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.sharepoint.com/sites/SECOP-BACOF/Shared Documents/1. SECOP/CTO 2025/55-BACOF-2025 MOTOS GAORI/DOCUMENTOS SECOP II Y FIRMAS/"/>
    </mc:Choice>
  </mc:AlternateContent>
  <xr:revisionPtr revIDLastSave="614" documentId="11_A3F08DD95830296EC1D32DEAAE7D2C2253E0A014" xr6:coauthVersionLast="47" xr6:coauthVersionMax="47" xr10:uidLastSave="{8D49B64C-EB7D-49F5-BDC1-1666C5F09AFF}"/>
  <bookViews>
    <workbookView xWindow="-120" yWindow="-120" windowWidth="29040" windowHeight="15720" firstSheet="2" activeTab="2" xr2:uid="{00000000-000D-0000-FFFF-FFFF00000000}"/>
  </bookViews>
  <sheets>
    <sheet name="ITEM 2 ARES" sheetId="8" state="hidden" r:id="rId1"/>
    <sheet name=" ARES " sheetId="7" state="hidden" r:id="rId2"/>
    <sheet name="GAORI " sheetId="19" r:id="rId3"/>
    <sheet name="PRECIO DE REFERENCIA " sheetId="20" r:id="rId4"/>
    <sheet name="LISTADO DE MOTOCICLETAS GAORI" sheetId="6" r:id="rId5"/>
  </sheets>
  <definedNames>
    <definedName name="_xlnm._FilterDatabase" localSheetId="1" hidden="1">' ARES '!$A$1:$F$20</definedName>
    <definedName name="_xlnm._FilterDatabase" localSheetId="2" hidden="1">'GAORI '!$A$7:$BE$180</definedName>
    <definedName name="_xlnm._FilterDatabase" localSheetId="0" hidden="1">'ITEM 2 ARES'!$D$6:$I$92</definedName>
    <definedName name="_xlnm._FilterDatabase" localSheetId="4" hidden="1">'LISTADO DE MOTOCICLETAS GAORI'!$A$1:$E$11</definedName>
    <definedName name="_xlnm._FilterDatabase" localSheetId="3" hidden="1">'PRECIO DE REFERENCIA '!$A$3:$I$176</definedName>
    <definedName name="Z_5A197840_59E7_4CB3_A6D1_72A660DBCC50_.wvu.FilterData" localSheetId="1" hidden="1">' ARES '!$A$1:$F$20</definedName>
    <definedName name="Z_5A197840_59E7_4CB3_A6D1_72A660DBCC50_.wvu.FilterData" localSheetId="4" hidden="1">'LISTADO DE MOTOCICLETAS GAORI'!$A$1:$E$11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9" l="1"/>
  <c r="AZ10" i="19"/>
  <c r="BD10" i="19" s="1"/>
  <c r="BE10" i="19" s="1"/>
  <c r="BA10" i="19"/>
  <c r="BB10" i="19"/>
  <c r="BC10" i="19"/>
  <c r="AZ11" i="19"/>
  <c r="BD11" i="19" s="1"/>
  <c r="BE11" i="19" s="1"/>
  <c r="BA11" i="19"/>
  <c r="BB11" i="19"/>
  <c r="BC11" i="19"/>
  <c r="AZ12" i="19"/>
  <c r="BD12" i="19" s="1"/>
  <c r="BE12" i="19" s="1"/>
  <c r="BA12" i="19"/>
  <c r="BB12" i="19"/>
  <c r="BC12" i="19"/>
  <c r="AZ13" i="19"/>
  <c r="BD13" i="19" s="1"/>
  <c r="BE13" i="19" s="1"/>
  <c r="BA13" i="19"/>
  <c r="BB13" i="19"/>
  <c r="BC13" i="19"/>
  <c r="AZ14" i="19"/>
  <c r="BD14" i="19" s="1"/>
  <c r="BE14" i="19" s="1"/>
  <c r="BA14" i="19"/>
  <c r="BB14" i="19"/>
  <c r="BC14" i="19"/>
  <c r="AZ16" i="19"/>
  <c r="BD16" i="19" s="1"/>
  <c r="BE16" i="19" s="1"/>
  <c r="BA16" i="19"/>
  <c r="BB16" i="19"/>
  <c r="BC16" i="19"/>
  <c r="AZ17" i="19"/>
  <c r="BD17" i="19" s="1"/>
  <c r="BE17" i="19" s="1"/>
  <c r="BA17" i="19"/>
  <c r="BB17" i="19"/>
  <c r="BC17" i="19"/>
  <c r="AZ18" i="19"/>
  <c r="BD18" i="19" s="1"/>
  <c r="BE18" i="19" s="1"/>
  <c r="BA18" i="19"/>
  <c r="BB18" i="19"/>
  <c r="BC18" i="19"/>
  <c r="AZ19" i="19"/>
  <c r="BD19" i="19" s="1"/>
  <c r="BE19" i="19" s="1"/>
  <c r="BA19" i="19"/>
  <c r="BB19" i="19"/>
  <c r="BC19" i="19"/>
  <c r="AZ20" i="19"/>
  <c r="BD20" i="19" s="1"/>
  <c r="BE20" i="19" s="1"/>
  <c r="BA20" i="19"/>
  <c r="BB20" i="19"/>
  <c r="BC20" i="19"/>
  <c r="AZ21" i="19"/>
  <c r="BD21" i="19" s="1"/>
  <c r="BE21" i="19" s="1"/>
  <c r="BA21" i="19"/>
  <c r="BB21" i="19"/>
  <c r="BC21" i="19"/>
  <c r="AZ22" i="19"/>
  <c r="BD22" i="19" s="1"/>
  <c r="BE22" i="19" s="1"/>
  <c r="BA22" i="19"/>
  <c r="BB22" i="19"/>
  <c r="BC22" i="19"/>
  <c r="AZ25" i="19"/>
  <c r="BD25" i="19" s="1"/>
  <c r="BE25" i="19" s="1"/>
  <c r="BA25" i="19"/>
  <c r="BB25" i="19"/>
  <c r="BC25" i="19"/>
  <c r="AZ26" i="19"/>
  <c r="BD26" i="19" s="1"/>
  <c r="BE26" i="19" s="1"/>
  <c r="BA26" i="19"/>
  <c r="BB26" i="19"/>
  <c r="BC26" i="19"/>
  <c r="AZ27" i="19"/>
  <c r="BD27" i="19" s="1"/>
  <c r="BE27" i="19" s="1"/>
  <c r="BA27" i="19"/>
  <c r="BB27" i="19"/>
  <c r="BC27" i="19"/>
  <c r="AZ28" i="19"/>
  <c r="BD28" i="19" s="1"/>
  <c r="BE28" i="19" s="1"/>
  <c r="BA28" i="19"/>
  <c r="BB28" i="19"/>
  <c r="BC28" i="19"/>
  <c r="AZ29" i="19"/>
  <c r="BD29" i="19" s="1"/>
  <c r="BE29" i="19" s="1"/>
  <c r="BA29" i="19"/>
  <c r="BB29" i="19"/>
  <c r="BC29" i="19"/>
  <c r="AZ30" i="19"/>
  <c r="BD30" i="19" s="1"/>
  <c r="BE30" i="19" s="1"/>
  <c r="BA30" i="19"/>
  <c r="BB30" i="19"/>
  <c r="BC30" i="19"/>
  <c r="AZ31" i="19"/>
  <c r="BD31" i="19" s="1"/>
  <c r="BE31" i="19" s="1"/>
  <c r="BA31" i="19"/>
  <c r="BB31" i="19"/>
  <c r="BC31" i="19"/>
  <c r="AZ32" i="19"/>
  <c r="BD32" i="19" s="1"/>
  <c r="BE32" i="19" s="1"/>
  <c r="BA32" i="19"/>
  <c r="BB32" i="19"/>
  <c r="BC32" i="19"/>
  <c r="AZ33" i="19"/>
  <c r="BD33" i="19" s="1"/>
  <c r="BE33" i="19" s="1"/>
  <c r="BA33" i="19"/>
  <c r="BB33" i="19"/>
  <c r="BC33" i="19"/>
  <c r="AZ34" i="19"/>
  <c r="BD34" i="19" s="1"/>
  <c r="BE34" i="19" s="1"/>
  <c r="BA34" i="19"/>
  <c r="BB34" i="19"/>
  <c r="BC34" i="19"/>
  <c r="AZ35" i="19"/>
  <c r="BD35" i="19" s="1"/>
  <c r="BE35" i="19" s="1"/>
  <c r="BA35" i="19"/>
  <c r="BB35" i="19"/>
  <c r="BC35" i="19"/>
  <c r="AZ36" i="19"/>
  <c r="BD36" i="19" s="1"/>
  <c r="BE36" i="19" s="1"/>
  <c r="BA36" i="19"/>
  <c r="BB36" i="19"/>
  <c r="BC36" i="19"/>
  <c r="AZ37" i="19"/>
  <c r="BD37" i="19" s="1"/>
  <c r="BE37" i="19" s="1"/>
  <c r="BA37" i="19"/>
  <c r="BB37" i="19"/>
  <c r="BC37" i="19"/>
  <c r="AZ38" i="19"/>
  <c r="BD38" i="19" s="1"/>
  <c r="BE38" i="19" s="1"/>
  <c r="BA38" i="19"/>
  <c r="BB38" i="19"/>
  <c r="BC38" i="19"/>
  <c r="AZ39" i="19"/>
  <c r="BD39" i="19" s="1"/>
  <c r="BE39" i="19" s="1"/>
  <c r="BA39" i="19"/>
  <c r="BB39" i="19"/>
  <c r="BC39" i="19"/>
  <c r="AZ40" i="19"/>
  <c r="BD40" i="19" s="1"/>
  <c r="BE40" i="19" s="1"/>
  <c r="BA40" i="19"/>
  <c r="BB40" i="19"/>
  <c r="BC40" i="19"/>
  <c r="AZ41" i="19"/>
  <c r="BD41" i="19" s="1"/>
  <c r="BE41" i="19" s="1"/>
  <c r="BA41" i="19"/>
  <c r="BB41" i="19"/>
  <c r="BC41" i="19"/>
  <c r="AZ42" i="19"/>
  <c r="BD42" i="19" s="1"/>
  <c r="BE42" i="19" s="1"/>
  <c r="BA42" i="19"/>
  <c r="BB42" i="19"/>
  <c r="BC42" i="19"/>
  <c r="AZ43" i="19"/>
  <c r="BD43" i="19" s="1"/>
  <c r="BE43" i="19" s="1"/>
  <c r="BA43" i="19"/>
  <c r="BB43" i="19"/>
  <c r="BC43" i="19"/>
  <c r="AZ45" i="19"/>
  <c r="BD45" i="19" s="1"/>
  <c r="BE45" i="19" s="1"/>
  <c r="BA45" i="19"/>
  <c r="BB45" i="19"/>
  <c r="BC45" i="19"/>
  <c r="AZ46" i="19"/>
  <c r="BD46" i="19" s="1"/>
  <c r="BE46" i="19" s="1"/>
  <c r="BA46" i="19"/>
  <c r="BB46" i="19"/>
  <c r="BC46" i="19"/>
  <c r="AZ47" i="19"/>
  <c r="BD47" i="19" s="1"/>
  <c r="BE47" i="19" s="1"/>
  <c r="BA47" i="19"/>
  <c r="BB47" i="19"/>
  <c r="BC47" i="19"/>
  <c r="AZ48" i="19"/>
  <c r="BD48" i="19" s="1"/>
  <c r="BE48" i="19" s="1"/>
  <c r="BA48" i="19"/>
  <c r="BB48" i="19"/>
  <c r="BC48" i="19"/>
  <c r="AZ50" i="19"/>
  <c r="BD50" i="19" s="1"/>
  <c r="BE50" i="19" s="1"/>
  <c r="BA50" i="19"/>
  <c r="BB50" i="19"/>
  <c r="BC50" i="19"/>
  <c r="AZ51" i="19"/>
  <c r="BD51" i="19" s="1"/>
  <c r="BE51" i="19" s="1"/>
  <c r="BA51" i="19"/>
  <c r="BB51" i="19"/>
  <c r="BC51" i="19"/>
  <c r="AZ52" i="19"/>
  <c r="BD52" i="19" s="1"/>
  <c r="BE52" i="19" s="1"/>
  <c r="BA52" i="19"/>
  <c r="BB52" i="19"/>
  <c r="BC52" i="19"/>
  <c r="AZ53" i="19"/>
  <c r="BD53" i="19" s="1"/>
  <c r="BE53" i="19" s="1"/>
  <c r="BA53" i="19"/>
  <c r="BB53" i="19"/>
  <c r="BC53" i="19"/>
  <c r="AZ59" i="19"/>
  <c r="BD59" i="19" s="1"/>
  <c r="BE59" i="19" s="1"/>
  <c r="BA59" i="19"/>
  <c r="BB59" i="19"/>
  <c r="BC59" i="19"/>
  <c r="AZ61" i="19"/>
  <c r="BD61" i="19" s="1"/>
  <c r="BE61" i="19" s="1"/>
  <c r="BA61" i="19"/>
  <c r="BB61" i="19"/>
  <c r="BC61" i="19"/>
  <c r="AZ62" i="19"/>
  <c r="BD62" i="19" s="1"/>
  <c r="BE62" i="19" s="1"/>
  <c r="BA62" i="19"/>
  <c r="BB62" i="19"/>
  <c r="BC62" i="19"/>
  <c r="AZ64" i="19"/>
  <c r="BD64" i="19" s="1"/>
  <c r="BE64" i="19" s="1"/>
  <c r="BA64" i="19"/>
  <c r="BB64" i="19"/>
  <c r="BC64" i="19"/>
  <c r="AZ65" i="19"/>
  <c r="BD65" i="19" s="1"/>
  <c r="BE65" i="19" s="1"/>
  <c r="BA65" i="19"/>
  <c r="BB65" i="19"/>
  <c r="BC65" i="19"/>
  <c r="AZ66" i="19"/>
  <c r="BD66" i="19" s="1"/>
  <c r="BE66" i="19" s="1"/>
  <c r="BA66" i="19"/>
  <c r="BB66" i="19"/>
  <c r="BC66" i="19"/>
  <c r="AZ68" i="19"/>
  <c r="BD68" i="19" s="1"/>
  <c r="BE68" i="19" s="1"/>
  <c r="BA68" i="19"/>
  <c r="BB68" i="19"/>
  <c r="BC68" i="19"/>
  <c r="AZ69" i="19"/>
  <c r="BD69" i="19" s="1"/>
  <c r="BE69" i="19" s="1"/>
  <c r="BA69" i="19"/>
  <c r="BB69" i="19"/>
  <c r="BC69" i="19"/>
  <c r="AZ70" i="19"/>
  <c r="BD70" i="19" s="1"/>
  <c r="BE70" i="19" s="1"/>
  <c r="BA70" i="19"/>
  <c r="BB70" i="19"/>
  <c r="BC70" i="19"/>
  <c r="AZ71" i="19"/>
  <c r="BD71" i="19" s="1"/>
  <c r="BE71" i="19" s="1"/>
  <c r="BA71" i="19"/>
  <c r="BB71" i="19"/>
  <c r="BC71" i="19"/>
  <c r="AZ72" i="19"/>
  <c r="BD72" i="19" s="1"/>
  <c r="BE72" i="19" s="1"/>
  <c r="BA72" i="19"/>
  <c r="BB72" i="19"/>
  <c r="BC72" i="19"/>
  <c r="AZ73" i="19"/>
  <c r="BD73" i="19" s="1"/>
  <c r="BE73" i="19" s="1"/>
  <c r="BA73" i="19"/>
  <c r="BB73" i="19"/>
  <c r="BC73" i="19"/>
  <c r="AZ74" i="19"/>
  <c r="BD74" i="19" s="1"/>
  <c r="BE74" i="19" s="1"/>
  <c r="BA74" i="19"/>
  <c r="BB74" i="19"/>
  <c r="BC74" i="19"/>
  <c r="AZ75" i="19"/>
  <c r="BD75" i="19" s="1"/>
  <c r="BE75" i="19" s="1"/>
  <c r="BA75" i="19"/>
  <c r="BB75" i="19"/>
  <c r="BC75" i="19"/>
  <c r="AZ77" i="19"/>
  <c r="BD77" i="19" s="1"/>
  <c r="BE77" i="19" s="1"/>
  <c r="BA77" i="19"/>
  <c r="BB77" i="19"/>
  <c r="BC77" i="19"/>
  <c r="AZ78" i="19"/>
  <c r="BD78" i="19" s="1"/>
  <c r="BE78" i="19" s="1"/>
  <c r="BA78" i="19"/>
  <c r="BB78" i="19"/>
  <c r="BC78" i="19"/>
  <c r="AZ79" i="19"/>
  <c r="BD79" i="19" s="1"/>
  <c r="BE79" i="19" s="1"/>
  <c r="BA79" i="19"/>
  <c r="BB79" i="19"/>
  <c r="BC79" i="19"/>
  <c r="AZ82" i="19"/>
  <c r="BD82" i="19" s="1"/>
  <c r="BE82" i="19" s="1"/>
  <c r="BA82" i="19"/>
  <c r="BB82" i="19"/>
  <c r="BC82" i="19"/>
  <c r="AZ83" i="19"/>
  <c r="BD83" i="19" s="1"/>
  <c r="BE83" i="19" s="1"/>
  <c r="BA83" i="19"/>
  <c r="BB83" i="19"/>
  <c r="BC83" i="19"/>
  <c r="AZ84" i="19"/>
  <c r="BD84" i="19" s="1"/>
  <c r="BE84" i="19" s="1"/>
  <c r="BA84" i="19"/>
  <c r="BB84" i="19"/>
  <c r="BC84" i="19"/>
  <c r="AZ85" i="19"/>
  <c r="BD85" i="19" s="1"/>
  <c r="BE85" i="19" s="1"/>
  <c r="BA85" i="19"/>
  <c r="BB85" i="19"/>
  <c r="BC85" i="19"/>
  <c r="AZ87" i="19"/>
  <c r="BD87" i="19" s="1"/>
  <c r="BE87" i="19" s="1"/>
  <c r="BA87" i="19"/>
  <c r="BB87" i="19"/>
  <c r="BC87" i="19"/>
  <c r="AZ89" i="19"/>
  <c r="BD89" i="19" s="1"/>
  <c r="BE89" i="19" s="1"/>
  <c r="BA89" i="19"/>
  <c r="BB89" i="19"/>
  <c r="BC89" i="19"/>
  <c r="AZ90" i="19"/>
  <c r="BD90" i="19" s="1"/>
  <c r="BE90" i="19" s="1"/>
  <c r="BA90" i="19"/>
  <c r="BB90" i="19"/>
  <c r="BC90" i="19"/>
  <c r="AZ91" i="19"/>
  <c r="BD91" i="19" s="1"/>
  <c r="BE91" i="19" s="1"/>
  <c r="BA91" i="19"/>
  <c r="BB91" i="19"/>
  <c r="BC91" i="19"/>
  <c r="AZ92" i="19"/>
  <c r="BD92" i="19" s="1"/>
  <c r="BE92" i="19" s="1"/>
  <c r="BA92" i="19"/>
  <c r="BB92" i="19"/>
  <c r="BC92" i="19"/>
  <c r="AZ97" i="19"/>
  <c r="BD97" i="19" s="1"/>
  <c r="BE97" i="19" s="1"/>
  <c r="BA97" i="19"/>
  <c r="BB97" i="19"/>
  <c r="BC97" i="19"/>
  <c r="AZ98" i="19"/>
  <c r="BD98" i="19" s="1"/>
  <c r="BE98" i="19" s="1"/>
  <c r="BA98" i="19"/>
  <c r="BB98" i="19"/>
  <c r="BC98" i="19"/>
  <c r="AZ99" i="19"/>
  <c r="BD99" i="19" s="1"/>
  <c r="BE99" i="19" s="1"/>
  <c r="BA99" i="19"/>
  <c r="BB99" i="19"/>
  <c r="BC99" i="19"/>
  <c r="AZ100" i="19"/>
  <c r="BD100" i="19" s="1"/>
  <c r="BE100" i="19" s="1"/>
  <c r="BA100" i="19"/>
  <c r="BB100" i="19"/>
  <c r="BC100" i="19"/>
  <c r="AZ101" i="19"/>
  <c r="BD101" i="19" s="1"/>
  <c r="BE101" i="19" s="1"/>
  <c r="BA101" i="19"/>
  <c r="BB101" i="19"/>
  <c r="BC101" i="19"/>
  <c r="AZ102" i="19"/>
  <c r="BD102" i="19" s="1"/>
  <c r="BE102" i="19" s="1"/>
  <c r="BA102" i="19"/>
  <c r="BB102" i="19"/>
  <c r="BC102" i="19"/>
  <c r="AZ103" i="19"/>
  <c r="BD103" i="19" s="1"/>
  <c r="BE103" i="19" s="1"/>
  <c r="BA103" i="19"/>
  <c r="BB103" i="19"/>
  <c r="BC103" i="19"/>
  <c r="AZ104" i="19"/>
  <c r="BD104" i="19" s="1"/>
  <c r="BE104" i="19" s="1"/>
  <c r="BA104" i="19"/>
  <c r="BB104" i="19"/>
  <c r="BC104" i="19"/>
  <c r="AZ106" i="19"/>
  <c r="BD106" i="19" s="1"/>
  <c r="BE106" i="19" s="1"/>
  <c r="BA106" i="19"/>
  <c r="BB106" i="19"/>
  <c r="BC106" i="19"/>
  <c r="AZ107" i="19"/>
  <c r="BD107" i="19" s="1"/>
  <c r="BE107" i="19" s="1"/>
  <c r="BA107" i="19"/>
  <c r="BB107" i="19"/>
  <c r="BC107" i="19"/>
  <c r="AZ109" i="19"/>
  <c r="BD109" i="19" s="1"/>
  <c r="BE109" i="19" s="1"/>
  <c r="BA109" i="19"/>
  <c r="BB109" i="19"/>
  <c r="BC109" i="19"/>
  <c r="AZ113" i="19"/>
  <c r="BD113" i="19" s="1"/>
  <c r="BE113" i="19" s="1"/>
  <c r="BA113" i="19"/>
  <c r="BB113" i="19"/>
  <c r="BC113" i="19"/>
  <c r="AZ118" i="19"/>
  <c r="BD118" i="19" s="1"/>
  <c r="BE118" i="19" s="1"/>
  <c r="BA118" i="19"/>
  <c r="BB118" i="19"/>
  <c r="BC118" i="19"/>
  <c r="AZ120" i="19"/>
  <c r="BD120" i="19" s="1"/>
  <c r="BE120" i="19" s="1"/>
  <c r="BA120" i="19"/>
  <c r="BB120" i="19"/>
  <c r="BC120" i="19"/>
  <c r="AZ121" i="19"/>
  <c r="BD121" i="19" s="1"/>
  <c r="BE121" i="19" s="1"/>
  <c r="BA121" i="19"/>
  <c r="BB121" i="19"/>
  <c r="BC121" i="19"/>
  <c r="AZ122" i="19"/>
  <c r="BD122" i="19" s="1"/>
  <c r="BE122" i="19" s="1"/>
  <c r="BA122" i="19"/>
  <c r="BB122" i="19"/>
  <c r="BC122" i="19"/>
  <c r="AZ123" i="19"/>
  <c r="BD123" i="19" s="1"/>
  <c r="BE123" i="19" s="1"/>
  <c r="BA123" i="19"/>
  <c r="BB123" i="19"/>
  <c r="BC123" i="19"/>
  <c r="AZ127" i="19"/>
  <c r="BD127" i="19" s="1"/>
  <c r="BE127" i="19" s="1"/>
  <c r="BA127" i="19"/>
  <c r="BB127" i="19"/>
  <c r="BC127" i="19"/>
  <c r="AZ128" i="19"/>
  <c r="BD128" i="19" s="1"/>
  <c r="BE128" i="19" s="1"/>
  <c r="BA128" i="19"/>
  <c r="BB128" i="19"/>
  <c r="BC128" i="19"/>
  <c r="AZ130" i="19"/>
  <c r="BD130" i="19" s="1"/>
  <c r="BE130" i="19" s="1"/>
  <c r="BA130" i="19"/>
  <c r="BB130" i="19"/>
  <c r="BC130" i="19"/>
  <c r="AZ131" i="19"/>
  <c r="BD131" i="19" s="1"/>
  <c r="BE131" i="19" s="1"/>
  <c r="BA131" i="19"/>
  <c r="BB131" i="19"/>
  <c r="BC131" i="19"/>
  <c r="AZ132" i="19"/>
  <c r="BD132" i="19" s="1"/>
  <c r="BE132" i="19" s="1"/>
  <c r="BA132" i="19"/>
  <c r="BB132" i="19"/>
  <c r="BC132" i="19"/>
  <c r="AZ133" i="19"/>
  <c r="BD133" i="19" s="1"/>
  <c r="BE133" i="19" s="1"/>
  <c r="BA133" i="19"/>
  <c r="BB133" i="19"/>
  <c r="BC133" i="19"/>
  <c r="AZ138" i="19"/>
  <c r="BD138" i="19" s="1"/>
  <c r="BE138" i="19" s="1"/>
  <c r="BA138" i="19"/>
  <c r="BB138" i="19"/>
  <c r="BC138" i="19"/>
  <c r="AZ139" i="19"/>
  <c r="BD139" i="19" s="1"/>
  <c r="BE139" i="19" s="1"/>
  <c r="BA139" i="19"/>
  <c r="BB139" i="19"/>
  <c r="BC139" i="19"/>
  <c r="AZ140" i="19"/>
  <c r="BD140" i="19" s="1"/>
  <c r="BE140" i="19" s="1"/>
  <c r="BA140" i="19"/>
  <c r="BB140" i="19"/>
  <c r="BC140" i="19"/>
  <c r="AZ141" i="19"/>
  <c r="BD141" i="19" s="1"/>
  <c r="BE141" i="19" s="1"/>
  <c r="BA141" i="19"/>
  <c r="BB141" i="19"/>
  <c r="BC141" i="19"/>
  <c r="AZ142" i="19"/>
  <c r="BD142" i="19" s="1"/>
  <c r="BE142" i="19" s="1"/>
  <c r="BA142" i="19"/>
  <c r="BB142" i="19"/>
  <c r="BC142" i="19"/>
  <c r="AZ143" i="19"/>
  <c r="BD143" i="19" s="1"/>
  <c r="BE143" i="19" s="1"/>
  <c r="BA143" i="19"/>
  <c r="BB143" i="19"/>
  <c r="BC143" i="19"/>
  <c r="AZ144" i="19"/>
  <c r="BD144" i="19" s="1"/>
  <c r="BE144" i="19" s="1"/>
  <c r="BA144" i="19"/>
  <c r="BB144" i="19"/>
  <c r="BC144" i="19"/>
  <c r="AZ145" i="19"/>
  <c r="BD145" i="19" s="1"/>
  <c r="BE145" i="19" s="1"/>
  <c r="BA145" i="19"/>
  <c r="BB145" i="19"/>
  <c r="BC145" i="19"/>
  <c r="AZ146" i="19"/>
  <c r="BD146" i="19" s="1"/>
  <c r="BE146" i="19" s="1"/>
  <c r="BA146" i="19"/>
  <c r="BB146" i="19"/>
  <c r="BC146" i="19"/>
  <c r="AZ147" i="19"/>
  <c r="BD147" i="19" s="1"/>
  <c r="BE147" i="19" s="1"/>
  <c r="BA147" i="19"/>
  <c r="BB147" i="19"/>
  <c r="BC147" i="19"/>
  <c r="AZ148" i="19"/>
  <c r="BD148" i="19" s="1"/>
  <c r="BE148" i="19" s="1"/>
  <c r="BA148" i="19"/>
  <c r="BB148" i="19"/>
  <c r="BC148" i="19"/>
  <c r="AZ149" i="19"/>
  <c r="BD149" i="19" s="1"/>
  <c r="BE149" i="19" s="1"/>
  <c r="BA149" i="19"/>
  <c r="BB149" i="19"/>
  <c r="BC149" i="19"/>
  <c r="AZ150" i="19"/>
  <c r="BD150" i="19" s="1"/>
  <c r="BE150" i="19" s="1"/>
  <c r="BA150" i="19"/>
  <c r="BB150" i="19"/>
  <c r="BC150" i="19"/>
  <c r="AZ151" i="19"/>
  <c r="BD151" i="19" s="1"/>
  <c r="BE151" i="19" s="1"/>
  <c r="BA151" i="19"/>
  <c r="BB151" i="19"/>
  <c r="BC151" i="19"/>
  <c r="AZ153" i="19"/>
  <c r="BD153" i="19" s="1"/>
  <c r="BE153" i="19" s="1"/>
  <c r="BA153" i="19"/>
  <c r="BB153" i="19"/>
  <c r="BC153" i="19"/>
  <c r="AZ154" i="19"/>
  <c r="BD154" i="19" s="1"/>
  <c r="BE154" i="19" s="1"/>
  <c r="BA154" i="19"/>
  <c r="BB154" i="19"/>
  <c r="BC154" i="19"/>
  <c r="AZ155" i="19"/>
  <c r="BD155" i="19" s="1"/>
  <c r="BE155" i="19" s="1"/>
  <c r="BA155" i="19"/>
  <c r="BB155" i="19"/>
  <c r="BC155" i="19"/>
  <c r="AZ156" i="19"/>
  <c r="BD156" i="19" s="1"/>
  <c r="BE156" i="19" s="1"/>
  <c r="BA156" i="19"/>
  <c r="BB156" i="19"/>
  <c r="BC156" i="19"/>
  <c r="AZ157" i="19"/>
  <c r="BD157" i="19" s="1"/>
  <c r="BE157" i="19" s="1"/>
  <c r="BA157" i="19"/>
  <c r="BB157" i="19"/>
  <c r="BC157" i="19"/>
  <c r="AZ158" i="19"/>
  <c r="BD158" i="19" s="1"/>
  <c r="BE158" i="19" s="1"/>
  <c r="BA158" i="19"/>
  <c r="BB158" i="19"/>
  <c r="BC158" i="19"/>
  <c r="AZ159" i="19"/>
  <c r="BD159" i="19" s="1"/>
  <c r="BE159" i="19" s="1"/>
  <c r="BA159" i="19"/>
  <c r="BB159" i="19"/>
  <c r="BC159" i="19"/>
  <c r="AZ161" i="19"/>
  <c r="BD161" i="19" s="1"/>
  <c r="BE161" i="19" s="1"/>
  <c r="BA161" i="19"/>
  <c r="BB161" i="19"/>
  <c r="BC161" i="19"/>
  <c r="AZ162" i="19"/>
  <c r="BD162" i="19" s="1"/>
  <c r="BE162" i="19" s="1"/>
  <c r="BA162" i="19"/>
  <c r="BB162" i="19"/>
  <c r="BC162" i="19"/>
  <c r="AZ163" i="19"/>
  <c r="BD163" i="19" s="1"/>
  <c r="BE163" i="19" s="1"/>
  <c r="BA163" i="19"/>
  <c r="BB163" i="19"/>
  <c r="BC163" i="19"/>
  <c r="AZ165" i="19"/>
  <c r="BD165" i="19" s="1"/>
  <c r="BE165" i="19" s="1"/>
  <c r="BA165" i="19"/>
  <c r="BB165" i="19"/>
  <c r="BC165" i="19"/>
  <c r="AZ167" i="19"/>
  <c r="BD167" i="19" s="1"/>
  <c r="BE167" i="19" s="1"/>
  <c r="BA167" i="19"/>
  <c r="BB167" i="19"/>
  <c r="BC167" i="19"/>
  <c r="AZ174" i="19"/>
  <c r="BD174" i="19" s="1"/>
  <c r="BE174" i="19" s="1"/>
  <c r="BA174" i="19"/>
  <c r="BB174" i="19"/>
  <c r="BC174" i="19"/>
  <c r="AZ175" i="19"/>
  <c r="BD175" i="19" s="1"/>
  <c r="BE175" i="19" s="1"/>
  <c r="BA175" i="19"/>
  <c r="BB175" i="19"/>
  <c r="BC175" i="19"/>
  <c r="AZ176" i="19"/>
  <c r="BD176" i="19" s="1"/>
  <c r="BE176" i="19" s="1"/>
  <c r="BA176" i="19"/>
  <c r="BB176" i="19"/>
  <c r="BC176" i="19"/>
  <c r="AZ177" i="19"/>
  <c r="BD177" i="19" s="1"/>
  <c r="BE177" i="19" s="1"/>
  <c r="BA177" i="19"/>
  <c r="BB177" i="19"/>
  <c r="BC177" i="19"/>
  <c r="AZ178" i="19"/>
  <c r="BD178" i="19" s="1"/>
  <c r="BE178" i="19" s="1"/>
  <c r="BA178" i="19"/>
  <c r="BB178" i="19"/>
  <c r="BC178" i="19"/>
  <c r="AZ179" i="19"/>
  <c r="BD179" i="19" s="1"/>
  <c r="BE179" i="19" s="1"/>
  <c r="BA179" i="19"/>
  <c r="BB179" i="19"/>
  <c r="BC179" i="19"/>
  <c r="AZ180" i="19"/>
  <c r="BD180" i="19" s="1"/>
  <c r="BE180" i="19" s="1"/>
  <c r="BA180" i="19"/>
  <c r="BB180" i="19"/>
  <c r="BC180" i="19"/>
  <c r="AQ10" i="19"/>
  <c r="AU10" i="19" s="1"/>
  <c r="AV10" i="19" s="1"/>
  <c r="AR10" i="19"/>
  <c r="AS10" i="19"/>
  <c r="AT10" i="19"/>
  <c r="AQ11" i="19"/>
  <c r="AU11" i="19" s="1"/>
  <c r="AV11" i="19" s="1"/>
  <c r="AR11" i="19"/>
  <c r="AS11" i="19"/>
  <c r="AT11" i="19"/>
  <c r="AQ12" i="19"/>
  <c r="AU12" i="19" s="1"/>
  <c r="AV12" i="19" s="1"/>
  <c r="AR12" i="19"/>
  <c r="AS12" i="19"/>
  <c r="AT12" i="19"/>
  <c r="AQ13" i="19"/>
  <c r="AU13" i="19" s="1"/>
  <c r="AV13" i="19" s="1"/>
  <c r="AR13" i="19"/>
  <c r="AS13" i="19"/>
  <c r="AT13" i="19"/>
  <c r="AQ14" i="19"/>
  <c r="AU14" i="19" s="1"/>
  <c r="AV14" i="19" s="1"/>
  <c r="AR14" i="19"/>
  <c r="AS14" i="19"/>
  <c r="AT14" i="19"/>
  <c r="AQ15" i="19"/>
  <c r="AU15" i="19" s="1"/>
  <c r="AV15" i="19" s="1"/>
  <c r="AR15" i="19"/>
  <c r="AS15" i="19"/>
  <c r="AT15" i="19"/>
  <c r="AQ16" i="19"/>
  <c r="AU16" i="19" s="1"/>
  <c r="AV16" i="19" s="1"/>
  <c r="AR16" i="19"/>
  <c r="AS16" i="19"/>
  <c r="AT16" i="19"/>
  <c r="AQ17" i="19"/>
  <c r="AU17" i="19" s="1"/>
  <c r="AV17" i="19" s="1"/>
  <c r="AR17" i="19"/>
  <c r="AS17" i="19"/>
  <c r="AT17" i="19"/>
  <c r="AQ18" i="19"/>
  <c r="AU18" i="19" s="1"/>
  <c r="AV18" i="19" s="1"/>
  <c r="AR18" i="19"/>
  <c r="AS18" i="19"/>
  <c r="AT18" i="19"/>
  <c r="AQ19" i="19"/>
  <c r="AU19" i="19" s="1"/>
  <c r="AV19" i="19" s="1"/>
  <c r="AR19" i="19"/>
  <c r="AS19" i="19"/>
  <c r="AT19" i="19"/>
  <c r="AQ20" i="19"/>
  <c r="AU20" i="19" s="1"/>
  <c r="AV20" i="19" s="1"/>
  <c r="AR20" i="19"/>
  <c r="AS20" i="19"/>
  <c r="AT20" i="19"/>
  <c r="AQ21" i="19"/>
  <c r="AU21" i="19" s="1"/>
  <c r="AV21" i="19" s="1"/>
  <c r="AR21" i="19"/>
  <c r="AS21" i="19"/>
  <c r="AT21" i="19"/>
  <c r="AQ22" i="19"/>
  <c r="AU22" i="19" s="1"/>
  <c r="AV22" i="19" s="1"/>
  <c r="AR22" i="19"/>
  <c r="AS22" i="19"/>
  <c r="AT22" i="19"/>
  <c r="AQ24" i="19"/>
  <c r="AU24" i="19" s="1"/>
  <c r="AV24" i="19" s="1"/>
  <c r="AR24" i="19"/>
  <c r="AS24" i="19"/>
  <c r="AT24" i="19"/>
  <c r="AQ30" i="19"/>
  <c r="AU30" i="19" s="1"/>
  <c r="AV30" i="19" s="1"/>
  <c r="AR30" i="19"/>
  <c r="AS30" i="19"/>
  <c r="AT30" i="19"/>
  <c r="AQ31" i="19"/>
  <c r="AU31" i="19" s="1"/>
  <c r="AV31" i="19" s="1"/>
  <c r="AR31" i="19"/>
  <c r="AS31" i="19"/>
  <c r="AT31" i="19"/>
  <c r="AQ32" i="19"/>
  <c r="AU32" i="19" s="1"/>
  <c r="AV32" i="19" s="1"/>
  <c r="AR32" i="19"/>
  <c r="AS32" i="19"/>
  <c r="AT32" i="19"/>
  <c r="AQ33" i="19"/>
  <c r="AU33" i="19" s="1"/>
  <c r="AV33" i="19" s="1"/>
  <c r="AR33" i="19"/>
  <c r="AS33" i="19"/>
  <c r="AT33" i="19"/>
  <c r="AQ34" i="19"/>
  <c r="AU34" i="19" s="1"/>
  <c r="AV34" i="19" s="1"/>
  <c r="AR34" i="19"/>
  <c r="AS34" i="19"/>
  <c r="AT34" i="19"/>
  <c r="AQ35" i="19"/>
  <c r="AU35" i="19" s="1"/>
  <c r="AV35" i="19" s="1"/>
  <c r="AR35" i="19"/>
  <c r="AS35" i="19"/>
  <c r="AT35" i="19"/>
  <c r="AQ36" i="19"/>
  <c r="AU36" i="19" s="1"/>
  <c r="AV36" i="19" s="1"/>
  <c r="AR36" i="19"/>
  <c r="AS36" i="19"/>
  <c r="AT36" i="19"/>
  <c r="AQ37" i="19"/>
  <c r="AU37" i="19" s="1"/>
  <c r="AV37" i="19" s="1"/>
  <c r="AR37" i="19"/>
  <c r="AS37" i="19"/>
  <c r="AT37" i="19"/>
  <c r="AQ38" i="19"/>
  <c r="AU38" i="19" s="1"/>
  <c r="AV38" i="19" s="1"/>
  <c r="AR38" i="19"/>
  <c r="AS38" i="19"/>
  <c r="AT38" i="19"/>
  <c r="AQ39" i="19"/>
  <c r="AU39" i="19" s="1"/>
  <c r="AV39" i="19" s="1"/>
  <c r="AR39" i="19"/>
  <c r="AS39" i="19"/>
  <c r="AT39" i="19"/>
  <c r="AQ40" i="19"/>
  <c r="AU40" i="19" s="1"/>
  <c r="AV40" i="19" s="1"/>
  <c r="AR40" i="19"/>
  <c r="AS40" i="19"/>
  <c r="AT40" i="19"/>
  <c r="AQ41" i="19"/>
  <c r="AU41" i="19" s="1"/>
  <c r="AV41" i="19" s="1"/>
  <c r="AR41" i="19"/>
  <c r="AS41" i="19"/>
  <c r="AT41" i="19"/>
  <c r="AQ42" i="19"/>
  <c r="AU42" i="19" s="1"/>
  <c r="AV42" i="19" s="1"/>
  <c r="AR42" i="19"/>
  <c r="AS42" i="19"/>
  <c r="AT42" i="19"/>
  <c r="AQ43" i="19"/>
  <c r="AU43" i="19" s="1"/>
  <c r="AV43" i="19" s="1"/>
  <c r="AR43" i="19"/>
  <c r="AS43" i="19"/>
  <c r="AT43" i="19"/>
  <c r="AQ45" i="19"/>
  <c r="AU45" i="19" s="1"/>
  <c r="AV45" i="19" s="1"/>
  <c r="AR45" i="19"/>
  <c r="AS45" i="19"/>
  <c r="AT45" i="19"/>
  <c r="AQ46" i="19"/>
  <c r="AU46" i="19" s="1"/>
  <c r="AV46" i="19" s="1"/>
  <c r="AR46" i="19"/>
  <c r="AS46" i="19"/>
  <c r="AT46" i="19"/>
  <c r="AQ47" i="19"/>
  <c r="AU47" i="19" s="1"/>
  <c r="AV47" i="19" s="1"/>
  <c r="AR47" i="19"/>
  <c r="AS47" i="19"/>
  <c r="AT47" i="19"/>
  <c r="AQ48" i="19"/>
  <c r="AU48" i="19" s="1"/>
  <c r="AV48" i="19" s="1"/>
  <c r="AR48" i="19"/>
  <c r="AS48" i="19"/>
  <c r="AT48" i="19"/>
  <c r="AQ50" i="19"/>
  <c r="AU50" i="19" s="1"/>
  <c r="AV50" i="19" s="1"/>
  <c r="AR50" i="19"/>
  <c r="AS50" i="19"/>
  <c r="AT50" i="19"/>
  <c r="AQ51" i="19"/>
  <c r="AU51" i="19" s="1"/>
  <c r="AV51" i="19" s="1"/>
  <c r="AR51" i="19"/>
  <c r="AS51" i="19"/>
  <c r="AT51" i="19"/>
  <c r="AQ52" i="19"/>
  <c r="AU52" i="19" s="1"/>
  <c r="AV52" i="19" s="1"/>
  <c r="AR52" i="19"/>
  <c r="AS52" i="19"/>
  <c r="AT52" i="19"/>
  <c r="AQ53" i="19"/>
  <c r="AU53" i="19" s="1"/>
  <c r="AV53" i="19" s="1"/>
  <c r="AR53" i="19"/>
  <c r="AS53" i="19"/>
  <c r="AT53" i="19"/>
  <c r="AQ55" i="19"/>
  <c r="AU55" i="19" s="1"/>
  <c r="AV55" i="19" s="1"/>
  <c r="AR55" i="19"/>
  <c r="AS55" i="19"/>
  <c r="AT55" i="19"/>
  <c r="AQ56" i="19"/>
  <c r="AU56" i="19" s="1"/>
  <c r="AV56" i="19" s="1"/>
  <c r="AR56" i="19"/>
  <c r="AS56" i="19"/>
  <c r="AT56" i="19"/>
  <c r="AQ57" i="19"/>
  <c r="AU57" i="19" s="1"/>
  <c r="AV57" i="19" s="1"/>
  <c r="AR57" i="19"/>
  <c r="AS57" i="19"/>
  <c r="AT57" i="19"/>
  <c r="AQ59" i="19"/>
  <c r="AU59" i="19" s="1"/>
  <c r="AV59" i="19" s="1"/>
  <c r="AR59" i="19"/>
  <c r="AS59" i="19"/>
  <c r="AT59" i="19"/>
  <c r="AQ61" i="19"/>
  <c r="AU61" i="19" s="1"/>
  <c r="AV61" i="19" s="1"/>
  <c r="AR61" i="19"/>
  <c r="AS61" i="19"/>
  <c r="AT61" i="19"/>
  <c r="AQ62" i="19"/>
  <c r="AU62" i="19" s="1"/>
  <c r="AV62" i="19" s="1"/>
  <c r="AR62" i="19"/>
  <c r="AS62" i="19"/>
  <c r="AT62" i="19"/>
  <c r="AQ64" i="19"/>
  <c r="AU64" i="19" s="1"/>
  <c r="AV64" i="19" s="1"/>
  <c r="AR64" i="19"/>
  <c r="AS64" i="19"/>
  <c r="AT64" i="19"/>
  <c r="AQ65" i="19"/>
  <c r="AU65" i="19" s="1"/>
  <c r="AV65" i="19" s="1"/>
  <c r="AR65" i="19"/>
  <c r="AS65" i="19"/>
  <c r="AT65" i="19"/>
  <c r="AQ68" i="19"/>
  <c r="AU68" i="19" s="1"/>
  <c r="AV68" i="19" s="1"/>
  <c r="AR68" i="19"/>
  <c r="AS68" i="19"/>
  <c r="AT68" i="19"/>
  <c r="AQ69" i="19"/>
  <c r="AU69" i="19" s="1"/>
  <c r="AV69" i="19" s="1"/>
  <c r="AR69" i="19"/>
  <c r="AS69" i="19"/>
  <c r="AT69" i="19"/>
  <c r="AQ70" i="19"/>
  <c r="AU70" i="19" s="1"/>
  <c r="AV70" i="19" s="1"/>
  <c r="AR70" i="19"/>
  <c r="AS70" i="19"/>
  <c r="AT70" i="19"/>
  <c r="AQ71" i="19"/>
  <c r="AU71" i="19" s="1"/>
  <c r="AV71" i="19" s="1"/>
  <c r="AR71" i="19"/>
  <c r="AS71" i="19"/>
  <c r="AT71" i="19"/>
  <c r="AQ73" i="19"/>
  <c r="AU73" i="19" s="1"/>
  <c r="AV73" i="19" s="1"/>
  <c r="AR73" i="19"/>
  <c r="AS73" i="19"/>
  <c r="AT73" i="19"/>
  <c r="AQ76" i="19"/>
  <c r="AU76" i="19" s="1"/>
  <c r="AV76" i="19" s="1"/>
  <c r="AR76" i="19"/>
  <c r="AS76" i="19"/>
  <c r="AT76" i="19"/>
  <c r="AQ78" i="19"/>
  <c r="AU78" i="19" s="1"/>
  <c r="AV78" i="19" s="1"/>
  <c r="AR78" i="19"/>
  <c r="AS78" i="19"/>
  <c r="AT78" i="19"/>
  <c r="AQ79" i="19"/>
  <c r="AU79" i="19" s="1"/>
  <c r="AV79" i="19" s="1"/>
  <c r="AR79" i="19"/>
  <c r="AS79" i="19"/>
  <c r="AT79" i="19"/>
  <c r="AQ80" i="19"/>
  <c r="AU80" i="19" s="1"/>
  <c r="AV80" i="19" s="1"/>
  <c r="AR80" i="19"/>
  <c r="AS80" i="19"/>
  <c r="AT80" i="19"/>
  <c r="AQ81" i="19"/>
  <c r="AU81" i="19" s="1"/>
  <c r="AV81" i="19" s="1"/>
  <c r="AR81" i="19"/>
  <c r="AS81" i="19"/>
  <c r="AT81" i="19"/>
  <c r="AQ85" i="19"/>
  <c r="AU85" i="19" s="1"/>
  <c r="AV85" i="19" s="1"/>
  <c r="AR85" i="19"/>
  <c r="AS85" i="19"/>
  <c r="AT85" i="19"/>
  <c r="AQ87" i="19"/>
  <c r="AU87" i="19" s="1"/>
  <c r="AV87" i="19" s="1"/>
  <c r="AR87" i="19"/>
  <c r="AS87" i="19"/>
  <c r="AT87" i="19"/>
  <c r="AQ89" i="19"/>
  <c r="AU89" i="19" s="1"/>
  <c r="AV89" i="19" s="1"/>
  <c r="AR89" i="19"/>
  <c r="AS89" i="19"/>
  <c r="AT89" i="19"/>
  <c r="AQ90" i="19"/>
  <c r="AU90" i="19" s="1"/>
  <c r="AV90" i="19" s="1"/>
  <c r="AR90" i="19"/>
  <c r="AS90" i="19"/>
  <c r="AT90" i="19"/>
  <c r="AQ91" i="19"/>
  <c r="AU91" i="19" s="1"/>
  <c r="AV91" i="19" s="1"/>
  <c r="AR91" i="19"/>
  <c r="AS91" i="19"/>
  <c r="AT91" i="19"/>
  <c r="AQ92" i="19"/>
  <c r="AU92" i="19" s="1"/>
  <c r="AV92" i="19" s="1"/>
  <c r="AR92" i="19"/>
  <c r="AS92" i="19"/>
  <c r="AT92" i="19"/>
  <c r="AQ93" i="19"/>
  <c r="AU93" i="19" s="1"/>
  <c r="AV93" i="19" s="1"/>
  <c r="AR93" i="19"/>
  <c r="AS93" i="19"/>
  <c r="AT93" i="19"/>
  <c r="AQ94" i="19"/>
  <c r="AU94" i="19" s="1"/>
  <c r="AV94" i="19" s="1"/>
  <c r="AR94" i="19"/>
  <c r="AS94" i="19"/>
  <c r="AT94" i="19"/>
  <c r="AQ95" i="19"/>
  <c r="AU95" i="19" s="1"/>
  <c r="AV95" i="19" s="1"/>
  <c r="AR95" i="19"/>
  <c r="AS95" i="19"/>
  <c r="AT95" i="19"/>
  <c r="AQ106" i="19"/>
  <c r="AU106" i="19" s="1"/>
  <c r="AV106" i="19" s="1"/>
  <c r="AR106" i="19"/>
  <c r="AS106" i="19"/>
  <c r="AT106" i="19"/>
  <c r="AQ107" i="19"/>
  <c r="AU107" i="19" s="1"/>
  <c r="AV107" i="19" s="1"/>
  <c r="AR107" i="19"/>
  <c r="AS107" i="19"/>
  <c r="AT107" i="19"/>
  <c r="AQ108" i="19"/>
  <c r="AU108" i="19" s="1"/>
  <c r="AV108" i="19" s="1"/>
  <c r="AR108" i="19"/>
  <c r="AS108" i="19"/>
  <c r="AT108" i="19"/>
  <c r="AQ113" i="19"/>
  <c r="AU113" i="19" s="1"/>
  <c r="AV113" i="19" s="1"/>
  <c r="AR113" i="19"/>
  <c r="AS113" i="19"/>
  <c r="AT113" i="19"/>
  <c r="AQ119" i="19"/>
  <c r="AU119" i="19" s="1"/>
  <c r="AV119" i="19" s="1"/>
  <c r="AR119" i="19"/>
  <c r="AS119" i="19"/>
  <c r="AT119" i="19"/>
  <c r="AQ121" i="19"/>
  <c r="AU121" i="19" s="1"/>
  <c r="AV121" i="19" s="1"/>
  <c r="AR121" i="19"/>
  <c r="AS121" i="19"/>
  <c r="AT121" i="19"/>
  <c r="AQ122" i="19"/>
  <c r="AU122" i="19" s="1"/>
  <c r="AV122" i="19" s="1"/>
  <c r="AR122" i="19"/>
  <c r="AS122" i="19"/>
  <c r="AT122" i="19"/>
  <c r="AQ123" i="19"/>
  <c r="AU123" i="19" s="1"/>
  <c r="AV123" i="19" s="1"/>
  <c r="AR123" i="19"/>
  <c r="AS123" i="19"/>
  <c r="AT123" i="19"/>
  <c r="AQ124" i="19"/>
  <c r="AU124" i="19" s="1"/>
  <c r="AV124" i="19" s="1"/>
  <c r="AR124" i="19"/>
  <c r="AS124" i="19"/>
  <c r="AT124" i="19"/>
  <c r="AQ127" i="19"/>
  <c r="AU127" i="19" s="1"/>
  <c r="AV127" i="19" s="1"/>
  <c r="AR127" i="19"/>
  <c r="AS127" i="19"/>
  <c r="AT127" i="19"/>
  <c r="AQ134" i="19"/>
  <c r="AU134" i="19" s="1"/>
  <c r="AV134" i="19" s="1"/>
  <c r="AR134" i="19"/>
  <c r="AS134" i="19"/>
  <c r="AT134" i="19"/>
  <c r="AQ135" i="19"/>
  <c r="AU135" i="19" s="1"/>
  <c r="AV135" i="19" s="1"/>
  <c r="AR135" i="19"/>
  <c r="AS135" i="19"/>
  <c r="AT135" i="19"/>
  <c r="AQ136" i="19"/>
  <c r="AU136" i="19" s="1"/>
  <c r="AV136" i="19" s="1"/>
  <c r="AR136" i="19"/>
  <c r="AS136" i="19"/>
  <c r="AT136" i="19"/>
  <c r="AQ138" i="19"/>
  <c r="AU138" i="19" s="1"/>
  <c r="AV138" i="19" s="1"/>
  <c r="AR138" i="19"/>
  <c r="AS138" i="19"/>
  <c r="AT138" i="19"/>
  <c r="AQ139" i="19"/>
  <c r="AU139" i="19" s="1"/>
  <c r="AV139" i="19" s="1"/>
  <c r="AR139" i="19"/>
  <c r="AS139" i="19"/>
  <c r="AT139" i="19"/>
  <c r="AQ141" i="19"/>
  <c r="AU141" i="19" s="1"/>
  <c r="AV141" i="19" s="1"/>
  <c r="AR141" i="19"/>
  <c r="AS141" i="19"/>
  <c r="AT141" i="19"/>
  <c r="AQ142" i="19"/>
  <c r="AU142" i="19" s="1"/>
  <c r="AV142" i="19" s="1"/>
  <c r="AR142" i="19"/>
  <c r="AS142" i="19"/>
  <c r="AT142" i="19"/>
  <c r="AQ145" i="19"/>
  <c r="AU145" i="19" s="1"/>
  <c r="AV145" i="19" s="1"/>
  <c r="AR145" i="19"/>
  <c r="AS145" i="19"/>
  <c r="AT145" i="19"/>
  <c r="AQ146" i="19"/>
  <c r="AU146" i="19" s="1"/>
  <c r="AV146" i="19" s="1"/>
  <c r="AR146" i="19"/>
  <c r="AS146" i="19"/>
  <c r="AT146" i="19"/>
  <c r="AQ147" i="19"/>
  <c r="AU147" i="19" s="1"/>
  <c r="AV147" i="19" s="1"/>
  <c r="AR147" i="19"/>
  <c r="AS147" i="19"/>
  <c r="AT147" i="19"/>
  <c r="AQ148" i="19"/>
  <c r="AU148" i="19" s="1"/>
  <c r="AV148" i="19" s="1"/>
  <c r="AR148" i="19"/>
  <c r="AS148" i="19"/>
  <c r="AT148" i="19"/>
  <c r="AQ149" i="19"/>
  <c r="AU149" i="19" s="1"/>
  <c r="AV149" i="19" s="1"/>
  <c r="AR149" i="19"/>
  <c r="AS149" i="19"/>
  <c r="AT149" i="19"/>
  <c r="AQ151" i="19"/>
  <c r="AU151" i="19" s="1"/>
  <c r="AV151" i="19" s="1"/>
  <c r="AR151" i="19"/>
  <c r="AS151" i="19"/>
  <c r="AT151" i="19"/>
  <c r="AQ153" i="19"/>
  <c r="AU153" i="19" s="1"/>
  <c r="AV153" i="19" s="1"/>
  <c r="AR153" i="19"/>
  <c r="AS153" i="19"/>
  <c r="AT153" i="19"/>
  <c r="AQ154" i="19"/>
  <c r="AU154" i="19" s="1"/>
  <c r="AV154" i="19" s="1"/>
  <c r="AR154" i="19"/>
  <c r="AS154" i="19"/>
  <c r="AT154" i="19"/>
  <c r="AQ155" i="19"/>
  <c r="AU155" i="19" s="1"/>
  <c r="AV155" i="19" s="1"/>
  <c r="AR155" i="19"/>
  <c r="AS155" i="19"/>
  <c r="AT155" i="19"/>
  <c r="AQ156" i="19"/>
  <c r="AU156" i="19" s="1"/>
  <c r="AV156" i="19" s="1"/>
  <c r="AR156" i="19"/>
  <c r="AS156" i="19"/>
  <c r="AT156" i="19"/>
  <c r="AQ157" i="19"/>
  <c r="AU157" i="19" s="1"/>
  <c r="AV157" i="19" s="1"/>
  <c r="AR157" i="19"/>
  <c r="AS157" i="19"/>
  <c r="AT157" i="19"/>
  <c r="AQ158" i="19"/>
  <c r="AU158" i="19" s="1"/>
  <c r="AV158" i="19" s="1"/>
  <c r="AR158" i="19"/>
  <c r="AS158" i="19"/>
  <c r="AT158" i="19"/>
  <c r="AQ159" i="19"/>
  <c r="AU159" i="19" s="1"/>
  <c r="AV159" i="19" s="1"/>
  <c r="AR159" i="19"/>
  <c r="AS159" i="19"/>
  <c r="AT159" i="19"/>
  <c r="AQ161" i="19"/>
  <c r="AU161" i="19" s="1"/>
  <c r="AV161" i="19" s="1"/>
  <c r="AR161" i="19"/>
  <c r="AS161" i="19"/>
  <c r="AT161" i="19"/>
  <c r="AQ162" i="19"/>
  <c r="AU162" i="19" s="1"/>
  <c r="AV162" i="19" s="1"/>
  <c r="AR162" i="19"/>
  <c r="AS162" i="19"/>
  <c r="AT162" i="19"/>
  <c r="AQ163" i="19"/>
  <c r="AU163" i="19" s="1"/>
  <c r="AV163" i="19" s="1"/>
  <c r="AR163" i="19"/>
  <c r="AS163" i="19"/>
  <c r="AT163" i="19"/>
  <c r="AQ165" i="19"/>
  <c r="AU165" i="19" s="1"/>
  <c r="AV165" i="19" s="1"/>
  <c r="AR165" i="19"/>
  <c r="AS165" i="19"/>
  <c r="AT165" i="19"/>
  <c r="AQ166" i="19"/>
  <c r="AU166" i="19" s="1"/>
  <c r="AV166" i="19" s="1"/>
  <c r="AR166" i="19"/>
  <c r="AS166" i="19"/>
  <c r="AT166" i="19"/>
  <c r="AQ167" i="19"/>
  <c r="AU167" i="19" s="1"/>
  <c r="AV167" i="19" s="1"/>
  <c r="AR167" i="19"/>
  <c r="AS167" i="19"/>
  <c r="AT167" i="19"/>
  <c r="AQ170" i="19"/>
  <c r="AU170" i="19" s="1"/>
  <c r="AV170" i="19" s="1"/>
  <c r="AR170" i="19"/>
  <c r="AS170" i="19"/>
  <c r="AT170" i="19"/>
  <c r="AQ171" i="19"/>
  <c r="AU171" i="19" s="1"/>
  <c r="AV171" i="19" s="1"/>
  <c r="AR171" i="19"/>
  <c r="AS171" i="19"/>
  <c r="AT171" i="19"/>
  <c r="AQ174" i="19"/>
  <c r="AU174" i="19" s="1"/>
  <c r="AV174" i="19" s="1"/>
  <c r="AR174" i="19"/>
  <c r="AS174" i="19"/>
  <c r="AT174" i="19"/>
  <c r="AQ175" i="19"/>
  <c r="AU175" i="19" s="1"/>
  <c r="AV175" i="19" s="1"/>
  <c r="AR175" i="19"/>
  <c r="AS175" i="19"/>
  <c r="AT175" i="19"/>
  <c r="AQ176" i="19"/>
  <c r="AU176" i="19" s="1"/>
  <c r="AV176" i="19" s="1"/>
  <c r="AR176" i="19"/>
  <c r="AS176" i="19"/>
  <c r="AT176" i="19"/>
  <c r="AQ177" i="19"/>
  <c r="AU177" i="19" s="1"/>
  <c r="AV177" i="19" s="1"/>
  <c r="AR177" i="19"/>
  <c r="AS177" i="19"/>
  <c r="AT177" i="19"/>
  <c r="AQ178" i="19"/>
  <c r="AU178" i="19" s="1"/>
  <c r="AV178" i="19" s="1"/>
  <c r="AR178" i="19"/>
  <c r="AS178" i="19"/>
  <c r="AT178" i="19"/>
  <c r="AQ179" i="19"/>
  <c r="AU179" i="19" s="1"/>
  <c r="AV179" i="19" s="1"/>
  <c r="AR179" i="19"/>
  <c r="AS179" i="19"/>
  <c r="AT179" i="19"/>
  <c r="AQ180" i="19"/>
  <c r="AU180" i="19" s="1"/>
  <c r="AV180" i="19" s="1"/>
  <c r="AR180" i="19"/>
  <c r="AS180" i="19"/>
  <c r="AT180" i="19"/>
  <c r="AH10" i="19"/>
  <c r="AL10" i="19" s="1"/>
  <c r="AM10" i="19" s="1"/>
  <c r="AI10" i="19"/>
  <c r="AJ10" i="19"/>
  <c r="AK10" i="19"/>
  <c r="AH11" i="19"/>
  <c r="AL11" i="19" s="1"/>
  <c r="AM11" i="19" s="1"/>
  <c r="AI11" i="19"/>
  <c r="AJ11" i="19"/>
  <c r="AK11" i="19"/>
  <c r="AH12" i="19"/>
  <c r="AL12" i="19" s="1"/>
  <c r="AM12" i="19" s="1"/>
  <c r="AI12" i="19"/>
  <c r="AJ12" i="19"/>
  <c r="AK12" i="19"/>
  <c r="AH13" i="19"/>
  <c r="AL13" i="19" s="1"/>
  <c r="AM13" i="19" s="1"/>
  <c r="AI13" i="19"/>
  <c r="AJ13" i="19"/>
  <c r="AK13" i="19"/>
  <c r="AH14" i="19"/>
  <c r="AL14" i="19" s="1"/>
  <c r="AM14" i="19" s="1"/>
  <c r="AI14" i="19"/>
  <c r="AJ14" i="19"/>
  <c r="AK14" i="19"/>
  <c r="AH16" i="19"/>
  <c r="AL16" i="19" s="1"/>
  <c r="AM16" i="19" s="1"/>
  <c r="AI16" i="19"/>
  <c r="AJ16" i="19"/>
  <c r="AK16" i="19"/>
  <c r="AH17" i="19"/>
  <c r="AL17" i="19" s="1"/>
  <c r="AM17" i="19" s="1"/>
  <c r="AI17" i="19"/>
  <c r="AJ17" i="19"/>
  <c r="AK17" i="19"/>
  <c r="AH18" i="19"/>
  <c r="AL18" i="19" s="1"/>
  <c r="AM18" i="19" s="1"/>
  <c r="AI18" i="19"/>
  <c r="AJ18" i="19"/>
  <c r="AK18" i="19"/>
  <c r="AH19" i="19"/>
  <c r="AL19" i="19" s="1"/>
  <c r="AM19" i="19" s="1"/>
  <c r="AI19" i="19"/>
  <c r="AJ19" i="19"/>
  <c r="AK19" i="19"/>
  <c r="AH20" i="19"/>
  <c r="AL20" i="19" s="1"/>
  <c r="AM20" i="19" s="1"/>
  <c r="AI20" i="19"/>
  <c r="AJ20" i="19"/>
  <c r="AK20" i="19"/>
  <c r="AH21" i="19"/>
  <c r="AL21" i="19" s="1"/>
  <c r="AM21" i="19" s="1"/>
  <c r="AI21" i="19"/>
  <c r="AJ21" i="19"/>
  <c r="AK21" i="19"/>
  <c r="AH22" i="19"/>
  <c r="AL22" i="19" s="1"/>
  <c r="AM22" i="19" s="1"/>
  <c r="AI22" i="19"/>
  <c r="AJ22" i="19"/>
  <c r="AK22" i="19"/>
  <c r="AH31" i="19"/>
  <c r="AL31" i="19" s="1"/>
  <c r="AM31" i="19" s="1"/>
  <c r="AI31" i="19"/>
  <c r="AJ31" i="19"/>
  <c r="AK31" i="19"/>
  <c r="AH32" i="19"/>
  <c r="AL32" i="19" s="1"/>
  <c r="AM32" i="19" s="1"/>
  <c r="AI32" i="19"/>
  <c r="AJ32" i="19"/>
  <c r="AK32" i="19"/>
  <c r="AH33" i="19"/>
  <c r="AL33" i="19" s="1"/>
  <c r="AM33" i="19" s="1"/>
  <c r="AI33" i="19"/>
  <c r="AJ33" i="19"/>
  <c r="AK33" i="19"/>
  <c r="AH34" i="19"/>
  <c r="AL34" i="19" s="1"/>
  <c r="AM34" i="19" s="1"/>
  <c r="AI34" i="19"/>
  <c r="AJ34" i="19"/>
  <c r="AK34" i="19"/>
  <c r="AH35" i="19"/>
  <c r="AL35" i="19" s="1"/>
  <c r="AM35" i="19" s="1"/>
  <c r="AI35" i="19"/>
  <c r="AJ35" i="19"/>
  <c r="AK35" i="19"/>
  <c r="AH36" i="19"/>
  <c r="AL36" i="19" s="1"/>
  <c r="AM36" i="19" s="1"/>
  <c r="AI36" i="19"/>
  <c r="AJ36" i="19"/>
  <c r="AK36" i="19"/>
  <c r="AH37" i="19"/>
  <c r="AL37" i="19" s="1"/>
  <c r="AM37" i="19" s="1"/>
  <c r="AI37" i="19"/>
  <c r="AJ37" i="19"/>
  <c r="AK37" i="19"/>
  <c r="AH38" i="19"/>
  <c r="AL38" i="19" s="1"/>
  <c r="AM38" i="19" s="1"/>
  <c r="AI38" i="19"/>
  <c r="AJ38" i="19"/>
  <c r="AK38" i="19"/>
  <c r="AH39" i="19"/>
  <c r="AL39" i="19" s="1"/>
  <c r="AM39" i="19" s="1"/>
  <c r="AI39" i="19"/>
  <c r="AJ39" i="19"/>
  <c r="AK39" i="19"/>
  <c r="AH40" i="19"/>
  <c r="AL40" i="19" s="1"/>
  <c r="AM40" i="19" s="1"/>
  <c r="AI40" i="19"/>
  <c r="AJ40" i="19"/>
  <c r="AK40" i="19"/>
  <c r="AH41" i="19"/>
  <c r="AL41" i="19" s="1"/>
  <c r="AM41" i="19" s="1"/>
  <c r="AI41" i="19"/>
  <c r="AJ41" i="19"/>
  <c r="AK41" i="19"/>
  <c r="AH42" i="19"/>
  <c r="AL42" i="19" s="1"/>
  <c r="AM42" i="19" s="1"/>
  <c r="AI42" i="19"/>
  <c r="AJ42" i="19"/>
  <c r="AK42" i="19"/>
  <c r="AH43" i="19"/>
  <c r="AL43" i="19" s="1"/>
  <c r="AM43" i="19" s="1"/>
  <c r="AI43" i="19"/>
  <c r="AJ43" i="19"/>
  <c r="AK43" i="19"/>
  <c r="AH45" i="19"/>
  <c r="AL45" i="19" s="1"/>
  <c r="AM45" i="19" s="1"/>
  <c r="AI45" i="19"/>
  <c r="AJ45" i="19"/>
  <c r="AK45" i="19"/>
  <c r="AH46" i="19"/>
  <c r="AL46" i="19" s="1"/>
  <c r="AM46" i="19" s="1"/>
  <c r="AI46" i="19"/>
  <c r="AJ46" i="19"/>
  <c r="AK46" i="19"/>
  <c r="AH47" i="19"/>
  <c r="AL47" i="19" s="1"/>
  <c r="AM47" i="19" s="1"/>
  <c r="AI47" i="19"/>
  <c r="AJ47" i="19"/>
  <c r="AK47" i="19"/>
  <c r="AH48" i="19"/>
  <c r="AL48" i="19" s="1"/>
  <c r="AM48" i="19" s="1"/>
  <c r="AI48" i="19"/>
  <c r="AJ48" i="19"/>
  <c r="AK48" i="19"/>
  <c r="AH50" i="19"/>
  <c r="AL50" i="19" s="1"/>
  <c r="AM50" i="19" s="1"/>
  <c r="AI50" i="19"/>
  <c r="AJ50" i="19"/>
  <c r="AK50" i="19"/>
  <c r="AH51" i="19"/>
  <c r="AL51" i="19" s="1"/>
  <c r="AM51" i="19" s="1"/>
  <c r="AI51" i="19"/>
  <c r="AJ51" i="19"/>
  <c r="AK51" i="19"/>
  <c r="AH52" i="19"/>
  <c r="AL52" i="19" s="1"/>
  <c r="AM52" i="19" s="1"/>
  <c r="AI52" i="19"/>
  <c r="AJ52" i="19"/>
  <c r="AK52" i="19"/>
  <c r="AH53" i="19"/>
  <c r="AL53" i="19" s="1"/>
  <c r="AM53" i="19" s="1"/>
  <c r="AI53" i="19"/>
  <c r="AJ53" i="19"/>
  <c r="AK53" i="19"/>
  <c r="AH55" i="19"/>
  <c r="AL55" i="19" s="1"/>
  <c r="AM55" i="19" s="1"/>
  <c r="AI55" i="19"/>
  <c r="AJ55" i="19"/>
  <c r="AK55" i="19"/>
  <c r="AH56" i="19"/>
  <c r="AL56" i="19" s="1"/>
  <c r="AM56" i="19" s="1"/>
  <c r="AI56" i="19"/>
  <c r="AJ56" i="19"/>
  <c r="AK56" i="19"/>
  <c r="AH57" i="19"/>
  <c r="AL57" i="19" s="1"/>
  <c r="AM57" i="19" s="1"/>
  <c r="AI57" i="19"/>
  <c r="AJ57" i="19"/>
  <c r="AK57" i="19"/>
  <c r="AH59" i="19"/>
  <c r="AL59" i="19" s="1"/>
  <c r="AM59" i="19" s="1"/>
  <c r="AI59" i="19"/>
  <c r="AJ59" i="19"/>
  <c r="AK59" i="19"/>
  <c r="AH60" i="19"/>
  <c r="AL60" i="19" s="1"/>
  <c r="AM60" i="19" s="1"/>
  <c r="AI60" i="19"/>
  <c r="AJ60" i="19"/>
  <c r="AK60" i="19"/>
  <c r="AH61" i="19"/>
  <c r="AL61" i="19" s="1"/>
  <c r="AM61" i="19" s="1"/>
  <c r="AI61" i="19"/>
  <c r="AJ61" i="19"/>
  <c r="AK61" i="19"/>
  <c r="AH62" i="19"/>
  <c r="AL62" i="19" s="1"/>
  <c r="AM62" i="19" s="1"/>
  <c r="AI62" i="19"/>
  <c r="AJ62" i="19"/>
  <c r="AK62" i="19"/>
  <c r="AH63" i="19"/>
  <c r="AL63" i="19" s="1"/>
  <c r="AM63" i="19" s="1"/>
  <c r="AI63" i="19"/>
  <c r="AJ63" i="19"/>
  <c r="AK63" i="19"/>
  <c r="AH64" i="19"/>
  <c r="AL64" i="19" s="1"/>
  <c r="AM64" i="19" s="1"/>
  <c r="AI64" i="19"/>
  <c r="AJ64" i="19"/>
  <c r="AK64" i="19"/>
  <c r="AH65" i="19"/>
  <c r="AL65" i="19" s="1"/>
  <c r="AM65" i="19" s="1"/>
  <c r="AI65" i="19"/>
  <c r="AJ65" i="19"/>
  <c r="AK65" i="19"/>
  <c r="AH66" i="19"/>
  <c r="AL66" i="19" s="1"/>
  <c r="AM66" i="19" s="1"/>
  <c r="AI66" i="19"/>
  <c r="AJ66" i="19"/>
  <c r="AK66" i="19"/>
  <c r="AH68" i="19"/>
  <c r="AL68" i="19" s="1"/>
  <c r="AM68" i="19" s="1"/>
  <c r="AI68" i="19"/>
  <c r="AJ68" i="19"/>
  <c r="AK68" i="19"/>
  <c r="AH69" i="19"/>
  <c r="AL69" i="19" s="1"/>
  <c r="AM69" i="19" s="1"/>
  <c r="AI69" i="19"/>
  <c r="AJ69" i="19"/>
  <c r="AK69" i="19"/>
  <c r="AH70" i="19"/>
  <c r="AL70" i="19" s="1"/>
  <c r="AM70" i="19" s="1"/>
  <c r="AI70" i="19"/>
  <c r="AJ70" i="19"/>
  <c r="AK70" i="19"/>
  <c r="AH71" i="19"/>
  <c r="AL71" i="19" s="1"/>
  <c r="AM71" i="19" s="1"/>
  <c r="AI71" i="19"/>
  <c r="AJ71" i="19"/>
  <c r="AK71" i="19"/>
  <c r="AH72" i="19"/>
  <c r="AL72" i="19" s="1"/>
  <c r="AM72" i="19" s="1"/>
  <c r="AI72" i="19"/>
  <c r="AJ72" i="19"/>
  <c r="AK72" i="19"/>
  <c r="AH73" i="19"/>
  <c r="AL73" i="19" s="1"/>
  <c r="AM73" i="19" s="1"/>
  <c r="AI73" i="19"/>
  <c r="AJ73" i="19"/>
  <c r="AK73" i="19"/>
  <c r="AH76" i="19"/>
  <c r="AL76" i="19" s="1"/>
  <c r="AM76" i="19" s="1"/>
  <c r="AI76" i="19"/>
  <c r="AJ76" i="19"/>
  <c r="AK76" i="19"/>
  <c r="AH78" i="19"/>
  <c r="AL78" i="19" s="1"/>
  <c r="AM78" i="19" s="1"/>
  <c r="AI78" i="19"/>
  <c r="AJ78" i="19"/>
  <c r="AK78" i="19"/>
  <c r="AH79" i="19"/>
  <c r="AL79" i="19" s="1"/>
  <c r="AM79" i="19" s="1"/>
  <c r="AI79" i="19"/>
  <c r="AJ79" i="19"/>
  <c r="AK79" i="19"/>
  <c r="AH80" i="19"/>
  <c r="AL80" i="19" s="1"/>
  <c r="AM80" i="19" s="1"/>
  <c r="AI80" i="19"/>
  <c r="AJ80" i="19"/>
  <c r="AK80" i="19"/>
  <c r="AH81" i="19"/>
  <c r="AL81" i="19" s="1"/>
  <c r="AM81" i="19" s="1"/>
  <c r="AI81" i="19"/>
  <c r="AJ81" i="19"/>
  <c r="AK81" i="19"/>
  <c r="AH83" i="19"/>
  <c r="AL83" i="19" s="1"/>
  <c r="AM83" i="19" s="1"/>
  <c r="AI83" i="19"/>
  <c r="AJ83" i="19"/>
  <c r="AK83" i="19"/>
  <c r="AH84" i="19"/>
  <c r="AL84" i="19" s="1"/>
  <c r="AM84" i="19" s="1"/>
  <c r="AI84" i="19"/>
  <c r="AJ84" i="19"/>
  <c r="AK84" i="19"/>
  <c r="AH85" i="19"/>
  <c r="AL85" i="19" s="1"/>
  <c r="AM85" i="19" s="1"/>
  <c r="AI85" i="19"/>
  <c r="AJ85" i="19"/>
  <c r="AK85" i="19"/>
  <c r="AH86" i="19"/>
  <c r="AL86" i="19" s="1"/>
  <c r="AM86" i="19" s="1"/>
  <c r="AI86" i="19"/>
  <c r="AJ86" i="19"/>
  <c r="AK86" i="19"/>
  <c r="AH87" i="19"/>
  <c r="AL87" i="19" s="1"/>
  <c r="AM87" i="19" s="1"/>
  <c r="AI87" i="19"/>
  <c r="AJ87" i="19"/>
  <c r="AK87" i="19"/>
  <c r="AH89" i="19"/>
  <c r="AL89" i="19" s="1"/>
  <c r="AM89" i="19" s="1"/>
  <c r="AI89" i="19"/>
  <c r="AJ89" i="19"/>
  <c r="AK89" i="19"/>
  <c r="AH90" i="19"/>
  <c r="AL90" i="19" s="1"/>
  <c r="AM90" i="19" s="1"/>
  <c r="AI90" i="19"/>
  <c r="AJ90" i="19"/>
  <c r="AK90" i="19"/>
  <c r="AH91" i="19"/>
  <c r="AL91" i="19" s="1"/>
  <c r="AM91" i="19" s="1"/>
  <c r="AI91" i="19"/>
  <c r="AJ91" i="19"/>
  <c r="AK91" i="19"/>
  <c r="AH92" i="19"/>
  <c r="AL92" i="19" s="1"/>
  <c r="AM92" i="19" s="1"/>
  <c r="AI92" i="19"/>
  <c r="AJ92" i="19"/>
  <c r="AK92" i="19"/>
  <c r="AH97" i="19"/>
  <c r="AL97" i="19" s="1"/>
  <c r="AM97" i="19" s="1"/>
  <c r="AI97" i="19"/>
  <c r="AJ97" i="19"/>
  <c r="AK97" i="19"/>
  <c r="AH98" i="19"/>
  <c r="AL98" i="19" s="1"/>
  <c r="AM98" i="19" s="1"/>
  <c r="AI98" i="19"/>
  <c r="AJ98" i="19"/>
  <c r="AK98" i="19"/>
  <c r="AH99" i="19"/>
  <c r="AL99" i="19" s="1"/>
  <c r="AM99" i="19" s="1"/>
  <c r="AI99" i="19"/>
  <c r="AJ99" i="19"/>
  <c r="AK99" i="19"/>
  <c r="AH100" i="19"/>
  <c r="AL100" i="19" s="1"/>
  <c r="AM100" i="19" s="1"/>
  <c r="AI100" i="19"/>
  <c r="AJ100" i="19"/>
  <c r="AK100" i="19"/>
  <c r="AH101" i="19"/>
  <c r="AL101" i="19" s="1"/>
  <c r="AM101" i="19" s="1"/>
  <c r="AI101" i="19"/>
  <c r="AJ101" i="19"/>
  <c r="AK101" i="19"/>
  <c r="AH102" i="19"/>
  <c r="AL102" i="19" s="1"/>
  <c r="AM102" i="19" s="1"/>
  <c r="AI102" i="19"/>
  <c r="AJ102" i="19"/>
  <c r="AK102" i="19"/>
  <c r="AH103" i="19"/>
  <c r="AL103" i="19" s="1"/>
  <c r="AM103" i="19" s="1"/>
  <c r="AI103" i="19"/>
  <c r="AJ103" i="19"/>
  <c r="AK103" i="19"/>
  <c r="AH104" i="19"/>
  <c r="AL104" i="19" s="1"/>
  <c r="AM104" i="19" s="1"/>
  <c r="AI104" i="19"/>
  <c r="AJ104" i="19"/>
  <c r="AK104" i="19"/>
  <c r="AH106" i="19"/>
  <c r="AL106" i="19" s="1"/>
  <c r="AM106" i="19" s="1"/>
  <c r="AI106" i="19"/>
  <c r="AJ106" i="19"/>
  <c r="AK106" i="19"/>
  <c r="AH107" i="19"/>
  <c r="AL107" i="19" s="1"/>
  <c r="AM107" i="19" s="1"/>
  <c r="AI107" i="19"/>
  <c r="AJ107" i="19"/>
  <c r="AK107" i="19"/>
  <c r="AH108" i="19"/>
  <c r="AL108" i="19" s="1"/>
  <c r="AM108" i="19" s="1"/>
  <c r="AI108" i="19"/>
  <c r="AJ108" i="19"/>
  <c r="AK108" i="19"/>
  <c r="AH110" i="19"/>
  <c r="AL110" i="19" s="1"/>
  <c r="AM110" i="19" s="1"/>
  <c r="AI110" i="19"/>
  <c r="AJ110" i="19"/>
  <c r="AK110" i="19"/>
  <c r="AH111" i="19"/>
  <c r="AL111" i="19" s="1"/>
  <c r="AM111" i="19" s="1"/>
  <c r="AI111" i="19"/>
  <c r="AJ111" i="19"/>
  <c r="AK111" i="19"/>
  <c r="AH112" i="19"/>
  <c r="AL112" i="19" s="1"/>
  <c r="AM112" i="19" s="1"/>
  <c r="AI112" i="19"/>
  <c r="AJ112" i="19"/>
  <c r="AK112" i="19"/>
  <c r="AH113" i="19"/>
  <c r="AL113" i="19" s="1"/>
  <c r="AM113" i="19" s="1"/>
  <c r="AI113" i="19"/>
  <c r="AJ113" i="19"/>
  <c r="AK113" i="19"/>
  <c r="AH114" i="19"/>
  <c r="AL114" i="19" s="1"/>
  <c r="AM114" i="19" s="1"/>
  <c r="AI114" i="19"/>
  <c r="AJ114" i="19"/>
  <c r="AK114" i="19"/>
  <c r="AH115" i="19"/>
  <c r="AL115" i="19" s="1"/>
  <c r="AM115" i="19" s="1"/>
  <c r="AI115" i="19"/>
  <c r="AJ115" i="19"/>
  <c r="AK115" i="19"/>
  <c r="AH116" i="19"/>
  <c r="AL116" i="19" s="1"/>
  <c r="AM116" i="19" s="1"/>
  <c r="AI116" i="19"/>
  <c r="AJ116" i="19"/>
  <c r="AK116" i="19"/>
  <c r="AH117" i="19"/>
  <c r="AL117" i="19" s="1"/>
  <c r="AM117" i="19" s="1"/>
  <c r="AI117" i="19"/>
  <c r="AJ117" i="19"/>
  <c r="AK117" i="19"/>
  <c r="AH118" i="19"/>
  <c r="AL118" i="19" s="1"/>
  <c r="AM118" i="19" s="1"/>
  <c r="AI118" i="19"/>
  <c r="AJ118" i="19"/>
  <c r="AK118" i="19"/>
  <c r="AH120" i="19"/>
  <c r="AL120" i="19" s="1"/>
  <c r="AM120" i="19" s="1"/>
  <c r="AI120" i="19"/>
  <c r="AJ120" i="19"/>
  <c r="AK120" i="19"/>
  <c r="AH121" i="19"/>
  <c r="AL121" i="19" s="1"/>
  <c r="AM121" i="19" s="1"/>
  <c r="AI121" i="19"/>
  <c r="AJ121" i="19"/>
  <c r="AK121" i="19"/>
  <c r="AH122" i="19"/>
  <c r="AL122" i="19" s="1"/>
  <c r="AM122" i="19" s="1"/>
  <c r="AI122" i="19"/>
  <c r="AJ122" i="19"/>
  <c r="AK122" i="19"/>
  <c r="AH123" i="19"/>
  <c r="AL123" i="19" s="1"/>
  <c r="AM123" i="19" s="1"/>
  <c r="AI123" i="19"/>
  <c r="AJ123" i="19"/>
  <c r="AK123" i="19"/>
  <c r="AH125" i="19"/>
  <c r="AL125" i="19" s="1"/>
  <c r="AM125" i="19" s="1"/>
  <c r="AI125" i="19"/>
  <c r="AJ125" i="19"/>
  <c r="AK125" i="19"/>
  <c r="AH126" i="19"/>
  <c r="AL126" i="19" s="1"/>
  <c r="AM126" i="19" s="1"/>
  <c r="AI126" i="19"/>
  <c r="AJ126" i="19"/>
  <c r="AK126" i="19"/>
  <c r="AH127" i="19"/>
  <c r="AL127" i="19" s="1"/>
  <c r="AM127" i="19" s="1"/>
  <c r="AI127" i="19"/>
  <c r="AJ127" i="19"/>
  <c r="AK127" i="19"/>
  <c r="AH128" i="19"/>
  <c r="AL128" i="19" s="1"/>
  <c r="AM128" i="19" s="1"/>
  <c r="AI128" i="19"/>
  <c r="AJ128" i="19"/>
  <c r="AK128" i="19"/>
  <c r="AH129" i="19"/>
  <c r="AL129" i="19" s="1"/>
  <c r="AM129" i="19" s="1"/>
  <c r="AI129" i="19"/>
  <c r="AJ129" i="19"/>
  <c r="AK129" i="19"/>
  <c r="AH138" i="19"/>
  <c r="AL138" i="19" s="1"/>
  <c r="AM138" i="19" s="1"/>
  <c r="AI138" i="19"/>
  <c r="AJ138" i="19"/>
  <c r="AK138" i="19"/>
  <c r="AH139" i="19"/>
  <c r="AL139" i="19" s="1"/>
  <c r="AM139" i="19" s="1"/>
  <c r="AI139" i="19"/>
  <c r="AJ139" i="19"/>
  <c r="AK139" i="19"/>
  <c r="AH140" i="19"/>
  <c r="AL140" i="19" s="1"/>
  <c r="AM140" i="19" s="1"/>
  <c r="AI140" i="19"/>
  <c r="AJ140" i="19"/>
  <c r="AK140" i="19"/>
  <c r="AH141" i="19"/>
  <c r="AL141" i="19" s="1"/>
  <c r="AM141" i="19" s="1"/>
  <c r="AI141" i="19"/>
  <c r="AJ141" i="19"/>
  <c r="AK141" i="19"/>
  <c r="AH142" i="19"/>
  <c r="AL142" i="19" s="1"/>
  <c r="AM142" i="19" s="1"/>
  <c r="AI142" i="19"/>
  <c r="AJ142" i="19"/>
  <c r="AK142" i="19"/>
  <c r="AH143" i="19"/>
  <c r="AL143" i="19" s="1"/>
  <c r="AM143" i="19" s="1"/>
  <c r="AI143" i="19"/>
  <c r="AJ143" i="19"/>
  <c r="AK143" i="19"/>
  <c r="AH144" i="19"/>
  <c r="AL144" i="19" s="1"/>
  <c r="AM144" i="19" s="1"/>
  <c r="AI144" i="19"/>
  <c r="AJ144" i="19"/>
  <c r="AK144" i="19"/>
  <c r="AH145" i="19"/>
  <c r="AL145" i="19" s="1"/>
  <c r="AM145" i="19" s="1"/>
  <c r="AI145" i="19"/>
  <c r="AJ145" i="19"/>
  <c r="AK145" i="19"/>
  <c r="AH146" i="19"/>
  <c r="AL146" i="19" s="1"/>
  <c r="AM146" i="19" s="1"/>
  <c r="AI146" i="19"/>
  <c r="AJ146" i="19"/>
  <c r="AK146" i="19"/>
  <c r="AH147" i="19"/>
  <c r="AL147" i="19" s="1"/>
  <c r="AM147" i="19" s="1"/>
  <c r="AI147" i="19"/>
  <c r="AJ147" i="19"/>
  <c r="AK147" i="19"/>
  <c r="AH148" i="19"/>
  <c r="AL148" i="19" s="1"/>
  <c r="AM148" i="19" s="1"/>
  <c r="AI148" i="19"/>
  <c r="AJ148" i="19"/>
  <c r="AK148" i="19"/>
  <c r="AH149" i="19"/>
  <c r="AL149" i="19" s="1"/>
  <c r="AM149" i="19" s="1"/>
  <c r="AI149" i="19"/>
  <c r="AJ149" i="19"/>
  <c r="AK149" i="19"/>
  <c r="AH150" i="19"/>
  <c r="AL150" i="19" s="1"/>
  <c r="AM150" i="19" s="1"/>
  <c r="AI150" i="19"/>
  <c r="AJ150" i="19"/>
  <c r="AK150" i="19"/>
  <c r="AH151" i="19"/>
  <c r="AL151" i="19" s="1"/>
  <c r="AM151" i="19" s="1"/>
  <c r="AI151" i="19"/>
  <c r="AJ151" i="19"/>
  <c r="AK151" i="19"/>
  <c r="AH153" i="19"/>
  <c r="AL153" i="19" s="1"/>
  <c r="AM153" i="19" s="1"/>
  <c r="AI153" i="19"/>
  <c r="AJ153" i="19"/>
  <c r="AK153" i="19"/>
  <c r="AH154" i="19"/>
  <c r="AL154" i="19" s="1"/>
  <c r="AM154" i="19" s="1"/>
  <c r="AI154" i="19"/>
  <c r="AJ154" i="19"/>
  <c r="AK154" i="19"/>
  <c r="AH155" i="19"/>
  <c r="AL155" i="19" s="1"/>
  <c r="AM155" i="19" s="1"/>
  <c r="AI155" i="19"/>
  <c r="AJ155" i="19"/>
  <c r="AK155" i="19"/>
  <c r="AH156" i="19"/>
  <c r="AL156" i="19" s="1"/>
  <c r="AM156" i="19" s="1"/>
  <c r="AI156" i="19"/>
  <c r="AJ156" i="19"/>
  <c r="AK156" i="19"/>
  <c r="AH157" i="19"/>
  <c r="AL157" i="19" s="1"/>
  <c r="AM157" i="19" s="1"/>
  <c r="AI157" i="19"/>
  <c r="AJ157" i="19"/>
  <c r="AK157" i="19"/>
  <c r="AH158" i="19"/>
  <c r="AL158" i="19" s="1"/>
  <c r="AM158" i="19" s="1"/>
  <c r="AI158" i="19"/>
  <c r="AJ158" i="19"/>
  <c r="AK158" i="19"/>
  <c r="AH159" i="19"/>
  <c r="AL159" i="19" s="1"/>
  <c r="AM159" i="19" s="1"/>
  <c r="AI159" i="19"/>
  <c r="AJ159" i="19"/>
  <c r="AK159" i="19"/>
  <c r="AH161" i="19"/>
  <c r="AL161" i="19" s="1"/>
  <c r="AM161" i="19" s="1"/>
  <c r="AI161" i="19"/>
  <c r="AJ161" i="19"/>
  <c r="AK161" i="19"/>
  <c r="AH162" i="19"/>
  <c r="AL162" i="19" s="1"/>
  <c r="AM162" i="19" s="1"/>
  <c r="AI162" i="19"/>
  <c r="AJ162" i="19"/>
  <c r="AK162" i="19"/>
  <c r="AH163" i="19"/>
  <c r="AL163" i="19" s="1"/>
  <c r="AM163" i="19" s="1"/>
  <c r="AI163" i="19"/>
  <c r="AJ163" i="19"/>
  <c r="AK163" i="19"/>
  <c r="AH165" i="19"/>
  <c r="AL165" i="19" s="1"/>
  <c r="AM165" i="19" s="1"/>
  <c r="AI165" i="19"/>
  <c r="AJ165" i="19"/>
  <c r="AK165" i="19"/>
  <c r="AH167" i="19"/>
  <c r="AL167" i="19" s="1"/>
  <c r="AM167" i="19" s="1"/>
  <c r="AI167" i="19"/>
  <c r="AJ167" i="19"/>
  <c r="AK167" i="19"/>
  <c r="AH168" i="19"/>
  <c r="AL168" i="19" s="1"/>
  <c r="AM168" i="19" s="1"/>
  <c r="AI168" i="19"/>
  <c r="AJ168" i="19"/>
  <c r="AK168" i="19"/>
  <c r="AH169" i="19"/>
  <c r="AL169" i="19" s="1"/>
  <c r="AM169" i="19" s="1"/>
  <c r="AI169" i="19"/>
  <c r="AJ169" i="19"/>
  <c r="AK169" i="19"/>
  <c r="AH170" i="19"/>
  <c r="AL170" i="19" s="1"/>
  <c r="AM170" i="19" s="1"/>
  <c r="AI170" i="19"/>
  <c r="AJ170" i="19"/>
  <c r="AK170" i="19"/>
  <c r="AH171" i="19"/>
  <c r="AL171" i="19" s="1"/>
  <c r="AM171" i="19" s="1"/>
  <c r="AI171" i="19"/>
  <c r="AJ171" i="19"/>
  <c r="AK171" i="19"/>
  <c r="AH173" i="19"/>
  <c r="AL173" i="19" s="1"/>
  <c r="AM173" i="19" s="1"/>
  <c r="AI173" i="19"/>
  <c r="AJ173" i="19"/>
  <c r="AK173" i="19"/>
  <c r="AH174" i="19"/>
  <c r="AL174" i="19" s="1"/>
  <c r="AM174" i="19" s="1"/>
  <c r="AI174" i="19"/>
  <c r="AJ174" i="19"/>
  <c r="AK174" i="19"/>
  <c r="AH175" i="19"/>
  <c r="AL175" i="19" s="1"/>
  <c r="AM175" i="19" s="1"/>
  <c r="AI175" i="19"/>
  <c r="AJ175" i="19"/>
  <c r="AK175" i="19"/>
  <c r="AH176" i="19"/>
  <c r="AL176" i="19" s="1"/>
  <c r="AM176" i="19" s="1"/>
  <c r="AI176" i="19"/>
  <c r="AJ176" i="19"/>
  <c r="AK176" i="19"/>
  <c r="AH177" i="19"/>
  <c r="AL177" i="19" s="1"/>
  <c r="AM177" i="19" s="1"/>
  <c r="AI177" i="19"/>
  <c r="AJ177" i="19"/>
  <c r="AK177" i="19"/>
  <c r="AH178" i="19"/>
  <c r="AL178" i="19" s="1"/>
  <c r="AM178" i="19" s="1"/>
  <c r="AI178" i="19"/>
  <c r="AJ178" i="19"/>
  <c r="AK178" i="19"/>
  <c r="AH179" i="19"/>
  <c r="AL179" i="19" s="1"/>
  <c r="AM179" i="19" s="1"/>
  <c r="AI179" i="19"/>
  <c r="AJ179" i="19"/>
  <c r="AK179" i="19"/>
  <c r="AH180" i="19"/>
  <c r="AL180" i="19" s="1"/>
  <c r="AM180" i="19" s="1"/>
  <c r="AI180" i="19"/>
  <c r="AJ180" i="19"/>
  <c r="AK180" i="19"/>
  <c r="BC9" i="19"/>
  <c r="BB9" i="19"/>
  <c r="BA9" i="19"/>
  <c r="AZ9" i="19"/>
  <c r="BD9" i="19" s="1"/>
  <c r="BE9" i="19" s="1"/>
  <c r="AT9" i="19"/>
  <c r="AS9" i="19"/>
  <c r="AR9" i="19"/>
  <c r="AQ9" i="19"/>
  <c r="AU9" i="19" s="1"/>
  <c r="AV9" i="19" s="1"/>
  <c r="AK9" i="19"/>
  <c r="AJ9" i="19"/>
  <c r="AI9" i="19"/>
  <c r="AH9" i="19"/>
  <c r="AL9" i="19" s="1"/>
  <c r="Y10" i="19"/>
  <c r="AC10" i="19" s="1"/>
  <c r="Z10" i="19"/>
  <c r="AA10" i="19"/>
  <c r="AB10" i="19"/>
  <c r="Y11" i="19"/>
  <c r="AC11" i="19" s="1"/>
  <c r="AD11" i="19" s="1"/>
  <c r="Z11" i="19"/>
  <c r="AA11" i="19"/>
  <c r="AB11" i="19"/>
  <c r="Y12" i="19"/>
  <c r="AC12" i="19" s="1"/>
  <c r="Z12" i="19"/>
  <c r="AA12" i="19"/>
  <c r="AB12" i="19"/>
  <c r="Y14" i="19"/>
  <c r="AC14" i="19" s="1"/>
  <c r="Z14" i="19"/>
  <c r="AA14" i="19"/>
  <c r="AB14" i="19"/>
  <c r="Y16" i="19"/>
  <c r="AC16" i="19" s="1"/>
  <c r="Z16" i="19"/>
  <c r="AA16" i="19"/>
  <c r="AB16" i="19"/>
  <c r="Y17" i="19"/>
  <c r="AC17" i="19" s="1"/>
  <c r="AD17" i="19" s="1"/>
  <c r="Z17" i="19"/>
  <c r="AA17" i="19"/>
  <c r="AB17" i="19"/>
  <c r="Y18" i="19"/>
  <c r="AC18" i="19" s="1"/>
  <c r="Z18" i="19"/>
  <c r="AA18" i="19"/>
  <c r="AB18" i="19"/>
  <c r="Y19" i="19"/>
  <c r="AC19" i="19" s="1"/>
  <c r="AD19" i="19" s="1"/>
  <c r="Z19" i="19"/>
  <c r="AA19" i="19"/>
  <c r="AB19" i="19"/>
  <c r="Y20" i="19"/>
  <c r="AC20" i="19" s="1"/>
  <c r="Z20" i="19"/>
  <c r="AA20" i="19"/>
  <c r="AB20" i="19"/>
  <c r="Y21" i="19"/>
  <c r="AC21" i="19" s="1"/>
  <c r="AD21" i="19" s="1"/>
  <c r="Z21" i="19"/>
  <c r="AA21" i="19"/>
  <c r="AB21" i="19"/>
  <c r="Y22" i="19"/>
  <c r="AC22" i="19" s="1"/>
  <c r="Z22" i="19"/>
  <c r="AA22" i="19"/>
  <c r="AB22" i="19"/>
  <c r="Y31" i="19"/>
  <c r="AC31" i="19" s="1"/>
  <c r="AD31" i="19" s="1"/>
  <c r="Z31" i="19"/>
  <c r="AA31" i="19"/>
  <c r="AB31" i="19"/>
  <c r="Y32" i="19"/>
  <c r="AC32" i="19" s="1"/>
  <c r="Z32" i="19"/>
  <c r="AA32" i="19"/>
  <c r="AB32" i="19"/>
  <c r="Y33" i="19"/>
  <c r="AC33" i="19" s="1"/>
  <c r="AD33" i="19" s="1"/>
  <c r="Z33" i="19"/>
  <c r="AA33" i="19"/>
  <c r="AB33" i="19"/>
  <c r="Y36" i="19"/>
  <c r="AC36" i="19" s="1"/>
  <c r="Z36" i="19"/>
  <c r="AA36" i="19"/>
  <c r="AB36" i="19"/>
  <c r="Y39" i="19"/>
  <c r="AC39" i="19" s="1"/>
  <c r="AD39" i="19" s="1"/>
  <c r="Z39" i="19"/>
  <c r="AA39" i="19"/>
  <c r="AB39" i="19"/>
  <c r="Y40" i="19"/>
  <c r="AC40" i="19" s="1"/>
  <c r="Z40" i="19"/>
  <c r="AA40" i="19"/>
  <c r="AB40" i="19"/>
  <c r="Y41" i="19"/>
  <c r="AC41" i="19" s="1"/>
  <c r="AD41" i="19" s="1"/>
  <c r="Z41" i="19"/>
  <c r="AA41" i="19"/>
  <c r="AB41" i="19"/>
  <c r="Y42" i="19"/>
  <c r="AC42" i="19" s="1"/>
  <c r="Z42" i="19"/>
  <c r="AA42" i="19"/>
  <c r="AB42" i="19"/>
  <c r="Y43" i="19"/>
  <c r="AC43" i="19" s="1"/>
  <c r="AD43" i="19" s="1"/>
  <c r="Z43" i="19"/>
  <c r="AA43" i="19"/>
  <c r="AB43" i="19"/>
  <c r="Y45" i="19"/>
  <c r="AC45" i="19" s="1"/>
  <c r="AD45" i="19" s="1"/>
  <c r="Z45" i="19"/>
  <c r="AA45" i="19"/>
  <c r="AB45" i="19"/>
  <c r="Y46" i="19"/>
  <c r="AC46" i="19" s="1"/>
  <c r="Z46" i="19"/>
  <c r="AA46" i="19"/>
  <c r="AB46" i="19"/>
  <c r="Y47" i="19"/>
  <c r="AC47" i="19" s="1"/>
  <c r="AD47" i="19" s="1"/>
  <c r="Z47" i="19"/>
  <c r="AA47" i="19"/>
  <c r="AB47" i="19"/>
  <c r="Y48" i="19"/>
  <c r="AC48" i="19" s="1"/>
  <c r="Z48" i="19"/>
  <c r="AA48" i="19"/>
  <c r="AB48" i="19"/>
  <c r="Y50" i="19"/>
  <c r="AC50" i="19" s="1"/>
  <c r="Z50" i="19"/>
  <c r="AA50" i="19"/>
  <c r="AB50" i="19"/>
  <c r="Y51" i="19"/>
  <c r="AC51" i="19" s="1"/>
  <c r="AD51" i="19" s="1"/>
  <c r="Z51" i="19"/>
  <c r="AA51" i="19"/>
  <c r="AB51" i="19"/>
  <c r="Y52" i="19"/>
  <c r="AC52" i="19" s="1"/>
  <c r="Z52" i="19"/>
  <c r="AA52" i="19"/>
  <c r="AB52" i="19"/>
  <c r="Y53" i="19"/>
  <c r="AC53" i="19" s="1"/>
  <c r="AD53" i="19" s="1"/>
  <c r="Z53" i="19"/>
  <c r="AA53" i="19"/>
  <c r="AB53" i="19"/>
  <c r="Y59" i="19"/>
  <c r="AC59" i="19" s="1"/>
  <c r="AD59" i="19" s="1"/>
  <c r="Z59" i="19"/>
  <c r="AA59" i="19"/>
  <c r="AB59" i="19"/>
  <c r="Y60" i="19"/>
  <c r="AC60" i="19" s="1"/>
  <c r="Z60" i="19"/>
  <c r="AA60" i="19"/>
  <c r="AB60" i="19"/>
  <c r="Y61" i="19"/>
  <c r="AC61" i="19" s="1"/>
  <c r="AD61" i="19" s="1"/>
  <c r="Z61" i="19"/>
  <c r="AA61" i="19"/>
  <c r="AB61" i="19"/>
  <c r="Y62" i="19"/>
  <c r="AC62" i="19" s="1"/>
  <c r="Z62" i="19"/>
  <c r="AA62" i="19"/>
  <c r="AB62" i="19"/>
  <c r="Y63" i="19"/>
  <c r="AC63" i="19" s="1"/>
  <c r="AD63" i="19" s="1"/>
  <c r="Z63" i="19"/>
  <c r="AA63" i="19"/>
  <c r="AB63" i="19"/>
  <c r="Y64" i="19"/>
  <c r="AC64" i="19" s="1"/>
  <c r="Z64" i="19"/>
  <c r="AA64" i="19"/>
  <c r="AB64" i="19"/>
  <c r="Y65" i="19"/>
  <c r="AC65" i="19" s="1"/>
  <c r="AD65" i="19" s="1"/>
  <c r="Z65" i="19"/>
  <c r="AA65" i="19"/>
  <c r="AB65" i="19"/>
  <c r="Y66" i="19"/>
  <c r="AC66" i="19" s="1"/>
  <c r="Z66" i="19"/>
  <c r="AA66" i="19"/>
  <c r="AB66" i="19"/>
  <c r="Y68" i="19"/>
  <c r="AC68" i="19" s="1"/>
  <c r="Z68" i="19"/>
  <c r="AA68" i="19"/>
  <c r="AB68" i="19"/>
  <c r="Y69" i="19"/>
  <c r="AC69" i="19" s="1"/>
  <c r="AD69" i="19" s="1"/>
  <c r="Z69" i="19"/>
  <c r="AA69" i="19"/>
  <c r="AB69" i="19"/>
  <c r="Y70" i="19"/>
  <c r="AC70" i="19" s="1"/>
  <c r="Z70" i="19"/>
  <c r="AA70" i="19"/>
  <c r="AB70" i="19"/>
  <c r="Y71" i="19"/>
  <c r="AC71" i="19" s="1"/>
  <c r="AD71" i="19" s="1"/>
  <c r="Z71" i="19"/>
  <c r="AA71" i="19"/>
  <c r="AB71" i="19"/>
  <c r="Y72" i="19"/>
  <c r="AC72" i="19" s="1"/>
  <c r="Z72" i="19"/>
  <c r="AA72" i="19"/>
  <c r="AB72" i="19"/>
  <c r="Y73" i="19"/>
  <c r="AC73" i="19" s="1"/>
  <c r="AD73" i="19" s="1"/>
  <c r="Z73" i="19"/>
  <c r="AA73" i="19"/>
  <c r="AB73" i="19"/>
  <c r="Y75" i="19"/>
  <c r="AC75" i="19" s="1"/>
  <c r="AD75" i="19" s="1"/>
  <c r="Z75" i="19"/>
  <c r="AA75" i="19"/>
  <c r="AB75" i="19"/>
  <c r="Y76" i="19"/>
  <c r="AC76" i="19" s="1"/>
  <c r="Z76" i="19"/>
  <c r="AA76" i="19"/>
  <c r="AB76" i="19"/>
  <c r="Y77" i="19"/>
  <c r="AC77" i="19" s="1"/>
  <c r="AD77" i="19" s="1"/>
  <c r="Z77" i="19"/>
  <c r="AA77" i="19"/>
  <c r="AB77" i="19"/>
  <c r="Y78" i="19"/>
  <c r="AC78" i="19" s="1"/>
  <c r="Z78" i="19"/>
  <c r="AA78" i="19"/>
  <c r="AB78" i="19"/>
  <c r="Y79" i="19"/>
  <c r="AC79" i="19" s="1"/>
  <c r="AD79" i="19" s="1"/>
  <c r="Z79" i="19"/>
  <c r="AA79" i="19"/>
  <c r="AB79" i="19"/>
  <c r="Y80" i="19"/>
  <c r="AC80" i="19" s="1"/>
  <c r="Z80" i="19"/>
  <c r="AA80" i="19"/>
  <c r="AB80" i="19"/>
  <c r="Y82" i="19"/>
  <c r="AC82" i="19" s="1"/>
  <c r="Z82" i="19"/>
  <c r="AA82" i="19"/>
  <c r="AB82" i="19"/>
  <c r="Y83" i="19"/>
  <c r="AC83" i="19" s="1"/>
  <c r="AD83" i="19" s="1"/>
  <c r="Z83" i="19"/>
  <c r="AA83" i="19"/>
  <c r="AB83" i="19"/>
  <c r="Y84" i="19"/>
  <c r="AC84" i="19" s="1"/>
  <c r="Z84" i="19"/>
  <c r="AA84" i="19"/>
  <c r="AB84" i="19"/>
  <c r="Y85" i="19"/>
  <c r="AC85" i="19" s="1"/>
  <c r="AD85" i="19" s="1"/>
  <c r="Z85" i="19"/>
  <c r="AA85" i="19"/>
  <c r="AB85" i="19"/>
  <c r="Y87" i="19"/>
  <c r="AC87" i="19" s="1"/>
  <c r="AD87" i="19" s="1"/>
  <c r="Z87" i="19"/>
  <c r="AA87" i="19"/>
  <c r="AB87" i="19"/>
  <c r="Y89" i="19"/>
  <c r="AC89" i="19" s="1"/>
  <c r="AD89" i="19" s="1"/>
  <c r="Z89" i="19"/>
  <c r="AA89" i="19"/>
  <c r="AB89" i="19"/>
  <c r="Y90" i="19"/>
  <c r="AC90" i="19" s="1"/>
  <c r="Z90" i="19"/>
  <c r="AA90" i="19"/>
  <c r="AB90" i="19"/>
  <c r="Y91" i="19"/>
  <c r="AC91" i="19" s="1"/>
  <c r="AD91" i="19" s="1"/>
  <c r="Z91" i="19"/>
  <c r="AA91" i="19"/>
  <c r="AB91" i="19"/>
  <c r="Y92" i="19"/>
  <c r="AC92" i="19" s="1"/>
  <c r="Z92" i="19"/>
  <c r="AA92" i="19"/>
  <c r="AB92" i="19"/>
  <c r="Y97" i="19"/>
  <c r="AC97" i="19" s="1"/>
  <c r="AD97" i="19" s="1"/>
  <c r="Z97" i="19"/>
  <c r="AA97" i="19"/>
  <c r="AB97" i="19"/>
  <c r="Y98" i="19"/>
  <c r="AC98" i="19" s="1"/>
  <c r="Z98" i="19"/>
  <c r="AA98" i="19"/>
  <c r="AB98" i="19"/>
  <c r="Y99" i="19"/>
  <c r="AC99" i="19" s="1"/>
  <c r="AD99" i="19" s="1"/>
  <c r="Z99" i="19"/>
  <c r="AA99" i="19"/>
  <c r="AB99" i="19"/>
  <c r="Y100" i="19"/>
  <c r="AC100" i="19" s="1"/>
  <c r="Z100" i="19"/>
  <c r="AA100" i="19"/>
  <c r="AB100" i="19"/>
  <c r="Y101" i="19"/>
  <c r="AC101" i="19" s="1"/>
  <c r="AD101" i="19" s="1"/>
  <c r="Z101" i="19"/>
  <c r="AA101" i="19"/>
  <c r="AB101" i="19"/>
  <c r="Y102" i="19"/>
  <c r="AC102" i="19" s="1"/>
  <c r="Z102" i="19"/>
  <c r="AA102" i="19"/>
  <c r="AB102" i="19"/>
  <c r="Y103" i="19"/>
  <c r="AC103" i="19" s="1"/>
  <c r="AD103" i="19" s="1"/>
  <c r="Z103" i="19"/>
  <c r="AA103" i="19"/>
  <c r="AB103" i="19"/>
  <c r="Y104" i="19"/>
  <c r="AC104" i="19" s="1"/>
  <c r="Z104" i="19"/>
  <c r="AA104" i="19"/>
  <c r="AB104" i="19"/>
  <c r="Y106" i="19"/>
  <c r="AC106" i="19" s="1"/>
  <c r="Z106" i="19"/>
  <c r="AA106" i="19"/>
  <c r="AB106" i="19"/>
  <c r="Y107" i="19"/>
  <c r="AC107" i="19" s="1"/>
  <c r="AD107" i="19" s="1"/>
  <c r="Z107" i="19"/>
  <c r="AA107" i="19"/>
  <c r="AB107" i="19"/>
  <c r="Y108" i="19"/>
  <c r="AC108" i="19" s="1"/>
  <c r="Z108" i="19"/>
  <c r="AA108" i="19"/>
  <c r="AB108" i="19"/>
  <c r="Y110" i="19"/>
  <c r="AC110" i="19" s="1"/>
  <c r="Z110" i="19"/>
  <c r="AA110" i="19"/>
  <c r="AB110" i="19"/>
  <c r="Y111" i="19"/>
  <c r="AC111" i="19" s="1"/>
  <c r="AD111" i="19" s="1"/>
  <c r="Z111" i="19"/>
  <c r="AA111" i="19"/>
  <c r="AB111" i="19"/>
  <c r="Y112" i="19"/>
  <c r="AC112" i="19" s="1"/>
  <c r="Z112" i="19"/>
  <c r="AA112" i="19"/>
  <c r="AB112" i="19"/>
  <c r="Y113" i="19"/>
  <c r="AC113" i="19" s="1"/>
  <c r="AD113" i="19" s="1"/>
  <c r="Z113" i="19"/>
  <c r="AA113" i="19"/>
  <c r="AB113" i="19"/>
  <c r="Y114" i="19"/>
  <c r="AC114" i="19" s="1"/>
  <c r="Z114" i="19"/>
  <c r="AA114" i="19"/>
  <c r="AB114" i="19"/>
  <c r="Y115" i="19"/>
  <c r="AC115" i="19" s="1"/>
  <c r="AD115" i="19" s="1"/>
  <c r="Z115" i="19"/>
  <c r="AA115" i="19"/>
  <c r="AB115" i="19"/>
  <c r="Y116" i="19"/>
  <c r="AC116" i="19" s="1"/>
  <c r="Z116" i="19"/>
  <c r="AA116" i="19"/>
  <c r="AB116" i="19"/>
  <c r="Y117" i="19"/>
  <c r="AC117" i="19" s="1"/>
  <c r="AD117" i="19" s="1"/>
  <c r="Z117" i="19"/>
  <c r="AA117" i="19"/>
  <c r="AB117" i="19"/>
  <c r="Y118" i="19"/>
  <c r="AC118" i="19" s="1"/>
  <c r="Z118" i="19"/>
  <c r="AA118" i="19"/>
  <c r="AB118" i="19"/>
  <c r="Y120" i="19"/>
  <c r="AC120" i="19" s="1"/>
  <c r="Z120" i="19"/>
  <c r="AA120" i="19"/>
  <c r="AB120" i="19"/>
  <c r="Y121" i="19"/>
  <c r="AC121" i="19" s="1"/>
  <c r="AD121" i="19" s="1"/>
  <c r="Z121" i="19"/>
  <c r="AA121" i="19"/>
  <c r="AB121" i="19"/>
  <c r="Y122" i="19"/>
  <c r="AC122" i="19" s="1"/>
  <c r="Z122" i="19"/>
  <c r="AA122" i="19"/>
  <c r="AB122" i="19"/>
  <c r="Y123" i="19"/>
  <c r="AC123" i="19" s="1"/>
  <c r="AD123" i="19" s="1"/>
  <c r="Z123" i="19"/>
  <c r="AA123" i="19"/>
  <c r="AB123" i="19"/>
  <c r="Y125" i="19"/>
  <c r="AC125" i="19" s="1"/>
  <c r="AD125" i="19" s="1"/>
  <c r="Z125" i="19"/>
  <c r="AA125" i="19"/>
  <c r="AB125" i="19"/>
  <c r="Y126" i="19"/>
  <c r="AC126" i="19" s="1"/>
  <c r="Z126" i="19"/>
  <c r="AA126" i="19"/>
  <c r="AB126" i="19"/>
  <c r="Y127" i="19"/>
  <c r="AC127" i="19" s="1"/>
  <c r="Z127" i="19"/>
  <c r="AA127" i="19"/>
  <c r="AB127" i="19"/>
  <c r="Y128" i="19"/>
  <c r="AC128" i="19" s="1"/>
  <c r="Z128" i="19"/>
  <c r="AA128" i="19"/>
  <c r="AB128" i="19"/>
  <c r="Y129" i="19"/>
  <c r="AC129" i="19" s="1"/>
  <c r="AD129" i="19" s="1"/>
  <c r="Z129" i="19"/>
  <c r="AA129" i="19"/>
  <c r="AB129" i="19"/>
  <c r="Y130" i="19"/>
  <c r="AC130" i="19" s="1"/>
  <c r="Z130" i="19"/>
  <c r="AA130" i="19"/>
  <c r="AB130" i="19"/>
  <c r="Y131" i="19"/>
  <c r="AC131" i="19" s="1"/>
  <c r="AD131" i="19" s="1"/>
  <c r="Z131" i="19"/>
  <c r="AA131" i="19"/>
  <c r="AB131" i="19"/>
  <c r="Y138" i="19"/>
  <c r="AC138" i="19" s="1"/>
  <c r="Z138" i="19"/>
  <c r="AA138" i="19"/>
  <c r="AB138" i="19"/>
  <c r="Y139" i="19"/>
  <c r="AC139" i="19" s="1"/>
  <c r="AD139" i="19" s="1"/>
  <c r="Z139" i="19"/>
  <c r="AA139" i="19"/>
  <c r="AB139" i="19"/>
  <c r="Y140" i="19"/>
  <c r="AC140" i="19" s="1"/>
  <c r="Z140" i="19"/>
  <c r="AA140" i="19"/>
  <c r="AB140" i="19"/>
  <c r="Y141" i="19"/>
  <c r="AC141" i="19" s="1"/>
  <c r="AD141" i="19" s="1"/>
  <c r="Z141" i="19"/>
  <c r="AA141" i="19"/>
  <c r="AB141" i="19"/>
  <c r="Y142" i="19"/>
  <c r="AC142" i="19" s="1"/>
  <c r="Z142" i="19"/>
  <c r="AA142" i="19"/>
  <c r="AB142" i="19"/>
  <c r="Y143" i="19"/>
  <c r="AC143" i="19" s="1"/>
  <c r="AD143" i="19" s="1"/>
  <c r="Z143" i="19"/>
  <c r="AA143" i="19"/>
  <c r="AB143" i="19"/>
  <c r="Y144" i="19"/>
  <c r="AC144" i="19" s="1"/>
  <c r="Z144" i="19"/>
  <c r="AA144" i="19"/>
  <c r="AB144" i="19"/>
  <c r="Y145" i="19"/>
  <c r="AC145" i="19" s="1"/>
  <c r="AD145" i="19" s="1"/>
  <c r="Z145" i="19"/>
  <c r="AA145" i="19"/>
  <c r="AB145" i="19"/>
  <c r="Y146" i="19"/>
  <c r="AC146" i="19" s="1"/>
  <c r="Z146" i="19"/>
  <c r="AA146" i="19"/>
  <c r="AB146" i="19"/>
  <c r="Y147" i="19"/>
  <c r="AC147" i="19" s="1"/>
  <c r="AD147" i="19" s="1"/>
  <c r="Z147" i="19"/>
  <c r="AA147" i="19"/>
  <c r="AB147" i="19"/>
  <c r="Y148" i="19"/>
  <c r="AC148" i="19" s="1"/>
  <c r="Z148" i="19"/>
  <c r="AA148" i="19"/>
  <c r="AB148" i="19"/>
  <c r="Y149" i="19"/>
  <c r="AC149" i="19" s="1"/>
  <c r="AD149" i="19" s="1"/>
  <c r="Z149" i="19"/>
  <c r="AA149" i="19"/>
  <c r="AB149" i="19"/>
  <c r="Y150" i="19"/>
  <c r="AC150" i="19" s="1"/>
  <c r="Z150" i="19"/>
  <c r="AA150" i="19"/>
  <c r="AB150" i="19"/>
  <c r="Y151" i="19"/>
  <c r="AC151" i="19" s="1"/>
  <c r="AD151" i="19" s="1"/>
  <c r="Z151" i="19"/>
  <c r="AA151" i="19"/>
  <c r="AB151" i="19"/>
  <c r="Y153" i="19"/>
  <c r="AC153" i="19" s="1"/>
  <c r="AD153" i="19" s="1"/>
  <c r="Z153" i="19"/>
  <c r="AA153" i="19"/>
  <c r="AB153" i="19"/>
  <c r="Y154" i="19"/>
  <c r="AC154" i="19" s="1"/>
  <c r="Z154" i="19"/>
  <c r="AA154" i="19"/>
  <c r="AB154" i="19"/>
  <c r="Y155" i="19"/>
  <c r="AC155" i="19" s="1"/>
  <c r="AD155" i="19" s="1"/>
  <c r="Z155" i="19"/>
  <c r="AA155" i="19"/>
  <c r="AB155" i="19"/>
  <c r="Y156" i="19"/>
  <c r="AC156" i="19" s="1"/>
  <c r="Z156" i="19"/>
  <c r="AA156" i="19"/>
  <c r="AB156" i="19"/>
  <c r="Y157" i="19"/>
  <c r="AC157" i="19" s="1"/>
  <c r="AD157" i="19" s="1"/>
  <c r="Z157" i="19"/>
  <c r="AA157" i="19"/>
  <c r="AB157" i="19"/>
  <c r="Y158" i="19"/>
  <c r="AC158" i="19" s="1"/>
  <c r="Z158" i="19"/>
  <c r="AA158" i="19"/>
  <c r="AB158" i="19"/>
  <c r="Y159" i="19"/>
  <c r="AC159" i="19" s="1"/>
  <c r="Z159" i="19"/>
  <c r="AA159" i="19"/>
  <c r="AB159" i="19"/>
  <c r="Y161" i="19"/>
  <c r="AC161" i="19" s="1"/>
  <c r="AD161" i="19" s="1"/>
  <c r="Z161" i="19"/>
  <c r="AA161" i="19"/>
  <c r="AB161" i="19"/>
  <c r="Y162" i="19"/>
  <c r="AC162" i="19" s="1"/>
  <c r="Z162" i="19"/>
  <c r="AA162" i="19"/>
  <c r="AB162" i="19"/>
  <c r="Y163" i="19"/>
  <c r="AC163" i="19" s="1"/>
  <c r="Z163" i="19"/>
  <c r="AA163" i="19"/>
  <c r="AB163" i="19"/>
  <c r="Y165" i="19"/>
  <c r="AC165" i="19" s="1"/>
  <c r="AD165" i="19" s="1"/>
  <c r="Z165" i="19"/>
  <c r="AA165" i="19"/>
  <c r="AB165" i="19"/>
  <c r="Y166" i="19"/>
  <c r="AC166" i="19" s="1"/>
  <c r="Z166" i="19"/>
  <c r="AA166" i="19"/>
  <c r="AB166" i="19"/>
  <c r="Y167" i="19"/>
  <c r="AC167" i="19" s="1"/>
  <c r="Z167" i="19"/>
  <c r="AA167" i="19"/>
  <c r="AB167" i="19"/>
  <c r="Y168" i="19"/>
  <c r="AC168" i="19" s="1"/>
  <c r="Z168" i="19"/>
  <c r="AA168" i="19"/>
  <c r="AB168" i="19"/>
  <c r="Y169" i="19"/>
  <c r="AC169" i="19" s="1"/>
  <c r="AD169" i="19" s="1"/>
  <c r="Z169" i="19"/>
  <c r="AA169" i="19"/>
  <c r="AB169" i="19"/>
  <c r="Y170" i="19"/>
  <c r="AC170" i="19" s="1"/>
  <c r="Z170" i="19"/>
  <c r="AA170" i="19"/>
  <c r="AB170" i="19"/>
  <c r="Y171" i="19"/>
  <c r="AC171" i="19" s="1"/>
  <c r="Z171" i="19"/>
  <c r="AA171" i="19"/>
  <c r="AB171" i="19"/>
  <c r="Y173" i="19"/>
  <c r="AC173" i="19" s="1"/>
  <c r="AD173" i="19" s="1"/>
  <c r="Z173" i="19"/>
  <c r="AA173" i="19"/>
  <c r="AB173" i="19"/>
  <c r="Y174" i="19"/>
  <c r="AC174" i="19" s="1"/>
  <c r="Z174" i="19"/>
  <c r="AA174" i="19"/>
  <c r="AB174" i="19"/>
  <c r="Y175" i="19"/>
  <c r="AC175" i="19" s="1"/>
  <c r="Z175" i="19"/>
  <c r="AA175" i="19"/>
  <c r="AB175" i="19"/>
  <c r="Y176" i="19"/>
  <c r="AC176" i="19" s="1"/>
  <c r="Z176" i="19"/>
  <c r="AA176" i="19"/>
  <c r="AB176" i="19"/>
  <c r="Y177" i="19"/>
  <c r="AC177" i="19" s="1"/>
  <c r="AD177" i="19" s="1"/>
  <c r="Z177" i="19"/>
  <c r="AA177" i="19"/>
  <c r="AB177" i="19"/>
  <c r="Y178" i="19"/>
  <c r="AC178" i="19" s="1"/>
  <c r="Z178" i="19"/>
  <c r="AA178" i="19"/>
  <c r="AB178" i="19"/>
  <c r="Y179" i="19"/>
  <c r="AC179" i="19" s="1"/>
  <c r="Z179" i="19"/>
  <c r="AA179" i="19"/>
  <c r="AB179" i="19"/>
  <c r="Y180" i="19"/>
  <c r="AC180" i="19" s="1"/>
  <c r="Z180" i="19"/>
  <c r="AA180" i="19"/>
  <c r="AB180" i="19"/>
  <c r="AB9" i="19"/>
  <c r="AA9" i="19"/>
  <c r="Z9" i="19"/>
  <c r="Y9" i="19"/>
  <c r="AC9" i="19" s="1"/>
  <c r="AD9" i="19" s="1"/>
  <c r="P10" i="19"/>
  <c r="T10" i="19" s="1"/>
  <c r="Q10" i="19"/>
  <c r="R10" i="19"/>
  <c r="S10" i="19"/>
  <c r="P11" i="19"/>
  <c r="T11" i="19" s="1"/>
  <c r="Q11" i="19"/>
  <c r="R11" i="19"/>
  <c r="S11" i="19"/>
  <c r="P12" i="19"/>
  <c r="T12" i="19" s="1"/>
  <c r="Q12" i="19"/>
  <c r="R12" i="19"/>
  <c r="S12" i="19"/>
  <c r="T13" i="19"/>
  <c r="P14" i="19"/>
  <c r="T14" i="19" s="1"/>
  <c r="Q14" i="19"/>
  <c r="R14" i="19"/>
  <c r="S14" i="19"/>
  <c r="T15" i="19"/>
  <c r="P16" i="19"/>
  <c r="T16" i="19" s="1"/>
  <c r="Q16" i="19"/>
  <c r="R16" i="19"/>
  <c r="S16" i="19"/>
  <c r="P17" i="19"/>
  <c r="T17" i="19" s="1"/>
  <c r="Q17" i="19"/>
  <c r="R17" i="19"/>
  <c r="S17" i="19"/>
  <c r="P18" i="19"/>
  <c r="T18" i="19" s="1"/>
  <c r="Q18" i="19"/>
  <c r="R18" i="19"/>
  <c r="S18" i="19"/>
  <c r="P19" i="19"/>
  <c r="T19" i="19" s="1"/>
  <c r="Q19" i="19"/>
  <c r="R19" i="19"/>
  <c r="S19" i="19"/>
  <c r="P20" i="19"/>
  <c r="T20" i="19" s="1"/>
  <c r="Q20" i="19"/>
  <c r="R20" i="19"/>
  <c r="S20" i="19"/>
  <c r="P21" i="19"/>
  <c r="T21" i="19" s="1"/>
  <c r="Q21" i="19"/>
  <c r="R21" i="19"/>
  <c r="S21" i="19"/>
  <c r="P22" i="19"/>
  <c r="T22" i="19" s="1"/>
  <c r="Q22" i="19"/>
  <c r="R22" i="19"/>
  <c r="S22" i="19"/>
  <c r="P24" i="19"/>
  <c r="T24" i="19" s="1"/>
  <c r="Q24" i="19"/>
  <c r="R24" i="19"/>
  <c r="S24" i="19"/>
  <c r="T25" i="19"/>
  <c r="T26" i="19"/>
  <c r="T27" i="19"/>
  <c r="T28" i="19"/>
  <c r="T29" i="19"/>
  <c r="P30" i="19"/>
  <c r="T30" i="19" s="1"/>
  <c r="Q30" i="19"/>
  <c r="R30" i="19"/>
  <c r="S30" i="19"/>
  <c r="P31" i="19"/>
  <c r="T31" i="19" s="1"/>
  <c r="Q31" i="19"/>
  <c r="R31" i="19"/>
  <c r="S31" i="19"/>
  <c r="P32" i="19"/>
  <c r="T32" i="19" s="1"/>
  <c r="Q32" i="19"/>
  <c r="R32" i="19"/>
  <c r="S32" i="19"/>
  <c r="P33" i="19"/>
  <c r="T33" i="19" s="1"/>
  <c r="Q33" i="19"/>
  <c r="R33" i="19"/>
  <c r="S33" i="19"/>
  <c r="P34" i="19"/>
  <c r="T34" i="19" s="1"/>
  <c r="Q34" i="19"/>
  <c r="R34" i="19"/>
  <c r="S34" i="19"/>
  <c r="P35" i="19"/>
  <c r="T35" i="19" s="1"/>
  <c r="Q35" i="19"/>
  <c r="R35" i="19"/>
  <c r="S35" i="19"/>
  <c r="P36" i="19"/>
  <c r="T36" i="19" s="1"/>
  <c r="Q36" i="19"/>
  <c r="R36" i="19"/>
  <c r="S36" i="19"/>
  <c r="P37" i="19"/>
  <c r="T37" i="19" s="1"/>
  <c r="Q37" i="19"/>
  <c r="R37" i="19"/>
  <c r="S37" i="19"/>
  <c r="P38" i="19"/>
  <c r="T38" i="19" s="1"/>
  <c r="Q38" i="19"/>
  <c r="R38" i="19"/>
  <c r="S38" i="19"/>
  <c r="P39" i="19"/>
  <c r="T39" i="19" s="1"/>
  <c r="Q39" i="19"/>
  <c r="R39" i="19"/>
  <c r="S39" i="19"/>
  <c r="P40" i="19"/>
  <c r="T40" i="19" s="1"/>
  <c r="Q40" i="19"/>
  <c r="R40" i="19"/>
  <c r="S40" i="19"/>
  <c r="P41" i="19"/>
  <c r="T41" i="19" s="1"/>
  <c r="Q41" i="19"/>
  <c r="R41" i="19"/>
  <c r="S41" i="19"/>
  <c r="P42" i="19"/>
  <c r="T42" i="19" s="1"/>
  <c r="Q42" i="19"/>
  <c r="R42" i="19"/>
  <c r="S42" i="19"/>
  <c r="P43" i="19"/>
  <c r="T43" i="19" s="1"/>
  <c r="Q43" i="19"/>
  <c r="R43" i="19"/>
  <c r="S43" i="19"/>
  <c r="P45" i="19"/>
  <c r="T45" i="19" s="1"/>
  <c r="Q45" i="19"/>
  <c r="R45" i="19"/>
  <c r="S45" i="19"/>
  <c r="P46" i="19"/>
  <c r="T46" i="19" s="1"/>
  <c r="Q46" i="19"/>
  <c r="R46" i="19"/>
  <c r="S46" i="19"/>
  <c r="P47" i="19"/>
  <c r="T47" i="19" s="1"/>
  <c r="Q47" i="19"/>
  <c r="R47" i="19"/>
  <c r="S47" i="19"/>
  <c r="P48" i="19"/>
  <c r="T48" i="19" s="1"/>
  <c r="Q48" i="19"/>
  <c r="R48" i="19"/>
  <c r="S48" i="19"/>
  <c r="P50" i="19"/>
  <c r="T50" i="19" s="1"/>
  <c r="Q50" i="19"/>
  <c r="R50" i="19"/>
  <c r="S50" i="19"/>
  <c r="P51" i="19"/>
  <c r="T51" i="19" s="1"/>
  <c r="Q51" i="19"/>
  <c r="R51" i="19"/>
  <c r="S51" i="19"/>
  <c r="P52" i="19"/>
  <c r="T52" i="19" s="1"/>
  <c r="Q52" i="19"/>
  <c r="R52" i="19"/>
  <c r="S52" i="19"/>
  <c r="P53" i="19"/>
  <c r="T53" i="19" s="1"/>
  <c r="Q53" i="19"/>
  <c r="R53" i="19"/>
  <c r="S53" i="19"/>
  <c r="T55" i="19"/>
  <c r="T56" i="19"/>
  <c r="T57" i="19"/>
  <c r="P59" i="19"/>
  <c r="T59" i="19" s="1"/>
  <c r="Q59" i="19"/>
  <c r="R59" i="19"/>
  <c r="S59" i="19"/>
  <c r="P60" i="19"/>
  <c r="T60" i="19" s="1"/>
  <c r="Q60" i="19"/>
  <c r="R60" i="19"/>
  <c r="S60" i="19"/>
  <c r="P61" i="19"/>
  <c r="T61" i="19" s="1"/>
  <c r="Q61" i="19"/>
  <c r="R61" i="19"/>
  <c r="S61" i="19"/>
  <c r="P62" i="19"/>
  <c r="T62" i="19" s="1"/>
  <c r="Q62" i="19"/>
  <c r="R62" i="19"/>
  <c r="S62" i="19"/>
  <c r="P63" i="19"/>
  <c r="T63" i="19" s="1"/>
  <c r="Q63" i="19"/>
  <c r="R63" i="19"/>
  <c r="S63" i="19"/>
  <c r="P64" i="19"/>
  <c r="T64" i="19" s="1"/>
  <c r="Q64" i="19"/>
  <c r="R64" i="19"/>
  <c r="S64" i="19"/>
  <c r="P65" i="19"/>
  <c r="T65" i="19" s="1"/>
  <c r="Q65" i="19"/>
  <c r="R65" i="19"/>
  <c r="S65" i="19"/>
  <c r="P66" i="19"/>
  <c r="T66" i="19" s="1"/>
  <c r="Q66" i="19"/>
  <c r="R66" i="19"/>
  <c r="S66" i="19"/>
  <c r="P68" i="19"/>
  <c r="T68" i="19" s="1"/>
  <c r="Q68" i="19"/>
  <c r="R68" i="19"/>
  <c r="S68" i="19"/>
  <c r="P69" i="19"/>
  <c r="T69" i="19" s="1"/>
  <c r="Q69" i="19"/>
  <c r="R69" i="19"/>
  <c r="S69" i="19"/>
  <c r="P70" i="19"/>
  <c r="T70" i="19" s="1"/>
  <c r="Q70" i="19"/>
  <c r="R70" i="19"/>
  <c r="S70" i="19"/>
  <c r="P71" i="19"/>
  <c r="T71" i="19" s="1"/>
  <c r="Q71" i="19"/>
  <c r="R71" i="19"/>
  <c r="S71" i="19"/>
  <c r="P72" i="19"/>
  <c r="T72" i="19" s="1"/>
  <c r="Q72" i="19"/>
  <c r="R72" i="19"/>
  <c r="S72" i="19"/>
  <c r="P73" i="19"/>
  <c r="T73" i="19" s="1"/>
  <c r="Q73" i="19"/>
  <c r="R73" i="19"/>
  <c r="S73" i="19"/>
  <c r="T74" i="19"/>
  <c r="T75" i="19"/>
  <c r="P76" i="19"/>
  <c r="T76" i="19" s="1"/>
  <c r="Q76" i="19"/>
  <c r="R76" i="19"/>
  <c r="S76" i="19"/>
  <c r="T77" i="19"/>
  <c r="P78" i="19"/>
  <c r="T78" i="19" s="1"/>
  <c r="Q78" i="19"/>
  <c r="R78" i="19"/>
  <c r="S78" i="19"/>
  <c r="P79" i="19"/>
  <c r="T79" i="19" s="1"/>
  <c r="Q79" i="19"/>
  <c r="R79" i="19"/>
  <c r="S79" i="19"/>
  <c r="P80" i="19"/>
  <c r="T80" i="19" s="1"/>
  <c r="Q80" i="19"/>
  <c r="R80" i="19"/>
  <c r="S80" i="19"/>
  <c r="P81" i="19"/>
  <c r="T81" i="19" s="1"/>
  <c r="Q81" i="19"/>
  <c r="R81" i="19"/>
  <c r="S81" i="19"/>
  <c r="T82" i="19"/>
  <c r="P83" i="19"/>
  <c r="T83" i="19" s="1"/>
  <c r="Q83" i="19"/>
  <c r="R83" i="19"/>
  <c r="S83" i="19"/>
  <c r="P84" i="19"/>
  <c r="T84" i="19" s="1"/>
  <c r="Q84" i="19"/>
  <c r="R84" i="19"/>
  <c r="S84" i="19"/>
  <c r="P85" i="19"/>
  <c r="T85" i="19" s="1"/>
  <c r="Q85" i="19"/>
  <c r="R85" i="19"/>
  <c r="S85" i="19"/>
  <c r="P86" i="19"/>
  <c r="T86" i="19" s="1"/>
  <c r="Q86" i="19"/>
  <c r="R86" i="19"/>
  <c r="S86" i="19"/>
  <c r="P87" i="19"/>
  <c r="T87" i="19" s="1"/>
  <c r="Q87" i="19"/>
  <c r="R87" i="19"/>
  <c r="S87" i="19"/>
  <c r="P89" i="19"/>
  <c r="T89" i="19" s="1"/>
  <c r="Q89" i="19"/>
  <c r="R89" i="19"/>
  <c r="S89" i="19"/>
  <c r="P90" i="19"/>
  <c r="T90" i="19" s="1"/>
  <c r="Q90" i="19"/>
  <c r="R90" i="19"/>
  <c r="S90" i="19"/>
  <c r="P91" i="19"/>
  <c r="T91" i="19" s="1"/>
  <c r="Q91" i="19"/>
  <c r="R91" i="19"/>
  <c r="S91" i="19"/>
  <c r="P92" i="19"/>
  <c r="T92" i="19" s="1"/>
  <c r="Q92" i="19"/>
  <c r="R92" i="19"/>
  <c r="S92" i="19"/>
  <c r="T93" i="19"/>
  <c r="T94" i="19"/>
  <c r="T95" i="19"/>
  <c r="P97" i="19"/>
  <c r="T97" i="19" s="1"/>
  <c r="Q97" i="19"/>
  <c r="R97" i="19"/>
  <c r="S97" i="19"/>
  <c r="P98" i="19"/>
  <c r="T98" i="19" s="1"/>
  <c r="Q98" i="19"/>
  <c r="R98" i="19"/>
  <c r="S98" i="19"/>
  <c r="P99" i="19"/>
  <c r="T99" i="19" s="1"/>
  <c r="Q99" i="19"/>
  <c r="R99" i="19"/>
  <c r="S99" i="19"/>
  <c r="P100" i="19"/>
  <c r="T100" i="19" s="1"/>
  <c r="Q100" i="19"/>
  <c r="R100" i="19"/>
  <c r="S100" i="19"/>
  <c r="P101" i="19"/>
  <c r="T101" i="19" s="1"/>
  <c r="Q101" i="19"/>
  <c r="R101" i="19"/>
  <c r="S101" i="19"/>
  <c r="P102" i="19"/>
  <c r="T102" i="19" s="1"/>
  <c r="Q102" i="19"/>
  <c r="R102" i="19"/>
  <c r="S102" i="19"/>
  <c r="P103" i="19"/>
  <c r="T103" i="19" s="1"/>
  <c r="Q103" i="19"/>
  <c r="R103" i="19"/>
  <c r="S103" i="19"/>
  <c r="P104" i="19"/>
  <c r="T104" i="19" s="1"/>
  <c r="Q104" i="19"/>
  <c r="R104" i="19"/>
  <c r="S104" i="19"/>
  <c r="P106" i="19"/>
  <c r="T106" i="19" s="1"/>
  <c r="Q106" i="19"/>
  <c r="R106" i="19"/>
  <c r="S106" i="19"/>
  <c r="P107" i="19"/>
  <c r="T107" i="19" s="1"/>
  <c r="Q107" i="19"/>
  <c r="R107" i="19"/>
  <c r="S107" i="19"/>
  <c r="P108" i="19"/>
  <c r="T108" i="19" s="1"/>
  <c r="Q108" i="19"/>
  <c r="R108" i="19"/>
  <c r="S108" i="19"/>
  <c r="T109" i="19"/>
  <c r="P110" i="19"/>
  <c r="T110" i="19" s="1"/>
  <c r="Q110" i="19"/>
  <c r="R110" i="19"/>
  <c r="S110" i="19"/>
  <c r="P111" i="19"/>
  <c r="T111" i="19" s="1"/>
  <c r="Q111" i="19"/>
  <c r="R111" i="19"/>
  <c r="S111" i="19"/>
  <c r="P112" i="19"/>
  <c r="T112" i="19" s="1"/>
  <c r="Q112" i="19"/>
  <c r="R112" i="19"/>
  <c r="S112" i="19"/>
  <c r="P113" i="19"/>
  <c r="T113" i="19" s="1"/>
  <c r="Q113" i="19"/>
  <c r="R113" i="19"/>
  <c r="S113" i="19"/>
  <c r="P114" i="19"/>
  <c r="T114" i="19" s="1"/>
  <c r="Q114" i="19"/>
  <c r="R114" i="19"/>
  <c r="S114" i="19"/>
  <c r="P115" i="19"/>
  <c r="T115" i="19" s="1"/>
  <c r="Q115" i="19"/>
  <c r="R115" i="19"/>
  <c r="S115" i="19"/>
  <c r="P116" i="19"/>
  <c r="T116" i="19" s="1"/>
  <c r="Q116" i="19"/>
  <c r="R116" i="19"/>
  <c r="S116" i="19"/>
  <c r="P117" i="19"/>
  <c r="T117" i="19" s="1"/>
  <c r="Q117" i="19"/>
  <c r="R117" i="19"/>
  <c r="S117" i="19"/>
  <c r="P118" i="19"/>
  <c r="T118" i="19" s="1"/>
  <c r="Q118" i="19"/>
  <c r="R118" i="19"/>
  <c r="S118" i="19"/>
  <c r="T119" i="19"/>
  <c r="P120" i="19"/>
  <c r="T120" i="19" s="1"/>
  <c r="Q120" i="19"/>
  <c r="R120" i="19"/>
  <c r="S120" i="19"/>
  <c r="P121" i="19"/>
  <c r="T121" i="19" s="1"/>
  <c r="Q121" i="19"/>
  <c r="R121" i="19"/>
  <c r="S121" i="19"/>
  <c r="P122" i="19"/>
  <c r="T122" i="19" s="1"/>
  <c r="Q122" i="19"/>
  <c r="R122" i="19"/>
  <c r="S122" i="19"/>
  <c r="P123" i="19"/>
  <c r="T123" i="19" s="1"/>
  <c r="Q123" i="19"/>
  <c r="R123" i="19"/>
  <c r="S123" i="19"/>
  <c r="T124" i="19"/>
  <c r="P125" i="19"/>
  <c r="T125" i="19" s="1"/>
  <c r="Q125" i="19"/>
  <c r="R125" i="19"/>
  <c r="S125" i="19"/>
  <c r="P126" i="19"/>
  <c r="T126" i="19" s="1"/>
  <c r="Q126" i="19"/>
  <c r="R126" i="19"/>
  <c r="S126" i="19"/>
  <c r="P127" i="19"/>
  <c r="T127" i="19" s="1"/>
  <c r="Q127" i="19"/>
  <c r="R127" i="19"/>
  <c r="S127" i="19"/>
  <c r="P128" i="19"/>
  <c r="T128" i="19" s="1"/>
  <c r="Q128" i="19"/>
  <c r="R128" i="19"/>
  <c r="S128" i="19"/>
  <c r="P129" i="19"/>
  <c r="T129" i="19" s="1"/>
  <c r="Q129" i="19"/>
  <c r="R129" i="19"/>
  <c r="S129" i="19"/>
  <c r="T130" i="19"/>
  <c r="T131" i="19"/>
  <c r="T132" i="19"/>
  <c r="T133" i="19"/>
  <c r="T134" i="19"/>
  <c r="T135" i="19"/>
  <c r="T136" i="19"/>
  <c r="P138" i="19"/>
  <c r="T138" i="19" s="1"/>
  <c r="Q138" i="19"/>
  <c r="R138" i="19"/>
  <c r="S138" i="19"/>
  <c r="P139" i="19"/>
  <c r="T139" i="19" s="1"/>
  <c r="Q139" i="19"/>
  <c r="R139" i="19"/>
  <c r="S139" i="19"/>
  <c r="P140" i="19"/>
  <c r="T140" i="19" s="1"/>
  <c r="Q140" i="19"/>
  <c r="R140" i="19"/>
  <c r="S140" i="19"/>
  <c r="P141" i="19"/>
  <c r="T141" i="19" s="1"/>
  <c r="Q141" i="19"/>
  <c r="R141" i="19"/>
  <c r="S141" i="19"/>
  <c r="P142" i="19"/>
  <c r="T142" i="19" s="1"/>
  <c r="Q142" i="19"/>
  <c r="R142" i="19"/>
  <c r="S142" i="19"/>
  <c r="P143" i="19"/>
  <c r="T143" i="19" s="1"/>
  <c r="Q143" i="19"/>
  <c r="R143" i="19"/>
  <c r="S143" i="19"/>
  <c r="P144" i="19"/>
  <c r="T144" i="19" s="1"/>
  <c r="Q144" i="19"/>
  <c r="R144" i="19"/>
  <c r="S144" i="19"/>
  <c r="P145" i="19"/>
  <c r="T145" i="19" s="1"/>
  <c r="Q145" i="19"/>
  <c r="R145" i="19"/>
  <c r="S145" i="19"/>
  <c r="P146" i="19"/>
  <c r="T146" i="19" s="1"/>
  <c r="Q146" i="19"/>
  <c r="R146" i="19"/>
  <c r="S146" i="19"/>
  <c r="P147" i="19"/>
  <c r="T147" i="19" s="1"/>
  <c r="Q147" i="19"/>
  <c r="R147" i="19"/>
  <c r="S147" i="19"/>
  <c r="P148" i="19"/>
  <c r="T148" i="19" s="1"/>
  <c r="Q148" i="19"/>
  <c r="R148" i="19"/>
  <c r="S148" i="19"/>
  <c r="P149" i="19"/>
  <c r="T149" i="19" s="1"/>
  <c r="Q149" i="19"/>
  <c r="R149" i="19"/>
  <c r="S149" i="19"/>
  <c r="P150" i="19"/>
  <c r="T150" i="19" s="1"/>
  <c r="Q150" i="19"/>
  <c r="R150" i="19"/>
  <c r="S150" i="19"/>
  <c r="P151" i="19"/>
  <c r="T151" i="19" s="1"/>
  <c r="Q151" i="19"/>
  <c r="R151" i="19"/>
  <c r="S151" i="19"/>
  <c r="P153" i="19"/>
  <c r="T153" i="19" s="1"/>
  <c r="Q153" i="19"/>
  <c r="R153" i="19"/>
  <c r="S153" i="19"/>
  <c r="P154" i="19"/>
  <c r="T154" i="19" s="1"/>
  <c r="Q154" i="19"/>
  <c r="R154" i="19"/>
  <c r="S154" i="19"/>
  <c r="P155" i="19"/>
  <c r="T155" i="19" s="1"/>
  <c r="Q155" i="19"/>
  <c r="R155" i="19"/>
  <c r="S155" i="19"/>
  <c r="P156" i="19"/>
  <c r="T156" i="19" s="1"/>
  <c r="Q156" i="19"/>
  <c r="R156" i="19"/>
  <c r="S156" i="19"/>
  <c r="P157" i="19"/>
  <c r="T157" i="19" s="1"/>
  <c r="Q157" i="19"/>
  <c r="R157" i="19"/>
  <c r="S157" i="19"/>
  <c r="P158" i="19"/>
  <c r="T158" i="19" s="1"/>
  <c r="Q158" i="19"/>
  <c r="R158" i="19"/>
  <c r="S158" i="19"/>
  <c r="P159" i="19"/>
  <c r="T159" i="19" s="1"/>
  <c r="Q159" i="19"/>
  <c r="R159" i="19"/>
  <c r="S159" i="19"/>
  <c r="P161" i="19"/>
  <c r="T161" i="19" s="1"/>
  <c r="Q161" i="19"/>
  <c r="R161" i="19"/>
  <c r="S161" i="19"/>
  <c r="P162" i="19"/>
  <c r="T162" i="19" s="1"/>
  <c r="Q162" i="19"/>
  <c r="R162" i="19"/>
  <c r="S162" i="19"/>
  <c r="P163" i="19"/>
  <c r="T163" i="19" s="1"/>
  <c r="Q163" i="19"/>
  <c r="R163" i="19"/>
  <c r="S163" i="19"/>
  <c r="P165" i="19"/>
  <c r="T165" i="19" s="1"/>
  <c r="Q165" i="19"/>
  <c r="R165" i="19"/>
  <c r="S165" i="19"/>
  <c r="P166" i="19"/>
  <c r="T166" i="19" s="1"/>
  <c r="Q166" i="19"/>
  <c r="R166" i="19"/>
  <c r="S166" i="19"/>
  <c r="P167" i="19"/>
  <c r="T167" i="19" s="1"/>
  <c r="Q167" i="19"/>
  <c r="R167" i="19"/>
  <c r="S167" i="19"/>
  <c r="P168" i="19"/>
  <c r="T168" i="19" s="1"/>
  <c r="Q168" i="19"/>
  <c r="R168" i="19"/>
  <c r="S168" i="19"/>
  <c r="P169" i="19"/>
  <c r="T169" i="19" s="1"/>
  <c r="Q169" i="19"/>
  <c r="R169" i="19"/>
  <c r="S169" i="19"/>
  <c r="P170" i="19"/>
  <c r="T170" i="19" s="1"/>
  <c r="Q170" i="19"/>
  <c r="R170" i="19"/>
  <c r="S170" i="19"/>
  <c r="P171" i="19"/>
  <c r="T171" i="19" s="1"/>
  <c r="Q171" i="19"/>
  <c r="R171" i="19"/>
  <c r="S171" i="19"/>
  <c r="P173" i="19"/>
  <c r="T173" i="19" s="1"/>
  <c r="Q173" i="19"/>
  <c r="R173" i="19"/>
  <c r="S173" i="19"/>
  <c r="P174" i="19"/>
  <c r="T174" i="19" s="1"/>
  <c r="Q174" i="19"/>
  <c r="R174" i="19"/>
  <c r="S174" i="19"/>
  <c r="P175" i="19"/>
  <c r="T175" i="19" s="1"/>
  <c r="Q175" i="19"/>
  <c r="R175" i="19"/>
  <c r="S175" i="19"/>
  <c r="P176" i="19"/>
  <c r="T176" i="19" s="1"/>
  <c r="Q176" i="19"/>
  <c r="R176" i="19"/>
  <c r="S176" i="19"/>
  <c r="P177" i="19"/>
  <c r="T177" i="19" s="1"/>
  <c r="Q177" i="19"/>
  <c r="R177" i="19"/>
  <c r="S177" i="19"/>
  <c r="P178" i="19"/>
  <c r="T178" i="19" s="1"/>
  <c r="Q178" i="19"/>
  <c r="R178" i="19"/>
  <c r="S178" i="19"/>
  <c r="P179" i="19"/>
  <c r="T179" i="19" s="1"/>
  <c r="Q179" i="19"/>
  <c r="R179" i="19"/>
  <c r="S179" i="19"/>
  <c r="P180" i="19"/>
  <c r="T180" i="19" s="1"/>
  <c r="Q180" i="19"/>
  <c r="R180" i="19"/>
  <c r="S180" i="19"/>
  <c r="S9" i="19"/>
  <c r="R9" i="19"/>
  <c r="Q9" i="19"/>
  <c r="P9" i="19"/>
  <c r="T9" i="19" s="1"/>
  <c r="U9" i="19" s="1"/>
  <c r="G10" i="19"/>
  <c r="K10" i="19" s="1"/>
  <c r="H10" i="19"/>
  <c r="I10" i="19"/>
  <c r="J10" i="19"/>
  <c r="G11" i="19"/>
  <c r="K11" i="19" s="1"/>
  <c r="H11" i="19"/>
  <c r="I11" i="19"/>
  <c r="J11" i="19"/>
  <c r="G12" i="19"/>
  <c r="K12" i="19" s="1"/>
  <c r="H12" i="19"/>
  <c r="I12" i="19"/>
  <c r="J12" i="19"/>
  <c r="G14" i="19"/>
  <c r="K14" i="19" s="1"/>
  <c r="H14" i="19"/>
  <c r="I14" i="19"/>
  <c r="J14" i="19"/>
  <c r="G16" i="19"/>
  <c r="K16" i="19" s="1"/>
  <c r="H16" i="19"/>
  <c r="I16" i="19"/>
  <c r="J16" i="19"/>
  <c r="G17" i="19"/>
  <c r="K17" i="19" s="1"/>
  <c r="H17" i="19"/>
  <c r="I17" i="19"/>
  <c r="J17" i="19"/>
  <c r="G18" i="19"/>
  <c r="K18" i="19" s="1"/>
  <c r="H18" i="19"/>
  <c r="I18" i="19"/>
  <c r="J18" i="19"/>
  <c r="G19" i="19"/>
  <c r="K19" i="19" s="1"/>
  <c r="H19" i="19"/>
  <c r="I19" i="19"/>
  <c r="J19" i="19"/>
  <c r="G20" i="19"/>
  <c r="K20" i="19" s="1"/>
  <c r="H20" i="19"/>
  <c r="I20" i="19"/>
  <c r="J20" i="19"/>
  <c r="G21" i="19"/>
  <c r="K21" i="19" s="1"/>
  <c r="H21" i="19"/>
  <c r="I21" i="19"/>
  <c r="J21" i="19"/>
  <c r="G22" i="19"/>
  <c r="K22" i="19" s="1"/>
  <c r="H22" i="19"/>
  <c r="I22" i="19"/>
  <c r="J22" i="19"/>
  <c r="G31" i="19"/>
  <c r="K31" i="19" s="1"/>
  <c r="H31" i="19"/>
  <c r="I31" i="19"/>
  <c r="J31" i="19"/>
  <c r="G32" i="19"/>
  <c r="K32" i="19" s="1"/>
  <c r="H32" i="19"/>
  <c r="I32" i="19"/>
  <c r="J32" i="19"/>
  <c r="G33" i="19"/>
  <c r="K33" i="19" s="1"/>
  <c r="H33" i="19"/>
  <c r="I33" i="19"/>
  <c r="J33" i="19"/>
  <c r="G36" i="19"/>
  <c r="K36" i="19" s="1"/>
  <c r="H36" i="19"/>
  <c r="I36" i="19"/>
  <c r="J36" i="19"/>
  <c r="G39" i="19"/>
  <c r="K39" i="19" s="1"/>
  <c r="H39" i="19"/>
  <c r="I39" i="19"/>
  <c r="J39" i="19"/>
  <c r="G41" i="19"/>
  <c r="K41" i="19" s="1"/>
  <c r="H41" i="19"/>
  <c r="I41" i="19"/>
  <c r="J41" i="19"/>
  <c r="G42" i="19"/>
  <c r="K42" i="19" s="1"/>
  <c r="H42" i="19"/>
  <c r="I42" i="19"/>
  <c r="J42" i="19"/>
  <c r="G43" i="19"/>
  <c r="K43" i="19" s="1"/>
  <c r="H43" i="19"/>
  <c r="I43" i="19"/>
  <c r="J43" i="19"/>
  <c r="G45" i="19"/>
  <c r="K45" i="19" s="1"/>
  <c r="H45" i="19"/>
  <c r="I45" i="19"/>
  <c r="J45" i="19"/>
  <c r="G46" i="19"/>
  <c r="K46" i="19" s="1"/>
  <c r="H46" i="19"/>
  <c r="I46" i="19"/>
  <c r="J46" i="19"/>
  <c r="G47" i="19"/>
  <c r="K47" i="19" s="1"/>
  <c r="H47" i="19"/>
  <c r="I47" i="19"/>
  <c r="J47" i="19"/>
  <c r="G48" i="19"/>
  <c r="K48" i="19" s="1"/>
  <c r="H48" i="19"/>
  <c r="I48" i="19"/>
  <c r="J48" i="19"/>
  <c r="G50" i="19"/>
  <c r="K50" i="19" s="1"/>
  <c r="H50" i="19"/>
  <c r="I50" i="19"/>
  <c r="J50" i="19"/>
  <c r="G51" i="19"/>
  <c r="K51" i="19" s="1"/>
  <c r="H51" i="19"/>
  <c r="I51" i="19"/>
  <c r="J51" i="19"/>
  <c r="G52" i="19"/>
  <c r="K52" i="19" s="1"/>
  <c r="H52" i="19"/>
  <c r="I52" i="19"/>
  <c r="J52" i="19"/>
  <c r="G53" i="19"/>
  <c r="K53" i="19" s="1"/>
  <c r="H53" i="19"/>
  <c r="I53" i="19"/>
  <c r="J53" i="19"/>
  <c r="G59" i="19"/>
  <c r="K59" i="19" s="1"/>
  <c r="H59" i="19"/>
  <c r="I59" i="19"/>
  <c r="J59" i="19"/>
  <c r="G60" i="19"/>
  <c r="K60" i="19" s="1"/>
  <c r="H60" i="19"/>
  <c r="I60" i="19"/>
  <c r="J60" i="19"/>
  <c r="G61" i="19"/>
  <c r="K61" i="19" s="1"/>
  <c r="H61" i="19"/>
  <c r="I61" i="19"/>
  <c r="J61" i="19"/>
  <c r="G62" i="19"/>
  <c r="K62" i="19" s="1"/>
  <c r="H62" i="19"/>
  <c r="I62" i="19"/>
  <c r="J62" i="19"/>
  <c r="G63" i="19"/>
  <c r="K63" i="19" s="1"/>
  <c r="H63" i="19"/>
  <c r="I63" i="19"/>
  <c r="J63" i="19"/>
  <c r="G64" i="19"/>
  <c r="K64" i="19" s="1"/>
  <c r="H64" i="19"/>
  <c r="I64" i="19"/>
  <c r="J64" i="19"/>
  <c r="G65" i="19"/>
  <c r="K65" i="19" s="1"/>
  <c r="H65" i="19"/>
  <c r="I65" i="19"/>
  <c r="J65" i="19"/>
  <c r="G66" i="19"/>
  <c r="K66" i="19" s="1"/>
  <c r="H66" i="19"/>
  <c r="I66" i="19"/>
  <c r="J66" i="19"/>
  <c r="G68" i="19"/>
  <c r="K68" i="19" s="1"/>
  <c r="H68" i="19"/>
  <c r="I68" i="19"/>
  <c r="J68" i="19"/>
  <c r="G69" i="19"/>
  <c r="K69" i="19" s="1"/>
  <c r="H69" i="19"/>
  <c r="I69" i="19"/>
  <c r="J69" i="19"/>
  <c r="G70" i="19"/>
  <c r="K70" i="19" s="1"/>
  <c r="H70" i="19"/>
  <c r="I70" i="19"/>
  <c r="J70" i="19"/>
  <c r="G71" i="19"/>
  <c r="K71" i="19" s="1"/>
  <c r="H71" i="19"/>
  <c r="I71" i="19"/>
  <c r="J71" i="19"/>
  <c r="G72" i="19"/>
  <c r="K72" i="19" s="1"/>
  <c r="H72" i="19"/>
  <c r="I72" i="19"/>
  <c r="J72" i="19"/>
  <c r="G73" i="19"/>
  <c r="K73" i="19" s="1"/>
  <c r="H73" i="19"/>
  <c r="I73" i="19"/>
  <c r="J73" i="19"/>
  <c r="G75" i="19"/>
  <c r="K75" i="19" s="1"/>
  <c r="H75" i="19"/>
  <c r="I75" i="19"/>
  <c r="J75" i="19"/>
  <c r="G76" i="19"/>
  <c r="K76" i="19" s="1"/>
  <c r="H76" i="19"/>
  <c r="I76" i="19"/>
  <c r="J76" i="19"/>
  <c r="G78" i="19"/>
  <c r="K78" i="19" s="1"/>
  <c r="H78" i="19"/>
  <c r="I78" i="19"/>
  <c r="J78" i="19"/>
  <c r="G79" i="19"/>
  <c r="K79" i="19" s="1"/>
  <c r="H79" i="19"/>
  <c r="I79" i="19"/>
  <c r="J79" i="19"/>
  <c r="G80" i="19"/>
  <c r="K80" i="19" s="1"/>
  <c r="H80" i="19"/>
  <c r="I80" i="19"/>
  <c r="J80" i="19"/>
  <c r="G82" i="19"/>
  <c r="K82" i="19" s="1"/>
  <c r="H82" i="19"/>
  <c r="I82" i="19"/>
  <c r="J82" i="19"/>
  <c r="G83" i="19"/>
  <c r="K83" i="19" s="1"/>
  <c r="H83" i="19"/>
  <c r="I83" i="19"/>
  <c r="J83" i="19"/>
  <c r="G84" i="19"/>
  <c r="K84" i="19" s="1"/>
  <c r="H84" i="19"/>
  <c r="I84" i="19"/>
  <c r="J84" i="19"/>
  <c r="G85" i="19"/>
  <c r="K85" i="19" s="1"/>
  <c r="H85" i="19"/>
  <c r="I85" i="19"/>
  <c r="J85" i="19"/>
  <c r="G87" i="19"/>
  <c r="K87" i="19" s="1"/>
  <c r="H87" i="19"/>
  <c r="I87" i="19"/>
  <c r="J87" i="19"/>
  <c r="G89" i="19"/>
  <c r="K89" i="19" s="1"/>
  <c r="H89" i="19"/>
  <c r="I89" i="19"/>
  <c r="J89" i="19"/>
  <c r="G90" i="19"/>
  <c r="K90" i="19" s="1"/>
  <c r="H90" i="19"/>
  <c r="I90" i="19"/>
  <c r="J90" i="19"/>
  <c r="G91" i="19"/>
  <c r="K91" i="19" s="1"/>
  <c r="H91" i="19"/>
  <c r="I91" i="19"/>
  <c r="J91" i="19"/>
  <c r="G92" i="19"/>
  <c r="K92" i="19" s="1"/>
  <c r="H92" i="19"/>
  <c r="I92" i="19"/>
  <c r="J92" i="19"/>
  <c r="G97" i="19"/>
  <c r="K97" i="19" s="1"/>
  <c r="H97" i="19"/>
  <c r="I97" i="19"/>
  <c r="J97" i="19"/>
  <c r="G98" i="19"/>
  <c r="K98" i="19" s="1"/>
  <c r="H98" i="19"/>
  <c r="I98" i="19"/>
  <c r="J98" i="19"/>
  <c r="G99" i="19"/>
  <c r="K99" i="19" s="1"/>
  <c r="H99" i="19"/>
  <c r="I99" i="19"/>
  <c r="J99" i="19"/>
  <c r="G100" i="19"/>
  <c r="K100" i="19" s="1"/>
  <c r="H100" i="19"/>
  <c r="I100" i="19"/>
  <c r="J100" i="19"/>
  <c r="G101" i="19"/>
  <c r="K101" i="19" s="1"/>
  <c r="H101" i="19"/>
  <c r="I101" i="19"/>
  <c r="J101" i="19"/>
  <c r="G102" i="19"/>
  <c r="K102" i="19" s="1"/>
  <c r="H102" i="19"/>
  <c r="I102" i="19"/>
  <c r="J102" i="19"/>
  <c r="G103" i="19"/>
  <c r="K103" i="19" s="1"/>
  <c r="H103" i="19"/>
  <c r="I103" i="19"/>
  <c r="J103" i="19"/>
  <c r="G104" i="19"/>
  <c r="K104" i="19" s="1"/>
  <c r="H104" i="19"/>
  <c r="I104" i="19"/>
  <c r="J104" i="19"/>
  <c r="G106" i="19"/>
  <c r="K106" i="19" s="1"/>
  <c r="H106" i="19"/>
  <c r="I106" i="19"/>
  <c r="J106" i="19"/>
  <c r="G107" i="19"/>
  <c r="K107" i="19" s="1"/>
  <c r="H107" i="19"/>
  <c r="I107" i="19"/>
  <c r="J107" i="19"/>
  <c r="G108" i="19"/>
  <c r="K108" i="19" s="1"/>
  <c r="H108" i="19"/>
  <c r="I108" i="19"/>
  <c r="J108" i="19"/>
  <c r="G110" i="19"/>
  <c r="K110" i="19" s="1"/>
  <c r="H110" i="19"/>
  <c r="I110" i="19"/>
  <c r="J110" i="19"/>
  <c r="G111" i="19"/>
  <c r="K111" i="19" s="1"/>
  <c r="H111" i="19"/>
  <c r="I111" i="19"/>
  <c r="J111" i="19"/>
  <c r="G112" i="19"/>
  <c r="K112" i="19" s="1"/>
  <c r="H112" i="19"/>
  <c r="I112" i="19"/>
  <c r="J112" i="19"/>
  <c r="G113" i="19"/>
  <c r="K113" i="19" s="1"/>
  <c r="H113" i="19"/>
  <c r="I113" i="19"/>
  <c r="J113" i="19"/>
  <c r="G114" i="19"/>
  <c r="K114" i="19" s="1"/>
  <c r="H114" i="19"/>
  <c r="I114" i="19"/>
  <c r="J114" i="19"/>
  <c r="G115" i="19"/>
  <c r="K115" i="19" s="1"/>
  <c r="H115" i="19"/>
  <c r="I115" i="19"/>
  <c r="J115" i="19"/>
  <c r="G116" i="19"/>
  <c r="K116" i="19" s="1"/>
  <c r="H116" i="19"/>
  <c r="I116" i="19"/>
  <c r="J116" i="19"/>
  <c r="G117" i="19"/>
  <c r="K117" i="19" s="1"/>
  <c r="H117" i="19"/>
  <c r="I117" i="19"/>
  <c r="J117" i="19"/>
  <c r="G118" i="19"/>
  <c r="K118" i="19" s="1"/>
  <c r="H118" i="19"/>
  <c r="I118" i="19"/>
  <c r="J118" i="19"/>
  <c r="G120" i="19"/>
  <c r="K120" i="19" s="1"/>
  <c r="H120" i="19"/>
  <c r="I120" i="19"/>
  <c r="J120" i="19"/>
  <c r="G121" i="19"/>
  <c r="K121" i="19" s="1"/>
  <c r="H121" i="19"/>
  <c r="I121" i="19"/>
  <c r="J121" i="19"/>
  <c r="G122" i="19"/>
  <c r="K122" i="19" s="1"/>
  <c r="H122" i="19"/>
  <c r="I122" i="19"/>
  <c r="J122" i="19"/>
  <c r="G123" i="19"/>
  <c r="K123" i="19" s="1"/>
  <c r="H123" i="19"/>
  <c r="I123" i="19"/>
  <c r="J123" i="19"/>
  <c r="G125" i="19"/>
  <c r="K125" i="19" s="1"/>
  <c r="H125" i="19"/>
  <c r="I125" i="19"/>
  <c r="J125" i="19"/>
  <c r="G126" i="19"/>
  <c r="K126" i="19" s="1"/>
  <c r="H126" i="19"/>
  <c r="I126" i="19"/>
  <c r="J126" i="19"/>
  <c r="G127" i="19"/>
  <c r="K127" i="19" s="1"/>
  <c r="H127" i="19"/>
  <c r="I127" i="19"/>
  <c r="J127" i="19"/>
  <c r="G128" i="19"/>
  <c r="K128" i="19" s="1"/>
  <c r="H128" i="19"/>
  <c r="I128" i="19"/>
  <c r="J128" i="19"/>
  <c r="G129" i="19"/>
  <c r="K129" i="19" s="1"/>
  <c r="H129" i="19"/>
  <c r="I129" i="19"/>
  <c r="J129" i="19"/>
  <c r="G130" i="19"/>
  <c r="K130" i="19" s="1"/>
  <c r="H130" i="19"/>
  <c r="I130" i="19"/>
  <c r="J130" i="19"/>
  <c r="G131" i="19"/>
  <c r="K131" i="19" s="1"/>
  <c r="H131" i="19"/>
  <c r="I131" i="19"/>
  <c r="J131" i="19"/>
  <c r="G138" i="19"/>
  <c r="K138" i="19" s="1"/>
  <c r="H138" i="19"/>
  <c r="I138" i="19"/>
  <c r="J138" i="19"/>
  <c r="G139" i="19"/>
  <c r="K139" i="19" s="1"/>
  <c r="H139" i="19"/>
  <c r="I139" i="19"/>
  <c r="J139" i="19"/>
  <c r="G140" i="19"/>
  <c r="K140" i="19" s="1"/>
  <c r="H140" i="19"/>
  <c r="I140" i="19"/>
  <c r="J140" i="19"/>
  <c r="G141" i="19"/>
  <c r="K141" i="19" s="1"/>
  <c r="H141" i="19"/>
  <c r="I141" i="19"/>
  <c r="J141" i="19"/>
  <c r="G142" i="19"/>
  <c r="K142" i="19" s="1"/>
  <c r="H142" i="19"/>
  <c r="I142" i="19"/>
  <c r="J142" i="19"/>
  <c r="G143" i="19"/>
  <c r="K143" i="19" s="1"/>
  <c r="H143" i="19"/>
  <c r="I143" i="19"/>
  <c r="J143" i="19"/>
  <c r="G144" i="19"/>
  <c r="K144" i="19" s="1"/>
  <c r="H144" i="19"/>
  <c r="I144" i="19"/>
  <c r="J144" i="19"/>
  <c r="G145" i="19"/>
  <c r="K145" i="19" s="1"/>
  <c r="H145" i="19"/>
  <c r="I145" i="19"/>
  <c r="J145" i="19"/>
  <c r="G146" i="19"/>
  <c r="K146" i="19" s="1"/>
  <c r="H146" i="19"/>
  <c r="I146" i="19"/>
  <c r="J146" i="19"/>
  <c r="G147" i="19"/>
  <c r="K147" i="19" s="1"/>
  <c r="H147" i="19"/>
  <c r="I147" i="19"/>
  <c r="J147" i="19"/>
  <c r="G148" i="19"/>
  <c r="K148" i="19" s="1"/>
  <c r="H148" i="19"/>
  <c r="I148" i="19"/>
  <c r="J148" i="19"/>
  <c r="G149" i="19"/>
  <c r="K149" i="19" s="1"/>
  <c r="H149" i="19"/>
  <c r="I149" i="19"/>
  <c r="J149" i="19"/>
  <c r="G150" i="19"/>
  <c r="K150" i="19" s="1"/>
  <c r="H150" i="19"/>
  <c r="I150" i="19"/>
  <c r="J150" i="19"/>
  <c r="G151" i="19"/>
  <c r="K151" i="19" s="1"/>
  <c r="H151" i="19"/>
  <c r="I151" i="19"/>
  <c r="J151" i="19"/>
  <c r="G153" i="19"/>
  <c r="K153" i="19" s="1"/>
  <c r="H153" i="19"/>
  <c r="I153" i="19"/>
  <c r="J153" i="19"/>
  <c r="G154" i="19"/>
  <c r="K154" i="19" s="1"/>
  <c r="H154" i="19"/>
  <c r="I154" i="19"/>
  <c r="J154" i="19"/>
  <c r="G155" i="19"/>
  <c r="K155" i="19" s="1"/>
  <c r="H155" i="19"/>
  <c r="I155" i="19"/>
  <c r="J155" i="19"/>
  <c r="G156" i="19"/>
  <c r="K156" i="19" s="1"/>
  <c r="H156" i="19"/>
  <c r="I156" i="19"/>
  <c r="J156" i="19"/>
  <c r="G157" i="19"/>
  <c r="K157" i="19" s="1"/>
  <c r="H157" i="19"/>
  <c r="I157" i="19"/>
  <c r="J157" i="19"/>
  <c r="G158" i="19"/>
  <c r="K158" i="19" s="1"/>
  <c r="H158" i="19"/>
  <c r="I158" i="19"/>
  <c r="J158" i="19"/>
  <c r="G159" i="19"/>
  <c r="K159" i="19" s="1"/>
  <c r="H159" i="19"/>
  <c r="I159" i="19"/>
  <c r="J159" i="19"/>
  <c r="G161" i="19"/>
  <c r="K161" i="19" s="1"/>
  <c r="H161" i="19"/>
  <c r="I161" i="19"/>
  <c r="J161" i="19"/>
  <c r="G162" i="19"/>
  <c r="K162" i="19" s="1"/>
  <c r="H162" i="19"/>
  <c r="I162" i="19"/>
  <c r="J162" i="19"/>
  <c r="G163" i="19"/>
  <c r="K163" i="19" s="1"/>
  <c r="H163" i="19"/>
  <c r="I163" i="19"/>
  <c r="J163" i="19"/>
  <c r="G165" i="19"/>
  <c r="K165" i="19" s="1"/>
  <c r="H165" i="19"/>
  <c r="I165" i="19"/>
  <c r="J165" i="19"/>
  <c r="G166" i="19"/>
  <c r="K166" i="19" s="1"/>
  <c r="H166" i="19"/>
  <c r="I166" i="19"/>
  <c r="J166" i="19"/>
  <c r="G167" i="19"/>
  <c r="K167" i="19" s="1"/>
  <c r="H167" i="19"/>
  <c r="I167" i="19"/>
  <c r="J167" i="19"/>
  <c r="G168" i="19"/>
  <c r="K168" i="19" s="1"/>
  <c r="H168" i="19"/>
  <c r="I168" i="19"/>
  <c r="J168" i="19"/>
  <c r="G169" i="19"/>
  <c r="K169" i="19" s="1"/>
  <c r="H169" i="19"/>
  <c r="I169" i="19"/>
  <c r="J169" i="19"/>
  <c r="G170" i="19"/>
  <c r="K170" i="19" s="1"/>
  <c r="H170" i="19"/>
  <c r="I170" i="19"/>
  <c r="J170" i="19"/>
  <c r="G171" i="19"/>
  <c r="K171" i="19" s="1"/>
  <c r="H171" i="19"/>
  <c r="I171" i="19"/>
  <c r="J171" i="19"/>
  <c r="G173" i="19"/>
  <c r="K173" i="19" s="1"/>
  <c r="H173" i="19"/>
  <c r="I173" i="19"/>
  <c r="J173" i="19"/>
  <c r="G174" i="19"/>
  <c r="K174" i="19" s="1"/>
  <c r="H174" i="19"/>
  <c r="I174" i="19"/>
  <c r="J174" i="19"/>
  <c r="G175" i="19"/>
  <c r="K175" i="19" s="1"/>
  <c r="H175" i="19"/>
  <c r="I175" i="19"/>
  <c r="J175" i="19"/>
  <c r="G176" i="19"/>
  <c r="K176" i="19" s="1"/>
  <c r="H176" i="19"/>
  <c r="I176" i="19"/>
  <c r="J176" i="19"/>
  <c r="G177" i="19"/>
  <c r="K177" i="19" s="1"/>
  <c r="H177" i="19"/>
  <c r="I177" i="19"/>
  <c r="J177" i="19"/>
  <c r="G178" i="19"/>
  <c r="K178" i="19" s="1"/>
  <c r="H178" i="19"/>
  <c r="I178" i="19"/>
  <c r="J178" i="19"/>
  <c r="G179" i="19"/>
  <c r="K179" i="19" s="1"/>
  <c r="H179" i="19"/>
  <c r="I179" i="19"/>
  <c r="J179" i="19"/>
  <c r="G180" i="19"/>
  <c r="K180" i="19" s="1"/>
  <c r="H180" i="19"/>
  <c r="I180" i="19"/>
  <c r="J180" i="19"/>
  <c r="J9" i="19"/>
  <c r="I9" i="19"/>
  <c r="H9" i="19"/>
  <c r="G9" i="19"/>
  <c r="K9" i="19" s="1"/>
  <c r="L162" i="19" l="1"/>
  <c r="L130" i="19"/>
  <c r="L128" i="19"/>
  <c r="L104" i="19"/>
  <c r="L100" i="19"/>
  <c r="L98" i="19"/>
  <c r="L92" i="19"/>
  <c r="L90" i="19"/>
  <c r="L76" i="19"/>
  <c r="L36" i="19"/>
  <c r="L12" i="19"/>
  <c r="L10" i="19"/>
  <c r="L170" i="19"/>
  <c r="L168" i="19"/>
  <c r="L108" i="19"/>
  <c r="L106" i="19"/>
  <c r="L52" i="19"/>
  <c r="L50" i="19"/>
  <c r="L166" i="19"/>
  <c r="AD156" i="19"/>
  <c r="AD154" i="19"/>
  <c r="AD130" i="19"/>
  <c r="AD128" i="19"/>
  <c r="AD126" i="19"/>
  <c r="AD120" i="19"/>
  <c r="AD112" i="19"/>
  <c r="AD110" i="19"/>
  <c r="AD92" i="19"/>
  <c r="AD90" i="19"/>
  <c r="AD84" i="19"/>
  <c r="AD82" i="19"/>
  <c r="AD80" i="19"/>
  <c r="AD68" i="19"/>
  <c r="L176" i="19"/>
  <c r="L148" i="19"/>
  <c r="L142" i="19"/>
  <c r="L138" i="19"/>
  <c r="L116" i="19"/>
  <c r="L112" i="19"/>
  <c r="L82" i="19"/>
  <c r="L60" i="19"/>
  <c r="L18" i="19"/>
  <c r="L178" i="19"/>
  <c r="L174" i="19"/>
  <c r="L150" i="19"/>
  <c r="L146" i="19"/>
  <c r="L140" i="19"/>
  <c r="L118" i="19"/>
  <c r="L114" i="19"/>
  <c r="L110" i="19"/>
  <c r="L84" i="19"/>
  <c r="L66" i="19"/>
  <c r="L20" i="19"/>
  <c r="L158" i="19"/>
  <c r="L122" i="19"/>
  <c r="L68" i="19"/>
  <c r="L156" i="19"/>
  <c r="L154" i="19"/>
  <c r="L42" i="19"/>
  <c r="U150" i="19"/>
  <c r="U142" i="19"/>
  <c r="U136" i="19"/>
  <c r="U134" i="19"/>
  <c r="U128" i="19"/>
  <c r="U126" i="19"/>
  <c r="U120" i="19"/>
  <c r="U118" i="19"/>
  <c r="U112" i="19"/>
  <c r="U110" i="19"/>
  <c r="U104" i="19"/>
  <c r="U102" i="19"/>
  <c r="U94" i="19"/>
  <c r="U86" i="19"/>
  <c r="U80" i="19"/>
  <c r="U78" i="19"/>
  <c r="U72" i="19"/>
  <c r="U70" i="19"/>
  <c r="U64" i="19"/>
  <c r="U62" i="19"/>
  <c r="U56" i="19"/>
  <c r="U48" i="19"/>
  <c r="U46" i="19"/>
  <c r="U40" i="19"/>
  <c r="U38" i="19"/>
  <c r="U36" i="19"/>
  <c r="U32" i="19"/>
  <c r="U30" i="19"/>
  <c r="U28" i="19"/>
  <c r="U24" i="19"/>
  <c r="U22" i="19"/>
  <c r="U20" i="19"/>
  <c r="U18" i="19"/>
  <c r="U16" i="19"/>
  <c r="U12" i="19"/>
  <c r="U176" i="19"/>
  <c r="U168" i="19"/>
  <c r="U144" i="19"/>
  <c r="U174" i="19"/>
  <c r="U166" i="19"/>
  <c r="U158" i="19"/>
  <c r="L177" i="19"/>
  <c r="L175" i="19"/>
  <c r="L173" i="19"/>
  <c r="L169" i="19"/>
  <c r="L167" i="19"/>
  <c r="AM9" i="19"/>
  <c r="L144" i="19"/>
  <c r="AD176" i="19"/>
  <c r="AD174" i="19"/>
  <c r="AD168" i="19"/>
  <c r="AD162" i="19"/>
  <c r="L102" i="19"/>
  <c r="L16" i="19"/>
  <c r="U154" i="19"/>
  <c r="L80" i="19"/>
  <c r="L62" i="19"/>
  <c r="L120" i="19"/>
  <c r="L126" i="19"/>
  <c r="AD171" i="19"/>
  <c r="AD146" i="19"/>
  <c r="AD48" i="19"/>
  <c r="AD46" i="19"/>
  <c r="AD36" i="19"/>
  <c r="L180" i="19"/>
  <c r="L165" i="19"/>
  <c r="L163" i="19"/>
  <c r="L161" i="19"/>
  <c r="L159" i="19"/>
  <c r="L157" i="19"/>
  <c r="L155" i="19"/>
  <c r="L153" i="19"/>
  <c r="L151" i="19"/>
  <c r="L149" i="19"/>
  <c r="L147" i="19"/>
  <c r="L145" i="19"/>
  <c r="L143" i="19"/>
  <c r="L141" i="19"/>
  <c r="L139" i="19"/>
  <c r="L131" i="19"/>
  <c r="L129" i="19"/>
  <c r="L127" i="19"/>
  <c r="L125" i="19"/>
  <c r="L123" i="19"/>
  <c r="L121" i="19"/>
  <c r="L117" i="19"/>
  <c r="L115" i="19"/>
  <c r="L113" i="19"/>
  <c r="L111" i="19"/>
  <c r="U179" i="19"/>
  <c r="U175" i="19"/>
  <c r="U171" i="19"/>
  <c r="U167" i="19"/>
  <c r="U163" i="19"/>
  <c r="U159" i="19"/>
  <c r="U155" i="19"/>
  <c r="U149" i="19"/>
  <c r="U143" i="19"/>
  <c r="U139" i="19"/>
  <c r="U135" i="19"/>
  <c r="U131" i="19"/>
  <c r="U127" i="19"/>
  <c r="U123" i="19"/>
  <c r="U119" i="19"/>
  <c r="U115" i="19"/>
  <c r="U111" i="19"/>
  <c r="U107" i="19"/>
  <c r="U101" i="19"/>
  <c r="U95" i="19"/>
  <c r="U91" i="19"/>
  <c r="U85" i="19"/>
  <c r="U83" i="19"/>
  <c r="U79" i="19"/>
  <c r="U77" i="19"/>
  <c r="U75" i="19"/>
  <c r="U71" i="19"/>
  <c r="U69" i="19"/>
  <c r="U63" i="19"/>
  <c r="U61" i="19"/>
  <c r="U59" i="19"/>
  <c r="U55" i="19"/>
  <c r="U53" i="19"/>
  <c r="U51" i="19"/>
  <c r="U47" i="19"/>
  <c r="U45" i="19"/>
  <c r="U43" i="19"/>
  <c r="U39" i="19"/>
  <c r="U37" i="19"/>
  <c r="U35" i="19"/>
  <c r="U31" i="19"/>
  <c r="U29" i="19"/>
  <c r="U27" i="19"/>
  <c r="U21" i="19"/>
  <c r="U19" i="19"/>
  <c r="U15" i="19"/>
  <c r="U13" i="19"/>
  <c r="U11" i="19"/>
  <c r="L179" i="19"/>
  <c r="L171" i="19"/>
  <c r="U173" i="19"/>
  <c r="U165" i="19"/>
  <c r="U157" i="19"/>
  <c r="U151" i="19"/>
  <c r="U147" i="19"/>
  <c r="U141" i="19"/>
  <c r="U133" i="19"/>
  <c r="U125" i="19"/>
  <c r="U117" i="19"/>
  <c r="U109" i="19"/>
  <c r="U103" i="19"/>
  <c r="U99" i="19"/>
  <c r="U93" i="19"/>
  <c r="U87" i="19"/>
  <c r="AD42" i="19"/>
  <c r="AD40" i="19"/>
  <c r="L78" i="19"/>
  <c r="L72" i="19"/>
  <c r="L70" i="19"/>
  <c r="L64" i="19"/>
  <c r="L48" i="19"/>
  <c r="L46" i="19"/>
  <c r="L32" i="19"/>
  <c r="L22" i="19"/>
  <c r="L14" i="19"/>
  <c r="AD138" i="19"/>
  <c r="AD100" i="19"/>
  <c r="AD98" i="19"/>
  <c r="AD60" i="19"/>
  <c r="AD16" i="19"/>
  <c r="AD14" i="19"/>
  <c r="AD179" i="19"/>
  <c r="AD52" i="19"/>
  <c r="AD50" i="19"/>
  <c r="AD12" i="19"/>
  <c r="AD10" i="19"/>
  <c r="U180" i="19"/>
  <c r="U178" i="19"/>
  <c r="U170" i="19"/>
  <c r="U162" i="19"/>
  <c r="U156" i="19"/>
  <c r="U148" i="19"/>
  <c r="U146" i="19"/>
  <c r="U140" i="19"/>
  <c r="U138" i="19"/>
  <c r="U132" i="19"/>
  <c r="U130" i="19"/>
  <c r="U124" i="19"/>
  <c r="U122" i="19"/>
  <c r="U116" i="19"/>
  <c r="U114" i="19"/>
  <c r="U108" i="19"/>
  <c r="U106" i="19"/>
  <c r="U100" i="19"/>
  <c r="U98" i="19"/>
  <c r="U92" i="19"/>
  <c r="U90" i="19"/>
  <c r="U84" i="19"/>
  <c r="U82" i="19"/>
  <c r="U76" i="19"/>
  <c r="U74" i="19"/>
  <c r="U68" i="19"/>
  <c r="U66" i="19"/>
  <c r="U60" i="19"/>
  <c r="U52" i="19"/>
  <c r="U50" i="19"/>
  <c r="U42" i="19"/>
  <c r="U34" i="19"/>
  <c r="U26" i="19"/>
  <c r="U14" i="19"/>
  <c r="AD122" i="19"/>
  <c r="AD78" i="19"/>
  <c r="AD180" i="19"/>
  <c r="AD178" i="19"/>
  <c r="AD163" i="19"/>
  <c r="AD148" i="19"/>
  <c r="AD116" i="19"/>
  <c r="AD114" i="19"/>
  <c r="AD76" i="19"/>
  <c r="AD72" i="19"/>
  <c r="AD32" i="19"/>
  <c r="AD144" i="19"/>
  <c r="AD66" i="19"/>
  <c r="L107" i="19"/>
  <c r="L103" i="19"/>
  <c r="L101" i="19"/>
  <c r="L99" i="19"/>
  <c r="L97" i="19"/>
  <c r="L91" i="19"/>
  <c r="L89" i="19"/>
  <c r="L87" i="19"/>
  <c r="L85" i="19"/>
  <c r="L83" i="19"/>
  <c r="L79" i="19"/>
  <c r="L75" i="19"/>
  <c r="L73" i="19"/>
  <c r="L71" i="19"/>
  <c r="L69" i="19"/>
  <c r="L65" i="19"/>
  <c r="L63" i="19"/>
  <c r="L61" i="19"/>
  <c r="L59" i="19"/>
  <c r="L53" i="19"/>
  <c r="L51" i="19"/>
  <c r="L47" i="19"/>
  <c r="L45" i="19"/>
  <c r="L43" i="19"/>
  <c r="L41" i="19"/>
  <c r="L39" i="19"/>
  <c r="L33" i="19"/>
  <c r="L31" i="19"/>
  <c r="L21" i="19"/>
  <c r="L19" i="19"/>
  <c r="L11" i="19"/>
  <c r="AD170" i="19"/>
  <c r="AD140" i="19"/>
  <c r="AD108" i="19"/>
  <c r="AD106" i="19"/>
  <c r="AD104" i="19"/>
  <c r="AD64" i="19"/>
  <c r="AD62" i="19"/>
  <c r="AD20" i="19"/>
  <c r="AD18" i="19"/>
  <c r="AD175" i="19"/>
  <c r="AD158" i="19"/>
  <c r="AD142" i="19"/>
  <c r="AD167" i="19"/>
  <c r="AD127" i="19"/>
  <c r="AD118" i="19"/>
  <c r="AD102" i="19"/>
  <c r="AD70" i="19"/>
  <c r="AD22" i="19"/>
  <c r="AD159" i="19"/>
  <c r="AD150" i="19"/>
  <c r="AD166" i="19"/>
  <c r="U10" i="19"/>
  <c r="U153" i="19"/>
  <c r="U129" i="19"/>
  <c r="U121" i="19"/>
  <c r="U97" i="19"/>
  <c r="U89" i="19"/>
  <c r="U81" i="19"/>
  <c r="U73" i="19"/>
  <c r="U65" i="19"/>
  <c r="U57" i="19"/>
  <c r="U41" i="19"/>
  <c r="U33" i="19"/>
  <c r="U25" i="19"/>
  <c r="U17" i="19"/>
  <c r="U177" i="19"/>
  <c r="U169" i="19"/>
  <c r="U161" i="19"/>
  <c r="U113" i="19"/>
  <c r="U145" i="19"/>
  <c r="L17" i="19"/>
  <c r="D137" i="8" l="1"/>
  <c r="D138" i="8" s="1"/>
  <c r="D139" i="8" s="1"/>
  <c r="E137" i="8"/>
  <c r="E138" i="8" s="1"/>
  <c r="E139" i="8" s="1"/>
  <c r="F137" i="8"/>
  <c r="F138" i="8" s="1"/>
  <c r="F139" i="8" s="1"/>
  <c r="G137" i="8"/>
  <c r="G138" i="8" s="1"/>
  <c r="G139" i="8" s="1"/>
  <c r="H137" i="8"/>
  <c r="H138" i="8" s="1"/>
  <c r="H139" i="8" s="1"/>
  <c r="C137" i="8" l="1"/>
  <c r="I88" i="8"/>
  <c r="H88" i="8"/>
  <c r="G88" i="8"/>
  <c r="F88" i="8"/>
  <c r="E88" i="8"/>
  <c r="D88" i="8"/>
  <c r="C138" i="8" l="1"/>
  <c r="C139" i="8" s="1"/>
  <c r="D89" i="8"/>
  <c r="D90" i="8" s="1"/>
  <c r="F89" i="8"/>
  <c r="F90" i="8" s="1"/>
  <c r="H89" i="8"/>
  <c r="H90" i="8" s="1"/>
  <c r="E89" i="8"/>
  <c r="E90" i="8" s="1"/>
  <c r="G89" i="8"/>
  <c r="G90" i="8" s="1"/>
  <c r="I89" i="8"/>
  <c r="I90" i="8" s="1"/>
  <c r="G92" i="8" l="1"/>
  <c r="D141" i="8" s="1"/>
</calcChain>
</file>

<file path=xl/sharedStrings.xml><?xml version="1.0" encoding="utf-8"?>
<sst xmlns="http://schemas.openxmlformats.org/spreadsheetml/2006/main" count="1629" uniqueCount="375">
  <si>
    <t xml:space="preserve">OFERTA ECONOMICA VALORES UNITARIOS </t>
  </si>
  <si>
    <t>MOTOS</t>
  </si>
  <si>
    <t>ITEM</t>
  </si>
  <si>
    <t>MANTENIMIENTO A REALIZAR</t>
  </si>
  <si>
    <t xml:space="preserve">CANTIDAD DE MANTENIMIENTOS POR MOTO </t>
  </si>
  <si>
    <t>KAWASAKI KL 650 EEF</t>
  </si>
  <si>
    <t>YAMAHA XTZ 125</t>
  </si>
  <si>
    <t>YAMAHA XT 250</t>
  </si>
  <si>
    <t>MANO DE OBRA</t>
  </si>
  <si>
    <t>REPUESTOS E INSUMOS</t>
  </si>
  <si>
    <t>CAMBIO ACEITE Y FILTRO MOTOR</t>
  </si>
  <si>
    <t>CAMBIO AMORTIGUADOR TRASERO</t>
  </si>
  <si>
    <t>CAMBIO ARRANQUE</t>
  </si>
  <si>
    <t>CAMBIO BANDAS DE FRENO DELANTERAS</t>
  </si>
  <si>
    <t>N/A</t>
  </si>
  <si>
    <t>CAMBIO BANDAS DE FRENO TRASERAS</t>
  </si>
  <si>
    <t>CAMBIO BATERIA</t>
  </si>
  <si>
    <t>CAMBIO BARRA TELESCOPICO</t>
  </si>
  <si>
    <t>CAMBIO BUJIA</t>
  </si>
  <si>
    <t>CAMBIO CAMPANA DELANTERA</t>
  </si>
  <si>
    <t>CAMBIO CAMPANA TRASERA</t>
  </si>
  <si>
    <t>CAMBIO DIRECCIONAL</t>
  </si>
  <si>
    <t xml:space="preserve">CAMBIO DISCO FRENO DELANTERO  </t>
  </si>
  <si>
    <t>CAMBIO DISCO FRENO TRASERO</t>
  </si>
  <si>
    <t>CAMBIO DISCOS EMBRAGUE</t>
  </si>
  <si>
    <t>CAMBIO GUAYA ACELERADOR</t>
  </si>
  <si>
    <t>CAMBIO GUAYA CLUTCH</t>
  </si>
  <si>
    <t>CAMBIO GUAYA FRENO DELANTERO</t>
  </si>
  <si>
    <t>CAMBIO GUAYA FRENO TRASERO</t>
  </si>
  <si>
    <t>CAMBIO GUAYA VELOCIMETRO</t>
  </si>
  <si>
    <t>CAMBIO KIT ARRASTRE</t>
  </si>
  <si>
    <t>CAMBIO LLANTA DELANTERA</t>
  </si>
  <si>
    <t>CAMBIO LLANTA TRASERA</t>
  </si>
  <si>
    <t>CAMBIO MANIGUETA EMBRAGUE</t>
  </si>
  <si>
    <t>CAMBIO MANIGUETA FRENO</t>
  </si>
  <si>
    <t>CAMBIO PALANCA DE CAMBIOS</t>
  </si>
  <si>
    <t>CAMBIO PASTILLAS DE FRENO DELANTERAS</t>
  </si>
  <si>
    <t>CAMBIO PASTILLAS DE FRENO TRASERAS</t>
  </si>
  <si>
    <t>CAMBIO PIÑON DE ARRASTRE</t>
  </si>
  <si>
    <t>CAMBIO RODAMIENTOS DELANTEROS</t>
  </si>
  <si>
    <t>CAMBIO CUNAS DE LA DIRECCION</t>
  </si>
  <si>
    <t>CAMBIO RODAMIENTOS TRASEROS</t>
  </si>
  <si>
    <t>CAMBIO BOMBILLO FAROLA</t>
  </si>
  <si>
    <t>CAMBIO BOMBILLO DIRECCIONAL</t>
  </si>
  <si>
    <t>CAMBIO BOMBILLOS STOP</t>
  </si>
  <si>
    <t>CAMBIO STOP</t>
  </si>
  <si>
    <t>CAMBIO SWITCH ENCENDIDO</t>
  </si>
  <si>
    <t>CAMBO EJE DE CAMBIOS</t>
  </si>
  <si>
    <t>CAMBIO EMPAQUE DEL EXOSTO</t>
  </si>
  <si>
    <t>CAMBIO BUJES DE LA TIJERA</t>
  </si>
  <si>
    <t>CAMBIO DE SIRENA</t>
  </si>
  <si>
    <t>CALIBRAR VALVULAS</t>
  </si>
  <si>
    <t>ARREGLO EXOSTO</t>
  </si>
  <si>
    <t>CENTRAR RIN</t>
  </si>
  <si>
    <t>DESENRADIAR Y ENRADIAR RIN DELANTERO</t>
  </si>
  <si>
    <t>DESENRADIAR Y ENRADIAR RIN TRASERO</t>
  </si>
  <si>
    <t>ENDEREZAR TELESCOPICOS</t>
  </si>
  <si>
    <t>ENGRASE Y MANTENIMIENTO</t>
  </si>
  <si>
    <t>ARREGLO PARRILLA</t>
  </si>
  <si>
    <t>RECTIFICAR DISCO DELANTERO</t>
  </si>
  <si>
    <t>RECTIFICAR DISCO TRASERO</t>
  </si>
  <si>
    <t>REVISION ELECTRICA GENERAL</t>
  </si>
  <si>
    <t>SINCRONIZADA DE MOTOR</t>
  </si>
  <si>
    <t>TAPIZAR SILLIN</t>
  </si>
  <si>
    <t>REVISION TECNOMECANICA</t>
  </si>
  <si>
    <t>CAMBIO DE ANILLOS</t>
  </si>
  <si>
    <t>CAMBIO DE SELLOS</t>
  </si>
  <si>
    <t>CAMBIO DE VALVULAS</t>
  </si>
  <si>
    <t>CAMBIO FILTRO DE COMBUSTIBLE</t>
  </si>
  <si>
    <t>SERVICIO DE ESCANEADA</t>
  </si>
  <si>
    <t>CAMBIO DE CADENILLA</t>
  </si>
  <si>
    <t>CAMBIO GUIAS DE CADENILLA</t>
  </si>
  <si>
    <t>CAMBIO TENSOR CADENILLA</t>
  </si>
  <si>
    <t xml:space="preserve">CAMBIO RETENEDOR MOTOR </t>
  </si>
  <si>
    <t>CAMBIO EMPAQUES MOTOR</t>
  </si>
  <si>
    <t>CAMBIO DISCOS CLUTCH</t>
  </si>
  <si>
    <t>CAMBIO MOTOR ARRANQUE</t>
  </si>
  <si>
    <t>CAMBIO ESCOBILLAS</t>
  </si>
  <si>
    <t>CAMBIO PORTA ESCOBILLAS</t>
  </si>
  <si>
    <t>CAMBIO ORING</t>
  </si>
  <si>
    <t>CAMBIO CANASTILLAS</t>
  </si>
  <si>
    <t xml:space="preserve">CAMBIO BUJES  </t>
  </si>
  <si>
    <t>CAMBIO EJES</t>
  </si>
  <si>
    <t>REPARACIÓN MOTOR</t>
  </si>
  <si>
    <t>REPARACIÓN SISTEMA DE INYECCIÓN</t>
  </si>
  <si>
    <t>CAMBIO LUZ ESTROBOSCOPICA</t>
  </si>
  <si>
    <t>CAMBIO SIRENA</t>
  </si>
  <si>
    <t>CAMBIO DEFENSA</t>
  </si>
  <si>
    <t xml:space="preserve">CAMBIO MALETERO </t>
  </si>
  <si>
    <t>KIT CARBURADOR</t>
  </si>
  <si>
    <t>CAMBIO CILINDRO</t>
  </si>
  <si>
    <t>CAMBIO GUIAS VALVULAS</t>
  </si>
  <si>
    <t>SUBTOTAL</t>
  </si>
  <si>
    <t>IVA</t>
  </si>
  <si>
    <t xml:space="preserve">TOTAL VALORES UNITARIOS </t>
  </si>
  <si>
    <t>CANTIDAD POR TIPO DE MOTO</t>
  </si>
  <si>
    <t>SUMATORIA VALORES UNITARIOS MOTOS VIGENCIA 2021</t>
  </si>
  <si>
    <t>CUATRIMOTOS Y UTILITARIOS</t>
  </si>
  <si>
    <t>POLARIS SPORTSMAN 570</t>
  </si>
  <si>
    <t>POLARIS XP-900</t>
  </si>
  <si>
    <t>POLARIS RANGER CREW</t>
  </si>
  <si>
    <t>REPUESTOS</t>
  </si>
  <si>
    <t>CAMBIO ACEITE DEL DIFERENCIAL</t>
  </si>
  <si>
    <t>CAMBIO ACEITE DEL ENGRANAJE FINAL</t>
  </si>
  <si>
    <t>CAMBIO LIQUIDO DE FRENOS</t>
  </si>
  <si>
    <t>CAMBIO FILTRO DE AIRE</t>
  </si>
  <si>
    <t>CAMBIO GUAYA FRENOS</t>
  </si>
  <si>
    <t>CAMBIO CABLE DE SEGURIDAD DE LA PALANCA DE SELECCIÓN DE MARCHAS</t>
  </si>
  <si>
    <t>CAMBIO MANIGUETA FRENOS</t>
  </si>
  <si>
    <t>CAMBIO AMORTIGUADOR DELANTERO</t>
  </si>
  <si>
    <t>CAMBIO CORREA TRAPEZOIDAL</t>
  </si>
  <si>
    <t>MANTENIMIENTO SISTEMA DE REFRIGERACIÓN</t>
  </si>
  <si>
    <t>MANTENIMIENTO CAJA AUTOMATICA</t>
  </si>
  <si>
    <t>MANTENIMIENTO SISTEMA DE ESCAPE</t>
  </si>
  <si>
    <t>MANTENIMIENTO DEL CARBURADOR</t>
  </si>
  <si>
    <t>MANTENIMIENTO DE DIRECCION</t>
  </si>
  <si>
    <t>ENGRASE Y LUBRICACIÓN GENERAL</t>
  </si>
  <si>
    <t>SINCRONIZACION GENERAL</t>
  </si>
  <si>
    <t>REPARAR GENERAL DE MOTOR</t>
  </si>
  <si>
    <t xml:space="preserve">TOTAL OFERTA VALORES UNITARIOS MOTOS Y CUATRIMOTO </t>
  </si>
  <si>
    <t>TIPO</t>
  </si>
  <si>
    <t>MARCA</t>
  </si>
  <si>
    <t>MODELO</t>
  </si>
  <si>
    <t>REGISTRO FAC</t>
  </si>
  <si>
    <t>XX</t>
  </si>
  <si>
    <t>MOTOCICLETA</t>
  </si>
  <si>
    <t>16-J0336</t>
  </si>
  <si>
    <t>FTC-ARES</t>
  </si>
  <si>
    <t>16-J0340</t>
  </si>
  <si>
    <t>YAMAHA XTZ125</t>
  </si>
  <si>
    <t>16-J0265</t>
  </si>
  <si>
    <t>YAMAHA XTZ 250</t>
  </si>
  <si>
    <t>16-J0116</t>
  </si>
  <si>
    <t>16-J0212</t>
  </si>
  <si>
    <t>16-J0337</t>
  </si>
  <si>
    <t>16-J0338</t>
  </si>
  <si>
    <t>16-J0339</t>
  </si>
  <si>
    <t>16-J0341</t>
  </si>
  <si>
    <t>16-J0115</t>
  </si>
  <si>
    <t>UTILITARIO</t>
  </si>
  <si>
    <t>16-J0622</t>
  </si>
  <si>
    <t>16-J0623</t>
  </si>
  <si>
    <t>16-J0624</t>
  </si>
  <si>
    <t>POLARIS XP900</t>
  </si>
  <si>
    <t>16-J0625</t>
  </si>
  <si>
    <t>16-J0626</t>
  </si>
  <si>
    <t>16-J0627</t>
  </si>
  <si>
    <t>16-J0628</t>
  </si>
  <si>
    <t>16-J0621</t>
  </si>
  <si>
    <t>1-J0192</t>
  </si>
  <si>
    <t>XYJ80</t>
  </si>
  <si>
    <t>DESCRIPCIÓN / VEHÍCULO</t>
  </si>
  <si>
    <t xml:space="preserve">N° UNIDADES </t>
  </si>
  <si>
    <t>SUZUKI DR 200</t>
  </si>
  <si>
    <t>KAWASAKI KLX 250 TCF</t>
  </si>
  <si>
    <t>CUATRIMOTO POLARIS SPORTSMAN 570</t>
  </si>
  <si>
    <t xml:space="preserve">TRIMOTO PIAGGIO </t>
  </si>
  <si>
    <t>DESCRIPCIÓN</t>
  </si>
  <si>
    <t>VALOR UNITARIO A TODO COSTO SIN IVA</t>
  </si>
  <si>
    <t>SISTEMA MOTOR</t>
  </si>
  <si>
    <t>REPARACION GENERAL DE MOTOR AL OVERSIDE SIGUIENTE O CAMBIO DE CILINDRO</t>
  </si>
  <si>
    <t xml:space="preserve">SIPS EMPAQUE DE CULATA </t>
  </si>
  <si>
    <t>CALIBRACION DE VALVULAS</t>
  </si>
  <si>
    <t xml:space="preserve">SIPS CADENA REPARTICION </t>
  </si>
  <si>
    <t>SIPS EMPAQUE TAPA VALVULAS</t>
  </si>
  <si>
    <t>SIPS TAPON DE CARTER</t>
  </si>
  <si>
    <t xml:space="preserve">SCANEO </t>
  </si>
  <si>
    <t xml:space="preserve">SIPS JUEGO DE ANILLOS DE MOTOR </t>
  </si>
  <si>
    <t>SIPS EJE DE LEVAS</t>
  </si>
  <si>
    <t>SINCRONIZACION DE MOTOR  INCLUYE REPUESTOS NECESARIOS PARA UNA OPTIMA SINCRONIZACION</t>
  </si>
  <si>
    <t>CAMBIO DE VALVULAS DE ADMISION Y ESCAPE</t>
  </si>
  <si>
    <t>SELLOS DE VALVULAS</t>
  </si>
  <si>
    <t>CAMBIO GUIAS DE VALVULAS</t>
  </si>
  <si>
    <t xml:space="preserve">CAMBIO RESORTES DE VALVULAS </t>
  </si>
  <si>
    <t>SISTEMA ALIMENTACION AIRE/COMBUSTIBLE</t>
  </si>
  <si>
    <t>LAVADA DE INYECTORES POR ULTRASONIDO INCLUYE SIPS DE FILTROS DE INYECTORES Y ORINGS</t>
  </si>
  <si>
    <t xml:space="preserve">CALIBRACION DE INYECTOR </t>
  </si>
  <si>
    <t xml:space="preserve">CAMBIO PUNTA INYECTOR </t>
  </si>
  <si>
    <t xml:space="preserve">CAMBIO DE INYECTOR </t>
  </si>
  <si>
    <t>CALIBRACION BOMBA DE INYECCION</t>
  </si>
  <si>
    <t xml:space="preserve">CAMBIO DE BOMBA DE INYECCION </t>
  </si>
  <si>
    <t xml:space="preserve">LIMPIEZA CUERPO DE ACELERACION </t>
  </si>
  <si>
    <t>SIPS DE GUAYA DE ACELERADOR HOMOLOGADA DE ALTA CALIDAD</t>
  </si>
  <si>
    <t>SIPS DE GUAYA DE ACELERADOR ORIGINAL</t>
  </si>
  <si>
    <t>LAVADA TANQUE DE COMBUSTIBLE</t>
  </si>
  <si>
    <t>SIPS REGULADOR DE PRESION DE COMBUSTIBLE</t>
  </si>
  <si>
    <t>SIPS INYECTOR</t>
  </si>
  <si>
    <t>SIPS FILTROS DE AIRE</t>
  </si>
  <si>
    <t>SIPS BOMBA DE COMBUSTIBLE COMPLETA</t>
  </si>
  <si>
    <t>SIPS FLOTADOR Y MECANISMOS DE INDICACION DE NIVEL DE COMBUSTIBLE</t>
  </si>
  <si>
    <t>SIPS DE UNA MANGUERA DE COMBUSTIBLE</t>
  </si>
  <si>
    <t>SIPS DE TODAS LAS MANGUERAS DE COMBUSTIBLE</t>
  </si>
  <si>
    <t>REPARACION TANQUE DE COMBUSTIBLE  INCLUYE PINTADA Y CALCOMANIAS</t>
  </si>
  <si>
    <t xml:space="preserve">SIPS CONECTOR FILTRO AIRE </t>
  </si>
  <si>
    <t>SIPS DE UNA MANGUERA DE VACIO</t>
  </si>
  <si>
    <t>SISTEMA DE ESCAPE</t>
  </si>
  <si>
    <t>ARREGLO DE SILENCIADOR</t>
  </si>
  <si>
    <t>ARREGLO TUBO DE ESCAPE</t>
  </si>
  <si>
    <t>SIPS EMPAQUES O ANILLOS MULTIPLE DE ESCAPE</t>
  </si>
  <si>
    <t>SIPS ESCAPE COMPLETO</t>
  </si>
  <si>
    <t>SISTEMA DE LUBRICACION</t>
  </si>
  <si>
    <t>SIPS DE LA BOMBA DE ACEITE</t>
  </si>
  <si>
    <t>SERVICIO DE CAMBIO DE ACEITE NO INCLUYE ACEITE</t>
  </si>
  <si>
    <t xml:space="preserve">SIPS FILTRO DE ACEITE </t>
  </si>
  <si>
    <t xml:space="preserve">SERVICIO DE CAMBIO DE ACEITE MOTOR Y FILTRO </t>
  </si>
  <si>
    <t xml:space="preserve">SISTEMA REFRIGERACION </t>
  </si>
  <si>
    <t>SONDEADA DE RADIADOR</t>
  </si>
  <si>
    <t xml:space="preserve">REPARACION DE RADIADOR </t>
  </si>
  <si>
    <t>SIPS DE UNA MANGUERA  RADIADOR</t>
  </si>
  <si>
    <t>SISTEMA DE DIRECCION</t>
  </si>
  <si>
    <t xml:space="preserve">SIPS DE COJINETES DE DIRECCION </t>
  </si>
  <si>
    <t>ALINEACION BARRAS DE DIRECCION Y SIPS DE EMPAQUETADURA</t>
  </si>
  <si>
    <t>SIPS MANUBRIO DE DIRECCION</t>
  </si>
  <si>
    <t>SIPS MANGOS MANUBRIO DE DIRECCION</t>
  </si>
  <si>
    <t xml:space="preserve">REPARACION TELESCOPICOS                                                            </t>
  </si>
  <si>
    <t>SIPS DE TODOS LOS RODAMIENTOS DE RUEDA DELANTERA INCLUYE RETENEDORES</t>
  </si>
  <si>
    <t>SIPS DE TODOS LOS RODAMIENTOS DE RUEDA TRASERA INCLUYE RETENEDORES</t>
  </si>
  <si>
    <t>SIPS 2 BARRAS TELESCOPICOS (incluye dos  retenedores, aceite hidráulico y mano de obra.)</t>
  </si>
  <si>
    <t>SISTEMA DE FRENOS</t>
  </si>
  <si>
    <t>SIPS DE MANILAR DE FRENO</t>
  </si>
  <si>
    <t>SIPS PALANCA INFERIOR DE FRENO</t>
  </si>
  <si>
    <t>SIPS MORDAZA DE FRENO DELANTERO</t>
  </si>
  <si>
    <t>SIPS MORDAZA DE FRENO TRASERO</t>
  </si>
  <si>
    <t>RECTIFICADA DE CAMPANA DE UNA RUEDA</t>
  </si>
  <si>
    <t>RECTIFICADA DE DISCO DE UNA RUEDA</t>
  </si>
  <si>
    <t>SIPS DE CAMPANA DE FRENO DELANTERA</t>
  </si>
  <si>
    <t>SIPS DE CAMPANA DE FRENO TRASERA</t>
  </si>
  <si>
    <t>SIPS DE DISCO DE FRENO DELANTERO</t>
  </si>
  <si>
    <t>SIPS DE DISCO DE FRENO TRASERO</t>
  </si>
  <si>
    <t>RECTIFICACION DISCO DE FRENO DELANTERO</t>
  </si>
  <si>
    <t>RECTIFICACION DISCO DE FRENO TRASERO</t>
  </si>
  <si>
    <t>SIPS PASTILLAS DE FRENO DELANTERAS</t>
  </si>
  <si>
    <t>SIPS PASTILLAS DE FRENO TRASERAS</t>
  </si>
  <si>
    <t xml:space="preserve">SIPS BANDAS DE FRENO </t>
  </si>
  <si>
    <t>SIPS DEPOSITO DE LIQUIDO DE FRENOS DELANTERO</t>
  </si>
  <si>
    <t>SIPS DEPOSITO DE LIQUIDO DE FRENOS TRASERO</t>
  </si>
  <si>
    <t>SIPS BOMBA DE FRENO DELANTERA</t>
  </si>
  <si>
    <t>SIPS BOMBA DE FRENO TRASERA</t>
  </si>
  <si>
    <t>SIPS DE UN CILINDRO DE FRENO</t>
  </si>
  <si>
    <t>SISTEMA DE SUSPENSION</t>
  </si>
  <si>
    <t>SIPS AMORTIGUADOR TRASERO</t>
  </si>
  <si>
    <t>SIPS KIT BUJES DE SUSPENSIÓN TRASERA</t>
  </si>
  <si>
    <t xml:space="preserve">SIPS EJE Y BUJES DE TIJERA DELANTEROS </t>
  </si>
  <si>
    <t xml:space="preserve">SIPS EJE Y BUJES DE TIJERA TRASEROS </t>
  </si>
  <si>
    <t xml:space="preserve">SIPS CAMBIO AMORTIGUADORES TRASEROS </t>
  </si>
  <si>
    <t xml:space="preserve">SIPS CAMBIO AMORTIGUADORES DELANTEROS </t>
  </si>
  <si>
    <t>SIPS BUJES DE BARRA ESTABILIZADORA</t>
  </si>
  <si>
    <t>SISTEMA DE EMBRAGUE</t>
  </si>
  <si>
    <t>SIPS GUAYA DE EMBRAGUE</t>
  </si>
  <si>
    <t>SIPS PRENSA EMBRAGUE (incluye discos de  embrague, empaques, retenedores, discos separadores.)</t>
  </si>
  <si>
    <t xml:space="preserve">REPARACION GENERAL DE EMBRAGUE                                                            </t>
  </si>
  <si>
    <t>SIPS DE PALANCA INFERIOR DE EMBRAGUE</t>
  </si>
  <si>
    <t>SIPS DE MANILAR DE EMBRAGUE</t>
  </si>
  <si>
    <t>SIPS RETENEDOR PALANCA INFERIOR DE EMBRAGUE</t>
  </si>
  <si>
    <t>SIPS DISCOS DE EMBRAGUE                                                            ( Incluye el empaque de la tapa )</t>
  </si>
  <si>
    <t>SIPS EMPAQUE TAPA DEL EMBRAGUE</t>
  </si>
  <si>
    <t>SISTEMA TRASMISION DE POTENCIA</t>
  </si>
  <si>
    <t xml:space="preserve">REPARACION GENERAL CAJA DE CAMBIOS </t>
  </si>
  <si>
    <t>SIPS PALANCA DE VELOCIDADES</t>
  </si>
  <si>
    <t>SIPS RETENEDOR PALANCA DE VELOCIDADES</t>
  </si>
  <si>
    <t xml:space="preserve">SIPS GUAYA DE CAMBIOS </t>
  </si>
  <si>
    <t>SIPS CADENA DE TRASMISION</t>
  </si>
  <si>
    <t>SIPS KIT DE ARRASTRE COMPLETO DOS PIÑONES Y CADENA</t>
  </si>
  <si>
    <t>TENSIONADA DE CADENA Y LUBRICACION DE ARRASTRE</t>
  </si>
  <si>
    <t>SIPS RETENEDOR EJE DE SALIDA</t>
  </si>
  <si>
    <t>SIPS EJE DE SALIDA AL ARRASTRE</t>
  </si>
  <si>
    <t>SIPS EJE DE LA PALANCA DE VELOCIDADES</t>
  </si>
  <si>
    <t>SIPS TORNILLOS TUERCAS Y CHAVETAS DE PIÑON DE ARRASTRE TRASERO</t>
  </si>
  <si>
    <t xml:space="preserve">SIPS DE DOS TENSORES DE CADENA </t>
  </si>
  <si>
    <t>SERVICIO DE DESPINCHADA DE LLANTA CON NEUMATICO</t>
  </si>
  <si>
    <t>SERVICIO DE DESPINCHADA LLANTA SELLO MATIC</t>
  </si>
  <si>
    <t>SIPS DE NEUMATICO INCLUYE NEUMATICO</t>
  </si>
  <si>
    <t>SERVICIO DE CAMBIO DE LLANTA NO INCLUYE LA LLANTA</t>
  </si>
  <si>
    <t xml:space="preserve">SIPS DE LLANTA DELANTERA DE ACUERDO A REFERENCIA  Y MARCA ORIGINAL DE LA MOTO  </t>
  </si>
  <si>
    <t xml:space="preserve">SIPS DE LLANTA TRASERA DE ACUERDO A REFERENCIA  Y MARCA ORIGINAL DE LA MOTO  </t>
  </si>
  <si>
    <t>DESPINCHADA DE LLANTA CON PARCHE TIPO SOMBRILLA</t>
  </si>
  <si>
    <t xml:space="preserve">CENTRADO DE RIN Y ENRADIADO                                                            </t>
  </si>
  <si>
    <t xml:space="preserve">ENRADIADO DE RIN                                                            </t>
  </si>
  <si>
    <t xml:space="preserve">SIPS DE RIN                                                            </t>
  </si>
  <si>
    <t>SIPS 2 PIÑONES ENGRANAJE DE TERCERA (incluye empaquetadura motor, retenedores de motor, aceite y mano de obra desensamble general  de motor y sincronización de motor.)</t>
  </si>
  <si>
    <t>SIPS DESLIZADOR DE CADENA O BAQUELAS</t>
  </si>
  <si>
    <t>SIPS GUAYA DE VELOCIMETRO HOMOLOGADA DE ALTA CALIDAD</t>
  </si>
  <si>
    <t>SIPS DE GUAYA DE VELOCIMETRO ORIGINAL</t>
  </si>
  <si>
    <t xml:space="preserve">SIPS DE GUAYA DE REVERSA </t>
  </si>
  <si>
    <t xml:space="preserve">SIPS GUAYA DE APAGADOR </t>
  </si>
  <si>
    <t>SIPS CORREA DE TRASMISION</t>
  </si>
  <si>
    <t xml:space="preserve">SIPS CENTRIFUGAS DE TRASMISION </t>
  </si>
  <si>
    <t>SIPS CRUCETAS DE CARDAN</t>
  </si>
  <si>
    <t>SISTEMA ELECTRICO  Y ACCESORIOS</t>
  </si>
  <si>
    <t>REPARACION INSTALACION ELECTRICA GENERAL</t>
  </si>
  <si>
    <t>SIPS BOMBILLO FAROLA</t>
  </si>
  <si>
    <t>SIPS BOMBILLO DIRECCIONAL</t>
  </si>
  <si>
    <t>SIPS BOMBILLO LUZ DE FRENO</t>
  </si>
  <si>
    <t>SIPS FAROLA DELANTERA IMCLUYE FAROLA Y BOMBILLO</t>
  </si>
  <si>
    <t>SIPS LUZ DIRECCIONAL INCLUYE FAROLA Y BOMBILLO HOMOLOGADA DE BUENA CALIDAD</t>
  </si>
  <si>
    <t>SIPS LUZ DIRECCIONAL INCLUYE FAROLA Y BOMBILLO ORIGINAL</t>
  </si>
  <si>
    <t>SIPS STOP TRASERO INCLUYE FAROLA Y BOMBILLO</t>
  </si>
  <si>
    <t>SIPS TAPA O TALCO DEL STOP</t>
  </si>
  <si>
    <t>REPARACION SISTEMA DE LUCES EN GENERAL</t>
  </si>
  <si>
    <t>SIPS CABLES DE BATERIA Y BORNES</t>
  </si>
  <si>
    <t>SIPS INTERRUPTOR LUZ DE FRENO</t>
  </si>
  <si>
    <t>SIPS INTERRUPTOR LUZ DIRECCIONAL</t>
  </si>
  <si>
    <t>SIPS INTERRUPTOR ENCENDIDO LUCES</t>
  </si>
  <si>
    <t>SISTEMA ARRANQUE</t>
  </si>
  <si>
    <t>SIPS MOTOR DE ARRANQUE</t>
  </si>
  <si>
    <t>REPARACION MOTOR DE ARRANQUE</t>
  </si>
  <si>
    <t>SIPS AUTOMATICO</t>
  </si>
  <si>
    <t>SIPS DEL BENDIX</t>
  </si>
  <si>
    <t>SIPS ESCOBILLAS Y PORTA ESCOBILLAS</t>
  </si>
  <si>
    <t>SIPS DE BUJES O RODAMIENTOS DEL  ARRANQUE</t>
  </si>
  <si>
    <t>SIPS CARCAZA DEL ARRANQUE</t>
  </si>
  <si>
    <t>SISTEMA DE CARGA</t>
  </si>
  <si>
    <t>SIPS DE BATERIA REFERENCIA ACORDE A LA MOTOCICLETA  DE ALTA CALIDAD</t>
  </si>
  <si>
    <t>SIPS REGULADOR</t>
  </si>
  <si>
    <t>SIPS DE RECTIFICADOR</t>
  </si>
  <si>
    <t>SISTEMA DE ENCENDIDO</t>
  </si>
  <si>
    <t>SIPS SWICHT DE ENCENDIDO</t>
  </si>
  <si>
    <t>SIPS MODULO DE ENCENDIDO O CDI</t>
  </si>
  <si>
    <t>SIPS BOBINA DE ENCENDIDO incluye empaques</t>
  </si>
  <si>
    <t>SIPS DE BOBINA DE ALTA</t>
  </si>
  <si>
    <t>SIPS CABLE DE ALTA</t>
  </si>
  <si>
    <t>SIPS BUJIA</t>
  </si>
  <si>
    <t>SIPS INTERRUPTOR RUN</t>
  </si>
  <si>
    <t>ESTRUCTURA</t>
  </si>
  <si>
    <t>SIPS DE RESORTE DE GATO LATERAL</t>
  </si>
  <si>
    <t>PINTURA GENERAL DEL TANQUE</t>
  </si>
  <si>
    <t>PINTURA GENERAL DE CHASIS</t>
  </si>
  <si>
    <t>PINTURA GENERAL DE TAPAS LATERALES CARENAJE Y GUARDABARROS</t>
  </si>
  <si>
    <t xml:space="preserve">PINTURA GENERAL DE TODA LA MOTOCICLETA A INCLUYE DESARME ARME MATERIALES INSUMOS Y TODO LO REQUERIDO                                                            </t>
  </si>
  <si>
    <t>TAPICERIA GENERAL DEL ASIENTO</t>
  </si>
  <si>
    <t>SIPS DE UN ESPEJO ORIGINAL</t>
  </si>
  <si>
    <t>SIPS DE UN ESPEJO HOMOLOGADO DE BUENA CALIDAD</t>
  </si>
  <si>
    <t>PLACA</t>
  </si>
  <si>
    <t>16-J0107</t>
  </si>
  <si>
    <t>16-J0108</t>
  </si>
  <si>
    <t>1-J0053</t>
  </si>
  <si>
    <t>CHW-48C</t>
  </si>
  <si>
    <t>16-J0112</t>
  </si>
  <si>
    <t>CHZ-48C</t>
  </si>
  <si>
    <t>16-J0045</t>
  </si>
  <si>
    <t>CHW-40C</t>
  </si>
  <si>
    <t>17-J0047</t>
  </si>
  <si>
    <t>CHW-42C</t>
  </si>
  <si>
    <t>16-4332</t>
  </si>
  <si>
    <t>JQS-85C</t>
  </si>
  <si>
    <t>16-4342</t>
  </si>
  <si>
    <t>CHS-01C</t>
  </si>
  <si>
    <t>YAMAHA XTZ250</t>
  </si>
  <si>
    <t>CHR-64C</t>
  </si>
  <si>
    <t>CHR-63C</t>
  </si>
  <si>
    <t>16-J0939</t>
  </si>
  <si>
    <t>EZT-62F</t>
  </si>
  <si>
    <t>16-J0940</t>
  </si>
  <si>
    <t>EZT-63F</t>
  </si>
  <si>
    <t>16-J0941</t>
  </si>
  <si>
    <t>EZT-64F</t>
  </si>
  <si>
    <t>16-J0942</t>
  </si>
  <si>
    <t>EZT-65F</t>
  </si>
  <si>
    <t>16-J0145</t>
  </si>
  <si>
    <t>NXD-03G</t>
  </si>
  <si>
    <t>CUATRIMOTO</t>
  </si>
  <si>
    <t xml:space="preserve">TRIMOTO </t>
  </si>
  <si>
    <t xml:space="preserve">PIAGGIO </t>
  </si>
  <si>
    <t>16-J0455</t>
  </si>
  <si>
    <t>LA PRESTACIÓN DEL SERVICIO DE MANTENIMIENTO PREVENTIVO Y CORRECTIVO A TODO COSTO PARA MOTOCICLETAS, TRIMOTOS Y CUATRIMOTOS PERTENECIENTES AL GRUPO AÉREO DEL ORIENTE (GAORI).</t>
  </si>
  <si>
    <t>OFERTA ECONÓMICA</t>
  </si>
  <si>
    <t xml:space="preserve">CARVIP COLOMBIA S.A.S. </t>
  </si>
  <si>
    <t xml:space="preserve">INGENIERIA REGIONAL DE TRANSPORTE S.A.S </t>
  </si>
  <si>
    <t xml:space="preserve">IMPORTADORA KOREA S.A.S </t>
  </si>
  <si>
    <t xml:space="preserve">MENOR VALOR </t>
  </si>
  <si>
    <t>PROMEDIO</t>
  </si>
  <si>
    <t>MEDIANA</t>
  </si>
  <si>
    <t xml:space="preserve">MAYOR VALOR </t>
  </si>
  <si>
    <t xml:space="preserve">PRECIO DE REFERENCIA SIN IVA </t>
  </si>
  <si>
    <t xml:space="preserve">PRECIO DE REFERENCIA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</si>
</sst>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-* #,##0_-;\-* #,##0_-;_-* &quot;-&quot;??_-;_-@_-"/>
    <numFmt numFmtId="167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 Narrow"/>
      <family val="2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164" fontId="8" fillId="0" borderId="0" applyFont="0" applyFill="0" applyBorder="0" applyAlignment="0" applyProtection="0"/>
    <xf numFmtId="0" fontId="11" fillId="0" borderId="0"/>
    <xf numFmtId="0" fontId="11" fillId="0" borderId="0"/>
    <xf numFmtId="165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</cellStyleXfs>
  <cellXfs count="158">
    <xf numFmtId="0" fontId="0" fillId="0" borderId="0" xfId="0"/>
    <xf numFmtId="0" fontId="1" fillId="0" borderId="0" xfId="0" applyFont="1"/>
    <xf numFmtId="3" fontId="1" fillId="0" borderId="6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3" fontId="1" fillId="0" borderId="1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 indent="1"/>
    </xf>
    <xf numFmtId="164" fontId="9" fillId="3" borderId="6" xfId="1" applyFont="1" applyFill="1" applyBorder="1" applyAlignment="1">
      <alignment horizontal="center"/>
    </xf>
    <xf numFmtId="164" fontId="9" fillId="3" borderId="6" xfId="1" applyFont="1" applyFill="1" applyBorder="1" applyAlignment="1">
      <alignment horizontal="center" vertical="center" wrapText="1"/>
    </xf>
    <xf numFmtId="164" fontId="9" fillId="0" borderId="6" xfId="1" applyFont="1" applyFill="1" applyBorder="1" applyAlignment="1">
      <alignment horizontal="center" vertical="center" wrapText="1"/>
    </xf>
    <xf numFmtId="164" fontId="9" fillId="0" borderId="6" xfId="1" applyFont="1" applyFill="1" applyBorder="1" applyAlignment="1">
      <alignment horizontal="center"/>
    </xf>
    <xf numFmtId="0" fontId="12" fillId="5" borderId="6" xfId="2" applyFont="1" applyFill="1" applyBorder="1" applyAlignment="1">
      <alignment horizontal="center" vertical="center" wrapText="1"/>
    </xf>
    <xf numFmtId="0" fontId="13" fillId="5" borderId="6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6" xfId="2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 wrapText="1"/>
    </xf>
    <xf numFmtId="49" fontId="14" fillId="0" borderId="6" xfId="3" applyNumberFormat="1" applyFont="1" applyBorder="1" applyAlignment="1">
      <alignment horizontal="center" vertical="center" wrapText="1"/>
    </xf>
    <xf numFmtId="0" fontId="14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 indent="2"/>
    </xf>
    <xf numFmtId="0" fontId="2" fillId="0" borderId="1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 indent="1"/>
    </xf>
    <xf numFmtId="0" fontId="1" fillId="0" borderId="6" xfId="0" applyFont="1" applyBorder="1"/>
    <xf numFmtId="0" fontId="4" fillId="0" borderId="16" xfId="0" applyFont="1" applyBorder="1" applyAlignment="1">
      <alignment horizontal="center" vertical="center" wrapText="1"/>
    </xf>
    <xf numFmtId="0" fontId="1" fillId="0" borderId="16" xfId="0" applyFont="1" applyBorder="1"/>
    <xf numFmtId="0" fontId="2" fillId="0" borderId="12" xfId="0" applyFont="1" applyBorder="1" applyAlignment="1">
      <alignment horizontal="center" vertical="center" wrapText="1"/>
    </xf>
    <xf numFmtId="164" fontId="9" fillId="3" borderId="30" xfId="1" applyFont="1" applyFill="1" applyBorder="1" applyAlignment="1">
      <alignment horizontal="center" vertical="center" wrapText="1"/>
    </xf>
    <xf numFmtId="164" fontId="9" fillId="3" borderId="30" xfId="1" applyFont="1" applyFill="1" applyBorder="1" applyAlignment="1">
      <alignment horizontal="center"/>
    </xf>
    <xf numFmtId="164" fontId="9" fillId="0" borderId="30" xfId="1" applyFont="1" applyFill="1" applyBorder="1" applyAlignment="1">
      <alignment horizontal="center"/>
    </xf>
    <xf numFmtId="3" fontId="1" fillId="0" borderId="3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 indent="1"/>
    </xf>
    <xf numFmtId="164" fontId="9" fillId="3" borderId="16" xfId="1" applyFont="1" applyFill="1" applyBorder="1" applyAlignment="1">
      <alignment horizontal="center"/>
    </xf>
    <xf numFmtId="164" fontId="9" fillId="0" borderId="16" xfId="1" applyFont="1" applyFill="1" applyBorder="1" applyAlignment="1">
      <alignment horizontal="center" vertical="center" wrapText="1"/>
    </xf>
    <xf numFmtId="164" fontId="9" fillId="3" borderId="16" xfId="1" applyFont="1" applyFill="1" applyBorder="1" applyAlignment="1">
      <alignment horizontal="center" vertical="center" wrapText="1"/>
    </xf>
    <xf numFmtId="164" fontId="9" fillId="3" borderId="39" xfId="1" applyFont="1" applyFill="1" applyBorder="1" applyAlignment="1">
      <alignment horizontal="center" vertical="center" wrapText="1"/>
    </xf>
    <xf numFmtId="164" fontId="10" fillId="3" borderId="34" xfId="1" applyFont="1" applyFill="1" applyBorder="1" applyAlignment="1">
      <alignment horizontal="center" wrapText="1"/>
    </xf>
    <xf numFmtId="164" fontId="10" fillId="3" borderId="40" xfId="1" applyFont="1" applyFill="1" applyBorder="1" applyAlignment="1">
      <alignment horizontal="center" wrapText="1"/>
    </xf>
    <xf numFmtId="4" fontId="2" fillId="0" borderId="7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4" fontId="2" fillId="0" borderId="31" xfId="0" applyNumberFormat="1" applyFont="1" applyBorder="1" applyAlignment="1">
      <alignment horizontal="center" vertical="center"/>
    </xf>
    <xf numFmtId="0" fontId="14" fillId="0" borderId="6" xfId="3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center" vertical="center"/>
    </xf>
    <xf numFmtId="4" fontId="2" fillId="0" borderId="3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right" vertical="center" wrapText="1" indent="2"/>
    </xf>
    <xf numFmtId="0" fontId="14" fillId="0" borderId="6" xfId="0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6" fillId="0" borderId="0" xfId="0" applyFont="1"/>
    <xf numFmtId="0" fontId="19" fillId="0" borderId="6" xfId="4" applyNumberFormat="1" applyFont="1" applyFill="1" applyBorder="1" applyAlignment="1">
      <alignment horizontal="center" vertical="center" wrapText="1"/>
    </xf>
    <xf numFmtId="0" fontId="19" fillId="0" borderId="6" xfId="0" applyFont="1" applyBorder="1" applyAlignment="1">
      <alignment wrapText="1"/>
    </xf>
    <xf numFmtId="167" fontId="19" fillId="0" borderId="6" xfId="4" applyNumberFormat="1" applyFont="1" applyFill="1" applyBorder="1" applyAlignment="1">
      <alignment horizontal="center" vertical="center"/>
    </xf>
    <xf numFmtId="0" fontId="20" fillId="0" borderId="6" xfId="5" applyFont="1" applyBorder="1" applyAlignment="1">
      <alignment wrapText="1"/>
    </xf>
    <xf numFmtId="0" fontId="19" fillId="0" borderId="6" xfId="0" applyFont="1" applyBorder="1" applyAlignment="1">
      <alignment horizontal="left" wrapText="1"/>
    </xf>
    <xf numFmtId="0" fontId="19" fillId="0" borderId="6" xfId="0" applyFont="1" applyBorder="1" applyAlignment="1">
      <alignment horizontal="justify" vertical="top" wrapText="1"/>
    </xf>
    <xf numFmtId="0" fontId="21" fillId="0" borderId="6" xfId="0" applyFont="1" applyBorder="1"/>
    <xf numFmtId="0" fontId="19" fillId="0" borderId="6" xfId="0" applyFont="1" applyBorder="1" applyAlignment="1">
      <alignment horizontal="justify" vertical="top"/>
    </xf>
    <xf numFmtId="0" fontId="23" fillId="0" borderId="0" xfId="0" applyFont="1" applyAlignment="1">
      <alignment horizontal="justify" vertical="center"/>
    </xf>
    <xf numFmtId="0" fontId="24" fillId="0" borderId="0" xfId="0" applyFont="1"/>
    <xf numFmtId="0" fontId="3" fillId="0" borderId="0" xfId="0" applyFont="1" applyAlignment="1">
      <alignment horizontal="center" vertical="center"/>
    </xf>
    <xf numFmtId="0" fontId="14" fillId="6" borderId="6" xfId="2" applyFont="1" applyFill="1" applyBorder="1" applyAlignment="1">
      <alignment horizontal="center" vertical="center" wrapText="1"/>
    </xf>
    <xf numFmtId="0" fontId="14" fillId="6" borderId="6" xfId="3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66" fontId="18" fillId="7" borderId="6" xfId="4" applyNumberFormat="1" applyFont="1" applyFill="1" applyBorder="1" applyAlignment="1">
      <alignment horizontal="center" vertical="center" wrapText="1"/>
    </xf>
    <xf numFmtId="164" fontId="18" fillId="7" borderId="6" xfId="1" applyFont="1" applyFill="1" applyBorder="1" applyAlignment="1">
      <alignment horizontal="center" vertical="center"/>
    </xf>
    <xf numFmtId="166" fontId="18" fillId="7" borderId="16" xfId="4" applyNumberFormat="1" applyFont="1" applyFill="1" applyBorder="1" applyAlignment="1">
      <alignment horizontal="center" vertical="center" wrapText="1"/>
    </xf>
    <xf numFmtId="167" fontId="19" fillId="7" borderId="6" xfId="4" applyNumberFormat="1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wrapText="1"/>
    </xf>
    <xf numFmtId="167" fontId="19" fillId="7" borderId="6" xfId="4" applyNumberFormat="1" applyFont="1" applyFill="1" applyBorder="1" applyAlignment="1">
      <alignment horizontal="center" vertical="center" wrapText="1"/>
    </xf>
    <xf numFmtId="0" fontId="16" fillId="7" borderId="6" xfId="0" applyFont="1" applyFill="1" applyBorder="1"/>
    <xf numFmtId="0" fontId="19" fillId="7" borderId="6" xfId="4" applyNumberFormat="1" applyFont="1" applyFill="1" applyBorder="1" applyAlignment="1">
      <alignment horizontal="center" vertical="center" wrapText="1"/>
    </xf>
    <xf numFmtId="0" fontId="18" fillId="7" borderId="6" xfId="0" applyFont="1" applyFill="1" applyBorder="1" applyAlignment="1">
      <alignment horizontal="left" wrapText="1"/>
    </xf>
    <xf numFmtId="0" fontId="16" fillId="0" borderId="0" xfId="0" applyFont="1" applyAlignment="1">
      <alignment horizontal="center"/>
    </xf>
    <xf numFmtId="164" fontId="19" fillId="0" borderId="6" xfId="1" applyFont="1" applyFill="1" applyBorder="1" applyAlignment="1">
      <alignment horizontal="center" vertical="center" wrapText="1"/>
    </xf>
    <xf numFmtId="164" fontId="16" fillId="0" borderId="0" xfId="1" applyFont="1"/>
    <xf numFmtId="164" fontId="22" fillId="0" borderId="0" xfId="1" applyFont="1" applyAlignment="1">
      <alignment horizontal="center" vertical="center"/>
    </xf>
    <xf numFmtId="164" fontId="17" fillId="7" borderId="6" xfId="1" applyFont="1" applyFill="1" applyBorder="1" applyAlignment="1">
      <alignment horizontal="center" vertical="center" wrapText="1"/>
    </xf>
    <xf numFmtId="164" fontId="17" fillId="7" borderId="6" xfId="1" applyFont="1" applyFill="1" applyBorder="1" applyAlignment="1">
      <alignment horizontal="center" vertical="center"/>
    </xf>
    <xf numFmtId="164" fontId="16" fillId="7" borderId="6" xfId="1" applyFont="1" applyFill="1" applyBorder="1"/>
    <xf numFmtId="164" fontId="0" fillId="0" borderId="0" xfId="1" applyFont="1"/>
    <xf numFmtId="164" fontId="24" fillId="0" borderId="0" xfId="1" applyFont="1" applyAlignment="1">
      <alignment horizontal="center"/>
    </xf>
    <xf numFmtId="164" fontId="3" fillId="0" borderId="0" xfId="1" applyFont="1" applyAlignment="1">
      <alignment horizontal="center" vertical="center" wrapText="1"/>
    </xf>
    <xf numFmtId="164" fontId="19" fillId="7" borderId="6" xfId="1" applyFont="1" applyFill="1" applyBorder="1" applyAlignment="1">
      <alignment horizontal="center" vertical="center" wrapText="1"/>
    </xf>
    <xf numFmtId="164" fontId="19" fillId="0" borderId="16" xfId="1" applyFont="1" applyFill="1" applyBorder="1" applyAlignment="1">
      <alignment horizontal="center" vertical="center" wrapText="1"/>
    </xf>
    <xf numFmtId="164" fontId="19" fillId="7" borderId="16" xfId="1" applyFont="1" applyFill="1" applyBorder="1" applyAlignment="1">
      <alignment horizontal="center" vertical="center" wrapText="1"/>
    </xf>
    <xf numFmtId="164" fontId="18" fillId="7" borderId="25" xfId="1" applyFont="1" applyFill="1" applyBorder="1" applyAlignment="1">
      <alignment horizontal="center" vertical="center"/>
    </xf>
    <xf numFmtId="164" fontId="18" fillId="7" borderId="6" xfId="1" applyFont="1" applyFill="1" applyBorder="1" applyAlignment="1">
      <alignment horizontal="center" vertical="center" wrapText="1"/>
    </xf>
    <xf numFmtId="4" fontId="2" fillId="0" borderId="18" xfId="0" applyNumberFormat="1" applyFont="1" applyBorder="1" applyAlignment="1">
      <alignment horizontal="center"/>
    </xf>
    <xf numFmtId="4" fontId="2" fillId="0" borderId="38" xfId="0" applyNumberFormat="1" applyFont="1" applyBorder="1" applyAlignment="1">
      <alignment horizontal="center"/>
    </xf>
    <xf numFmtId="0" fontId="5" fillId="2" borderId="32" xfId="0" applyFont="1" applyFill="1" applyBorder="1" applyAlignment="1">
      <alignment horizontal="center" wrapText="1"/>
    </xf>
    <xf numFmtId="0" fontId="5" fillId="2" borderId="33" xfId="0" applyFont="1" applyFill="1" applyBorder="1" applyAlignment="1">
      <alignment horizontal="center" wrapText="1"/>
    </xf>
    <xf numFmtId="0" fontId="5" fillId="2" borderId="34" xfId="0" applyFont="1" applyFill="1" applyBorder="1" applyAlignment="1">
      <alignment horizontal="center" wrapText="1"/>
    </xf>
    <xf numFmtId="4" fontId="5" fillId="2" borderId="35" xfId="0" applyNumberFormat="1" applyFont="1" applyFill="1" applyBorder="1" applyAlignment="1">
      <alignment horizontal="center"/>
    </xf>
    <xf numFmtId="4" fontId="5" fillId="2" borderId="36" xfId="0" applyNumberFormat="1" applyFont="1" applyFill="1" applyBorder="1" applyAlignment="1">
      <alignment horizontal="center"/>
    </xf>
    <xf numFmtId="4" fontId="5" fillId="2" borderId="37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 wrapText="1" indent="2"/>
    </xf>
    <xf numFmtId="0" fontId="3" fillId="0" borderId="26" xfId="0" applyFont="1" applyBorder="1" applyAlignment="1">
      <alignment horizontal="right" vertical="center" wrapText="1" indent="2"/>
    </xf>
    <xf numFmtId="0" fontId="3" fillId="0" borderId="11" xfId="0" applyFont="1" applyBorder="1" applyAlignment="1">
      <alignment horizontal="right" vertical="center" wrapText="1" indent="2"/>
    </xf>
    <xf numFmtId="0" fontId="3" fillId="0" borderId="25" xfId="0" applyFont="1" applyBorder="1" applyAlignment="1">
      <alignment horizontal="right" vertical="center" wrapText="1" indent="2"/>
    </xf>
    <xf numFmtId="0" fontId="3" fillId="4" borderId="12" xfId="0" applyFont="1" applyFill="1" applyBorder="1" applyAlignment="1">
      <alignment horizontal="right" vertical="center" wrapText="1" indent="2"/>
    </xf>
    <xf numFmtId="0" fontId="3" fillId="4" borderId="27" xfId="0" applyFont="1" applyFill="1" applyBorder="1" applyAlignment="1">
      <alignment horizontal="right" vertical="center" wrapText="1" indent="2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4" fontId="10" fillId="3" borderId="21" xfId="1" applyFont="1" applyFill="1" applyBorder="1" applyAlignment="1">
      <alignment horizontal="center"/>
    </xf>
    <xf numFmtId="164" fontId="10" fillId="3" borderId="3" xfId="1" applyFont="1" applyFill="1" applyBorder="1" applyAlignment="1">
      <alignment horizontal="center"/>
    </xf>
    <xf numFmtId="164" fontId="10" fillId="3" borderId="5" xfId="1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10" fillId="3" borderId="20" xfId="1" applyFont="1" applyFill="1" applyBorder="1" applyAlignment="1">
      <alignment horizontal="center"/>
    </xf>
    <xf numFmtId="164" fontId="18" fillId="7" borderId="6" xfId="1" applyFont="1" applyFill="1" applyBorder="1" applyAlignment="1">
      <alignment horizontal="center" vertical="center"/>
    </xf>
    <xf numFmtId="164" fontId="17" fillId="7" borderId="6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166" fontId="18" fillId="7" borderId="7" xfId="4" applyNumberFormat="1" applyFont="1" applyFill="1" applyBorder="1" applyAlignment="1">
      <alignment horizontal="center" vertical="center"/>
    </xf>
    <xf numFmtId="166" fontId="18" fillId="7" borderId="16" xfId="4" applyNumberFormat="1" applyFont="1" applyFill="1" applyBorder="1" applyAlignment="1">
      <alignment horizontal="center" vertical="center"/>
    </xf>
    <xf numFmtId="164" fontId="3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24" fillId="0" borderId="0" xfId="1" applyFont="1" applyAlignment="1">
      <alignment horizontal="center"/>
    </xf>
    <xf numFmtId="0" fontId="22" fillId="0" borderId="0" xfId="0" applyFont="1" applyAlignment="1">
      <alignment horizontal="left" vertical="center" wrapText="1"/>
    </xf>
  </cellXfs>
  <cellStyles count="7">
    <cellStyle name="Millares 103" xfId="4" xr:uid="{00000000-0005-0000-0000-000001000000}"/>
    <cellStyle name="Millares 2" xfId="6" xr:uid="{A9D86208-6CE4-420F-9E20-DC817073754F}"/>
    <cellStyle name="Moneda" xfId="1" builtinId="4"/>
    <cellStyle name="Normal" xfId="0" builtinId="0"/>
    <cellStyle name="Normal 5" xfId="5" xr:uid="{00000000-0005-0000-0000-000004000000}"/>
    <cellStyle name="Normal_Hoja1" xfId="2" xr:uid="{00000000-0005-0000-0000-000005000000}"/>
    <cellStyle name="Normal_Hoja1 2 2" xfId="3" xr:uid="{00000000-0005-0000-0000-000006000000}"/>
  </cellStyles>
  <dxfs count="2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41"/>
  <sheetViews>
    <sheetView zoomScale="85" zoomScaleNormal="85" workbookViewId="0">
      <selection activeCell="A94" sqref="A94:XFD136"/>
    </sheetView>
  </sheetViews>
  <sheetFormatPr baseColWidth="10" defaultColWidth="11.42578125" defaultRowHeight="15" x14ac:dyDescent="0.25"/>
  <cols>
    <col min="1" max="1" width="11.5703125" style="1" bestFit="1" customWidth="1"/>
    <col min="2" max="2" width="72.28515625" style="1" customWidth="1"/>
    <col min="3" max="3" width="30.28515625" style="1" customWidth="1"/>
    <col min="4" max="4" width="17.28515625" style="1" customWidth="1"/>
    <col min="5" max="5" width="17.42578125" style="1" customWidth="1"/>
    <col min="6" max="6" width="15.7109375" style="1" customWidth="1"/>
    <col min="7" max="7" width="16.140625" style="1" customWidth="1"/>
    <col min="8" max="8" width="17.7109375" style="1" customWidth="1"/>
    <col min="9" max="9" width="14.140625" style="1" bestFit="1" customWidth="1"/>
  </cols>
  <sheetData>
    <row r="2" spans="1:9" x14ac:dyDescent="0.25">
      <c r="A2" s="10" t="s">
        <v>0</v>
      </c>
    </row>
    <row r="3" spans="1:9" ht="15.75" thickBot="1" x14ac:dyDescent="0.3">
      <c r="A3" s="10"/>
    </row>
    <row r="4" spans="1:9" ht="24.75" customHeight="1" thickBot="1" x14ac:dyDescent="0.3">
      <c r="A4" s="134" t="s">
        <v>1</v>
      </c>
      <c r="B4" s="135"/>
      <c r="C4" s="135"/>
      <c r="D4" s="135"/>
      <c r="E4" s="135"/>
      <c r="F4" s="135"/>
      <c r="G4" s="135"/>
      <c r="H4" s="136"/>
      <c r="I4" s="137"/>
    </row>
    <row r="5" spans="1:9" ht="15.75" thickBot="1" x14ac:dyDescent="0.3">
      <c r="A5" s="140" t="s">
        <v>2</v>
      </c>
      <c r="B5" s="142" t="s">
        <v>3</v>
      </c>
      <c r="C5" s="144" t="s">
        <v>4</v>
      </c>
      <c r="D5" s="133" t="s">
        <v>5</v>
      </c>
      <c r="E5" s="146"/>
      <c r="F5" s="131" t="s">
        <v>6</v>
      </c>
      <c r="G5" s="132"/>
      <c r="H5" s="133" t="s">
        <v>7</v>
      </c>
      <c r="I5" s="132"/>
    </row>
    <row r="6" spans="1:9" ht="27" thickBot="1" x14ac:dyDescent="0.3">
      <c r="A6" s="141"/>
      <c r="B6" s="143"/>
      <c r="C6" s="145"/>
      <c r="D6" s="46" t="s">
        <v>8</v>
      </c>
      <c r="E6" s="46" t="s">
        <v>9</v>
      </c>
      <c r="F6" s="46" t="s">
        <v>8</v>
      </c>
      <c r="G6" s="46" t="s">
        <v>9</v>
      </c>
      <c r="H6" s="46" t="s">
        <v>8</v>
      </c>
      <c r="I6" s="47" t="s">
        <v>9</v>
      </c>
    </row>
    <row r="7" spans="1:9" ht="17.25" customHeight="1" x14ac:dyDescent="0.25">
      <c r="A7" s="4">
        <v>1</v>
      </c>
      <c r="B7" s="41" t="s">
        <v>10</v>
      </c>
      <c r="C7" s="5">
        <v>1</v>
      </c>
      <c r="D7" s="42"/>
      <c r="E7" s="42"/>
      <c r="F7" s="43"/>
      <c r="G7" s="43"/>
      <c r="H7" s="44"/>
      <c r="I7" s="45"/>
    </row>
    <row r="8" spans="1:9" ht="17.25" customHeight="1" x14ac:dyDescent="0.25">
      <c r="A8" s="3">
        <v>2</v>
      </c>
      <c r="B8" s="15" t="s">
        <v>11</v>
      </c>
      <c r="C8" s="2">
        <v>1</v>
      </c>
      <c r="D8" s="16"/>
      <c r="E8" s="16"/>
      <c r="F8" s="18"/>
      <c r="G8" s="18"/>
      <c r="H8" s="17"/>
      <c r="I8" s="36"/>
    </row>
    <row r="9" spans="1:9" ht="17.25" customHeight="1" x14ac:dyDescent="0.25">
      <c r="A9" s="3">
        <v>3</v>
      </c>
      <c r="B9" s="15" t="s">
        <v>12</v>
      </c>
      <c r="C9" s="2">
        <v>1</v>
      </c>
      <c r="D9" s="16"/>
      <c r="E9" s="16"/>
      <c r="F9" s="18"/>
      <c r="G9" s="18"/>
      <c r="H9" s="17"/>
      <c r="I9" s="36"/>
    </row>
    <row r="10" spans="1:9" ht="17.25" customHeight="1" x14ac:dyDescent="0.25">
      <c r="A10" s="3">
        <v>4</v>
      </c>
      <c r="B10" s="15" t="s">
        <v>13</v>
      </c>
      <c r="C10" s="2">
        <v>1</v>
      </c>
      <c r="D10" s="16" t="s">
        <v>14</v>
      </c>
      <c r="E10" s="16" t="s">
        <v>14</v>
      </c>
      <c r="F10" s="19" t="s">
        <v>14</v>
      </c>
      <c r="G10" s="19" t="s">
        <v>14</v>
      </c>
      <c r="H10" s="16" t="s">
        <v>14</v>
      </c>
      <c r="I10" s="37" t="s">
        <v>14</v>
      </c>
    </row>
    <row r="11" spans="1:9" ht="17.25" customHeight="1" x14ac:dyDescent="0.25">
      <c r="A11" s="3">
        <v>5</v>
      </c>
      <c r="B11" s="15" t="s">
        <v>15</v>
      </c>
      <c r="C11" s="2">
        <v>1</v>
      </c>
      <c r="D11" s="16"/>
      <c r="E11" s="16"/>
      <c r="F11" s="19"/>
      <c r="G11" s="19"/>
      <c r="H11" s="16" t="s">
        <v>14</v>
      </c>
      <c r="I11" s="37" t="s">
        <v>14</v>
      </c>
    </row>
    <row r="12" spans="1:9" ht="17.25" customHeight="1" x14ac:dyDescent="0.25">
      <c r="A12" s="3">
        <v>6</v>
      </c>
      <c r="B12" s="15" t="s">
        <v>16</v>
      </c>
      <c r="C12" s="2">
        <v>1</v>
      </c>
      <c r="D12" s="16"/>
      <c r="E12" s="16"/>
      <c r="F12" s="18"/>
      <c r="G12" s="18"/>
      <c r="H12" s="17"/>
      <c r="I12" s="36"/>
    </row>
    <row r="13" spans="1:9" ht="17.25" customHeight="1" x14ac:dyDescent="0.25">
      <c r="A13" s="3">
        <v>7</v>
      </c>
      <c r="B13" s="15" t="s">
        <v>17</v>
      </c>
      <c r="C13" s="2">
        <v>1</v>
      </c>
      <c r="D13" s="16"/>
      <c r="E13" s="16"/>
      <c r="F13" s="18"/>
      <c r="G13" s="18"/>
      <c r="H13" s="17"/>
      <c r="I13" s="36"/>
    </row>
    <row r="14" spans="1:9" ht="17.25" customHeight="1" x14ac:dyDescent="0.25">
      <c r="A14" s="3">
        <v>8</v>
      </c>
      <c r="B14" s="15" t="s">
        <v>18</v>
      </c>
      <c r="C14" s="2">
        <v>1</v>
      </c>
      <c r="D14" s="16"/>
      <c r="E14" s="16"/>
      <c r="F14" s="18"/>
      <c r="G14" s="18"/>
      <c r="H14" s="17"/>
      <c r="I14" s="36"/>
    </row>
    <row r="15" spans="1:9" ht="17.25" customHeight="1" x14ac:dyDescent="0.25">
      <c r="A15" s="3">
        <v>9</v>
      </c>
      <c r="B15" s="15" t="s">
        <v>19</v>
      </c>
      <c r="C15" s="2">
        <v>1</v>
      </c>
      <c r="D15" s="16" t="s">
        <v>14</v>
      </c>
      <c r="E15" s="16" t="s">
        <v>14</v>
      </c>
      <c r="F15" s="19" t="s">
        <v>14</v>
      </c>
      <c r="G15" s="19" t="s">
        <v>14</v>
      </c>
      <c r="H15" s="16" t="s">
        <v>14</v>
      </c>
      <c r="I15" s="37" t="s">
        <v>14</v>
      </c>
    </row>
    <row r="16" spans="1:9" ht="17.25" customHeight="1" x14ac:dyDescent="0.25">
      <c r="A16" s="3">
        <v>10</v>
      </c>
      <c r="B16" s="15" t="s">
        <v>20</v>
      </c>
      <c r="C16" s="2">
        <v>1</v>
      </c>
      <c r="D16" s="16"/>
      <c r="E16" s="16"/>
      <c r="F16" s="18"/>
      <c r="G16" s="18"/>
      <c r="H16" s="16" t="s">
        <v>14</v>
      </c>
      <c r="I16" s="37" t="s">
        <v>14</v>
      </c>
    </row>
    <row r="17" spans="1:9" x14ac:dyDescent="0.25">
      <c r="A17" s="3">
        <v>11</v>
      </c>
      <c r="B17" s="15" t="s">
        <v>21</v>
      </c>
      <c r="C17" s="2">
        <v>1</v>
      </c>
      <c r="D17" s="16"/>
      <c r="E17" s="16"/>
      <c r="F17" s="18"/>
      <c r="G17" s="18"/>
      <c r="H17" s="17"/>
      <c r="I17" s="36"/>
    </row>
    <row r="18" spans="1:9" x14ac:dyDescent="0.25">
      <c r="A18" s="3">
        <v>12</v>
      </c>
      <c r="B18" s="15" t="s">
        <v>22</v>
      </c>
      <c r="C18" s="2">
        <v>1</v>
      </c>
      <c r="D18" s="16"/>
      <c r="E18" s="16"/>
      <c r="F18" s="18"/>
      <c r="G18" s="18"/>
      <c r="H18" s="17"/>
      <c r="I18" s="36"/>
    </row>
    <row r="19" spans="1:9" x14ac:dyDescent="0.25">
      <c r="A19" s="3">
        <v>13</v>
      </c>
      <c r="B19" s="15" t="s">
        <v>23</v>
      </c>
      <c r="C19" s="2">
        <v>1</v>
      </c>
      <c r="D19" s="16" t="s">
        <v>14</v>
      </c>
      <c r="E19" s="16" t="s">
        <v>14</v>
      </c>
      <c r="F19" s="18"/>
      <c r="G19" s="18"/>
      <c r="H19" s="17"/>
      <c r="I19" s="36"/>
    </row>
    <row r="20" spans="1:9" x14ac:dyDescent="0.25">
      <c r="A20" s="3">
        <v>14</v>
      </c>
      <c r="B20" s="15" t="s">
        <v>24</v>
      </c>
      <c r="C20" s="2">
        <v>1</v>
      </c>
      <c r="D20" s="16"/>
      <c r="E20" s="16"/>
      <c r="F20" s="18"/>
      <c r="G20" s="18"/>
      <c r="H20" s="17"/>
      <c r="I20" s="36"/>
    </row>
    <row r="21" spans="1:9" x14ac:dyDescent="0.25">
      <c r="A21" s="3">
        <v>15</v>
      </c>
      <c r="B21" s="15" t="s">
        <v>25</v>
      </c>
      <c r="C21" s="2">
        <v>1</v>
      </c>
      <c r="D21" s="16"/>
      <c r="E21" s="16"/>
      <c r="F21" s="18"/>
      <c r="G21" s="18"/>
      <c r="H21" s="17"/>
      <c r="I21" s="36"/>
    </row>
    <row r="22" spans="1:9" x14ac:dyDescent="0.25">
      <c r="A22" s="3">
        <v>16</v>
      </c>
      <c r="B22" s="15" t="s">
        <v>26</v>
      </c>
      <c r="C22" s="2">
        <v>1</v>
      </c>
      <c r="D22" s="16"/>
      <c r="E22" s="16"/>
      <c r="F22" s="18"/>
      <c r="G22" s="18"/>
      <c r="H22" s="17"/>
      <c r="I22" s="36"/>
    </row>
    <row r="23" spans="1:9" x14ac:dyDescent="0.25">
      <c r="A23" s="3">
        <v>17</v>
      </c>
      <c r="B23" s="15" t="s">
        <v>27</v>
      </c>
      <c r="C23" s="2">
        <v>1</v>
      </c>
      <c r="D23" s="16" t="s">
        <v>14</v>
      </c>
      <c r="E23" s="16" t="s">
        <v>14</v>
      </c>
      <c r="F23" s="19" t="s">
        <v>14</v>
      </c>
      <c r="G23" s="19" t="s">
        <v>14</v>
      </c>
      <c r="H23" s="16" t="s">
        <v>14</v>
      </c>
      <c r="I23" s="37" t="s">
        <v>14</v>
      </c>
    </row>
    <row r="24" spans="1:9" x14ac:dyDescent="0.25">
      <c r="A24" s="3">
        <v>18</v>
      </c>
      <c r="B24" s="15" t="s">
        <v>28</v>
      </c>
      <c r="C24" s="2">
        <v>1</v>
      </c>
      <c r="D24" s="16" t="s">
        <v>14</v>
      </c>
      <c r="E24" s="16" t="s">
        <v>14</v>
      </c>
      <c r="F24" s="19"/>
      <c r="G24" s="19"/>
      <c r="H24" s="16" t="s">
        <v>14</v>
      </c>
      <c r="I24" s="37" t="s">
        <v>14</v>
      </c>
    </row>
    <row r="25" spans="1:9" x14ac:dyDescent="0.25">
      <c r="A25" s="3">
        <v>19</v>
      </c>
      <c r="B25" s="15" t="s">
        <v>29</v>
      </c>
      <c r="C25" s="2">
        <v>1</v>
      </c>
      <c r="D25" s="16"/>
      <c r="E25" s="16"/>
      <c r="F25" s="19" t="s">
        <v>14</v>
      </c>
      <c r="G25" s="19" t="s">
        <v>14</v>
      </c>
      <c r="H25" s="16" t="s">
        <v>14</v>
      </c>
      <c r="I25" s="37" t="s">
        <v>14</v>
      </c>
    </row>
    <row r="26" spans="1:9" x14ac:dyDescent="0.25">
      <c r="A26" s="3">
        <v>20</v>
      </c>
      <c r="B26" s="15" t="s">
        <v>30</v>
      </c>
      <c r="C26" s="2">
        <v>1</v>
      </c>
      <c r="D26" s="16"/>
      <c r="E26" s="16"/>
      <c r="F26" s="18"/>
      <c r="G26" s="18"/>
      <c r="H26" s="17"/>
      <c r="I26" s="36"/>
    </row>
    <row r="27" spans="1:9" x14ac:dyDescent="0.25">
      <c r="A27" s="3">
        <v>21</v>
      </c>
      <c r="B27" s="15" t="s">
        <v>31</v>
      </c>
      <c r="C27" s="2">
        <v>1</v>
      </c>
      <c r="D27" s="16"/>
      <c r="E27" s="16"/>
      <c r="F27" s="18"/>
      <c r="G27" s="18"/>
      <c r="H27" s="17"/>
      <c r="I27" s="36"/>
    </row>
    <row r="28" spans="1:9" x14ac:dyDescent="0.25">
      <c r="A28" s="3">
        <v>22</v>
      </c>
      <c r="B28" s="15" t="s">
        <v>32</v>
      </c>
      <c r="C28" s="2">
        <v>1</v>
      </c>
      <c r="D28" s="16"/>
      <c r="E28" s="16"/>
      <c r="F28" s="18"/>
      <c r="G28" s="18"/>
      <c r="H28" s="17"/>
      <c r="I28" s="36"/>
    </row>
    <row r="29" spans="1:9" x14ac:dyDescent="0.25">
      <c r="A29" s="3">
        <v>23</v>
      </c>
      <c r="B29" s="15" t="s">
        <v>33</v>
      </c>
      <c r="C29" s="2">
        <v>1</v>
      </c>
      <c r="D29" s="16"/>
      <c r="E29" s="16"/>
      <c r="F29" s="18"/>
      <c r="G29" s="18"/>
      <c r="H29" s="17"/>
      <c r="I29" s="36"/>
    </row>
    <row r="30" spans="1:9" x14ac:dyDescent="0.25">
      <c r="A30" s="3">
        <v>24</v>
      </c>
      <c r="B30" s="15" t="s">
        <v>34</v>
      </c>
      <c r="C30" s="2">
        <v>1</v>
      </c>
      <c r="D30" s="16"/>
      <c r="E30" s="16"/>
      <c r="F30" s="18"/>
      <c r="G30" s="18"/>
      <c r="H30" s="17"/>
      <c r="I30" s="36"/>
    </row>
    <row r="31" spans="1:9" x14ac:dyDescent="0.25">
      <c r="A31" s="3">
        <v>25</v>
      </c>
      <c r="B31" s="15" t="s">
        <v>35</v>
      </c>
      <c r="C31" s="2">
        <v>1</v>
      </c>
      <c r="D31" s="16"/>
      <c r="E31" s="16"/>
      <c r="F31" s="18"/>
      <c r="G31" s="18"/>
      <c r="H31" s="17"/>
      <c r="I31" s="36"/>
    </row>
    <row r="32" spans="1:9" x14ac:dyDescent="0.25">
      <c r="A32" s="3">
        <v>26</v>
      </c>
      <c r="B32" s="15" t="s">
        <v>36</v>
      </c>
      <c r="C32" s="2">
        <v>1</v>
      </c>
      <c r="D32" s="16"/>
      <c r="E32" s="16"/>
      <c r="F32" s="18"/>
      <c r="G32" s="18"/>
      <c r="H32" s="17"/>
      <c r="I32" s="36"/>
    </row>
    <row r="33" spans="1:9" x14ac:dyDescent="0.25">
      <c r="A33" s="3">
        <v>27</v>
      </c>
      <c r="B33" s="15" t="s">
        <v>37</v>
      </c>
      <c r="C33" s="2">
        <v>1</v>
      </c>
      <c r="D33" s="16"/>
      <c r="E33" s="16"/>
      <c r="F33" s="19" t="s">
        <v>14</v>
      </c>
      <c r="G33" s="19" t="s">
        <v>14</v>
      </c>
      <c r="H33" s="17"/>
      <c r="I33" s="36"/>
    </row>
    <row r="34" spans="1:9" x14ac:dyDescent="0.25">
      <c r="A34" s="3">
        <v>28</v>
      </c>
      <c r="B34" s="15" t="s">
        <v>38</v>
      </c>
      <c r="C34" s="2">
        <v>1</v>
      </c>
      <c r="D34" s="16"/>
      <c r="E34" s="16"/>
      <c r="F34" s="18"/>
      <c r="G34" s="18"/>
      <c r="H34" s="17"/>
      <c r="I34" s="36"/>
    </row>
    <row r="35" spans="1:9" x14ac:dyDescent="0.25">
      <c r="A35" s="3">
        <v>29</v>
      </c>
      <c r="B35" s="15" t="s">
        <v>39</v>
      </c>
      <c r="C35" s="2">
        <v>1</v>
      </c>
      <c r="D35" s="16"/>
      <c r="E35" s="16"/>
      <c r="F35" s="18"/>
      <c r="G35" s="18"/>
      <c r="H35" s="17"/>
      <c r="I35" s="36"/>
    </row>
    <row r="36" spans="1:9" x14ac:dyDescent="0.25">
      <c r="A36" s="3">
        <v>30</v>
      </c>
      <c r="B36" s="15" t="s">
        <v>40</v>
      </c>
      <c r="C36" s="2">
        <v>1</v>
      </c>
      <c r="D36" s="16"/>
      <c r="E36" s="16"/>
      <c r="F36" s="18"/>
      <c r="G36" s="18"/>
      <c r="H36" s="17"/>
      <c r="I36" s="36"/>
    </row>
    <row r="37" spans="1:9" x14ac:dyDescent="0.25">
      <c r="A37" s="3">
        <v>31</v>
      </c>
      <c r="B37" s="15" t="s">
        <v>41</v>
      </c>
      <c r="C37" s="2">
        <v>1</v>
      </c>
      <c r="D37" s="16"/>
      <c r="E37" s="16"/>
      <c r="F37" s="18"/>
      <c r="G37" s="18"/>
      <c r="H37" s="17"/>
      <c r="I37" s="36"/>
    </row>
    <row r="38" spans="1:9" x14ac:dyDescent="0.25">
      <c r="A38" s="3">
        <v>32</v>
      </c>
      <c r="B38" s="15" t="s">
        <v>42</v>
      </c>
      <c r="C38" s="2">
        <v>1</v>
      </c>
      <c r="D38" s="16"/>
      <c r="E38" s="16"/>
      <c r="F38" s="18"/>
      <c r="G38" s="18"/>
      <c r="H38" s="17"/>
      <c r="I38" s="36"/>
    </row>
    <row r="39" spans="1:9" x14ac:dyDescent="0.25">
      <c r="A39" s="3">
        <v>33</v>
      </c>
      <c r="B39" s="15" t="s">
        <v>43</v>
      </c>
      <c r="C39" s="2">
        <v>1</v>
      </c>
      <c r="D39" s="16"/>
      <c r="E39" s="16"/>
      <c r="F39" s="18"/>
      <c r="G39" s="18"/>
      <c r="H39" s="17"/>
      <c r="I39" s="36"/>
    </row>
    <row r="40" spans="1:9" x14ac:dyDescent="0.25">
      <c r="A40" s="3">
        <v>34</v>
      </c>
      <c r="B40" s="15" t="s">
        <v>44</v>
      </c>
      <c r="C40" s="2">
        <v>1</v>
      </c>
      <c r="D40" s="16"/>
      <c r="E40" s="16"/>
      <c r="F40" s="18"/>
      <c r="G40" s="18"/>
      <c r="H40" s="17"/>
      <c r="I40" s="36"/>
    </row>
    <row r="41" spans="1:9" x14ac:dyDescent="0.25">
      <c r="A41" s="3">
        <v>35</v>
      </c>
      <c r="B41" s="15" t="s">
        <v>45</v>
      </c>
      <c r="C41" s="2">
        <v>1</v>
      </c>
      <c r="D41" s="16"/>
      <c r="E41" s="16"/>
      <c r="F41" s="18"/>
      <c r="G41" s="18"/>
      <c r="H41" s="17"/>
      <c r="I41" s="36"/>
    </row>
    <row r="42" spans="1:9" x14ac:dyDescent="0.25">
      <c r="A42" s="3">
        <v>36</v>
      </c>
      <c r="B42" s="15" t="s">
        <v>46</v>
      </c>
      <c r="C42" s="2">
        <v>1</v>
      </c>
      <c r="D42" s="16"/>
      <c r="E42" s="16"/>
      <c r="F42" s="18"/>
      <c r="G42" s="18"/>
      <c r="H42" s="17"/>
      <c r="I42" s="36"/>
    </row>
    <row r="43" spans="1:9" x14ac:dyDescent="0.25">
      <c r="A43" s="3">
        <v>37</v>
      </c>
      <c r="B43" s="15" t="s">
        <v>47</v>
      </c>
      <c r="C43" s="2">
        <v>1</v>
      </c>
      <c r="D43" s="16"/>
      <c r="E43" s="16"/>
      <c r="F43" s="18"/>
      <c r="G43" s="18"/>
      <c r="H43" s="17"/>
      <c r="I43" s="36"/>
    </row>
    <row r="44" spans="1:9" x14ac:dyDescent="0.25">
      <c r="A44" s="3">
        <v>38</v>
      </c>
      <c r="B44" s="15" t="s">
        <v>48</v>
      </c>
      <c r="C44" s="2">
        <v>1</v>
      </c>
      <c r="D44" s="16"/>
      <c r="E44" s="16"/>
      <c r="F44" s="18"/>
      <c r="G44" s="18"/>
      <c r="H44" s="17"/>
      <c r="I44" s="36"/>
    </row>
    <row r="45" spans="1:9" x14ac:dyDescent="0.25">
      <c r="A45" s="3">
        <v>39</v>
      </c>
      <c r="B45" s="15" t="s">
        <v>49</v>
      </c>
      <c r="C45" s="2">
        <v>1</v>
      </c>
      <c r="D45" s="16"/>
      <c r="E45" s="16"/>
      <c r="F45" s="18"/>
      <c r="G45" s="18"/>
      <c r="H45" s="17"/>
      <c r="I45" s="36"/>
    </row>
    <row r="46" spans="1:9" x14ac:dyDescent="0.25">
      <c r="A46" s="3">
        <v>40</v>
      </c>
      <c r="B46" s="15" t="s">
        <v>50</v>
      </c>
      <c r="C46" s="2">
        <v>1</v>
      </c>
      <c r="D46" s="16"/>
      <c r="E46" s="16"/>
      <c r="F46" s="18"/>
      <c r="G46" s="18"/>
      <c r="H46" s="17"/>
      <c r="I46" s="36"/>
    </row>
    <row r="47" spans="1:9" x14ac:dyDescent="0.25">
      <c r="A47" s="3">
        <v>41</v>
      </c>
      <c r="B47" s="15" t="s">
        <v>51</v>
      </c>
      <c r="C47" s="2">
        <v>1</v>
      </c>
      <c r="D47" s="16"/>
      <c r="E47" s="16"/>
      <c r="F47" s="18"/>
      <c r="G47" s="19" t="s">
        <v>14</v>
      </c>
      <c r="H47" s="17"/>
      <c r="I47" s="37" t="s">
        <v>14</v>
      </c>
    </row>
    <row r="48" spans="1:9" x14ac:dyDescent="0.25">
      <c r="A48" s="3">
        <v>42</v>
      </c>
      <c r="B48" s="15" t="s">
        <v>52</v>
      </c>
      <c r="C48" s="2">
        <v>1</v>
      </c>
      <c r="D48" s="16"/>
      <c r="E48" s="16"/>
      <c r="F48" s="18"/>
      <c r="G48" s="19" t="s">
        <v>14</v>
      </c>
      <c r="H48" s="17"/>
      <c r="I48" s="37" t="s">
        <v>14</v>
      </c>
    </row>
    <row r="49" spans="1:9" x14ac:dyDescent="0.25">
      <c r="A49" s="3">
        <v>43</v>
      </c>
      <c r="B49" s="15" t="s">
        <v>53</v>
      </c>
      <c r="C49" s="2">
        <v>1</v>
      </c>
      <c r="D49" s="16"/>
      <c r="E49" s="16"/>
      <c r="F49" s="18"/>
      <c r="G49" s="19" t="s">
        <v>14</v>
      </c>
      <c r="H49" s="17"/>
      <c r="I49" s="37" t="s">
        <v>14</v>
      </c>
    </row>
    <row r="50" spans="1:9" x14ac:dyDescent="0.25">
      <c r="A50" s="3">
        <v>44</v>
      </c>
      <c r="B50" s="15" t="s">
        <v>54</v>
      </c>
      <c r="C50" s="2">
        <v>1</v>
      </c>
      <c r="D50" s="16"/>
      <c r="E50" s="16"/>
      <c r="F50" s="18"/>
      <c r="G50" s="19" t="s">
        <v>14</v>
      </c>
      <c r="H50" s="17"/>
      <c r="I50" s="37" t="s">
        <v>14</v>
      </c>
    </row>
    <row r="51" spans="1:9" x14ac:dyDescent="0.25">
      <c r="A51" s="3">
        <v>45</v>
      </c>
      <c r="B51" s="15" t="s">
        <v>55</v>
      </c>
      <c r="C51" s="2">
        <v>1</v>
      </c>
      <c r="D51" s="16"/>
      <c r="E51" s="16"/>
      <c r="F51" s="18"/>
      <c r="G51" s="19" t="s">
        <v>14</v>
      </c>
      <c r="H51" s="17"/>
      <c r="I51" s="37" t="s">
        <v>14</v>
      </c>
    </row>
    <row r="52" spans="1:9" x14ac:dyDescent="0.25">
      <c r="A52" s="3">
        <v>46</v>
      </c>
      <c r="B52" s="15" t="s">
        <v>56</v>
      </c>
      <c r="C52" s="2">
        <v>1</v>
      </c>
      <c r="D52" s="16"/>
      <c r="E52" s="16"/>
      <c r="F52" s="18"/>
      <c r="G52" s="19" t="s">
        <v>14</v>
      </c>
      <c r="H52" s="17"/>
      <c r="I52" s="37" t="s">
        <v>14</v>
      </c>
    </row>
    <row r="53" spans="1:9" x14ac:dyDescent="0.25">
      <c r="A53" s="3">
        <v>47</v>
      </c>
      <c r="B53" s="15" t="s">
        <v>57</v>
      </c>
      <c r="C53" s="2">
        <v>1</v>
      </c>
      <c r="D53" s="16"/>
      <c r="E53" s="16"/>
      <c r="F53" s="18"/>
      <c r="G53" s="19" t="s">
        <v>14</v>
      </c>
      <c r="H53" s="17"/>
      <c r="I53" s="37" t="s">
        <v>14</v>
      </c>
    </row>
    <row r="54" spans="1:9" x14ac:dyDescent="0.25">
      <c r="A54" s="3">
        <v>48</v>
      </c>
      <c r="B54" s="15" t="s">
        <v>58</v>
      </c>
      <c r="C54" s="2">
        <v>1</v>
      </c>
      <c r="D54" s="16"/>
      <c r="E54" s="16"/>
      <c r="F54" s="18"/>
      <c r="G54" s="19" t="s">
        <v>14</v>
      </c>
      <c r="H54" s="17"/>
      <c r="I54" s="37" t="s">
        <v>14</v>
      </c>
    </row>
    <row r="55" spans="1:9" x14ac:dyDescent="0.25">
      <c r="A55" s="3">
        <v>49</v>
      </c>
      <c r="B55" s="15" t="s">
        <v>59</v>
      </c>
      <c r="C55" s="2">
        <v>1</v>
      </c>
      <c r="D55" s="16"/>
      <c r="E55" s="16"/>
      <c r="F55" s="18"/>
      <c r="G55" s="19" t="s">
        <v>14</v>
      </c>
      <c r="H55" s="17"/>
      <c r="I55" s="37" t="s">
        <v>14</v>
      </c>
    </row>
    <row r="56" spans="1:9" x14ac:dyDescent="0.25">
      <c r="A56" s="3">
        <v>50</v>
      </c>
      <c r="B56" s="15" t="s">
        <v>60</v>
      </c>
      <c r="C56" s="2">
        <v>1</v>
      </c>
      <c r="D56" s="16"/>
      <c r="E56" s="16"/>
      <c r="F56" s="18"/>
      <c r="G56" s="19" t="s">
        <v>14</v>
      </c>
      <c r="H56" s="17"/>
      <c r="I56" s="37" t="s">
        <v>14</v>
      </c>
    </row>
    <row r="57" spans="1:9" x14ac:dyDescent="0.25">
      <c r="A57" s="3">
        <v>51</v>
      </c>
      <c r="B57" s="15" t="s">
        <v>61</v>
      </c>
      <c r="C57" s="2">
        <v>1</v>
      </c>
      <c r="D57" s="16"/>
      <c r="E57" s="16"/>
      <c r="F57" s="18"/>
      <c r="G57" s="19" t="s">
        <v>14</v>
      </c>
      <c r="H57" s="17"/>
      <c r="I57" s="37" t="s">
        <v>14</v>
      </c>
    </row>
    <row r="58" spans="1:9" x14ac:dyDescent="0.25">
      <c r="A58" s="3">
        <v>52</v>
      </c>
      <c r="B58" s="15" t="s">
        <v>62</v>
      </c>
      <c r="C58" s="2">
        <v>1</v>
      </c>
      <c r="D58" s="16"/>
      <c r="E58" s="16"/>
      <c r="F58" s="18"/>
      <c r="G58" s="19" t="s">
        <v>14</v>
      </c>
      <c r="H58" s="17"/>
      <c r="I58" s="37" t="s">
        <v>14</v>
      </c>
    </row>
    <row r="59" spans="1:9" x14ac:dyDescent="0.25">
      <c r="A59" s="3">
        <v>53</v>
      </c>
      <c r="B59" s="15" t="s">
        <v>63</v>
      </c>
      <c r="C59" s="2">
        <v>1</v>
      </c>
      <c r="D59" s="16"/>
      <c r="E59" s="16"/>
      <c r="F59" s="18"/>
      <c r="G59" s="18" t="s">
        <v>14</v>
      </c>
      <c r="H59" s="17"/>
      <c r="I59" s="36" t="s">
        <v>14</v>
      </c>
    </row>
    <row r="60" spans="1:9" x14ac:dyDescent="0.25">
      <c r="A60" s="3">
        <v>54</v>
      </c>
      <c r="B60" s="15" t="s">
        <v>64</v>
      </c>
      <c r="C60" s="2">
        <v>1</v>
      </c>
      <c r="D60" s="16"/>
      <c r="E60" s="19" t="s">
        <v>14</v>
      </c>
      <c r="F60" s="18"/>
      <c r="G60" s="16" t="s">
        <v>14</v>
      </c>
      <c r="H60" s="17"/>
      <c r="I60" s="37" t="s">
        <v>14</v>
      </c>
    </row>
    <row r="61" spans="1:9" x14ac:dyDescent="0.25">
      <c r="A61" s="3">
        <v>55</v>
      </c>
      <c r="B61" s="15" t="s">
        <v>65</v>
      </c>
      <c r="C61" s="2">
        <v>1</v>
      </c>
      <c r="D61" s="19"/>
      <c r="E61" s="19"/>
      <c r="F61" s="19"/>
      <c r="G61" s="19"/>
      <c r="H61" s="19"/>
      <c r="I61" s="38"/>
    </row>
    <row r="62" spans="1:9" x14ac:dyDescent="0.25">
      <c r="A62" s="3">
        <v>56</v>
      </c>
      <c r="B62" s="15" t="s">
        <v>66</v>
      </c>
      <c r="C62" s="2">
        <v>1</v>
      </c>
      <c r="D62" s="19"/>
      <c r="E62" s="19"/>
      <c r="F62" s="19"/>
      <c r="G62" s="19"/>
      <c r="H62" s="19"/>
      <c r="I62" s="38"/>
    </row>
    <row r="63" spans="1:9" x14ac:dyDescent="0.25">
      <c r="A63" s="3">
        <v>57</v>
      </c>
      <c r="B63" s="15" t="s">
        <v>67</v>
      </c>
      <c r="C63" s="2">
        <v>1</v>
      </c>
      <c r="D63" s="19"/>
      <c r="E63" s="19"/>
      <c r="F63" s="19"/>
      <c r="G63" s="19"/>
      <c r="H63" s="19"/>
      <c r="I63" s="38"/>
    </row>
    <row r="64" spans="1:9" x14ac:dyDescent="0.25">
      <c r="A64" s="3">
        <v>58</v>
      </c>
      <c r="B64" s="15" t="s">
        <v>68</v>
      </c>
      <c r="C64" s="2">
        <v>1</v>
      </c>
      <c r="D64" s="19"/>
      <c r="E64" s="19"/>
      <c r="F64" s="19" t="s">
        <v>14</v>
      </c>
      <c r="G64" s="19" t="s">
        <v>14</v>
      </c>
      <c r="H64" s="19"/>
      <c r="I64" s="38"/>
    </row>
    <row r="65" spans="1:9" x14ac:dyDescent="0.25">
      <c r="A65" s="3">
        <v>59</v>
      </c>
      <c r="B65" s="15" t="s">
        <v>69</v>
      </c>
      <c r="C65" s="2">
        <v>1</v>
      </c>
      <c r="D65" s="19"/>
      <c r="E65" s="19"/>
      <c r="F65" s="19" t="s">
        <v>14</v>
      </c>
      <c r="G65" s="19" t="s">
        <v>14</v>
      </c>
      <c r="H65" s="19"/>
      <c r="I65" s="38"/>
    </row>
    <row r="66" spans="1:9" x14ac:dyDescent="0.25">
      <c r="A66" s="3">
        <v>60</v>
      </c>
      <c r="B66" s="15" t="s">
        <v>70</v>
      </c>
      <c r="C66" s="2">
        <v>1</v>
      </c>
      <c r="D66" s="19"/>
      <c r="E66" s="19"/>
      <c r="F66" s="19"/>
      <c r="G66" s="19"/>
      <c r="H66" s="19"/>
      <c r="I66" s="38"/>
    </row>
    <row r="67" spans="1:9" x14ac:dyDescent="0.25">
      <c r="A67" s="3">
        <v>61</v>
      </c>
      <c r="B67" s="15" t="s">
        <v>71</v>
      </c>
      <c r="C67" s="2">
        <v>1</v>
      </c>
      <c r="D67" s="19"/>
      <c r="E67" s="19"/>
      <c r="F67" s="19"/>
      <c r="G67" s="19"/>
      <c r="H67" s="19"/>
      <c r="I67" s="38"/>
    </row>
    <row r="68" spans="1:9" x14ac:dyDescent="0.25">
      <c r="A68" s="3">
        <v>62</v>
      </c>
      <c r="B68" s="15" t="s">
        <v>72</v>
      </c>
      <c r="C68" s="2">
        <v>1</v>
      </c>
      <c r="D68" s="19"/>
      <c r="E68" s="19"/>
      <c r="F68" s="19"/>
      <c r="G68" s="19"/>
      <c r="H68" s="19"/>
      <c r="I68" s="38"/>
    </row>
    <row r="69" spans="1:9" x14ac:dyDescent="0.25">
      <c r="A69" s="3">
        <v>63</v>
      </c>
      <c r="B69" s="15" t="s">
        <v>73</v>
      </c>
      <c r="C69" s="2">
        <v>1</v>
      </c>
      <c r="D69" s="19"/>
      <c r="E69" s="19"/>
      <c r="F69" s="19"/>
      <c r="G69" s="19"/>
      <c r="H69" s="19"/>
      <c r="I69" s="38"/>
    </row>
    <row r="70" spans="1:9" x14ac:dyDescent="0.25">
      <c r="A70" s="3">
        <v>64</v>
      </c>
      <c r="B70" s="15" t="s">
        <v>74</v>
      </c>
      <c r="C70" s="2">
        <v>1</v>
      </c>
      <c r="D70" s="19"/>
      <c r="E70" s="19"/>
      <c r="F70" s="19"/>
      <c r="G70" s="19"/>
      <c r="H70" s="19"/>
      <c r="I70" s="38"/>
    </row>
    <row r="71" spans="1:9" x14ac:dyDescent="0.25">
      <c r="A71" s="3">
        <v>65</v>
      </c>
      <c r="B71" s="15" t="s">
        <v>75</v>
      </c>
      <c r="C71" s="2">
        <v>1</v>
      </c>
      <c r="D71" s="19"/>
      <c r="E71" s="19"/>
      <c r="F71" s="19"/>
      <c r="G71" s="19"/>
      <c r="H71" s="19"/>
      <c r="I71" s="38"/>
    </row>
    <row r="72" spans="1:9" x14ac:dyDescent="0.25">
      <c r="A72" s="3">
        <v>66</v>
      </c>
      <c r="B72" s="15" t="s">
        <v>76</v>
      </c>
      <c r="C72" s="2">
        <v>1</v>
      </c>
      <c r="D72" s="19"/>
      <c r="E72" s="19"/>
      <c r="F72" s="19"/>
      <c r="G72" s="19"/>
      <c r="H72" s="19"/>
      <c r="I72" s="38"/>
    </row>
    <row r="73" spans="1:9" x14ac:dyDescent="0.25">
      <c r="A73" s="3">
        <v>67</v>
      </c>
      <c r="B73" s="15" t="s">
        <v>77</v>
      </c>
      <c r="C73" s="2">
        <v>1</v>
      </c>
      <c r="D73" s="19"/>
      <c r="E73" s="19"/>
      <c r="F73" s="19"/>
      <c r="G73" s="19"/>
      <c r="H73" s="19"/>
      <c r="I73" s="38"/>
    </row>
    <row r="74" spans="1:9" x14ac:dyDescent="0.25">
      <c r="A74" s="3">
        <v>68</v>
      </c>
      <c r="B74" s="15" t="s">
        <v>78</v>
      </c>
      <c r="C74" s="2">
        <v>1</v>
      </c>
      <c r="D74" s="19"/>
      <c r="E74" s="19"/>
      <c r="F74" s="19"/>
      <c r="G74" s="19"/>
      <c r="H74" s="19"/>
      <c r="I74" s="38"/>
    </row>
    <row r="75" spans="1:9" x14ac:dyDescent="0.25">
      <c r="A75" s="3">
        <v>69</v>
      </c>
      <c r="B75" s="15" t="s">
        <v>79</v>
      </c>
      <c r="C75" s="2">
        <v>1</v>
      </c>
      <c r="D75" s="19"/>
      <c r="E75" s="19"/>
      <c r="F75" s="19"/>
      <c r="G75" s="19"/>
      <c r="H75" s="19"/>
      <c r="I75" s="38"/>
    </row>
    <row r="76" spans="1:9" x14ac:dyDescent="0.25">
      <c r="A76" s="3">
        <v>70</v>
      </c>
      <c r="B76" s="15" t="s">
        <v>80</v>
      </c>
      <c r="C76" s="2">
        <v>1</v>
      </c>
      <c r="D76" s="19"/>
      <c r="E76" s="19"/>
      <c r="F76" s="19"/>
      <c r="G76" s="19"/>
      <c r="H76" s="19"/>
      <c r="I76" s="38"/>
    </row>
    <row r="77" spans="1:9" x14ac:dyDescent="0.25">
      <c r="A77" s="3">
        <v>71</v>
      </c>
      <c r="B77" s="15" t="s">
        <v>81</v>
      </c>
      <c r="C77" s="2">
        <v>1</v>
      </c>
      <c r="D77" s="19"/>
      <c r="E77" s="19"/>
      <c r="F77" s="19"/>
      <c r="G77" s="19"/>
      <c r="H77" s="19"/>
      <c r="I77" s="38"/>
    </row>
    <row r="78" spans="1:9" x14ac:dyDescent="0.25">
      <c r="A78" s="3">
        <v>72</v>
      </c>
      <c r="B78" s="15" t="s">
        <v>82</v>
      </c>
      <c r="C78" s="2">
        <v>1</v>
      </c>
      <c r="D78" s="19"/>
      <c r="E78" s="19"/>
      <c r="F78" s="19"/>
      <c r="G78" s="19"/>
      <c r="H78" s="19"/>
      <c r="I78" s="38"/>
    </row>
    <row r="79" spans="1:9" x14ac:dyDescent="0.25">
      <c r="A79" s="3">
        <v>73</v>
      </c>
      <c r="B79" s="15" t="s">
        <v>83</v>
      </c>
      <c r="C79" s="2">
        <v>1</v>
      </c>
      <c r="D79" s="19"/>
      <c r="E79" s="19"/>
      <c r="F79" s="19"/>
      <c r="G79" s="19"/>
      <c r="H79" s="19"/>
      <c r="I79" s="38"/>
    </row>
    <row r="80" spans="1:9" x14ac:dyDescent="0.25">
      <c r="A80" s="3">
        <v>74</v>
      </c>
      <c r="B80" s="15" t="s">
        <v>84</v>
      </c>
      <c r="C80" s="2">
        <v>1</v>
      </c>
      <c r="D80" s="19"/>
      <c r="E80" s="19"/>
      <c r="F80" s="19" t="s">
        <v>14</v>
      </c>
      <c r="G80" s="19" t="s">
        <v>14</v>
      </c>
      <c r="H80" s="19"/>
      <c r="I80" s="38"/>
    </row>
    <row r="81" spans="1:9" x14ac:dyDescent="0.25">
      <c r="A81" s="3">
        <v>75</v>
      </c>
      <c r="B81" s="15" t="s">
        <v>85</v>
      </c>
      <c r="C81" s="2">
        <v>1</v>
      </c>
      <c r="D81" s="19"/>
      <c r="E81" s="19"/>
      <c r="F81" s="18"/>
      <c r="G81" s="19"/>
      <c r="H81" s="19"/>
      <c r="I81" s="38"/>
    </row>
    <row r="82" spans="1:9" x14ac:dyDescent="0.25">
      <c r="A82" s="3">
        <v>76</v>
      </c>
      <c r="B82" s="15" t="s">
        <v>86</v>
      </c>
      <c r="C82" s="2">
        <v>1</v>
      </c>
      <c r="D82" s="19"/>
      <c r="E82" s="19"/>
      <c r="F82" s="18"/>
      <c r="G82" s="19"/>
      <c r="H82" s="19"/>
      <c r="I82" s="38"/>
    </row>
    <row r="83" spans="1:9" x14ac:dyDescent="0.25">
      <c r="A83" s="3">
        <v>77</v>
      </c>
      <c r="B83" s="15" t="s">
        <v>87</v>
      </c>
      <c r="C83" s="2">
        <v>1</v>
      </c>
      <c r="D83" s="19"/>
      <c r="E83" s="19"/>
      <c r="F83" s="18"/>
      <c r="G83" s="19"/>
      <c r="H83" s="19"/>
      <c r="I83" s="38"/>
    </row>
    <row r="84" spans="1:9" x14ac:dyDescent="0.25">
      <c r="A84" s="3">
        <v>78</v>
      </c>
      <c r="B84" s="15" t="s">
        <v>88</v>
      </c>
      <c r="C84" s="2">
        <v>1</v>
      </c>
      <c r="D84" s="19"/>
      <c r="E84" s="19"/>
      <c r="F84" s="18"/>
      <c r="G84" s="19"/>
      <c r="H84" s="19"/>
      <c r="I84" s="38"/>
    </row>
    <row r="85" spans="1:9" x14ac:dyDescent="0.25">
      <c r="A85" s="3">
        <v>79</v>
      </c>
      <c r="B85" s="15" t="s">
        <v>89</v>
      </c>
      <c r="C85" s="2">
        <v>1</v>
      </c>
      <c r="D85" s="19"/>
      <c r="E85" s="19"/>
      <c r="F85" s="2"/>
      <c r="G85" s="2"/>
      <c r="H85" s="2"/>
      <c r="I85" s="39"/>
    </row>
    <row r="86" spans="1:9" x14ac:dyDescent="0.25">
      <c r="A86" s="3">
        <v>80</v>
      </c>
      <c r="B86" s="15" t="s">
        <v>90</v>
      </c>
      <c r="C86" s="2">
        <v>1</v>
      </c>
      <c r="D86" s="11"/>
      <c r="E86" s="11"/>
      <c r="F86" s="11"/>
      <c r="G86" s="11"/>
      <c r="H86" s="11"/>
      <c r="I86" s="49"/>
    </row>
    <row r="87" spans="1:9" ht="15.75" thickBot="1" x14ac:dyDescent="0.3">
      <c r="A87" s="7">
        <v>81</v>
      </c>
      <c r="B87" s="15" t="s">
        <v>91</v>
      </c>
      <c r="C87" s="8">
        <v>1</v>
      </c>
      <c r="D87" s="19"/>
      <c r="E87" s="19"/>
      <c r="F87" s="19"/>
      <c r="G87" s="19"/>
      <c r="H87" s="19"/>
      <c r="I87" s="38"/>
    </row>
    <row r="88" spans="1:9" ht="15.75" customHeight="1" x14ac:dyDescent="0.25">
      <c r="A88" s="138" t="s">
        <v>92</v>
      </c>
      <c r="B88" s="139"/>
      <c r="C88" s="139"/>
      <c r="D88" s="9">
        <f t="shared" ref="D88:I88" si="0">+SUM(D7:D87)</f>
        <v>0</v>
      </c>
      <c r="E88" s="9">
        <f t="shared" si="0"/>
        <v>0</v>
      </c>
      <c r="F88" s="9">
        <f t="shared" si="0"/>
        <v>0</v>
      </c>
      <c r="G88" s="9">
        <f t="shared" si="0"/>
        <v>0</v>
      </c>
      <c r="H88" s="9">
        <f t="shared" si="0"/>
        <v>0</v>
      </c>
      <c r="I88" s="40">
        <f t="shared" si="0"/>
        <v>0</v>
      </c>
    </row>
    <row r="89" spans="1:9" x14ac:dyDescent="0.25">
      <c r="A89" s="125" t="s">
        <v>93</v>
      </c>
      <c r="B89" s="126"/>
      <c r="C89" s="126"/>
      <c r="D89" s="52">
        <f t="shared" ref="D89:I89" si="1">+D88*19%</f>
        <v>0</v>
      </c>
      <c r="E89" s="52">
        <f t="shared" si="1"/>
        <v>0</v>
      </c>
      <c r="F89" s="52">
        <f t="shared" si="1"/>
        <v>0</v>
      </c>
      <c r="G89" s="52">
        <f t="shared" si="1"/>
        <v>0</v>
      </c>
      <c r="H89" s="52">
        <f t="shared" si="1"/>
        <v>0</v>
      </c>
      <c r="I89" s="53">
        <f t="shared" si="1"/>
        <v>0</v>
      </c>
    </row>
    <row r="90" spans="1:9" ht="15.75" thickBot="1" x14ac:dyDescent="0.3">
      <c r="A90" s="127" t="s">
        <v>94</v>
      </c>
      <c r="B90" s="128"/>
      <c r="C90" s="128"/>
      <c r="D90" s="48">
        <f t="shared" ref="D90:I90" si="2">+D88+D89</f>
        <v>0</v>
      </c>
      <c r="E90" s="48">
        <f t="shared" si="2"/>
        <v>0</v>
      </c>
      <c r="F90" s="48">
        <f t="shared" si="2"/>
        <v>0</v>
      </c>
      <c r="G90" s="48">
        <f t="shared" si="2"/>
        <v>0</v>
      </c>
      <c r="H90" s="48">
        <f t="shared" si="2"/>
        <v>0</v>
      </c>
      <c r="I90" s="50">
        <f t="shared" si="2"/>
        <v>0</v>
      </c>
    </row>
    <row r="91" spans="1:9" ht="28.5" customHeight="1" thickBot="1" x14ac:dyDescent="0.3">
      <c r="A91" s="129" t="s">
        <v>95</v>
      </c>
      <c r="B91" s="130"/>
      <c r="C91" s="130"/>
      <c r="D91" s="123">
        <v>6</v>
      </c>
      <c r="E91" s="123"/>
      <c r="F91" s="123">
        <v>1</v>
      </c>
      <c r="G91" s="123"/>
      <c r="H91" s="123">
        <v>3</v>
      </c>
      <c r="I91" s="124"/>
    </row>
    <row r="92" spans="1:9" ht="39.75" customHeight="1" thickBot="1" x14ac:dyDescent="0.3">
      <c r="D92" s="99" t="s">
        <v>96</v>
      </c>
      <c r="E92" s="100"/>
      <c r="F92" s="101"/>
      <c r="G92" s="102">
        <f>D90+E90+F90+G90+H90+I90</f>
        <v>0</v>
      </c>
      <c r="H92" s="103"/>
      <c r="I92" s="104"/>
    </row>
    <row r="94" spans="1:9" ht="25.5" customHeight="1" thickBot="1" x14ac:dyDescent="0.3">
      <c r="A94" s="107" t="s">
        <v>97</v>
      </c>
      <c r="B94" s="108"/>
      <c r="C94" s="108"/>
      <c r="D94" s="108"/>
      <c r="E94" s="108"/>
      <c r="F94" s="108"/>
      <c r="G94" s="108"/>
      <c r="H94" s="108"/>
    </row>
    <row r="95" spans="1:9" ht="15.75" customHeight="1" x14ac:dyDescent="0.25">
      <c r="A95" s="118" t="s">
        <v>2</v>
      </c>
      <c r="B95" s="120" t="s">
        <v>3</v>
      </c>
      <c r="C95" s="122" t="s">
        <v>98</v>
      </c>
      <c r="D95" s="105"/>
      <c r="E95" s="105" t="s">
        <v>99</v>
      </c>
      <c r="F95" s="105"/>
      <c r="G95" s="105" t="s">
        <v>100</v>
      </c>
      <c r="H95" s="106"/>
    </row>
    <row r="96" spans="1:9" ht="30.75" thickBot="1" x14ac:dyDescent="0.3">
      <c r="A96" s="119"/>
      <c r="B96" s="121"/>
      <c r="C96" s="35" t="s">
        <v>8</v>
      </c>
      <c r="D96" s="30" t="s">
        <v>101</v>
      </c>
      <c r="E96" s="30" t="s">
        <v>8</v>
      </c>
      <c r="F96" s="30" t="s">
        <v>101</v>
      </c>
      <c r="G96" s="30" t="s">
        <v>8</v>
      </c>
      <c r="H96" s="6" t="s">
        <v>101</v>
      </c>
    </row>
    <row r="97" spans="1:8" x14ac:dyDescent="0.25">
      <c r="A97" s="12">
        <v>1</v>
      </c>
      <c r="B97" s="31" t="s">
        <v>10</v>
      </c>
      <c r="C97" s="33"/>
      <c r="D97" s="34"/>
      <c r="E97" s="34"/>
      <c r="F97" s="34"/>
      <c r="G97" s="34"/>
      <c r="H97" s="34"/>
    </row>
    <row r="98" spans="1:8" x14ac:dyDescent="0.25">
      <c r="A98" s="13">
        <v>2</v>
      </c>
      <c r="B98" s="31" t="s">
        <v>102</v>
      </c>
      <c r="C98" s="11"/>
      <c r="D98" s="32"/>
      <c r="E98" s="32"/>
      <c r="F98" s="32"/>
      <c r="G98" s="32"/>
      <c r="H98" s="32"/>
    </row>
    <row r="99" spans="1:8" x14ac:dyDescent="0.25">
      <c r="A99" s="13">
        <v>3</v>
      </c>
      <c r="B99" s="31" t="s">
        <v>103</v>
      </c>
      <c r="C99" s="11"/>
      <c r="D99" s="32"/>
      <c r="E99" s="32"/>
      <c r="F99" s="32"/>
      <c r="G99" s="32"/>
      <c r="H99" s="32"/>
    </row>
    <row r="100" spans="1:8" x14ac:dyDescent="0.25">
      <c r="A100" s="13">
        <v>4</v>
      </c>
      <c r="B100" s="31" t="s">
        <v>104</v>
      </c>
      <c r="C100" s="11"/>
      <c r="D100" s="32"/>
      <c r="E100" s="32"/>
      <c r="F100" s="32"/>
      <c r="G100" s="32"/>
      <c r="H100" s="32"/>
    </row>
    <row r="101" spans="1:8" x14ac:dyDescent="0.25">
      <c r="A101" s="13">
        <v>5</v>
      </c>
      <c r="B101" s="31" t="s">
        <v>105</v>
      </c>
      <c r="C101" s="11"/>
      <c r="D101" s="32"/>
      <c r="E101" s="32"/>
      <c r="F101" s="32"/>
      <c r="G101" s="32"/>
      <c r="H101" s="32"/>
    </row>
    <row r="102" spans="1:8" x14ac:dyDescent="0.25">
      <c r="A102" s="13">
        <v>6</v>
      </c>
      <c r="B102" s="31" t="s">
        <v>12</v>
      </c>
      <c r="C102" s="11"/>
      <c r="D102" s="32"/>
      <c r="E102" s="32"/>
      <c r="F102" s="32"/>
      <c r="G102" s="32"/>
      <c r="H102" s="32"/>
    </row>
    <row r="103" spans="1:8" x14ac:dyDescent="0.25">
      <c r="A103" s="13">
        <v>7</v>
      </c>
      <c r="B103" s="31" t="s">
        <v>16</v>
      </c>
      <c r="C103" s="11"/>
      <c r="D103" s="32"/>
      <c r="E103" s="32"/>
      <c r="F103" s="32"/>
      <c r="G103" s="32"/>
      <c r="H103" s="32"/>
    </row>
    <row r="104" spans="1:8" x14ac:dyDescent="0.25">
      <c r="A104" s="13">
        <v>8</v>
      </c>
      <c r="B104" s="31" t="s">
        <v>18</v>
      </c>
      <c r="C104" s="11"/>
      <c r="D104" s="32"/>
      <c r="E104" s="32"/>
      <c r="F104" s="32"/>
      <c r="G104" s="32"/>
      <c r="H104" s="32"/>
    </row>
    <row r="105" spans="1:8" x14ac:dyDescent="0.25">
      <c r="A105" s="13">
        <v>9</v>
      </c>
      <c r="B105" s="31" t="s">
        <v>25</v>
      </c>
      <c r="C105" s="11"/>
      <c r="D105" s="32"/>
      <c r="E105" s="32"/>
      <c r="F105" s="32"/>
      <c r="G105" s="32"/>
      <c r="H105" s="32"/>
    </row>
    <row r="106" spans="1:8" x14ac:dyDescent="0.25">
      <c r="A106" s="13">
        <v>10</v>
      </c>
      <c r="B106" s="31" t="s">
        <v>26</v>
      </c>
      <c r="C106" s="11"/>
      <c r="D106" s="32"/>
      <c r="E106" s="32"/>
      <c r="F106" s="32"/>
      <c r="G106" s="32"/>
      <c r="H106" s="32"/>
    </row>
    <row r="107" spans="1:8" x14ac:dyDescent="0.25">
      <c r="A107" s="13">
        <v>11</v>
      </c>
      <c r="B107" s="31" t="s">
        <v>106</v>
      </c>
      <c r="C107" s="11"/>
      <c r="D107" s="32"/>
      <c r="E107" s="32"/>
      <c r="F107" s="32"/>
      <c r="G107" s="32"/>
      <c r="H107" s="32"/>
    </row>
    <row r="108" spans="1:8" x14ac:dyDescent="0.25">
      <c r="A108" s="13">
        <v>12</v>
      </c>
      <c r="B108" s="31" t="s">
        <v>29</v>
      </c>
      <c r="C108" s="11"/>
      <c r="D108" s="32"/>
      <c r="E108" s="32"/>
      <c r="F108" s="32"/>
      <c r="G108" s="32"/>
      <c r="H108" s="32"/>
    </row>
    <row r="109" spans="1:8" ht="13.5" customHeight="1" x14ac:dyDescent="0.25">
      <c r="A109" s="13">
        <v>13</v>
      </c>
      <c r="B109" s="31" t="s">
        <v>107</v>
      </c>
      <c r="C109" s="11"/>
      <c r="D109" s="32"/>
      <c r="E109" s="32"/>
      <c r="F109" s="32"/>
      <c r="G109" s="32"/>
      <c r="H109" s="32"/>
    </row>
    <row r="110" spans="1:8" x14ac:dyDescent="0.25">
      <c r="A110" s="13">
        <v>14</v>
      </c>
      <c r="B110" s="31" t="s">
        <v>33</v>
      </c>
      <c r="C110" s="11"/>
      <c r="D110" s="32"/>
      <c r="E110" s="32"/>
      <c r="F110" s="32"/>
      <c r="G110" s="32"/>
      <c r="H110" s="32"/>
    </row>
    <row r="111" spans="1:8" x14ac:dyDescent="0.25">
      <c r="A111" s="13">
        <v>15</v>
      </c>
      <c r="B111" s="31" t="s">
        <v>108</v>
      </c>
      <c r="C111" s="11"/>
      <c r="D111" s="32"/>
      <c r="E111" s="32"/>
      <c r="F111" s="32"/>
      <c r="G111" s="32"/>
      <c r="H111" s="32"/>
    </row>
    <row r="112" spans="1:8" x14ac:dyDescent="0.25">
      <c r="A112" s="13">
        <v>16</v>
      </c>
      <c r="B112" s="31" t="s">
        <v>31</v>
      </c>
      <c r="C112" s="11"/>
      <c r="D112" s="32"/>
      <c r="E112" s="32"/>
      <c r="F112" s="32"/>
      <c r="G112" s="32"/>
      <c r="H112" s="32"/>
    </row>
    <row r="113" spans="1:8" x14ac:dyDescent="0.25">
      <c r="A113" s="13">
        <v>17</v>
      </c>
      <c r="B113" s="31" t="s">
        <v>32</v>
      </c>
      <c r="C113" s="11"/>
      <c r="D113" s="32"/>
      <c r="E113" s="32"/>
      <c r="F113" s="32"/>
      <c r="G113" s="32"/>
      <c r="H113" s="32"/>
    </row>
    <row r="114" spans="1:8" x14ac:dyDescent="0.25">
      <c r="A114" s="13">
        <v>18</v>
      </c>
      <c r="B114" s="31" t="s">
        <v>36</v>
      </c>
      <c r="C114" s="11"/>
      <c r="D114" s="32"/>
      <c r="E114" s="32"/>
      <c r="F114" s="32"/>
      <c r="G114" s="32"/>
      <c r="H114" s="32"/>
    </row>
    <row r="115" spans="1:8" x14ac:dyDescent="0.25">
      <c r="A115" s="13">
        <v>19</v>
      </c>
      <c r="B115" s="31" t="s">
        <v>37</v>
      </c>
      <c r="C115" s="11"/>
      <c r="D115" s="32"/>
      <c r="E115" s="32"/>
      <c r="F115" s="32"/>
      <c r="G115" s="32"/>
      <c r="H115" s="32"/>
    </row>
    <row r="116" spans="1:8" x14ac:dyDescent="0.25">
      <c r="A116" s="13">
        <v>20</v>
      </c>
      <c r="B116" s="31" t="s">
        <v>22</v>
      </c>
      <c r="C116" s="11"/>
      <c r="D116" s="32"/>
      <c r="E116" s="32"/>
      <c r="F116" s="32"/>
      <c r="G116" s="32"/>
      <c r="H116" s="32"/>
    </row>
    <row r="117" spans="1:8" x14ac:dyDescent="0.25">
      <c r="A117" s="13">
        <v>21</v>
      </c>
      <c r="B117" s="31" t="s">
        <v>23</v>
      </c>
      <c r="C117" s="11"/>
      <c r="D117" s="32"/>
      <c r="E117" s="32"/>
      <c r="F117" s="32"/>
      <c r="G117" s="32"/>
      <c r="H117" s="32"/>
    </row>
    <row r="118" spans="1:8" x14ac:dyDescent="0.25">
      <c r="A118" s="13">
        <v>22</v>
      </c>
      <c r="B118" s="31" t="s">
        <v>39</v>
      </c>
      <c r="C118" s="11"/>
      <c r="D118" s="32"/>
      <c r="E118" s="32"/>
      <c r="F118" s="32"/>
      <c r="G118" s="32"/>
      <c r="H118" s="32"/>
    </row>
    <row r="119" spans="1:8" x14ac:dyDescent="0.25">
      <c r="A119" s="13">
        <v>23</v>
      </c>
      <c r="B119" s="31" t="s">
        <v>41</v>
      </c>
      <c r="C119" s="11"/>
      <c r="D119" s="32"/>
      <c r="E119" s="32"/>
      <c r="F119" s="32"/>
      <c r="G119" s="32"/>
      <c r="H119" s="32"/>
    </row>
    <row r="120" spans="1:8" x14ac:dyDescent="0.25">
      <c r="A120" s="13">
        <v>24</v>
      </c>
      <c r="B120" s="31" t="s">
        <v>11</v>
      </c>
      <c r="C120" s="11"/>
      <c r="D120" s="32"/>
      <c r="E120" s="32"/>
      <c r="F120" s="32"/>
      <c r="G120" s="32"/>
      <c r="H120" s="32"/>
    </row>
    <row r="121" spans="1:8" x14ac:dyDescent="0.25">
      <c r="A121" s="13">
        <v>25</v>
      </c>
      <c r="B121" s="31" t="s">
        <v>109</v>
      </c>
      <c r="C121" s="11"/>
      <c r="D121" s="32"/>
      <c r="E121" s="32"/>
      <c r="F121" s="32"/>
      <c r="G121" s="32"/>
      <c r="H121" s="32"/>
    </row>
    <row r="122" spans="1:8" x14ac:dyDescent="0.25">
      <c r="A122" s="13">
        <v>26</v>
      </c>
      <c r="B122" s="31" t="s">
        <v>110</v>
      </c>
      <c r="C122" s="11"/>
      <c r="D122" s="32"/>
      <c r="E122" s="32"/>
      <c r="F122" s="32"/>
      <c r="G122" s="32"/>
      <c r="H122" s="32"/>
    </row>
    <row r="123" spans="1:8" x14ac:dyDescent="0.25">
      <c r="A123" s="13">
        <v>27</v>
      </c>
      <c r="B123" s="31" t="s">
        <v>46</v>
      </c>
      <c r="C123" s="11"/>
      <c r="D123" s="32"/>
      <c r="E123" s="32"/>
      <c r="F123" s="32"/>
      <c r="G123" s="32"/>
      <c r="H123" s="32"/>
    </row>
    <row r="124" spans="1:8" x14ac:dyDescent="0.25">
      <c r="A124" s="13">
        <v>28</v>
      </c>
      <c r="B124" s="31" t="s">
        <v>45</v>
      </c>
      <c r="C124" s="11"/>
      <c r="D124" s="32"/>
      <c r="E124" s="32"/>
      <c r="F124" s="32"/>
      <c r="G124" s="32"/>
      <c r="H124" s="32"/>
    </row>
    <row r="125" spans="1:8" x14ac:dyDescent="0.25">
      <c r="A125" s="13">
        <v>29</v>
      </c>
      <c r="B125" s="31" t="s">
        <v>59</v>
      </c>
      <c r="C125" s="11"/>
      <c r="D125" s="32"/>
      <c r="E125" s="32"/>
      <c r="F125" s="32"/>
      <c r="G125" s="32"/>
      <c r="H125" s="32"/>
    </row>
    <row r="126" spans="1:8" x14ac:dyDescent="0.25">
      <c r="A126" s="13">
        <v>30</v>
      </c>
      <c r="B126" s="31" t="s">
        <v>60</v>
      </c>
      <c r="C126" s="11"/>
      <c r="D126" s="32"/>
      <c r="E126" s="32"/>
      <c r="F126" s="32"/>
      <c r="G126" s="32"/>
      <c r="H126" s="32"/>
    </row>
    <row r="127" spans="1:8" x14ac:dyDescent="0.25">
      <c r="A127" s="13">
        <v>31</v>
      </c>
      <c r="B127" s="31" t="s">
        <v>111</v>
      </c>
      <c r="C127" s="11"/>
      <c r="D127" s="32"/>
      <c r="E127" s="32"/>
      <c r="F127" s="32"/>
      <c r="G127" s="32"/>
      <c r="H127" s="32"/>
    </row>
    <row r="128" spans="1:8" x14ac:dyDescent="0.25">
      <c r="A128" s="13">
        <v>32</v>
      </c>
      <c r="B128" s="31" t="s">
        <v>112</v>
      </c>
      <c r="C128" s="11"/>
      <c r="D128" s="32"/>
      <c r="E128" s="32"/>
      <c r="F128" s="32"/>
      <c r="G128" s="32"/>
      <c r="H128" s="32"/>
    </row>
    <row r="129" spans="1:8" x14ac:dyDescent="0.25">
      <c r="A129" s="13">
        <v>33</v>
      </c>
      <c r="B129" s="31" t="s">
        <v>113</v>
      </c>
      <c r="C129" s="11"/>
      <c r="D129" s="32"/>
      <c r="E129" s="32"/>
      <c r="F129" s="32"/>
      <c r="G129" s="32"/>
      <c r="H129" s="32"/>
    </row>
    <row r="130" spans="1:8" x14ac:dyDescent="0.25">
      <c r="A130" s="13">
        <v>34</v>
      </c>
      <c r="B130" s="31" t="s">
        <v>114</v>
      </c>
      <c r="C130" s="11"/>
      <c r="D130" s="32"/>
      <c r="E130" s="32"/>
      <c r="F130" s="32"/>
      <c r="G130" s="32"/>
      <c r="H130" s="32"/>
    </row>
    <row r="131" spans="1:8" x14ac:dyDescent="0.25">
      <c r="A131" s="13">
        <v>35</v>
      </c>
      <c r="B131" s="31" t="s">
        <v>115</v>
      </c>
      <c r="C131" s="11"/>
      <c r="D131" s="32"/>
      <c r="E131" s="32"/>
      <c r="F131" s="32"/>
      <c r="G131" s="32"/>
      <c r="H131" s="32"/>
    </row>
    <row r="132" spans="1:8" x14ac:dyDescent="0.25">
      <c r="A132" s="13">
        <v>36</v>
      </c>
      <c r="B132" s="31" t="s">
        <v>61</v>
      </c>
      <c r="C132" s="11"/>
      <c r="D132" s="32"/>
      <c r="E132" s="32"/>
      <c r="F132" s="32"/>
      <c r="G132" s="32"/>
      <c r="H132" s="32"/>
    </row>
    <row r="133" spans="1:8" x14ac:dyDescent="0.25">
      <c r="A133" s="13">
        <v>37</v>
      </c>
      <c r="B133" s="31" t="s">
        <v>116</v>
      </c>
      <c r="C133" s="11"/>
      <c r="D133" s="32"/>
      <c r="E133" s="32"/>
      <c r="F133" s="32"/>
      <c r="G133" s="32"/>
      <c r="H133" s="32"/>
    </row>
    <row r="134" spans="1:8" x14ac:dyDescent="0.25">
      <c r="A134" s="13">
        <v>38</v>
      </c>
      <c r="B134" s="31" t="s">
        <v>117</v>
      </c>
      <c r="C134" s="11"/>
      <c r="D134" s="32"/>
      <c r="E134" s="32"/>
      <c r="F134" s="32"/>
      <c r="G134" s="32"/>
      <c r="H134" s="32"/>
    </row>
    <row r="135" spans="1:8" x14ac:dyDescent="0.25">
      <c r="A135" s="13">
        <v>39</v>
      </c>
      <c r="B135" s="31" t="s">
        <v>118</v>
      </c>
      <c r="C135" s="11"/>
      <c r="D135" s="11"/>
      <c r="E135" s="11"/>
      <c r="F135" s="11"/>
      <c r="G135" s="11"/>
      <c r="H135" s="11"/>
    </row>
    <row r="136" spans="1:8" ht="15.75" thickBot="1" x14ac:dyDescent="0.3">
      <c r="A136" s="14">
        <v>40</v>
      </c>
      <c r="B136" s="31" t="s">
        <v>63</v>
      </c>
      <c r="C136" s="29"/>
      <c r="D136" s="32"/>
      <c r="E136" s="32"/>
      <c r="F136" s="32"/>
      <c r="G136" s="32"/>
      <c r="H136" s="32"/>
    </row>
    <row r="137" spans="1:8" x14ac:dyDescent="0.25">
      <c r="A137" s="109" t="s">
        <v>92</v>
      </c>
      <c r="B137" s="110"/>
      <c r="C137" s="29">
        <f>+SUM(C97:C136)</f>
        <v>0</v>
      </c>
      <c r="D137" s="29">
        <f t="shared" ref="D137:H137" si="3">+SUM(D97:D136)</f>
        <v>0</v>
      </c>
      <c r="E137" s="29">
        <f t="shared" si="3"/>
        <v>0</v>
      </c>
      <c r="F137" s="29">
        <f t="shared" si="3"/>
        <v>0</v>
      </c>
      <c r="G137" s="29">
        <f t="shared" si="3"/>
        <v>0</v>
      </c>
      <c r="H137" s="29">
        <f t="shared" si="3"/>
        <v>0</v>
      </c>
    </row>
    <row r="138" spans="1:8" x14ac:dyDescent="0.25">
      <c r="A138" s="111" t="s">
        <v>93</v>
      </c>
      <c r="B138" s="112"/>
      <c r="C138" s="54">
        <f>+C137*19%</f>
        <v>0</v>
      </c>
      <c r="D138" s="54">
        <f t="shared" ref="D138:H138" si="4">+D137*19%</f>
        <v>0</v>
      </c>
      <c r="E138" s="54">
        <f t="shared" si="4"/>
        <v>0</v>
      </c>
      <c r="F138" s="54">
        <f t="shared" si="4"/>
        <v>0</v>
      </c>
      <c r="G138" s="54">
        <f t="shared" si="4"/>
        <v>0</v>
      </c>
      <c r="H138" s="54">
        <f t="shared" si="4"/>
        <v>0</v>
      </c>
    </row>
    <row r="139" spans="1:8" ht="15.75" thickBot="1" x14ac:dyDescent="0.3">
      <c r="A139" s="113" t="s">
        <v>94</v>
      </c>
      <c r="B139" s="114"/>
      <c r="C139" s="54">
        <f>+C138+C137</f>
        <v>0</v>
      </c>
      <c r="D139" s="54">
        <f t="shared" ref="D139:H139" si="5">+D138+D137</f>
        <v>0</v>
      </c>
      <c r="E139" s="54">
        <f t="shared" si="5"/>
        <v>0</v>
      </c>
      <c r="F139" s="54">
        <f t="shared" si="5"/>
        <v>0</v>
      </c>
      <c r="G139" s="54">
        <f t="shared" si="5"/>
        <v>0</v>
      </c>
      <c r="H139" s="54">
        <f t="shared" si="5"/>
        <v>0</v>
      </c>
    </row>
    <row r="140" spans="1:8" ht="15.75" thickBot="1" x14ac:dyDescent="0.3"/>
    <row r="141" spans="1:8" ht="36" customHeight="1" thickBot="1" x14ac:dyDescent="0.3">
      <c r="A141" s="115" t="s">
        <v>119</v>
      </c>
      <c r="B141" s="116"/>
      <c r="C141" s="117"/>
      <c r="D141" s="97">
        <f>C139+D139+E139+F139+G139+G92</f>
        <v>0</v>
      </c>
      <c r="E141" s="98"/>
    </row>
  </sheetData>
  <autoFilter ref="D6:I92" xr:uid="{00000000-0009-0000-0000-000000000000}"/>
  <mergeCells count="27">
    <mergeCell ref="F5:G5"/>
    <mergeCell ref="H5:I5"/>
    <mergeCell ref="A4:I4"/>
    <mergeCell ref="A88:C88"/>
    <mergeCell ref="A5:A6"/>
    <mergeCell ref="B5:B6"/>
    <mergeCell ref="C5:C6"/>
    <mergeCell ref="D5:E5"/>
    <mergeCell ref="D91:E91"/>
    <mergeCell ref="F91:G91"/>
    <mergeCell ref="H91:I91"/>
    <mergeCell ref="A89:C89"/>
    <mergeCell ref="A90:C90"/>
    <mergeCell ref="A91:C91"/>
    <mergeCell ref="D141:E141"/>
    <mergeCell ref="D92:F92"/>
    <mergeCell ref="G92:I92"/>
    <mergeCell ref="E95:F95"/>
    <mergeCell ref="G95:H95"/>
    <mergeCell ref="A94:H94"/>
    <mergeCell ref="A137:B137"/>
    <mergeCell ref="A138:B138"/>
    <mergeCell ref="A139:B139"/>
    <mergeCell ref="A141:C141"/>
    <mergeCell ref="A95:A96"/>
    <mergeCell ref="B95:B96"/>
    <mergeCell ref="C95:D9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8"/>
  <sheetViews>
    <sheetView zoomScale="85" zoomScaleNormal="85" workbookViewId="0">
      <pane ySplit="1" topLeftCell="A2" activePane="bottomLeft" state="frozen"/>
      <selection activeCell="C18" sqref="C18"/>
      <selection pane="bottomLeft" activeCell="C29" sqref="C29"/>
    </sheetView>
  </sheetViews>
  <sheetFormatPr baseColWidth="10" defaultColWidth="9.140625" defaultRowHeight="18" customHeight="1" x14ac:dyDescent="0.25"/>
  <cols>
    <col min="1" max="1" width="8.7109375" style="27" customWidth="1"/>
    <col min="2" max="2" width="15.7109375" style="27" customWidth="1"/>
    <col min="3" max="3" width="45.7109375" style="22" customWidth="1"/>
    <col min="4" max="4" width="15.7109375" style="27" customWidth="1"/>
    <col min="5" max="5" width="20.7109375" style="27" customWidth="1"/>
    <col min="6" max="6" width="20" style="27" bestFit="1" customWidth="1"/>
    <col min="7" max="16384" width="9.140625" style="22"/>
  </cols>
  <sheetData>
    <row r="1" spans="1:6" ht="24.95" customHeight="1" x14ac:dyDescent="0.25">
      <c r="A1" s="20" t="s">
        <v>2</v>
      </c>
      <c r="B1" s="20" t="s">
        <v>120</v>
      </c>
      <c r="C1" s="20" t="s">
        <v>121</v>
      </c>
      <c r="D1" s="20" t="s">
        <v>122</v>
      </c>
      <c r="E1" s="21" t="s">
        <v>123</v>
      </c>
      <c r="F1" s="28" t="s">
        <v>124</v>
      </c>
    </row>
    <row r="2" spans="1:6" s="26" customFormat="1" ht="15" customHeight="1" x14ac:dyDescent="0.25">
      <c r="A2" s="24">
        <v>1</v>
      </c>
      <c r="B2" s="23" t="s">
        <v>125</v>
      </c>
      <c r="C2" s="51" t="s">
        <v>5</v>
      </c>
      <c r="D2" s="24">
        <v>2014</v>
      </c>
      <c r="E2" s="25" t="s">
        <v>126</v>
      </c>
      <c r="F2" s="23" t="s">
        <v>127</v>
      </c>
    </row>
    <row r="3" spans="1:6" s="26" customFormat="1" ht="15" customHeight="1" x14ac:dyDescent="0.25">
      <c r="A3" s="23">
        <v>2</v>
      </c>
      <c r="B3" s="23" t="s">
        <v>125</v>
      </c>
      <c r="C3" s="51" t="s">
        <v>5</v>
      </c>
      <c r="D3" s="24">
        <v>2014</v>
      </c>
      <c r="E3" s="25" t="s">
        <v>128</v>
      </c>
      <c r="F3" s="23" t="s">
        <v>127</v>
      </c>
    </row>
    <row r="4" spans="1:6" s="26" customFormat="1" ht="15" customHeight="1" x14ac:dyDescent="0.25">
      <c r="A4" s="24">
        <v>3</v>
      </c>
      <c r="B4" s="23" t="s">
        <v>125</v>
      </c>
      <c r="C4" s="51" t="s">
        <v>129</v>
      </c>
      <c r="D4" s="24">
        <v>2014</v>
      </c>
      <c r="E4" s="25" t="s">
        <v>130</v>
      </c>
      <c r="F4" s="23" t="s">
        <v>127</v>
      </c>
    </row>
    <row r="5" spans="1:6" s="26" customFormat="1" ht="15" customHeight="1" x14ac:dyDescent="0.25">
      <c r="A5" s="24">
        <v>4</v>
      </c>
      <c r="B5" s="23" t="s">
        <v>125</v>
      </c>
      <c r="C5" s="51" t="s">
        <v>131</v>
      </c>
      <c r="D5" s="24">
        <v>2013</v>
      </c>
      <c r="E5" s="25" t="s">
        <v>132</v>
      </c>
      <c r="F5" s="23" t="s">
        <v>127</v>
      </c>
    </row>
    <row r="6" spans="1:6" s="26" customFormat="1" ht="15" customHeight="1" x14ac:dyDescent="0.25">
      <c r="A6" s="23">
        <v>5</v>
      </c>
      <c r="B6" s="23" t="s">
        <v>125</v>
      </c>
      <c r="C6" s="51" t="s">
        <v>131</v>
      </c>
      <c r="D6" s="24">
        <v>2013</v>
      </c>
      <c r="E6" s="25" t="s">
        <v>133</v>
      </c>
      <c r="F6" s="23" t="s">
        <v>127</v>
      </c>
    </row>
    <row r="7" spans="1:6" s="26" customFormat="1" ht="15" customHeight="1" x14ac:dyDescent="0.25">
      <c r="A7" s="24">
        <v>6</v>
      </c>
      <c r="B7" s="23" t="s">
        <v>125</v>
      </c>
      <c r="C7" s="51" t="s">
        <v>5</v>
      </c>
      <c r="D7" s="24">
        <v>2014</v>
      </c>
      <c r="E7" s="25" t="s">
        <v>134</v>
      </c>
      <c r="F7" s="23" t="s">
        <v>127</v>
      </c>
    </row>
    <row r="8" spans="1:6" s="26" customFormat="1" ht="15" customHeight="1" x14ac:dyDescent="0.25">
      <c r="A8" s="24">
        <v>7</v>
      </c>
      <c r="B8" s="23" t="s">
        <v>125</v>
      </c>
      <c r="C8" s="51" t="s">
        <v>5</v>
      </c>
      <c r="D8" s="24">
        <v>2014</v>
      </c>
      <c r="E8" s="25" t="s">
        <v>135</v>
      </c>
      <c r="F8" s="23" t="s">
        <v>127</v>
      </c>
    </row>
    <row r="9" spans="1:6" s="26" customFormat="1" ht="15" customHeight="1" x14ac:dyDescent="0.25">
      <c r="A9" s="23">
        <v>8</v>
      </c>
      <c r="B9" s="23" t="s">
        <v>125</v>
      </c>
      <c r="C9" s="51" t="s">
        <v>5</v>
      </c>
      <c r="D9" s="24">
        <v>2014</v>
      </c>
      <c r="E9" s="25" t="s">
        <v>136</v>
      </c>
      <c r="F9" s="23" t="s">
        <v>127</v>
      </c>
    </row>
    <row r="10" spans="1:6" s="26" customFormat="1" ht="15" customHeight="1" x14ac:dyDescent="0.25">
      <c r="A10" s="24">
        <v>9</v>
      </c>
      <c r="B10" s="23" t="s">
        <v>125</v>
      </c>
      <c r="C10" s="51" t="s">
        <v>5</v>
      </c>
      <c r="D10" s="24">
        <v>2014</v>
      </c>
      <c r="E10" s="25" t="s">
        <v>137</v>
      </c>
      <c r="F10" s="23" t="s">
        <v>127</v>
      </c>
    </row>
    <row r="11" spans="1:6" s="26" customFormat="1" ht="15" customHeight="1" x14ac:dyDescent="0.25">
      <c r="A11" s="24">
        <v>10</v>
      </c>
      <c r="B11" s="23" t="s">
        <v>125</v>
      </c>
      <c r="C11" s="51" t="s">
        <v>131</v>
      </c>
      <c r="D11" s="24">
        <v>2013</v>
      </c>
      <c r="E11" s="25" t="s">
        <v>138</v>
      </c>
      <c r="F11" s="23" t="s">
        <v>127</v>
      </c>
    </row>
    <row r="12" spans="1:6" s="26" customFormat="1" ht="15" customHeight="1" x14ac:dyDescent="0.25">
      <c r="A12" s="23">
        <v>11</v>
      </c>
      <c r="B12" s="23" t="s">
        <v>139</v>
      </c>
      <c r="C12" s="51" t="s">
        <v>98</v>
      </c>
      <c r="D12" s="24">
        <v>2016</v>
      </c>
      <c r="E12" s="25" t="s">
        <v>140</v>
      </c>
      <c r="F12" s="23" t="s">
        <v>127</v>
      </c>
    </row>
    <row r="13" spans="1:6" s="26" customFormat="1" ht="15" customHeight="1" x14ac:dyDescent="0.25">
      <c r="A13" s="24">
        <v>12</v>
      </c>
      <c r="B13" s="23" t="s">
        <v>139</v>
      </c>
      <c r="C13" s="51" t="s">
        <v>98</v>
      </c>
      <c r="D13" s="24">
        <v>2016</v>
      </c>
      <c r="E13" s="25" t="s">
        <v>141</v>
      </c>
      <c r="F13" s="23" t="s">
        <v>127</v>
      </c>
    </row>
    <row r="14" spans="1:6" s="26" customFormat="1" ht="15" customHeight="1" x14ac:dyDescent="0.25">
      <c r="A14" s="24">
        <v>13</v>
      </c>
      <c r="B14" s="23" t="s">
        <v>139</v>
      </c>
      <c r="C14" s="51" t="s">
        <v>98</v>
      </c>
      <c r="D14" s="24">
        <v>2016</v>
      </c>
      <c r="E14" s="25" t="s">
        <v>142</v>
      </c>
      <c r="F14" s="23" t="s">
        <v>127</v>
      </c>
    </row>
    <row r="15" spans="1:6" s="26" customFormat="1" ht="15" customHeight="1" x14ac:dyDescent="0.25">
      <c r="A15" s="23">
        <v>14</v>
      </c>
      <c r="B15" s="23" t="s">
        <v>139</v>
      </c>
      <c r="C15" s="51" t="s">
        <v>143</v>
      </c>
      <c r="D15" s="24">
        <v>2016</v>
      </c>
      <c r="E15" s="25" t="s">
        <v>144</v>
      </c>
      <c r="F15" s="23" t="s">
        <v>127</v>
      </c>
    </row>
    <row r="16" spans="1:6" s="26" customFormat="1" ht="15" customHeight="1" x14ac:dyDescent="0.25">
      <c r="A16" s="24">
        <v>15</v>
      </c>
      <c r="B16" s="23" t="s">
        <v>139</v>
      </c>
      <c r="C16" s="51" t="s">
        <v>143</v>
      </c>
      <c r="D16" s="24">
        <v>2016</v>
      </c>
      <c r="E16" s="25" t="s">
        <v>145</v>
      </c>
      <c r="F16" s="23" t="s">
        <v>127</v>
      </c>
    </row>
    <row r="17" spans="1:6" s="26" customFormat="1" ht="15" customHeight="1" x14ac:dyDescent="0.25">
      <c r="A17" s="24">
        <v>16</v>
      </c>
      <c r="B17" s="23" t="s">
        <v>139</v>
      </c>
      <c r="C17" s="51" t="s">
        <v>100</v>
      </c>
      <c r="D17" s="24">
        <v>2016</v>
      </c>
      <c r="E17" s="25" t="s">
        <v>146</v>
      </c>
      <c r="F17" s="23" t="s">
        <v>127</v>
      </c>
    </row>
    <row r="18" spans="1:6" s="26" customFormat="1" ht="15" customHeight="1" x14ac:dyDescent="0.25">
      <c r="A18" s="23">
        <v>17</v>
      </c>
      <c r="B18" s="23" t="s">
        <v>139</v>
      </c>
      <c r="C18" s="51" t="s">
        <v>100</v>
      </c>
      <c r="D18" s="24">
        <v>2016</v>
      </c>
      <c r="E18" s="25" t="s">
        <v>147</v>
      </c>
      <c r="F18" s="23" t="s">
        <v>127</v>
      </c>
    </row>
    <row r="19" spans="1:6" s="26" customFormat="1" ht="15" customHeight="1" x14ac:dyDescent="0.25">
      <c r="A19" s="24">
        <v>18</v>
      </c>
      <c r="B19" s="23" t="s">
        <v>139</v>
      </c>
      <c r="C19" s="51" t="s">
        <v>98</v>
      </c>
      <c r="D19" s="24">
        <v>2016</v>
      </c>
      <c r="E19" s="25" t="s">
        <v>148</v>
      </c>
      <c r="F19" s="23" t="s">
        <v>127</v>
      </c>
    </row>
    <row r="20" spans="1:6" s="26" customFormat="1" ht="15" customHeight="1" x14ac:dyDescent="0.25">
      <c r="A20" s="24">
        <v>19</v>
      </c>
      <c r="B20" s="23" t="s">
        <v>139</v>
      </c>
      <c r="C20" s="51" t="s">
        <v>100</v>
      </c>
      <c r="D20" s="24">
        <v>2012</v>
      </c>
      <c r="E20" s="25" t="s">
        <v>149</v>
      </c>
      <c r="F20" s="23" t="s">
        <v>127</v>
      </c>
    </row>
    <row r="308" spans="3:3" s="27" customFormat="1" ht="18" customHeight="1" x14ac:dyDescent="0.25">
      <c r="C308" s="22" t="s">
        <v>150</v>
      </c>
    </row>
  </sheetData>
  <protectedRanges>
    <protectedRange algorithmName="SHA-512" hashValue="+rOdRn7hbl0GesDhtk4CiyVit9LvmCLitsSe+/O1ug2mBfZ8oemq9kuCy/Yn3PWCInKERUbEd+zpWg7BnqBtnw==" saltValue="QO+2DC3RcdQLQGA0fTzqtw==" spinCount="100000" sqref="F1 D2:F20" name="Rango1"/>
    <protectedRange algorithmName="SHA-512" hashValue="+rOdRn7hbl0GesDhtk4CiyVit9LvmCLitsSe+/O1ug2mBfZ8oemq9kuCy/Yn3PWCInKERUbEd+zpWg7BnqBtnw==" saltValue="QO+2DC3RcdQLQGA0fTzqtw==" spinCount="100000" sqref="D1:E1" name="Rango1_2"/>
  </protectedRanges>
  <autoFilter ref="A1:F20" xr:uid="{00000000-0009-0000-0000-000001000000}"/>
  <conditionalFormatting sqref="C1">
    <cfRule type="containsBlanks" dxfId="1" priority="1">
      <formula>LEN(TRIM(C1))=0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187"/>
  <sheetViews>
    <sheetView tabSelected="1" zoomScaleNormal="100" workbookViewId="0">
      <selection activeCell="D3" sqref="D3"/>
    </sheetView>
  </sheetViews>
  <sheetFormatPr baseColWidth="10" defaultColWidth="11.42578125" defaultRowHeight="12" x14ac:dyDescent="0.2"/>
  <cols>
    <col min="1" max="1" width="6.28515625" style="58" customWidth="1"/>
    <col min="2" max="2" width="46.140625" style="58" customWidth="1"/>
    <col min="3" max="3" width="12.7109375" style="58" customWidth="1"/>
    <col min="4" max="4" width="23.42578125" style="84" bestFit="1" customWidth="1"/>
    <col min="5" max="5" width="19.5703125" style="84" bestFit="1" customWidth="1"/>
    <col min="6" max="6" width="20" style="84" bestFit="1" customWidth="1"/>
    <col min="7" max="12" width="20" style="84" customWidth="1"/>
    <col min="13" max="13" width="23.42578125" style="84" bestFit="1" customWidth="1"/>
    <col min="14" max="14" width="19.5703125" style="84" bestFit="1" customWidth="1"/>
    <col min="15" max="15" width="20" style="84" bestFit="1" customWidth="1"/>
    <col min="16" max="21" width="20" style="84" customWidth="1"/>
    <col min="22" max="22" width="23.42578125" style="84" bestFit="1" customWidth="1"/>
    <col min="23" max="23" width="19.5703125" style="84" bestFit="1" customWidth="1"/>
    <col min="24" max="24" width="20" style="84" bestFit="1" customWidth="1"/>
    <col min="25" max="30" width="20" style="84" customWidth="1"/>
    <col min="31" max="31" width="23.42578125" style="84" bestFit="1" customWidth="1"/>
    <col min="32" max="32" width="19.5703125" style="84" bestFit="1" customWidth="1"/>
    <col min="33" max="33" width="20" style="84" bestFit="1" customWidth="1"/>
    <col min="34" max="39" width="20" style="84" customWidth="1"/>
    <col min="40" max="40" width="23.42578125" style="84" bestFit="1" customWidth="1"/>
    <col min="41" max="41" width="19.5703125" style="84" bestFit="1" customWidth="1"/>
    <col min="42" max="42" width="24.85546875" style="84" bestFit="1" customWidth="1"/>
    <col min="43" max="43" width="20" style="84" customWidth="1"/>
    <col min="44" max="45" width="24.85546875" style="84" customWidth="1"/>
    <col min="46" max="46" width="14.5703125" style="84" bestFit="1" customWidth="1"/>
    <col min="47" max="48" width="24.85546875" style="84" customWidth="1"/>
    <col min="49" max="49" width="23.42578125" style="84" bestFit="1" customWidth="1"/>
    <col min="50" max="50" width="19.5703125" style="84" bestFit="1" customWidth="1"/>
    <col min="51" max="51" width="13.7109375" style="84" customWidth="1"/>
    <col min="52" max="55" width="13.5703125" style="58" bestFit="1" customWidth="1"/>
    <col min="56" max="56" width="17.5703125" style="58" customWidth="1"/>
    <col min="57" max="57" width="19" style="58" customWidth="1"/>
    <col min="58" max="16384" width="11.42578125" style="58"/>
  </cols>
  <sheetData>
    <row r="1" spans="1:57" ht="40.5" customHeight="1" x14ac:dyDescent="0.2">
      <c r="A1" s="157" t="s">
        <v>364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</row>
    <row r="2" spans="1:57" ht="15" x14ac:dyDescent="0.2">
      <c r="A2" s="149" t="s">
        <v>365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</row>
    <row r="3" spans="1:57" ht="15" x14ac:dyDescent="0.2">
      <c r="A3" s="72"/>
      <c r="B3" s="72"/>
      <c r="C3" s="72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</row>
    <row r="5" spans="1:57" ht="12" customHeight="1" x14ac:dyDescent="0.2">
      <c r="D5" s="147" t="s">
        <v>153</v>
      </c>
      <c r="E5" s="147"/>
      <c r="F5" s="147"/>
      <c r="G5" s="74"/>
      <c r="H5" s="74"/>
      <c r="I5" s="74"/>
      <c r="J5" s="74"/>
      <c r="K5" s="74"/>
      <c r="L5" s="74"/>
      <c r="M5" s="147" t="s">
        <v>131</v>
      </c>
      <c r="N5" s="147"/>
      <c r="O5" s="147"/>
      <c r="P5" s="74"/>
      <c r="Q5" s="74"/>
      <c r="R5" s="74"/>
      <c r="S5" s="74"/>
      <c r="T5" s="74"/>
      <c r="U5" s="74"/>
      <c r="V5" s="147" t="s">
        <v>6</v>
      </c>
      <c r="W5" s="147"/>
      <c r="X5" s="147"/>
      <c r="Y5" s="74"/>
      <c r="Z5" s="74"/>
      <c r="AA5" s="74"/>
      <c r="AB5" s="74"/>
      <c r="AC5" s="74"/>
      <c r="AD5" s="74"/>
      <c r="AE5" s="147" t="s">
        <v>154</v>
      </c>
      <c r="AF5" s="147"/>
      <c r="AG5" s="147"/>
      <c r="AH5" s="74"/>
      <c r="AI5" s="74"/>
      <c r="AJ5" s="74"/>
      <c r="AK5" s="74"/>
      <c r="AL5" s="74"/>
      <c r="AM5" s="74"/>
      <c r="AN5" s="147" t="s">
        <v>155</v>
      </c>
      <c r="AO5" s="147"/>
      <c r="AP5" s="147"/>
      <c r="AQ5" s="74"/>
      <c r="AR5" s="74"/>
      <c r="AS5" s="74"/>
      <c r="AT5" s="74"/>
      <c r="AU5" s="74"/>
      <c r="AV5" s="74"/>
      <c r="AW5" s="147" t="s">
        <v>156</v>
      </c>
      <c r="AX5" s="147"/>
      <c r="AY5" s="147"/>
      <c r="AZ5" s="79"/>
      <c r="BA5" s="79"/>
      <c r="BB5" s="79"/>
      <c r="BC5" s="79"/>
      <c r="BD5" s="79"/>
      <c r="BE5" s="79"/>
    </row>
    <row r="6" spans="1:57" ht="24.75" customHeight="1" x14ac:dyDescent="0.2">
      <c r="A6" s="150" t="s">
        <v>2</v>
      </c>
      <c r="B6" s="73" t="s">
        <v>151</v>
      </c>
      <c r="C6" s="152" t="s">
        <v>152</v>
      </c>
      <c r="D6" s="148" t="s">
        <v>158</v>
      </c>
      <c r="E6" s="148"/>
      <c r="F6" s="148"/>
      <c r="G6" s="86"/>
      <c r="H6" s="86"/>
      <c r="I6" s="86"/>
      <c r="J6" s="86"/>
      <c r="K6" s="86"/>
      <c r="L6" s="86"/>
      <c r="M6" s="148" t="s">
        <v>158</v>
      </c>
      <c r="N6" s="148"/>
      <c r="O6" s="148"/>
      <c r="P6" s="86"/>
      <c r="Q6" s="86"/>
      <c r="R6" s="86"/>
      <c r="S6" s="86"/>
      <c r="T6" s="86"/>
      <c r="U6" s="86"/>
      <c r="V6" s="148" t="s">
        <v>158</v>
      </c>
      <c r="W6" s="148"/>
      <c r="X6" s="148"/>
      <c r="Y6" s="86"/>
      <c r="Z6" s="86"/>
      <c r="AA6" s="86"/>
      <c r="AB6" s="86"/>
      <c r="AC6" s="86"/>
      <c r="AD6" s="86"/>
      <c r="AE6" s="148" t="s">
        <v>158</v>
      </c>
      <c r="AF6" s="148"/>
      <c r="AG6" s="148"/>
      <c r="AH6" s="86"/>
      <c r="AI6" s="86"/>
      <c r="AJ6" s="86"/>
      <c r="AK6" s="86"/>
      <c r="AL6" s="86"/>
      <c r="AM6" s="86"/>
      <c r="AN6" s="148" t="s">
        <v>158</v>
      </c>
      <c r="AO6" s="148"/>
      <c r="AP6" s="148"/>
      <c r="AQ6" s="86"/>
      <c r="AR6" s="86"/>
      <c r="AS6" s="86"/>
      <c r="AT6" s="86"/>
      <c r="AU6" s="86"/>
      <c r="AV6" s="86"/>
      <c r="AW6" s="148" t="s">
        <v>158</v>
      </c>
      <c r="AX6" s="148"/>
      <c r="AY6" s="148"/>
      <c r="AZ6" s="79"/>
      <c r="BA6" s="79"/>
      <c r="BB6" s="79"/>
      <c r="BC6" s="79"/>
      <c r="BD6" s="79"/>
      <c r="BE6" s="79"/>
    </row>
    <row r="7" spans="1:57" s="82" customFormat="1" ht="34.5" customHeight="1" x14ac:dyDescent="0.2">
      <c r="A7" s="151"/>
      <c r="B7" s="75" t="s">
        <v>157</v>
      </c>
      <c r="C7" s="153"/>
      <c r="D7" s="87" t="s">
        <v>366</v>
      </c>
      <c r="E7" s="86" t="s">
        <v>367</v>
      </c>
      <c r="F7" s="86" t="s">
        <v>368</v>
      </c>
      <c r="G7" s="86" t="s">
        <v>369</v>
      </c>
      <c r="H7" s="86" t="s">
        <v>372</v>
      </c>
      <c r="I7" s="86" t="s">
        <v>370</v>
      </c>
      <c r="J7" s="86" t="s">
        <v>371</v>
      </c>
      <c r="K7" s="86" t="s">
        <v>373</v>
      </c>
      <c r="L7" s="86" t="s">
        <v>374</v>
      </c>
      <c r="M7" s="87" t="s">
        <v>366</v>
      </c>
      <c r="N7" s="86" t="s">
        <v>367</v>
      </c>
      <c r="O7" s="86" t="s">
        <v>368</v>
      </c>
      <c r="P7" s="86" t="s">
        <v>369</v>
      </c>
      <c r="Q7" s="86" t="s">
        <v>372</v>
      </c>
      <c r="R7" s="86" t="s">
        <v>370</v>
      </c>
      <c r="S7" s="86" t="s">
        <v>371</v>
      </c>
      <c r="T7" s="86" t="s">
        <v>373</v>
      </c>
      <c r="U7" s="86" t="s">
        <v>374</v>
      </c>
      <c r="V7" s="87" t="s">
        <v>366</v>
      </c>
      <c r="W7" s="86" t="s">
        <v>367</v>
      </c>
      <c r="X7" s="86" t="s">
        <v>368</v>
      </c>
      <c r="Y7" s="86" t="s">
        <v>369</v>
      </c>
      <c r="Z7" s="86" t="s">
        <v>372</v>
      </c>
      <c r="AA7" s="86" t="s">
        <v>370</v>
      </c>
      <c r="AB7" s="86" t="s">
        <v>371</v>
      </c>
      <c r="AC7" s="86" t="s">
        <v>373</v>
      </c>
      <c r="AD7" s="86" t="s">
        <v>374</v>
      </c>
      <c r="AE7" s="87" t="s">
        <v>366</v>
      </c>
      <c r="AF7" s="86" t="s">
        <v>367</v>
      </c>
      <c r="AG7" s="86" t="s">
        <v>368</v>
      </c>
      <c r="AH7" s="86" t="s">
        <v>369</v>
      </c>
      <c r="AI7" s="86" t="s">
        <v>372</v>
      </c>
      <c r="AJ7" s="86" t="s">
        <v>370</v>
      </c>
      <c r="AK7" s="86" t="s">
        <v>371</v>
      </c>
      <c r="AL7" s="86" t="s">
        <v>373</v>
      </c>
      <c r="AM7" s="86" t="s">
        <v>374</v>
      </c>
      <c r="AN7" s="87" t="s">
        <v>366</v>
      </c>
      <c r="AO7" s="86" t="s">
        <v>367</v>
      </c>
      <c r="AP7" s="86" t="s">
        <v>368</v>
      </c>
      <c r="AQ7" s="86" t="s">
        <v>369</v>
      </c>
      <c r="AR7" s="86" t="s">
        <v>372</v>
      </c>
      <c r="AS7" s="86" t="s">
        <v>370</v>
      </c>
      <c r="AT7" s="86" t="s">
        <v>371</v>
      </c>
      <c r="AU7" s="86" t="s">
        <v>373</v>
      </c>
      <c r="AV7" s="86" t="s">
        <v>374</v>
      </c>
      <c r="AW7" s="87" t="s">
        <v>366</v>
      </c>
      <c r="AX7" s="86" t="s">
        <v>367</v>
      </c>
      <c r="AY7" s="86" t="s">
        <v>368</v>
      </c>
      <c r="AZ7" s="86" t="s">
        <v>369</v>
      </c>
      <c r="BA7" s="86" t="s">
        <v>372</v>
      </c>
      <c r="BB7" s="86" t="s">
        <v>370</v>
      </c>
      <c r="BC7" s="86" t="s">
        <v>371</v>
      </c>
      <c r="BD7" s="86" t="s">
        <v>373</v>
      </c>
      <c r="BE7" s="86" t="s">
        <v>374</v>
      </c>
    </row>
    <row r="8" spans="1:57" x14ac:dyDescent="0.2">
      <c r="A8" s="76"/>
      <c r="B8" s="77" t="s">
        <v>159</v>
      </c>
      <c r="C8" s="7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79"/>
      <c r="BA8" s="79"/>
      <c r="BB8" s="79"/>
      <c r="BC8" s="79"/>
      <c r="BD8" s="79"/>
      <c r="BE8" s="79"/>
    </row>
    <row r="9" spans="1:57" ht="24" x14ac:dyDescent="0.2">
      <c r="A9" s="61">
        <v>1</v>
      </c>
      <c r="B9" s="66" t="s">
        <v>160</v>
      </c>
      <c r="C9" s="59">
        <v>1</v>
      </c>
      <c r="D9" s="93">
        <v>3914680.8</v>
      </c>
      <c r="E9" s="93">
        <v>3360101.02</v>
      </c>
      <c r="F9" s="93">
        <v>3360101.02</v>
      </c>
      <c r="G9" s="93">
        <f>MIN(D9,E9,F9)</f>
        <v>3360101.02</v>
      </c>
      <c r="H9" s="93">
        <f>MAX(D9,E9,F9)</f>
        <v>3914680.8</v>
      </c>
      <c r="I9" s="93">
        <f>AVERAGE(D9,E9,F9)</f>
        <v>3544960.9466666668</v>
      </c>
      <c r="J9" s="93">
        <f>MEDIAN(D9,E9,F9)</f>
        <v>3360101.02</v>
      </c>
      <c r="K9" s="94">
        <f>+G9</f>
        <v>3360101.02</v>
      </c>
      <c r="L9" s="94">
        <f>((K9*19%)+(K9))</f>
        <v>3998520.2138</v>
      </c>
      <c r="M9" s="93">
        <v>4171567.5</v>
      </c>
      <c r="N9" s="93">
        <v>3570861.7800000003</v>
      </c>
      <c r="O9" s="93">
        <v>3570861.7800000003</v>
      </c>
      <c r="P9" s="93">
        <f>MIN(M9,N9,O9)</f>
        <v>3570861.7800000003</v>
      </c>
      <c r="Q9" s="93">
        <f>MAX(M9,N9,O9)</f>
        <v>4171567.5</v>
      </c>
      <c r="R9" s="93">
        <f>AVERAGE(M9,N9,O9)</f>
        <v>3771097.02</v>
      </c>
      <c r="S9" s="93">
        <f>MEDIAN(M9,N9,O9)</f>
        <v>3570861.7800000003</v>
      </c>
      <c r="T9" s="94">
        <f>+P9</f>
        <v>3570861.7800000003</v>
      </c>
      <c r="U9" s="94">
        <f>((T9*19%)+(T9))</f>
        <v>4249325.5182000007</v>
      </c>
      <c r="V9" s="93">
        <v>4355304.2</v>
      </c>
      <c r="W9" s="93">
        <v>3651755.06</v>
      </c>
      <c r="X9" s="93">
        <v>3651755.06</v>
      </c>
      <c r="Y9" s="93">
        <f>MIN(V9,W9,X9)</f>
        <v>3651755.06</v>
      </c>
      <c r="Z9" s="93">
        <f>MAX(V9,W9,X9)</f>
        <v>4355304.2</v>
      </c>
      <c r="AA9" s="93">
        <f>AVERAGE(V9,W9,X9)</f>
        <v>3886271.44</v>
      </c>
      <c r="AB9" s="93">
        <f>MEDIAN(V9,W9,X9)</f>
        <v>3651755.06</v>
      </c>
      <c r="AC9" s="94">
        <f>+Y9</f>
        <v>3651755.06</v>
      </c>
      <c r="AD9" s="94">
        <f>((AC9*19%)+(AC9))</f>
        <v>4345588.5214</v>
      </c>
      <c r="AE9" s="93">
        <v>4238312.58</v>
      </c>
      <c r="AF9" s="93">
        <v>3437371.62</v>
      </c>
      <c r="AG9" s="93">
        <v>3437371.62</v>
      </c>
      <c r="AH9" s="93">
        <f>MIN(AE9,AF9,AG9)</f>
        <v>3437371.62</v>
      </c>
      <c r="AI9" s="93">
        <f>MAX(AE9,AF9,AG9)</f>
        <v>4238312.58</v>
      </c>
      <c r="AJ9" s="93">
        <f>AVERAGE(AE9,AF9,AG9)</f>
        <v>3704351.94</v>
      </c>
      <c r="AK9" s="93">
        <f>MEDIAN(AE9,AF9,AG9)</f>
        <v>3437371.62</v>
      </c>
      <c r="AL9" s="94">
        <f>+AH9</f>
        <v>3437371.62</v>
      </c>
      <c r="AM9" s="94">
        <f>((AL9*19%)+(AL9))</f>
        <v>4090472.2278</v>
      </c>
      <c r="AN9" s="93">
        <v>13237023.560000001</v>
      </c>
      <c r="AO9" s="93">
        <v>10888519.380000001</v>
      </c>
      <c r="AP9" s="93">
        <v>10888519.380000001</v>
      </c>
      <c r="AQ9" s="93">
        <f>MIN(AN9,AO9,AP9)</f>
        <v>10888519.380000001</v>
      </c>
      <c r="AR9" s="93">
        <f>MAX(AN9,AO9,AP9)</f>
        <v>13237023.560000001</v>
      </c>
      <c r="AS9" s="93">
        <f>AVERAGE(AN9,AO9,AP9)</f>
        <v>11671354.106666667</v>
      </c>
      <c r="AT9" s="93">
        <f>MEDIAN(AN9,AO9,AP9)</f>
        <v>10888519.380000001</v>
      </c>
      <c r="AU9" s="94">
        <f>+AQ9</f>
        <v>10888519.380000001</v>
      </c>
      <c r="AV9" s="94">
        <f>((AU9*19%)+(AU9))</f>
        <v>12957338.062200001</v>
      </c>
      <c r="AW9" s="93">
        <v>7360914</v>
      </c>
      <c r="AX9" s="93">
        <v>5966801.5</v>
      </c>
      <c r="AY9" s="93">
        <v>5966801.5</v>
      </c>
      <c r="AZ9" s="93">
        <f>MIN(AW9,AX9,AY9)</f>
        <v>5966801.5</v>
      </c>
      <c r="BA9" s="93">
        <f>MAX(AW9,AX9,AY9)</f>
        <v>7360914</v>
      </c>
      <c r="BB9" s="93">
        <f>AVERAGE(AW9,AX9,AY9)</f>
        <v>6431505.666666667</v>
      </c>
      <c r="BC9" s="93">
        <f>MEDIAN(AW9,AX9,AY9)</f>
        <v>5966801.5</v>
      </c>
      <c r="BD9" s="94">
        <f>+AZ9</f>
        <v>5966801.5</v>
      </c>
      <c r="BE9" s="94">
        <f>((BD9*19%)+(BD9))</f>
        <v>7100493.7850000001</v>
      </c>
    </row>
    <row r="10" spans="1:57" x14ac:dyDescent="0.2">
      <c r="A10" s="61">
        <v>2</v>
      </c>
      <c r="B10" s="60" t="s">
        <v>161</v>
      </c>
      <c r="C10" s="59">
        <v>1</v>
      </c>
      <c r="D10" s="83">
        <v>252002.4</v>
      </c>
      <c r="E10" s="83">
        <v>219221.6</v>
      </c>
      <c r="F10" s="83">
        <v>219221.6</v>
      </c>
      <c r="G10" s="83">
        <f t="shared" ref="G10:G73" si="0">MIN(D10,E10,F10)</f>
        <v>219221.6</v>
      </c>
      <c r="H10" s="83">
        <f t="shared" ref="H10:H73" si="1">MAX(D10,E10,F10)</f>
        <v>252002.4</v>
      </c>
      <c r="I10" s="83">
        <f t="shared" ref="I10:I73" si="2">AVERAGE(D10,E10,F10)</f>
        <v>230148.53333333333</v>
      </c>
      <c r="J10" s="83">
        <f t="shared" ref="J10:J73" si="3">MEDIAN(D10,E10,F10)</f>
        <v>219221.6</v>
      </c>
      <c r="K10" s="94">
        <f t="shared" ref="K10:K73" si="4">+G10</f>
        <v>219221.6</v>
      </c>
      <c r="L10" s="92">
        <f t="shared" ref="L10:L73" si="5">((K10*19%)+(K10))</f>
        <v>260873.704</v>
      </c>
      <c r="M10" s="83">
        <v>291357.11</v>
      </c>
      <c r="N10" s="83">
        <v>248014.73</v>
      </c>
      <c r="O10" s="83">
        <v>248014.73</v>
      </c>
      <c r="P10" s="93">
        <f t="shared" ref="P10:P73" si="6">MIN(M10,N10,O10)</f>
        <v>248014.73</v>
      </c>
      <c r="Q10" s="93">
        <f t="shared" ref="Q10:Q73" si="7">MAX(M10,N10,O10)</f>
        <v>291357.11</v>
      </c>
      <c r="R10" s="93">
        <f t="shared" ref="R10:R73" si="8">AVERAGE(M10,N10,O10)</f>
        <v>262462.19</v>
      </c>
      <c r="S10" s="93">
        <f t="shared" ref="S10:S73" si="9">MEDIAN(M10,N10,O10)</f>
        <v>248014.73</v>
      </c>
      <c r="T10" s="94">
        <f t="shared" ref="T10:T73" si="10">+P10</f>
        <v>248014.73</v>
      </c>
      <c r="U10" s="94">
        <f t="shared" ref="U10:U73" si="11">((T10*19%)+(T10))</f>
        <v>295137.52870000002</v>
      </c>
      <c r="V10" s="83">
        <v>290610.18</v>
      </c>
      <c r="W10" s="83">
        <v>239868.72</v>
      </c>
      <c r="X10" s="83">
        <v>239868.72</v>
      </c>
      <c r="Y10" s="93">
        <f t="shared" ref="Y10:Y73" si="12">MIN(V10,W10,X10)</f>
        <v>239868.72</v>
      </c>
      <c r="Z10" s="93">
        <f t="shared" ref="Z10:Z73" si="13">MAX(V10,W10,X10)</f>
        <v>290610.18</v>
      </c>
      <c r="AA10" s="93">
        <f t="shared" ref="AA10:AA73" si="14">AVERAGE(V10,W10,X10)</f>
        <v>256782.54</v>
      </c>
      <c r="AB10" s="93">
        <f t="shared" ref="AB10:AB73" si="15">MEDIAN(V10,W10,X10)</f>
        <v>239868.72</v>
      </c>
      <c r="AC10" s="94">
        <f t="shared" ref="AC10:AC73" si="16">+Y10</f>
        <v>239868.72</v>
      </c>
      <c r="AD10" s="94">
        <f t="shared" ref="AD10:AD73" si="17">((AC10*19%)+(AC10))</f>
        <v>285443.77679999999</v>
      </c>
      <c r="AE10" s="83">
        <v>300988.75</v>
      </c>
      <c r="AF10" s="83">
        <v>248014.73</v>
      </c>
      <c r="AG10" s="83">
        <v>248014.73</v>
      </c>
      <c r="AH10" s="93">
        <f t="shared" ref="AH10:AH73" si="18">MIN(AE10,AF10,AG10)</f>
        <v>248014.73</v>
      </c>
      <c r="AI10" s="93">
        <f t="shared" ref="AI10:AI73" si="19">MAX(AE10,AF10,AG10)</f>
        <v>300988.75</v>
      </c>
      <c r="AJ10" s="93">
        <f t="shared" ref="AJ10:AJ73" si="20">AVERAGE(AE10,AF10,AG10)</f>
        <v>265672.73666666663</v>
      </c>
      <c r="AK10" s="93">
        <f t="shared" ref="AK10:AK73" si="21">MEDIAN(AE10,AF10,AG10)</f>
        <v>248014.73</v>
      </c>
      <c r="AL10" s="94">
        <f t="shared" ref="AL10:AL73" si="22">+AH10</f>
        <v>248014.73</v>
      </c>
      <c r="AM10" s="94">
        <f t="shared" ref="AM10:AM73" si="23">((AL10*19%)+(AL10))</f>
        <v>295137.52870000002</v>
      </c>
      <c r="AN10" s="83">
        <v>726440</v>
      </c>
      <c r="AO10" s="83">
        <v>606320</v>
      </c>
      <c r="AP10" s="83">
        <v>606320</v>
      </c>
      <c r="AQ10" s="93">
        <f t="shared" ref="AQ10:AQ73" si="24">MIN(AN10,AO10,AP10)</f>
        <v>606320</v>
      </c>
      <c r="AR10" s="93">
        <f t="shared" ref="AR10:AR73" si="25">MAX(AN10,AO10,AP10)</f>
        <v>726440</v>
      </c>
      <c r="AS10" s="93">
        <f t="shared" ref="AS10:AS73" si="26">AVERAGE(AN10,AO10,AP10)</f>
        <v>646360</v>
      </c>
      <c r="AT10" s="93">
        <f t="shared" ref="AT10:AT73" si="27">MEDIAN(AN10,AO10,AP10)</f>
        <v>606320</v>
      </c>
      <c r="AU10" s="94">
        <f t="shared" ref="AU10:AU73" si="28">+AQ10</f>
        <v>606320</v>
      </c>
      <c r="AV10" s="94">
        <f t="shared" ref="AV10:AV73" si="29">((AU10*19%)+(AU10))</f>
        <v>721520.8</v>
      </c>
      <c r="AW10" s="83">
        <v>360682.54</v>
      </c>
      <c r="AX10" s="83">
        <v>301042.12</v>
      </c>
      <c r="AY10" s="83">
        <v>301042.12</v>
      </c>
      <c r="AZ10" s="93">
        <f t="shared" ref="AZ10:AZ73" si="30">MIN(AW10,AX10,AY10)</f>
        <v>301042.12</v>
      </c>
      <c r="BA10" s="93">
        <f t="shared" ref="BA10:BA73" si="31">MAX(AW10,AX10,AY10)</f>
        <v>360682.54</v>
      </c>
      <c r="BB10" s="93">
        <f t="shared" ref="BB10:BB73" si="32">AVERAGE(AW10,AX10,AY10)</f>
        <v>320922.25999999995</v>
      </c>
      <c r="BC10" s="93">
        <f t="shared" ref="BC10:BC73" si="33">MEDIAN(AW10,AX10,AY10)</f>
        <v>301042.12</v>
      </c>
      <c r="BD10" s="94">
        <f t="shared" ref="BD10:BD73" si="34">+AZ10</f>
        <v>301042.12</v>
      </c>
      <c r="BE10" s="94">
        <f t="shared" ref="BE10:BE73" si="35">((BD10*19%)+(BD10))</f>
        <v>358240.12280000001</v>
      </c>
    </row>
    <row r="11" spans="1:57" x14ac:dyDescent="0.2">
      <c r="A11" s="61">
        <v>3</v>
      </c>
      <c r="B11" s="60" t="s">
        <v>162</v>
      </c>
      <c r="C11" s="59">
        <v>1</v>
      </c>
      <c r="D11" s="83">
        <v>105177.59999999999</v>
      </c>
      <c r="E11" s="83">
        <v>91153.919999999998</v>
      </c>
      <c r="F11" s="83">
        <v>91153.919999999998</v>
      </c>
      <c r="G11" s="83">
        <f t="shared" si="0"/>
        <v>91153.919999999998</v>
      </c>
      <c r="H11" s="83">
        <f t="shared" si="1"/>
        <v>105177.59999999999</v>
      </c>
      <c r="I11" s="83">
        <f t="shared" si="2"/>
        <v>95828.479999999996</v>
      </c>
      <c r="J11" s="83">
        <f t="shared" si="3"/>
        <v>91153.919999999998</v>
      </c>
      <c r="K11" s="94">
        <f t="shared" si="4"/>
        <v>91153.919999999998</v>
      </c>
      <c r="L11" s="92">
        <f t="shared" si="5"/>
        <v>108473.1648</v>
      </c>
      <c r="M11" s="83">
        <v>123023.75</v>
      </c>
      <c r="N11" s="83">
        <v>106292.52</v>
      </c>
      <c r="O11" s="83">
        <v>106292.52</v>
      </c>
      <c r="P11" s="93">
        <f t="shared" si="6"/>
        <v>106292.52</v>
      </c>
      <c r="Q11" s="93">
        <f t="shared" si="7"/>
        <v>123023.75</v>
      </c>
      <c r="R11" s="93">
        <f t="shared" si="8"/>
        <v>111869.59666666668</v>
      </c>
      <c r="S11" s="93">
        <f t="shared" si="9"/>
        <v>106292.52</v>
      </c>
      <c r="T11" s="94">
        <f t="shared" si="10"/>
        <v>106292.52</v>
      </c>
      <c r="U11" s="94">
        <f t="shared" si="11"/>
        <v>126488.09880000001</v>
      </c>
      <c r="V11" s="83">
        <v>119433.60000000001</v>
      </c>
      <c r="W11" s="83">
        <v>94628.160000000003</v>
      </c>
      <c r="X11" s="83">
        <v>94628.160000000003</v>
      </c>
      <c r="Y11" s="93">
        <f t="shared" si="12"/>
        <v>94628.160000000003</v>
      </c>
      <c r="Z11" s="93">
        <f t="shared" si="13"/>
        <v>119433.60000000001</v>
      </c>
      <c r="AA11" s="93">
        <f t="shared" si="14"/>
        <v>102896.64000000001</v>
      </c>
      <c r="AB11" s="93">
        <f t="shared" si="15"/>
        <v>94628.160000000003</v>
      </c>
      <c r="AC11" s="94">
        <f t="shared" si="16"/>
        <v>94628.160000000003</v>
      </c>
      <c r="AD11" s="94">
        <f t="shared" si="17"/>
        <v>112607.5104</v>
      </c>
      <c r="AE11" s="83">
        <v>124992.13</v>
      </c>
      <c r="AF11" s="83">
        <v>104324.14</v>
      </c>
      <c r="AG11" s="83">
        <v>104324.14</v>
      </c>
      <c r="AH11" s="93">
        <f t="shared" si="18"/>
        <v>104324.14</v>
      </c>
      <c r="AI11" s="93">
        <f t="shared" si="19"/>
        <v>124992.13</v>
      </c>
      <c r="AJ11" s="93">
        <f t="shared" si="20"/>
        <v>111213.47000000002</v>
      </c>
      <c r="AK11" s="93">
        <f t="shared" si="21"/>
        <v>104324.14</v>
      </c>
      <c r="AL11" s="94">
        <f t="shared" si="22"/>
        <v>104324.14</v>
      </c>
      <c r="AM11" s="94">
        <f t="shared" si="23"/>
        <v>124145.72659999999</v>
      </c>
      <c r="AN11" s="83">
        <v>381920</v>
      </c>
      <c r="AO11" s="83">
        <v>329560</v>
      </c>
      <c r="AP11" s="83">
        <v>329560</v>
      </c>
      <c r="AQ11" s="93">
        <f t="shared" si="24"/>
        <v>329560</v>
      </c>
      <c r="AR11" s="93">
        <f t="shared" si="25"/>
        <v>381920</v>
      </c>
      <c r="AS11" s="93">
        <f t="shared" si="26"/>
        <v>347013.33333333331</v>
      </c>
      <c r="AT11" s="93">
        <f t="shared" si="27"/>
        <v>329560</v>
      </c>
      <c r="AU11" s="94">
        <f t="shared" si="28"/>
        <v>329560</v>
      </c>
      <c r="AV11" s="94">
        <f t="shared" si="29"/>
        <v>392176.4</v>
      </c>
      <c r="AW11" s="83">
        <v>283394.76</v>
      </c>
      <c r="AX11" s="83">
        <v>221133.79</v>
      </c>
      <c r="AY11" s="83">
        <v>221133.79</v>
      </c>
      <c r="AZ11" s="93">
        <f t="shared" si="30"/>
        <v>221133.79</v>
      </c>
      <c r="BA11" s="93">
        <f t="shared" si="31"/>
        <v>283394.76</v>
      </c>
      <c r="BB11" s="93">
        <f t="shared" si="32"/>
        <v>241887.44666666668</v>
      </c>
      <c r="BC11" s="93">
        <f t="shared" si="33"/>
        <v>221133.79</v>
      </c>
      <c r="BD11" s="94">
        <f t="shared" si="34"/>
        <v>221133.79</v>
      </c>
      <c r="BE11" s="94">
        <f t="shared" si="35"/>
        <v>263149.21010000003</v>
      </c>
    </row>
    <row r="12" spans="1:57" x14ac:dyDescent="0.2">
      <c r="A12" s="61">
        <v>4</v>
      </c>
      <c r="B12" s="60" t="s">
        <v>163</v>
      </c>
      <c r="C12" s="59">
        <v>1</v>
      </c>
      <c r="D12" s="83">
        <v>323259.99</v>
      </c>
      <c r="E12" s="83">
        <v>318000</v>
      </c>
      <c r="F12" s="83">
        <v>268069.26</v>
      </c>
      <c r="G12" s="83">
        <f t="shared" si="0"/>
        <v>268069.26</v>
      </c>
      <c r="H12" s="83">
        <f t="shared" si="1"/>
        <v>323259.99</v>
      </c>
      <c r="I12" s="83">
        <f t="shared" si="2"/>
        <v>303109.75</v>
      </c>
      <c r="J12" s="83">
        <f t="shared" si="3"/>
        <v>318000</v>
      </c>
      <c r="K12" s="94">
        <f t="shared" si="4"/>
        <v>268069.26</v>
      </c>
      <c r="L12" s="92">
        <f t="shared" si="5"/>
        <v>319002.41940000001</v>
      </c>
      <c r="M12" s="83">
        <v>252844.02</v>
      </c>
      <c r="N12" s="83">
        <v>252000</v>
      </c>
      <c r="O12" s="83">
        <v>221499.72</v>
      </c>
      <c r="P12" s="93">
        <f t="shared" si="6"/>
        <v>221499.72</v>
      </c>
      <c r="Q12" s="93">
        <f t="shared" si="7"/>
        <v>252844.02</v>
      </c>
      <c r="R12" s="93">
        <f t="shared" si="8"/>
        <v>242114.58</v>
      </c>
      <c r="S12" s="93">
        <f t="shared" si="9"/>
        <v>252000</v>
      </c>
      <c r="T12" s="94">
        <f t="shared" si="10"/>
        <v>221499.72</v>
      </c>
      <c r="U12" s="94">
        <f t="shared" si="11"/>
        <v>263584.66680000001</v>
      </c>
      <c r="V12" s="83">
        <v>251261.64</v>
      </c>
      <c r="W12" s="83">
        <v>241000</v>
      </c>
      <c r="X12" s="83">
        <v>201408.14</v>
      </c>
      <c r="Y12" s="93">
        <f t="shared" si="12"/>
        <v>201408.14</v>
      </c>
      <c r="Z12" s="93">
        <f t="shared" si="13"/>
        <v>251261.64</v>
      </c>
      <c r="AA12" s="93">
        <f t="shared" si="14"/>
        <v>231223.26</v>
      </c>
      <c r="AB12" s="93">
        <f t="shared" si="15"/>
        <v>241000</v>
      </c>
      <c r="AC12" s="94">
        <f t="shared" si="16"/>
        <v>201408.14</v>
      </c>
      <c r="AD12" s="94">
        <f t="shared" si="17"/>
        <v>239675.68660000002</v>
      </c>
      <c r="AE12" s="83">
        <v>261202.5</v>
      </c>
      <c r="AF12" s="83">
        <v>252000</v>
      </c>
      <c r="AG12" s="83">
        <v>223589.34000000003</v>
      </c>
      <c r="AH12" s="93">
        <f t="shared" si="18"/>
        <v>223589.34000000003</v>
      </c>
      <c r="AI12" s="93">
        <f t="shared" si="19"/>
        <v>261202.5</v>
      </c>
      <c r="AJ12" s="93">
        <f t="shared" si="20"/>
        <v>245597.28000000003</v>
      </c>
      <c r="AK12" s="93">
        <f t="shared" si="21"/>
        <v>252000</v>
      </c>
      <c r="AL12" s="94">
        <f t="shared" si="22"/>
        <v>223589.34000000003</v>
      </c>
      <c r="AM12" s="94">
        <f t="shared" si="23"/>
        <v>266071.31460000004</v>
      </c>
      <c r="AN12" s="83">
        <v>994664</v>
      </c>
      <c r="AO12" s="83">
        <v>947000</v>
      </c>
      <c r="AP12" s="83">
        <v>1433256</v>
      </c>
      <c r="AQ12" s="93">
        <f t="shared" si="24"/>
        <v>947000</v>
      </c>
      <c r="AR12" s="93">
        <f t="shared" si="25"/>
        <v>1433256</v>
      </c>
      <c r="AS12" s="93">
        <f t="shared" si="26"/>
        <v>1124973.3333333333</v>
      </c>
      <c r="AT12" s="93">
        <f t="shared" si="27"/>
        <v>994664</v>
      </c>
      <c r="AU12" s="94">
        <f t="shared" si="28"/>
        <v>947000</v>
      </c>
      <c r="AV12" s="94">
        <f t="shared" si="29"/>
        <v>1126930</v>
      </c>
      <c r="AW12" s="83">
        <v>307771.8</v>
      </c>
      <c r="AX12" s="83">
        <v>293000</v>
      </c>
      <c r="AY12" s="83">
        <v>264150.60000000003</v>
      </c>
      <c r="AZ12" s="93">
        <f t="shared" si="30"/>
        <v>264150.60000000003</v>
      </c>
      <c r="BA12" s="93">
        <f t="shared" si="31"/>
        <v>307771.8</v>
      </c>
      <c r="BB12" s="93">
        <f t="shared" si="32"/>
        <v>288307.46666666673</v>
      </c>
      <c r="BC12" s="93">
        <f t="shared" si="33"/>
        <v>293000</v>
      </c>
      <c r="BD12" s="94">
        <f t="shared" si="34"/>
        <v>264150.60000000003</v>
      </c>
      <c r="BE12" s="94">
        <f t="shared" si="35"/>
        <v>314339.21400000004</v>
      </c>
    </row>
    <row r="13" spans="1:57" x14ac:dyDescent="0.2">
      <c r="A13" s="61">
        <v>5</v>
      </c>
      <c r="B13" s="60" t="s">
        <v>164</v>
      </c>
      <c r="C13" s="59">
        <v>1</v>
      </c>
      <c r="D13" s="83" t="s">
        <v>14</v>
      </c>
      <c r="E13" s="83" t="s">
        <v>14</v>
      </c>
      <c r="F13" s="83" t="s">
        <v>14</v>
      </c>
      <c r="G13" s="83"/>
      <c r="H13" s="83"/>
      <c r="I13" s="83"/>
      <c r="J13" s="83"/>
      <c r="K13" s="94"/>
      <c r="L13" s="92"/>
      <c r="M13" s="83" t="s">
        <v>14</v>
      </c>
      <c r="N13" s="83" t="s">
        <v>14</v>
      </c>
      <c r="O13" s="83" t="s">
        <v>14</v>
      </c>
      <c r="P13" s="93"/>
      <c r="Q13" s="93"/>
      <c r="R13" s="93"/>
      <c r="S13" s="93"/>
      <c r="T13" s="94">
        <f t="shared" si="10"/>
        <v>0</v>
      </c>
      <c r="U13" s="94">
        <f t="shared" si="11"/>
        <v>0</v>
      </c>
      <c r="V13" s="83" t="s">
        <v>14</v>
      </c>
      <c r="W13" s="83" t="s">
        <v>14</v>
      </c>
      <c r="X13" s="83" t="s">
        <v>14</v>
      </c>
      <c r="Y13" s="93"/>
      <c r="Z13" s="93"/>
      <c r="AA13" s="93"/>
      <c r="AB13" s="93"/>
      <c r="AC13" s="94"/>
      <c r="AD13" s="94"/>
      <c r="AE13" s="83">
        <v>174345.60000000001</v>
      </c>
      <c r="AF13" s="83">
        <v>151000</v>
      </c>
      <c r="AG13" s="83">
        <v>145516.80000000002</v>
      </c>
      <c r="AH13" s="93">
        <f t="shared" si="18"/>
        <v>145516.80000000002</v>
      </c>
      <c r="AI13" s="93">
        <f t="shared" si="19"/>
        <v>174345.60000000001</v>
      </c>
      <c r="AJ13" s="93">
        <f t="shared" si="20"/>
        <v>156954.13333333333</v>
      </c>
      <c r="AK13" s="93">
        <f t="shared" si="21"/>
        <v>151000</v>
      </c>
      <c r="AL13" s="94">
        <f t="shared" si="22"/>
        <v>145516.80000000002</v>
      </c>
      <c r="AM13" s="94">
        <f t="shared" si="23"/>
        <v>173164.99200000003</v>
      </c>
      <c r="AN13" s="83">
        <v>349184</v>
      </c>
      <c r="AO13" s="83">
        <v>309000</v>
      </c>
      <c r="AP13" s="83">
        <v>306944</v>
      </c>
      <c r="AQ13" s="93">
        <f t="shared" si="24"/>
        <v>306944</v>
      </c>
      <c r="AR13" s="93">
        <f t="shared" si="25"/>
        <v>349184</v>
      </c>
      <c r="AS13" s="93">
        <f t="shared" si="26"/>
        <v>321709.33333333331</v>
      </c>
      <c r="AT13" s="93">
        <f t="shared" si="27"/>
        <v>309000</v>
      </c>
      <c r="AU13" s="94">
        <f t="shared" si="28"/>
        <v>306944</v>
      </c>
      <c r="AV13" s="94">
        <f t="shared" si="29"/>
        <v>365263.35999999999</v>
      </c>
      <c r="AW13" s="83">
        <v>232320</v>
      </c>
      <c r="AX13" s="83">
        <v>193000</v>
      </c>
      <c r="AY13" s="83">
        <v>190080</v>
      </c>
      <c r="AZ13" s="93">
        <f t="shared" si="30"/>
        <v>190080</v>
      </c>
      <c r="BA13" s="93">
        <f t="shared" si="31"/>
        <v>232320</v>
      </c>
      <c r="BB13" s="93">
        <f t="shared" si="32"/>
        <v>205133.33333333334</v>
      </c>
      <c r="BC13" s="93">
        <f t="shared" si="33"/>
        <v>193000</v>
      </c>
      <c r="BD13" s="94">
        <f t="shared" si="34"/>
        <v>190080</v>
      </c>
      <c r="BE13" s="94">
        <f t="shared" si="35"/>
        <v>226195.20000000001</v>
      </c>
    </row>
    <row r="14" spans="1:57" x14ac:dyDescent="0.2">
      <c r="A14" s="61">
        <v>6</v>
      </c>
      <c r="B14" s="60" t="s">
        <v>165</v>
      </c>
      <c r="C14" s="59">
        <v>1</v>
      </c>
      <c r="D14" s="83">
        <v>104235.12</v>
      </c>
      <c r="E14" s="83">
        <v>97000</v>
      </c>
      <c r="F14" s="83">
        <v>90676.08</v>
      </c>
      <c r="G14" s="83">
        <f t="shared" si="0"/>
        <v>90676.08</v>
      </c>
      <c r="H14" s="83">
        <f t="shared" si="1"/>
        <v>104235.12</v>
      </c>
      <c r="I14" s="83">
        <f t="shared" si="2"/>
        <v>97303.733333333337</v>
      </c>
      <c r="J14" s="83">
        <f t="shared" si="3"/>
        <v>97000</v>
      </c>
      <c r="K14" s="94">
        <f t="shared" si="4"/>
        <v>90676.08</v>
      </c>
      <c r="L14" s="92">
        <f t="shared" si="5"/>
        <v>107904.5352</v>
      </c>
      <c r="M14" s="83">
        <v>118878.87</v>
      </c>
      <c r="N14" s="83">
        <v>112000</v>
      </c>
      <c r="O14" s="83">
        <v>105124.29000000001</v>
      </c>
      <c r="P14" s="93">
        <f t="shared" si="6"/>
        <v>105124.29000000001</v>
      </c>
      <c r="Q14" s="93">
        <f t="shared" si="7"/>
        <v>118878.87</v>
      </c>
      <c r="R14" s="93">
        <f t="shared" si="8"/>
        <v>112001.05333333334</v>
      </c>
      <c r="S14" s="93">
        <f t="shared" si="9"/>
        <v>112000</v>
      </c>
      <c r="T14" s="94">
        <f t="shared" si="10"/>
        <v>105124.29000000001</v>
      </c>
      <c r="U14" s="94">
        <f t="shared" si="11"/>
        <v>125097.9051</v>
      </c>
      <c r="V14" s="83">
        <v>114511.32</v>
      </c>
      <c r="W14" s="83">
        <v>104000</v>
      </c>
      <c r="X14" s="83">
        <v>97243.74</v>
      </c>
      <c r="Y14" s="93">
        <f t="shared" si="12"/>
        <v>97243.74</v>
      </c>
      <c r="Z14" s="93">
        <f t="shared" si="13"/>
        <v>114511.32</v>
      </c>
      <c r="AA14" s="93">
        <f t="shared" si="14"/>
        <v>105251.68666666666</v>
      </c>
      <c r="AB14" s="93">
        <f t="shared" si="15"/>
        <v>104000</v>
      </c>
      <c r="AC14" s="94">
        <f t="shared" si="16"/>
        <v>97243.74</v>
      </c>
      <c r="AD14" s="94">
        <f t="shared" si="17"/>
        <v>115720.0506</v>
      </c>
      <c r="AE14" s="83">
        <v>122808.75</v>
      </c>
      <c r="AF14" s="83">
        <v>112000</v>
      </c>
      <c r="AG14" s="83">
        <v>107089.23000000001</v>
      </c>
      <c r="AH14" s="93">
        <f t="shared" si="18"/>
        <v>107089.23000000001</v>
      </c>
      <c r="AI14" s="93">
        <f t="shared" si="19"/>
        <v>122808.75</v>
      </c>
      <c r="AJ14" s="93">
        <f t="shared" si="20"/>
        <v>113965.99333333333</v>
      </c>
      <c r="AK14" s="93">
        <f t="shared" si="21"/>
        <v>112000</v>
      </c>
      <c r="AL14" s="94">
        <f t="shared" si="22"/>
        <v>107089.23000000001</v>
      </c>
      <c r="AM14" s="94">
        <f t="shared" si="23"/>
        <v>127436.18370000001</v>
      </c>
      <c r="AN14" s="83">
        <v>134112</v>
      </c>
      <c r="AO14" s="83">
        <v>121000</v>
      </c>
      <c r="AP14" s="83">
        <v>107712</v>
      </c>
      <c r="AQ14" s="93">
        <f t="shared" si="24"/>
        <v>107712</v>
      </c>
      <c r="AR14" s="93">
        <f t="shared" si="25"/>
        <v>134112</v>
      </c>
      <c r="AS14" s="93">
        <f t="shared" si="26"/>
        <v>120941.33333333333</v>
      </c>
      <c r="AT14" s="93">
        <f t="shared" si="27"/>
        <v>121000</v>
      </c>
      <c r="AU14" s="94">
        <f t="shared" si="28"/>
        <v>107712</v>
      </c>
      <c r="AV14" s="94">
        <f t="shared" si="29"/>
        <v>128177.28</v>
      </c>
      <c r="AW14" s="83">
        <v>153771.6</v>
      </c>
      <c r="AX14" s="83">
        <v>139000</v>
      </c>
      <c r="AY14" s="83">
        <v>128344.8</v>
      </c>
      <c r="AZ14" s="93">
        <f t="shared" si="30"/>
        <v>128344.8</v>
      </c>
      <c r="BA14" s="93">
        <f t="shared" si="31"/>
        <v>153771.6</v>
      </c>
      <c r="BB14" s="93">
        <f t="shared" si="32"/>
        <v>140372.13333333333</v>
      </c>
      <c r="BC14" s="93">
        <f t="shared" si="33"/>
        <v>139000</v>
      </c>
      <c r="BD14" s="94">
        <f t="shared" si="34"/>
        <v>128344.8</v>
      </c>
      <c r="BE14" s="94">
        <f t="shared" si="35"/>
        <v>152730.31200000001</v>
      </c>
    </row>
    <row r="15" spans="1:57" x14ac:dyDescent="0.2">
      <c r="A15" s="61">
        <v>7</v>
      </c>
      <c r="B15" s="64" t="s">
        <v>166</v>
      </c>
      <c r="C15" s="59">
        <v>1</v>
      </c>
      <c r="D15" s="83" t="s">
        <v>14</v>
      </c>
      <c r="E15" s="83" t="s">
        <v>14</v>
      </c>
      <c r="F15" s="83" t="s">
        <v>14</v>
      </c>
      <c r="G15" s="83"/>
      <c r="H15" s="83"/>
      <c r="I15" s="83"/>
      <c r="J15" s="83"/>
      <c r="K15" s="94"/>
      <c r="L15" s="92"/>
      <c r="M15" s="83" t="s">
        <v>14</v>
      </c>
      <c r="N15" s="83" t="s">
        <v>14</v>
      </c>
      <c r="O15" s="83" t="s">
        <v>14</v>
      </c>
      <c r="P15" s="93"/>
      <c r="Q15" s="93"/>
      <c r="R15" s="93"/>
      <c r="S15" s="93"/>
      <c r="T15" s="94">
        <f t="shared" si="10"/>
        <v>0</v>
      </c>
      <c r="U15" s="94">
        <f t="shared" si="11"/>
        <v>0</v>
      </c>
      <c r="V15" s="83" t="s">
        <v>14</v>
      </c>
      <c r="W15" s="83" t="s">
        <v>14</v>
      </c>
      <c r="X15" s="83" t="s">
        <v>14</v>
      </c>
      <c r="Y15" s="93"/>
      <c r="Z15" s="93"/>
      <c r="AA15" s="93"/>
      <c r="AB15" s="93"/>
      <c r="AC15" s="94"/>
      <c r="AD15" s="94"/>
      <c r="AE15" s="83" t="s">
        <v>14</v>
      </c>
      <c r="AF15" s="83" t="s">
        <v>14</v>
      </c>
      <c r="AG15" s="83" t="s">
        <v>14</v>
      </c>
      <c r="AH15" s="93"/>
      <c r="AI15" s="93"/>
      <c r="AJ15" s="93"/>
      <c r="AK15" s="93"/>
      <c r="AL15" s="94"/>
      <c r="AM15" s="94"/>
      <c r="AN15" s="83">
        <v>163680</v>
      </c>
      <c r="AO15" s="83">
        <v>132000</v>
      </c>
      <c r="AP15" s="83">
        <v>132000</v>
      </c>
      <c r="AQ15" s="93">
        <f t="shared" si="24"/>
        <v>132000</v>
      </c>
      <c r="AR15" s="93">
        <f t="shared" si="25"/>
        <v>163680</v>
      </c>
      <c r="AS15" s="93">
        <f t="shared" si="26"/>
        <v>142560</v>
      </c>
      <c r="AT15" s="93">
        <f t="shared" si="27"/>
        <v>132000</v>
      </c>
      <c r="AU15" s="94">
        <f t="shared" si="28"/>
        <v>132000</v>
      </c>
      <c r="AV15" s="94">
        <f t="shared" si="29"/>
        <v>157080</v>
      </c>
      <c r="AW15" s="83" t="s">
        <v>14</v>
      </c>
      <c r="AX15" s="83" t="s">
        <v>14</v>
      </c>
      <c r="AY15" s="83" t="s">
        <v>14</v>
      </c>
      <c r="AZ15" s="93"/>
      <c r="BA15" s="93"/>
      <c r="BB15" s="93"/>
      <c r="BC15" s="93"/>
      <c r="BD15" s="94"/>
      <c r="BE15" s="94"/>
    </row>
    <row r="16" spans="1:57" x14ac:dyDescent="0.2">
      <c r="A16" s="61">
        <v>8</v>
      </c>
      <c r="B16" s="64" t="s">
        <v>167</v>
      </c>
      <c r="C16" s="59">
        <v>1</v>
      </c>
      <c r="D16" s="83">
        <v>626757.56999999995</v>
      </c>
      <c r="E16" s="83">
        <v>616000</v>
      </c>
      <c r="F16" s="83">
        <v>545228.13</v>
      </c>
      <c r="G16" s="83">
        <f t="shared" si="0"/>
        <v>545228.13</v>
      </c>
      <c r="H16" s="83">
        <f t="shared" si="1"/>
        <v>626757.56999999995</v>
      </c>
      <c r="I16" s="83">
        <f t="shared" si="2"/>
        <v>595995.23333333328</v>
      </c>
      <c r="J16" s="83">
        <f t="shared" si="3"/>
        <v>616000</v>
      </c>
      <c r="K16" s="94">
        <f t="shared" si="4"/>
        <v>545228.13</v>
      </c>
      <c r="L16" s="92">
        <f t="shared" si="5"/>
        <v>648821.47470000002</v>
      </c>
      <c r="M16" s="83">
        <v>477826.57999999996</v>
      </c>
      <c r="N16" s="83">
        <v>477000</v>
      </c>
      <c r="O16" s="83">
        <v>406744.94</v>
      </c>
      <c r="P16" s="93">
        <f t="shared" si="6"/>
        <v>406744.94</v>
      </c>
      <c r="Q16" s="93">
        <f t="shared" si="7"/>
        <v>477826.57999999996</v>
      </c>
      <c r="R16" s="93">
        <f t="shared" si="8"/>
        <v>453857.17333333334</v>
      </c>
      <c r="S16" s="93">
        <f t="shared" si="9"/>
        <v>477000</v>
      </c>
      <c r="T16" s="94">
        <f t="shared" si="10"/>
        <v>406744.94</v>
      </c>
      <c r="U16" s="94">
        <f t="shared" si="11"/>
        <v>484026.47860000003</v>
      </c>
      <c r="V16" s="83">
        <v>476601.3</v>
      </c>
      <c r="W16" s="83">
        <v>457000</v>
      </c>
      <c r="X16" s="83">
        <v>393385.2</v>
      </c>
      <c r="Y16" s="93">
        <f t="shared" si="12"/>
        <v>393385.2</v>
      </c>
      <c r="Z16" s="93">
        <f t="shared" si="13"/>
        <v>476601.3</v>
      </c>
      <c r="AA16" s="93">
        <f t="shared" si="14"/>
        <v>442328.83333333331</v>
      </c>
      <c r="AB16" s="93">
        <f t="shared" si="15"/>
        <v>457000</v>
      </c>
      <c r="AC16" s="94">
        <f t="shared" si="16"/>
        <v>393385.2</v>
      </c>
      <c r="AD16" s="94">
        <f t="shared" si="17"/>
        <v>468128.38800000004</v>
      </c>
      <c r="AE16" s="83">
        <v>493622.5</v>
      </c>
      <c r="AF16" s="83">
        <v>477000</v>
      </c>
      <c r="AG16" s="83">
        <v>406744.94</v>
      </c>
      <c r="AH16" s="93">
        <f t="shared" si="18"/>
        <v>406744.94</v>
      </c>
      <c r="AI16" s="93">
        <f t="shared" si="19"/>
        <v>493622.5</v>
      </c>
      <c r="AJ16" s="93">
        <f t="shared" si="20"/>
        <v>459122.48</v>
      </c>
      <c r="AK16" s="93">
        <f t="shared" si="21"/>
        <v>477000</v>
      </c>
      <c r="AL16" s="94">
        <f t="shared" si="22"/>
        <v>406744.94</v>
      </c>
      <c r="AM16" s="94">
        <f t="shared" si="23"/>
        <v>484026.47860000003</v>
      </c>
      <c r="AN16" s="83">
        <v>1106424</v>
      </c>
      <c r="AO16" s="83">
        <v>1054000</v>
      </c>
      <c r="AP16" s="83">
        <v>923472</v>
      </c>
      <c r="AQ16" s="93">
        <f t="shared" si="24"/>
        <v>923472</v>
      </c>
      <c r="AR16" s="93">
        <f t="shared" si="25"/>
        <v>1106424</v>
      </c>
      <c r="AS16" s="93">
        <f t="shared" si="26"/>
        <v>1027965.3333333334</v>
      </c>
      <c r="AT16" s="93">
        <f t="shared" si="27"/>
        <v>1054000</v>
      </c>
      <c r="AU16" s="94">
        <f t="shared" si="28"/>
        <v>923472</v>
      </c>
      <c r="AV16" s="94">
        <f t="shared" si="29"/>
        <v>1098931.68</v>
      </c>
      <c r="AW16" s="83">
        <v>467288.88</v>
      </c>
      <c r="AX16" s="83">
        <v>445000</v>
      </c>
      <c r="AY16" s="83">
        <v>390020.64</v>
      </c>
      <c r="AZ16" s="93">
        <f t="shared" si="30"/>
        <v>390020.64</v>
      </c>
      <c r="BA16" s="93">
        <f t="shared" si="31"/>
        <v>467288.88</v>
      </c>
      <c r="BB16" s="93">
        <f t="shared" si="32"/>
        <v>434103.17333333334</v>
      </c>
      <c r="BC16" s="93">
        <f t="shared" si="33"/>
        <v>445000</v>
      </c>
      <c r="BD16" s="94">
        <f t="shared" si="34"/>
        <v>390020.64</v>
      </c>
      <c r="BE16" s="94">
        <f t="shared" si="35"/>
        <v>464124.56160000002</v>
      </c>
    </row>
    <row r="17" spans="1:57" x14ac:dyDescent="0.2">
      <c r="A17" s="61">
        <v>9</v>
      </c>
      <c r="B17" s="64" t="s">
        <v>168</v>
      </c>
      <c r="C17" s="59">
        <v>1</v>
      </c>
      <c r="D17" s="83">
        <v>414129.6</v>
      </c>
      <c r="E17" s="83">
        <v>379000</v>
      </c>
      <c r="F17" s="83">
        <v>358912.32</v>
      </c>
      <c r="G17" s="83">
        <f t="shared" si="0"/>
        <v>358912.32</v>
      </c>
      <c r="H17" s="83">
        <f t="shared" si="1"/>
        <v>414129.6</v>
      </c>
      <c r="I17" s="83">
        <f t="shared" si="2"/>
        <v>384013.97333333333</v>
      </c>
      <c r="J17" s="83">
        <f t="shared" si="3"/>
        <v>379000</v>
      </c>
      <c r="K17" s="94">
        <f t="shared" si="4"/>
        <v>358912.32</v>
      </c>
      <c r="L17" s="92">
        <f t="shared" si="5"/>
        <v>427105.66080000001</v>
      </c>
      <c r="M17" s="83">
        <v>463523.75</v>
      </c>
      <c r="N17" s="83">
        <v>407000</v>
      </c>
      <c r="O17" s="83">
        <v>400484.52</v>
      </c>
      <c r="P17" s="93">
        <f t="shared" si="6"/>
        <v>400484.52</v>
      </c>
      <c r="Q17" s="93">
        <f t="shared" si="7"/>
        <v>463523.75</v>
      </c>
      <c r="R17" s="93">
        <f t="shared" si="8"/>
        <v>423669.42333333334</v>
      </c>
      <c r="S17" s="93">
        <f t="shared" si="9"/>
        <v>407000</v>
      </c>
      <c r="T17" s="94">
        <f t="shared" si="10"/>
        <v>400484.52</v>
      </c>
      <c r="U17" s="94">
        <f t="shared" si="11"/>
        <v>476576.57880000002</v>
      </c>
      <c r="V17" s="83">
        <v>461748.3</v>
      </c>
      <c r="W17" s="83">
        <v>390000</v>
      </c>
      <c r="X17" s="83">
        <v>365846.73</v>
      </c>
      <c r="Y17" s="93">
        <f t="shared" si="12"/>
        <v>365846.73</v>
      </c>
      <c r="Z17" s="93">
        <f t="shared" si="13"/>
        <v>461748.3</v>
      </c>
      <c r="AA17" s="93">
        <f t="shared" si="14"/>
        <v>405865.01</v>
      </c>
      <c r="AB17" s="93">
        <f t="shared" si="15"/>
        <v>390000</v>
      </c>
      <c r="AC17" s="94">
        <f t="shared" si="16"/>
        <v>365846.73</v>
      </c>
      <c r="AD17" s="94">
        <f t="shared" si="17"/>
        <v>435357.60869999998</v>
      </c>
      <c r="AE17" s="83">
        <v>470940.13</v>
      </c>
      <c r="AF17" s="83">
        <v>407000</v>
      </c>
      <c r="AG17" s="83">
        <v>393068.14</v>
      </c>
      <c r="AH17" s="93">
        <f t="shared" si="18"/>
        <v>393068.14</v>
      </c>
      <c r="AI17" s="93">
        <f t="shared" si="19"/>
        <v>470940.13</v>
      </c>
      <c r="AJ17" s="93">
        <f t="shared" si="20"/>
        <v>423669.42333333334</v>
      </c>
      <c r="AK17" s="93">
        <f t="shared" si="21"/>
        <v>407000</v>
      </c>
      <c r="AL17" s="94">
        <f t="shared" si="22"/>
        <v>393068.14</v>
      </c>
      <c r="AM17" s="94">
        <f t="shared" si="23"/>
        <v>467751.08660000004</v>
      </c>
      <c r="AN17" s="83">
        <v>1473120</v>
      </c>
      <c r="AO17" s="83">
        <v>1306000</v>
      </c>
      <c r="AP17" s="83">
        <v>1271160</v>
      </c>
      <c r="AQ17" s="93">
        <f t="shared" si="24"/>
        <v>1271160</v>
      </c>
      <c r="AR17" s="93">
        <f t="shared" si="25"/>
        <v>1473120</v>
      </c>
      <c r="AS17" s="93">
        <f t="shared" si="26"/>
        <v>1350093.3333333333</v>
      </c>
      <c r="AT17" s="93">
        <f t="shared" si="27"/>
        <v>1306000</v>
      </c>
      <c r="AU17" s="94">
        <f t="shared" si="28"/>
        <v>1271160</v>
      </c>
      <c r="AV17" s="94">
        <f t="shared" si="29"/>
        <v>1512680.4</v>
      </c>
      <c r="AW17" s="83">
        <v>568755</v>
      </c>
      <c r="AX17" s="83">
        <v>473000</v>
      </c>
      <c r="AY17" s="83">
        <v>443801.25</v>
      </c>
      <c r="AZ17" s="93">
        <f t="shared" si="30"/>
        <v>443801.25</v>
      </c>
      <c r="BA17" s="93">
        <f t="shared" si="31"/>
        <v>568755</v>
      </c>
      <c r="BB17" s="93">
        <f t="shared" si="32"/>
        <v>495185.41666666669</v>
      </c>
      <c r="BC17" s="93">
        <f t="shared" si="33"/>
        <v>473000</v>
      </c>
      <c r="BD17" s="94">
        <f t="shared" si="34"/>
        <v>443801.25</v>
      </c>
      <c r="BE17" s="94">
        <f t="shared" si="35"/>
        <v>528123.48750000005</v>
      </c>
    </row>
    <row r="18" spans="1:57" ht="24" x14ac:dyDescent="0.2">
      <c r="A18" s="61">
        <v>10</v>
      </c>
      <c r="B18" s="64" t="s">
        <v>169</v>
      </c>
      <c r="C18" s="59">
        <v>1</v>
      </c>
      <c r="D18" s="83">
        <v>207604.32</v>
      </c>
      <c r="E18" s="83">
        <v>185000</v>
      </c>
      <c r="F18" s="83">
        <v>172159.68</v>
      </c>
      <c r="G18" s="83">
        <f t="shared" si="0"/>
        <v>172159.68</v>
      </c>
      <c r="H18" s="83">
        <f t="shared" si="1"/>
        <v>207604.32</v>
      </c>
      <c r="I18" s="83">
        <f t="shared" si="2"/>
        <v>188254.66666666666</v>
      </c>
      <c r="J18" s="83">
        <f t="shared" si="3"/>
        <v>185000</v>
      </c>
      <c r="K18" s="94">
        <f t="shared" si="4"/>
        <v>172159.68</v>
      </c>
      <c r="L18" s="92">
        <f t="shared" si="5"/>
        <v>204870.01919999998</v>
      </c>
      <c r="M18" s="83">
        <v>214483.38999999998</v>
      </c>
      <c r="N18" s="83">
        <v>194000</v>
      </c>
      <c r="O18" s="83">
        <v>187894.54</v>
      </c>
      <c r="P18" s="93">
        <f t="shared" si="6"/>
        <v>187894.54</v>
      </c>
      <c r="Q18" s="93">
        <f t="shared" si="7"/>
        <v>214483.38999999998</v>
      </c>
      <c r="R18" s="93">
        <f t="shared" si="8"/>
        <v>198792.64333333334</v>
      </c>
      <c r="S18" s="93">
        <f t="shared" si="9"/>
        <v>194000</v>
      </c>
      <c r="T18" s="94">
        <f t="shared" si="10"/>
        <v>187894.54</v>
      </c>
      <c r="U18" s="94">
        <f t="shared" si="11"/>
        <v>223594.50260000001</v>
      </c>
      <c r="V18" s="83">
        <v>217768.32000000001</v>
      </c>
      <c r="W18" s="83">
        <v>190000</v>
      </c>
      <c r="X18" s="83">
        <v>174560.32</v>
      </c>
      <c r="Y18" s="93">
        <f t="shared" si="12"/>
        <v>174560.32</v>
      </c>
      <c r="Z18" s="93">
        <f t="shared" si="13"/>
        <v>217768.32000000001</v>
      </c>
      <c r="AA18" s="93">
        <f t="shared" si="14"/>
        <v>194109.54666666666</v>
      </c>
      <c r="AB18" s="93">
        <f t="shared" si="15"/>
        <v>190000</v>
      </c>
      <c r="AC18" s="94">
        <f t="shared" si="16"/>
        <v>174560.32</v>
      </c>
      <c r="AD18" s="94">
        <f t="shared" si="17"/>
        <v>207726.78080000001</v>
      </c>
      <c r="AE18" s="83">
        <v>221573.75</v>
      </c>
      <c r="AF18" s="83">
        <v>194000</v>
      </c>
      <c r="AG18" s="83">
        <v>189667.13</v>
      </c>
      <c r="AH18" s="93">
        <f t="shared" si="18"/>
        <v>189667.13</v>
      </c>
      <c r="AI18" s="93">
        <f t="shared" si="19"/>
        <v>221573.75</v>
      </c>
      <c r="AJ18" s="93">
        <f t="shared" si="20"/>
        <v>201746.96</v>
      </c>
      <c r="AK18" s="93">
        <f t="shared" si="21"/>
        <v>194000</v>
      </c>
      <c r="AL18" s="94">
        <f t="shared" si="22"/>
        <v>189667.13</v>
      </c>
      <c r="AM18" s="94">
        <f t="shared" si="23"/>
        <v>225703.8847</v>
      </c>
      <c r="AN18" s="83">
        <v>1516043.45</v>
      </c>
      <c r="AO18" s="83">
        <v>1313000</v>
      </c>
      <c r="AP18" s="83">
        <v>2184535.0500000003</v>
      </c>
      <c r="AQ18" s="93">
        <f t="shared" si="24"/>
        <v>1313000</v>
      </c>
      <c r="AR18" s="93">
        <f t="shared" si="25"/>
        <v>2184535.0500000003</v>
      </c>
      <c r="AS18" s="93">
        <f t="shared" si="26"/>
        <v>1671192.8333333333</v>
      </c>
      <c r="AT18" s="93">
        <f t="shared" si="27"/>
        <v>1516043.45</v>
      </c>
      <c r="AU18" s="94">
        <f t="shared" si="28"/>
        <v>1313000</v>
      </c>
      <c r="AV18" s="94">
        <f t="shared" si="29"/>
        <v>1562470</v>
      </c>
      <c r="AW18" s="83">
        <v>426643.8</v>
      </c>
      <c r="AX18" s="83">
        <v>369000</v>
      </c>
      <c r="AY18" s="83">
        <v>366174.60000000003</v>
      </c>
      <c r="AZ18" s="93">
        <f t="shared" si="30"/>
        <v>366174.60000000003</v>
      </c>
      <c r="BA18" s="93">
        <f t="shared" si="31"/>
        <v>426643.8</v>
      </c>
      <c r="BB18" s="93">
        <f t="shared" si="32"/>
        <v>387272.80000000005</v>
      </c>
      <c r="BC18" s="93">
        <f t="shared" si="33"/>
        <v>369000</v>
      </c>
      <c r="BD18" s="94">
        <f t="shared" si="34"/>
        <v>366174.60000000003</v>
      </c>
      <c r="BE18" s="94">
        <f t="shared" si="35"/>
        <v>435747.77400000003</v>
      </c>
    </row>
    <row r="19" spans="1:57" x14ac:dyDescent="0.2">
      <c r="A19" s="61">
        <v>11</v>
      </c>
      <c r="B19" s="64" t="s">
        <v>170</v>
      </c>
      <c r="C19" s="59">
        <v>1</v>
      </c>
      <c r="D19" s="83">
        <v>185486.4</v>
      </c>
      <c r="E19" s="83">
        <v>177000</v>
      </c>
      <c r="F19" s="83">
        <v>163846.32</v>
      </c>
      <c r="G19" s="83">
        <f t="shared" si="0"/>
        <v>163846.32</v>
      </c>
      <c r="H19" s="83">
        <f t="shared" si="1"/>
        <v>185486.4</v>
      </c>
      <c r="I19" s="83">
        <f t="shared" si="2"/>
        <v>175444.24</v>
      </c>
      <c r="J19" s="83">
        <f t="shared" si="3"/>
        <v>177000</v>
      </c>
      <c r="K19" s="94">
        <f t="shared" si="4"/>
        <v>163846.32</v>
      </c>
      <c r="L19" s="92">
        <f t="shared" si="5"/>
        <v>194977.1208</v>
      </c>
      <c r="M19" s="83">
        <v>281407.5</v>
      </c>
      <c r="N19" s="83">
        <v>258000</v>
      </c>
      <c r="O19" s="83">
        <v>231879.78</v>
      </c>
      <c r="P19" s="93">
        <f t="shared" si="6"/>
        <v>231879.78</v>
      </c>
      <c r="Q19" s="93">
        <f t="shared" si="7"/>
        <v>281407.5</v>
      </c>
      <c r="R19" s="93">
        <f t="shared" si="8"/>
        <v>257095.76</v>
      </c>
      <c r="S19" s="93">
        <f t="shared" si="9"/>
        <v>258000</v>
      </c>
      <c r="T19" s="94">
        <f t="shared" si="10"/>
        <v>231879.78</v>
      </c>
      <c r="U19" s="94">
        <f t="shared" si="11"/>
        <v>275936.93819999998</v>
      </c>
      <c r="V19" s="83">
        <v>267129.2</v>
      </c>
      <c r="W19" s="83">
        <v>236000</v>
      </c>
      <c r="X19" s="83">
        <v>215758.2</v>
      </c>
      <c r="Y19" s="93">
        <f t="shared" si="12"/>
        <v>215758.2</v>
      </c>
      <c r="Z19" s="93">
        <f t="shared" si="13"/>
        <v>267129.2</v>
      </c>
      <c r="AA19" s="93">
        <f t="shared" si="14"/>
        <v>239629.13333333333</v>
      </c>
      <c r="AB19" s="93">
        <f t="shared" si="15"/>
        <v>236000</v>
      </c>
      <c r="AC19" s="94">
        <f t="shared" si="16"/>
        <v>215758.2</v>
      </c>
      <c r="AD19" s="94">
        <f t="shared" si="17"/>
        <v>256752.25800000003</v>
      </c>
      <c r="AE19" s="83">
        <v>285910.02</v>
      </c>
      <c r="AF19" s="83">
        <v>258000</v>
      </c>
      <c r="AG19" s="83">
        <v>238633.56</v>
      </c>
      <c r="AH19" s="93">
        <f t="shared" si="18"/>
        <v>238633.56</v>
      </c>
      <c r="AI19" s="93">
        <f t="shared" si="19"/>
        <v>285910.02</v>
      </c>
      <c r="AJ19" s="93">
        <f t="shared" si="20"/>
        <v>260847.86000000002</v>
      </c>
      <c r="AK19" s="93">
        <f t="shared" si="21"/>
        <v>258000</v>
      </c>
      <c r="AL19" s="94">
        <f t="shared" si="22"/>
        <v>238633.56</v>
      </c>
      <c r="AM19" s="94">
        <f t="shared" si="23"/>
        <v>283973.93640000001</v>
      </c>
      <c r="AN19" s="83">
        <v>458304</v>
      </c>
      <c r="AO19" s="83">
        <v>425000</v>
      </c>
      <c r="AP19" s="83">
        <v>402864.00000000006</v>
      </c>
      <c r="AQ19" s="93">
        <f t="shared" si="24"/>
        <v>402864.00000000006</v>
      </c>
      <c r="AR19" s="93">
        <f t="shared" si="25"/>
        <v>458304</v>
      </c>
      <c r="AS19" s="93">
        <f t="shared" si="26"/>
        <v>428722.66666666669</v>
      </c>
      <c r="AT19" s="93">
        <f t="shared" si="27"/>
        <v>425000</v>
      </c>
      <c r="AU19" s="94">
        <f t="shared" si="28"/>
        <v>402864.00000000006</v>
      </c>
      <c r="AV19" s="94">
        <f t="shared" si="29"/>
        <v>479408.16000000009</v>
      </c>
      <c r="AW19" s="83">
        <v>282796.79999999999</v>
      </c>
      <c r="AX19" s="83">
        <v>246000</v>
      </c>
      <c r="AY19" s="83">
        <v>231379.20000000001</v>
      </c>
      <c r="AZ19" s="93">
        <f t="shared" si="30"/>
        <v>231379.20000000001</v>
      </c>
      <c r="BA19" s="93">
        <f t="shared" si="31"/>
        <v>282796.79999999999</v>
      </c>
      <c r="BB19" s="93">
        <f t="shared" si="32"/>
        <v>253392</v>
      </c>
      <c r="BC19" s="93">
        <f t="shared" si="33"/>
        <v>246000</v>
      </c>
      <c r="BD19" s="94">
        <f t="shared" si="34"/>
        <v>231379.20000000001</v>
      </c>
      <c r="BE19" s="94">
        <f t="shared" si="35"/>
        <v>275341.24800000002</v>
      </c>
    </row>
    <row r="20" spans="1:57" x14ac:dyDescent="0.2">
      <c r="A20" s="61">
        <v>12</v>
      </c>
      <c r="B20" s="64" t="s">
        <v>171</v>
      </c>
      <c r="C20" s="59">
        <v>1</v>
      </c>
      <c r="D20" s="83">
        <v>124708.47</v>
      </c>
      <c r="E20" s="83">
        <v>120000</v>
      </c>
      <c r="F20" s="83">
        <v>108486.23000000001</v>
      </c>
      <c r="G20" s="83">
        <f t="shared" si="0"/>
        <v>108486.23000000001</v>
      </c>
      <c r="H20" s="83">
        <f t="shared" si="1"/>
        <v>124708.47</v>
      </c>
      <c r="I20" s="83">
        <f t="shared" si="2"/>
        <v>117731.56666666667</v>
      </c>
      <c r="J20" s="83">
        <f t="shared" si="3"/>
        <v>120000</v>
      </c>
      <c r="K20" s="94">
        <f t="shared" si="4"/>
        <v>108486.23000000001</v>
      </c>
      <c r="L20" s="92">
        <f t="shared" si="5"/>
        <v>129098.61370000002</v>
      </c>
      <c r="M20" s="83">
        <v>197813.22</v>
      </c>
      <c r="N20" s="83">
        <v>194000</v>
      </c>
      <c r="O20" s="83">
        <v>174925.74000000002</v>
      </c>
      <c r="P20" s="93">
        <f t="shared" si="6"/>
        <v>174925.74000000002</v>
      </c>
      <c r="Q20" s="93">
        <f t="shared" si="7"/>
        <v>197813.22</v>
      </c>
      <c r="R20" s="93">
        <f t="shared" si="8"/>
        <v>188912.98666666666</v>
      </c>
      <c r="S20" s="93">
        <f t="shared" si="9"/>
        <v>194000</v>
      </c>
      <c r="T20" s="94">
        <f t="shared" si="10"/>
        <v>174925.74000000002</v>
      </c>
      <c r="U20" s="94">
        <f t="shared" si="11"/>
        <v>208161.63060000003</v>
      </c>
      <c r="V20" s="83">
        <v>189487.62</v>
      </c>
      <c r="W20" s="83">
        <v>178000</v>
      </c>
      <c r="X20" s="83">
        <v>160914.09</v>
      </c>
      <c r="Y20" s="93">
        <f t="shared" si="12"/>
        <v>160914.09</v>
      </c>
      <c r="Z20" s="93">
        <f t="shared" si="13"/>
        <v>189487.62</v>
      </c>
      <c r="AA20" s="93">
        <f t="shared" si="14"/>
        <v>176133.90333333332</v>
      </c>
      <c r="AB20" s="93">
        <f t="shared" si="15"/>
        <v>178000</v>
      </c>
      <c r="AC20" s="94">
        <f t="shared" si="16"/>
        <v>160914.09</v>
      </c>
      <c r="AD20" s="94">
        <f t="shared" si="17"/>
        <v>191487.7671</v>
      </c>
      <c r="AE20" s="83">
        <v>175581.25</v>
      </c>
      <c r="AF20" s="83">
        <v>167000</v>
      </c>
      <c r="AG20" s="83">
        <v>153106.85</v>
      </c>
      <c r="AH20" s="93">
        <f t="shared" si="18"/>
        <v>153106.85</v>
      </c>
      <c r="AI20" s="93">
        <f t="shared" si="19"/>
        <v>175581.25</v>
      </c>
      <c r="AJ20" s="93">
        <f t="shared" si="20"/>
        <v>165229.36666666667</v>
      </c>
      <c r="AK20" s="93">
        <f t="shared" si="21"/>
        <v>167000</v>
      </c>
      <c r="AL20" s="94">
        <f t="shared" si="22"/>
        <v>153106.85</v>
      </c>
      <c r="AM20" s="94">
        <f t="shared" si="23"/>
        <v>182197.15150000001</v>
      </c>
      <c r="AN20" s="83">
        <v>322986.40000000002</v>
      </c>
      <c r="AO20" s="83">
        <v>302000</v>
      </c>
      <c r="AP20" s="83">
        <v>259406.4</v>
      </c>
      <c r="AQ20" s="93">
        <f t="shared" si="24"/>
        <v>259406.4</v>
      </c>
      <c r="AR20" s="93">
        <f t="shared" si="25"/>
        <v>322986.40000000002</v>
      </c>
      <c r="AS20" s="93">
        <f t="shared" si="26"/>
        <v>294797.60000000003</v>
      </c>
      <c r="AT20" s="93">
        <f t="shared" si="27"/>
        <v>302000</v>
      </c>
      <c r="AU20" s="94">
        <f t="shared" si="28"/>
        <v>259406.4</v>
      </c>
      <c r="AV20" s="94">
        <f t="shared" si="29"/>
        <v>308693.61599999998</v>
      </c>
      <c r="AW20" s="83">
        <v>204256.64000000001</v>
      </c>
      <c r="AX20" s="83">
        <v>191000</v>
      </c>
      <c r="AY20" s="83">
        <v>170481.92000000001</v>
      </c>
      <c r="AZ20" s="93">
        <f t="shared" si="30"/>
        <v>170481.92000000001</v>
      </c>
      <c r="BA20" s="93">
        <f t="shared" si="31"/>
        <v>204256.64000000001</v>
      </c>
      <c r="BB20" s="93">
        <f t="shared" si="32"/>
        <v>188579.52000000002</v>
      </c>
      <c r="BC20" s="93">
        <f t="shared" si="33"/>
        <v>191000</v>
      </c>
      <c r="BD20" s="94">
        <f t="shared" si="34"/>
        <v>170481.92000000001</v>
      </c>
      <c r="BE20" s="94">
        <f t="shared" si="35"/>
        <v>202873.48480000001</v>
      </c>
    </row>
    <row r="21" spans="1:57" x14ac:dyDescent="0.2">
      <c r="A21" s="61">
        <v>13</v>
      </c>
      <c r="B21" s="64" t="s">
        <v>172</v>
      </c>
      <c r="C21" s="59">
        <v>1</v>
      </c>
      <c r="D21" s="83">
        <v>187347.6</v>
      </c>
      <c r="E21" s="83">
        <v>188000</v>
      </c>
      <c r="F21" s="83">
        <v>160806.69</v>
      </c>
      <c r="G21" s="83">
        <f t="shared" si="0"/>
        <v>160806.69</v>
      </c>
      <c r="H21" s="83">
        <f t="shared" si="1"/>
        <v>188000</v>
      </c>
      <c r="I21" s="83">
        <f t="shared" si="2"/>
        <v>178718.09666666668</v>
      </c>
      <c r="J21" s="83">
        <f t="shared" si="3"/>
        <v>187347.6</v>
      </c>
      <c r="K21" s="94">
        <f t="shared" si="4"/>
        <v>160806.69</v>
      </c>
      <c r="L21" s="92">
        <f t="shared" si="5"/>
        <v>191359.96110000001</v>
      </c>
      <c r="M21" s="83">
        <v>290292.5</v>
      </c>
      <c r="N21" s="83">
        <v>281000</v>
      </c>
      <c r="O21" s="83">
        <v>248490.38</v>
      </c>
      <c r="P21" s="93">
        <f t="shared" si="6"/>
        <v>248490.38</v>
      </c>
      <c r="Q21" s="93">
        <f t="shared" si="7"/>
        <v>290292.5</v>
      </c>
      <c r="R21" s="93">
        <f t="shared" si="8"/>
        <v>273260.96000000002</v>
      </c>
      <c r="S21" s="93">
        <f t="shared" si="9"/>
        <v>281000</v>
      </c>
      <c r="T21" s="94">
        <f t="shared" si="10"/>
        <v>248490.38</v>
      </c>
      <c r="U21" s="94">
        <f t="shared" si="11"/>
        <v>295703.55220000003</v>
      </c>
      <c r="V21" s="83">
        <v>295760.40000000002</v>
      </c>
      <c r="W21" s="83">
        <v>275000</v>
      </c>
      <c r="X21" s="83">
        <v>247983.72000000003</v>
      </c>
      <c r="Y21" s="93">
        <f t="shared" si="12"/>
        <v>247983.72000000003</v>
      </c>
      <c r="Z21" s="93">
        <f t="shared" si="13"/>
        <v>295760.40000000002</v>
      </c>
      <c r="AA21" s="93">
        <f t="shared" si="14"/>
        <v>272914.70666666672</v>
      </c>
      <c r="AB21" s="93">
        <f t="shared" si="15"/>
        <v>275000</v>
      </c>
      <c r="AC21" s="94">
        <f t="shared" si="16"/>
        <v>247983.72000000003</v>
      </c>
      <c r="AD21" s="94">
        <f t="shared" si="17"/>
        <v>295100.62680000003</v>
      </c>
      <c r="AE21" s="83">
        <v>294937.18</v>
      </c>
      <c r="AF21" s="83">
        <v>281000</v>
      </c>
      <c r="AG21" s="83">
        <v>239201.02000000002</v>
      </c>
      <c r="AH21" s="93">
        <f t="shared" si="18"/>
        <v>239201.02000000002</v>
      </c>
      <c r="AI21" s="93">
        <f t="shared" si="19"/>
        <v>294937.18</v>
      </c>
      <c r="AJ21" s="93">
        <f t="shared" si="20"/>
        <v>271712.73333333334</v>
      </c>
      <c r="AK21" s="93">
        <f t="shared" si="21"/>
        <v>281000</v>
      </c>
      <c r="AL21" s="94">
        <f t="shared" si="22"/>
        <v>239201.02000000002</v>
      </c>
      <c r="AM21" s="94">
        <f t="shared" si="23"/>
        <v>284649.21380000003</v>
      </c>
      <c r="AN21" s="83">
        <v>261888</v>
      </c>
      <c r="AO21" s="83">
        <v>255000</v>
      </c>
      <c r="AP21" s="83">
        <v>215424</v>
      </c>
      <c r="AQ21" s="93">
        <f t="shared" si="24"/>
        <v>215424</v>
      </c>
      <c r="AR21" s="93">
        <f t="shared" si="25"/>
        <v>261888</v>
      </c>
      <c r="AS21" s="93">
        <f t="shared" si="26"/>
        <v>244104</v>
      </c>
      <c r="AT21" s="93">
        <f t="shared" si="27"/>
        <v>255000</v>
      </c>
      <c r="AU21" s="94">
        <f t="shared" si="28"/>
        <v>215424</v>
      </c>
      <c r="AV21" s="94">
        <f t="shared" si="29"/>
        <v>256354.56</v>
      </c>
      <c r="AW21" s="83">
        <v>214501.32</v>
      </c>
      <c r="AX21" s="83">
        <v>196000</v>
      </c>
      <c r="AY21" s="83">
        <v>173876.07</v>
      </c>
      <c r="AZ21" s="93">
        <f t="shared" si="30"/>
        <v>173876.07</v>
      </c>
      <c r="BA21" s="93">
        <f t="shared" si="31"/>
        <v>214501.32</v>
      </c>
      <c r="BB21" s="93">
        <f t="shared" si="32"/>
        <v>194792.46333333335</v>
      </c>
      <c r="BC21" s="93">
        <f t="shared" si="33"/>
        <v>196000</v>
      </c>
      <c r="BD21" s="94">
        <f t="shared" si="34"/>
        <v>173876.07</v>
      </c>
      <c r="BE21" s="94">
        <f t="shared" si="35"/>
        <v>206912.5233</v>
      </c>
    </row>
    <row r="22" spans="1:57" x14ac:dyDescent="0.2">
      <c r="A22" s="61">
        <v>14</v>
      </c>
      <c r="B22" s="64" t="s">
        <v>173</v>
      </c>
      <c r="C22" s="59">
        <v>1</v>
      </c>
      <c r="D22" s="83">
        <v>113733.18</v>
      </c>
      <c r="E22" s="83">
        <v>101000</v>
      </c>
      <c r="F22" s="83">
        <v>98938.62000000001</v>
      </c>
      <c r="G22" s="83">
        <f t="shared" si="0"/>
        <v>98938.62000000001</v>
      </c>
      <c r="H22" s="83">
        <f t="shared" si="1"/>
        <v>113733.18</v>
      </c>
      <c r="I22" s="83">
        <f t="shared" si="2"/>
        <v>104557.26666666666</v>
      </c>
      <c r="J22" s="83">
        <f t="shared" si="3"/>
        <v>101000</v>
      </c>
      <c r="K22" s="94">
        <f t="shared" si="4"/>
        <v>98938.62000000001</v>
      </c>
      <c r="L22" s="92">
        <f t="shared" si="5"/>
        <v>117736.9578</v>
      </c>
      <c r="M22" s="83">
        <v>188145.32</v>
      </c>
      <c r="N22" s="83">
        <v>171000</v>
      </c>
      <c r="O22" s="83">
        <v>160156.76</v>
      </c>
      <c r="P22" s="93">
        <f t="shared" si="6"/>
        <v>160156.76</v>
      </c>
      <c r="Q22" s="93">
        <f t="shared" si="7"/>
        <v>188145.32</v>
      </c>
      <c r="R22" s="93">
        <f t="shared" si="8"/>
        <v>173100.69333333333</v>
      </c>
      <c r="S22" s="93">
        <f t="shared" si="9"/>
        <v>171000</v>
      </c>
      <c r="T22" s="94">
        <f t="shared" si="10"/>
        <v>160156.76</v>
      </c>
      <c r="U22" s="94">
        <f t="shared" si="11"/>
        <v>190586.54440000001</v>
      </c>
      <c r="V22" s="83">
        <v>188889.12</v>
      </c>
      <c r="W22" s="83">
        <v>164000</v>
      </c>
      <c r="X22" s="83">
        <v>155908.48000000001</v>
      </c>
      <c r="Y22" s="93">
        <f t="shared" si="12"/>
        <v>155908.48000000001</v>
      </c>
      <c r="Z22" s="93">
        <f t="shared" si="13"/>
        <v>188889.12</v>
      </c>
      <c r="AA22" s="93">
        <f t="shared" si="14"/>
        <v>169599.19999999998</v>
      </c>
      <c r="AB22" s="93">
        <f t="shared" si="15"/>
        <v>164000</v>
      </c>
      <c r="AC22" s="94">
        <f t="shared" si="16"/>
        <v>155908.48000000001</v>
      </c>
      <c r="AD22" s="94">
        <f t="shared" si="17"/>
        <v>185531.09120000002</v>
      </c>
      <c r="AE22" s="83">
        <v>205395</v>
      </c>
      <c r="AF22" s="83">
        <v>180000</v>
      </c>
      <c r="AG22" s="83">
        <v>169245.48</v>
      </c>
      <c r="AH22" s="93">
        <f t="shared" si="18"/>
        <v>169245.48</v>
      </c>
      <c r="AI22" s="93">
        <f t="shared" si="19"/>
        <v>205395</v>
      </c>
      <c r="AJ22" s="93">
        <f t="shared" si="20"/>
        <v>184880.16</v>
      </c>
      <c r="AK22" s="93">
        <f t="shared" si="21"/>
        <v>180000</v>
      </c>
      <c r="AL22" s="94">
        <f t="shared" si="22"/>
        <v>169245.48</v>
      </c>
      <c r="AM22" s="94">
        <f t="shared" si="23"/>
        <v>201402.12120000002</v>
      </c>
      <c r="AN22" s="83">
        <v>134112</v>
      </c>
      <c r="AO22" s="83">
        <v>116000</v>
      </c>
      <c r="AP22" s="83">
        <v>111936</v>
      </c>
      <c r="AQ22" s="93">
        <f t="shared" si="24"/>
        <v>111936</v>
      </c>
      <c r="AR22" s="93">
        <f t="shared" si="25"/>
        <v>134112</v>
      </c>
      <c r="AS22" s="93">
        <f t="shared" si="26"/>
        <v>120682.66666666667</v>
      </c>
      <c r="AT22" s="93">
        <f t="shared" si="27"/>
        <v>116000</v>
      </c>
      <c r="AU22" s="94">
        <f t="shared" si="28"/>
        <v>111936</v>
      </c>
      <c r="AV22" s="94">
        <f t="shared" si="29"/>
        <v>133203.84</v>
      </c>
      <c r="AW22" s="83">
        <v>146643.09</v>
      </c>
      <c r="AX22" s="83">
        <v>127000</v>
      </c>
      <c r="AY22" s="83">
        <v>122395.02</v>
      </c>
      <c r="AZ22" s="93">
        <f t="shared" si="30"/>
        <v>122395.02</v>
      </c>
      <c r="BA22" s="93">
        <f t="shared" si="31"/>
        <v>146643.09</v>
      </c>
      <c r="BB22" s="93">
        <f t="shared" si="32"/>
        <v>132012.70333333334</v>
      </c>
      <c r="BC22" s="93">
        <f t="shared" si="33"/>
        <v>127000</v>
      </c>
      <c r="BD22" s="94">
        <f t="shared" si="34"/>
        <v>122395.02</v>
      </c>
      <c r="BE22" s="94">
        <f t="shared" si="35"/>
        <v>145650.07380000001</v>
      </c>
    </row>
    <row r="23" spans="1:57" x14ac:dyDescent="0.2">
      <c r="A23" s="76"/>
      <c r="B23" s="77" t="s">
        <v>174</v>
      </c>
      <c r="C23" s="78"/>
      <c r="D23" s="92"/>
      <c r="E23" s="92"/>
      <c r="F23" s="92"/>
      <c r="G23" s="92"/>
      <c r="H23" s="92"/>
      <c r="I23" s="92"/>
      <c r="J23" s="92"/>
      <c r="K23" s="94"/>
      <c r="L23" s="92"/>
      <c r="M23" s="92"/>
      <c r="N23" s="92"/>
      <c r="O23" s="92"/>
      <c r="P23" s="94"/>
      <c r="Q23" s="94"/>
      <c r="R23" s="94"/>
      <c r="S23" s="94"/>
      <c r="T23" s="94"/>
      <c r="U23" s="94"/>
      <c r="V23" s="92"/>
      <c r="W23" s="92"/>
      <c r="X23" s="92"/>
      <c r="Y23" s="94"/>
      <c r="Z23" s="94"/>
      <c r="AA23" s="94"/>
      <c r="AB23" s="94"/>
      <c r="AC23" s="94"/>
      <c r="AD23" s="94"/>
      <c r="AE23" s="92"/>
      <c r="AF23" s="92"/>
      <c r="AG23" s="92"/>
      <c r="AH23" s="94"/>
      <c r="AI23" s="94"/>
      <c r="AJ23" s="94"/>
      <c r="AK23" s="94"/>
      <c r="AL23" s="94"/>
      <c r="AM23" s="94"/>
      <c r="AN23" s="92"/>
      <c r="AO23" s="92"/>
      <c r="AP23" s="92"/>
      <c r="AQ23" s="94"/>
      <c r="AR23" s="94"/>
      <c r="AS23" s="94"/>
      <c r="AT23" s="94"/>
      <c r="AU23" s="94"/>
      <c r="AV23" s="94"/>
      <c r="AW23" s="92"/>
      <c r="AX23" s="92"/>
      <c r="AY23" s="92"/>
      <c r="AZ23" s="94"/>
      <c r="BA23" s="94"/>
      <c r="BB23" s="94"/>
      <c r="BC23" s="94"/>
      <c r="BD23" s="94"/>
      <c r="BE23" s="94"/>
    </row>
    <row r="24" spans="1:57" ht="36" x14ac:dyDescent="0.2">
      <c r="A24" s="61">
        <v>15</v>
      </c>
      <c r="B24" s="64" t="s">
        <v>175</v>
      </c>
      <c r="C24" s="59">
        <v>1</v>
      </c>
      <c r="D24" s="83" t="s">
        <v>14</v>
      </c>
      <c r="E24" s="83" t="s">
        <v>14</v>
      </c>
      <c r="F24" s="83" t="s">
        <v>14</v>
      </c>
      <c r="G24" s="83"/>
      <c r="H24" s="83"/>
      <c r="I24" s="83"/>
      <c r="J24" s="83"/>
      <c r="K24" s="94"/>
      <c r="L24" s="92"/>
      <c r="M24" s="83">
        <v>238644.66999999998</v>
      </c>
      <c r="N24" s="83">
        <v>197227</v>
      </c>
      <c r="O24" s="83">
        <v>197227</v>
      </c>
      <c r="P24" s="93">
        <f t="shared" si="6"/>
        <v>197227</v>
      </c>
      <c r="Q24" s="93">
        <f t="shared" si="7"/>
        <v>238644.66999999998</v>
      </c>
      <c r="R24" s="93">
        <f t="shared" si="8"/>
        <v>211032.88999999998</v>
      </c>
      <c r="S24" s="93">
        <f t="shared" si="9"/>
        <v>197227</v>
      </c>
      <c r="T24" s="94">
        <f t="shared" si="10"/>
        <v>197227</v>
      </c>
      <c r="U24" s="94">
        <f t="shared" si="11"/>
        <v>234700.13</v>
      </c>
      <c r="V24" s="83" t="s">
        <v>14</v>
      </c>
      <c r="W24" s="83" t="s">
        <v>14</v>
      </c>
      <c r="X24" s="83" t="s">
        <v>14</v>
      </c>
      <c r="Y24" s="93"/>
      <c r="Z24" s="93"/>
      <c r="AA24" s="93"/>
      <c r="AB24" s="93"/>
      <c r="AC24" s="94"/>
      <c r="AD24" s="94"/>
      <c r="AE24" s="83" t="s">
        <v>14</v>
      </c>
      <c r="AF24" s="83" t="s">
        <v>14</v>
      </c>
      <c r="AG24" s="83" t="s">
        <v>14</v>
      </c>
      <c r="AH24" s="93"/>
      <c r="AI24" s="93"/>
      <c r="AJ24" s="93"/>
      <c r="AK24" s="93"/>
      <c r="AL24" s="94"/>
      <c r="AM24" s="94"/>
      <c r="AN24" s="83">
        <v>410718</v>
      </c>
      <c r="AO24" s="83">
        <v>323400</v>
      </c>
      <c r="AP24" s="83">
        <v>323400</v>
      </c>
      <c r="AQ24" s="93">
        <f t="shared" si="24"/>
        <v>323400</v>
      </c>
      <c r="AR24" s="93">
        <f t="shared" si="25"/>
        <v>410718</v>
      </c>
      <c r="AS24" s="93">
        <f t="shared" si="26"/>
        <v>352506</v>
      </c>
      <c r="AT24" s="93">
        <f t="shared" si="27"/>
        <v>323400</v>
      </c>
      <c r="AU24" s="94">
        <f t="shared" si="28"/>
        <v>323400</v>
      </c>
      <c r="AV24" s="94">
        <f t="shared" si="29"/>
        <v>384846</v>
      </c>
      <c r="AW24" s="83" t="s">
        <v>14</v>
      </c>
      <c r="AX24" s="83" t="s">
        <v>14</v>
      </c>
      <c r="AY24" s="83" t="s">
        <v>14</v>
      </c>
      <c r="AZ24" s="93"/>
      <c r="BA24" s="93"/>
      <c r="BB24" s="93"/>
      <c r="BC24" s="93"/>
      <c r="BD24" s="94"/>
      <c r="BE24" s="94"/>
    </row>
    <row r="25" spans="1:57" x14ac:dyDescent="0.2">
      <c r="A25" s="61">
        <v>16</v>
      </c>
      <c r="B25" s="64" t="s">
        <v>176</v>
      </c>
      <c r="C25" s="59">
        <v>1</v>
      </c>
      <c r="D25" s="83" t="s">
        <v>14</v>
      </c>
      <c r="E25" s="83" t="s">
        <v>14</v>
      </c>
      <c r="F25" s="83" t="s">
        <v>14</v>
      </c>
      <c r="G25" s="83"/>
      <c r="H25" s="83"/>
      <c r="I25" s="83"/>
      <c r="J25" s="83"/>
      <c r="K25" s="94"/>
      <c r="L25" s="92"/>
      <c r="M25" s="83" t="s">
        <v>14</v>
      </c>
      <c r="N25" s="83" t="s">
        <v>14</v>
      </c>
      <c r="O25" s="83" t="s">
        <v>14</v>
      </c>
      <c r="P25" s="93"/>
      <c r="Q25" s="93"/>
      <c r="R25" s="93"/>
      <c r="S25" s="93"/>
      <c r="T25" s="94">
        <f t="shared" si="10"/>
        <v>0</v>
      </c>
      <c r="U25" s="94">
        <f t="shared" si="11"/>
        <v>0</v>
      </c>
      <c r="V25" s="83" t="s">
        <v>14</v>
      </c>
      <c r="W25" s="83" t="s">
        <v>14</v>
      </c>
      <c r="X25" s="83" t="s">
        <v>14</v>
      </c>
      <c r="Y25" s="93"/>
      <c r="Z25" s="93"/>
      <c r="AA25" s="93"/>
      <c r="AB25" s="93"/>
      <c r="AC25" s="94"/>
      <c r="AD25" s="94"/>
      <c r="AE25" s="83" t="s">
        <v>14</v>
      </c>
      <c r="AF25" s="83" t="s">
        <v>14</v>
      </c>
      <c r="AG25" s="83" t="s">
        <v>14</v>
      </c>
      <c r="AH25" s="93"/>
      <c r="AI25" s="93"/>
      <c r="AJ25" s="93"/>
      <c r="AK25" s="93"/>
      <c r="AL25" s="94"/>
      <c r="AM25" s="94"/>
      <c r="AN25" s="83" t="s">
        <v>14</v>
      </c>
      <c r="AO25" s="83" t="s">
        <v>14</v>
      </c>
      <c r="AP25" s="83" t="s">
        <v>14</v>
      </c>
      <c r="AQ25" s="93"/>
      <c r="AR25" s="93"/>
      <c r="AS25" s="93"/>
      <c r="AT25" s="93"/>
      <c r="AU25" s="94"/>
      <c r="AV25" s="94"/>
      <c r="AW25" s="83">
        <v>493680</v>
      </c>
      <c r="AX25" s="83">
        <v>452000</v>
      </c>
      <c r="AY25" s="83">
        <v>403920</v>
      </c>
      <c r="AZ25" s="93">
        <f t="shared" si="30"/>
        <v>403920</v>
      </c>
      <c r="BA25" s="93">
        <f t="shared" si="31"/>
        <v>493680</v>
      </c>
      <c r="BB25" s="93">
        <f t="shared" si="32"/>
        <v>449866.66666666669</v>
      </c>
      <c r="BC25" s="93">
        <f t="shared" si="33"/>
        <v>452000</v>
      </c>
      <c r="BD25" s="94">
        <f t="shared" si="34"/>
        <v>403920</v>
      </c>
      <c r="BE25" s="94">
        <f t="shared" si="35"/>
        <v>480664.8</v>
      </c>
    </row>
    <row r="26" spans="1:57" x14ac:dyDescent="0.2">
      <c r="A26" s="61">
        <v>17</v>
      </c>
      <c r="B26" s="64" t="s">
        <v>177</v>
      </c>
      <c r="C26" s="59">
        <v>1</v>
      </c>
      <c r="D26" s="83" t="s">
        <v>14</v>
      </c>
      <c r="E26" s="83" t="s">
        <v>14</v>
      </c>
      <c r="F26" s="83" t="s">
        <v>14</v>
      </c>
      <c r="G26" s="83"/>
      <c r="H26" s="83"/>
      <c r="I26" s="83"/>
      <c r="J26" s="83"/>
      <c r="K26" s="94"/>
      <c r="L26" s="92"/>
      <c r="M26" s="83" t="s">
        <v>14</v>
      </c>
      <c r="N26" s="83" t="s">
        <v>14</v>
      </c>
      <c r="O26" s="83" t="s">
        <v>14</v>
      </c>
      <c r="P26" s="93"/>
      <c r="Q26" s="93"/>
      <c r="R26" s="93"/>
      <c r="S26" s="93"/>
      <c r="T26" s="94">
        <f t="shared" si="10"/>
        <v>0</v>
      </c>
      <c r="U26" s="94">
        <f t="shared" si="11"/>
        <v>0</v>
      </c>
      <c r="V26" s="83" t="s">
        <v>14</v>
      </c>
      <c r="W26" s="83" t="s">
        <v>14</v>
      </c>
      <c r="X26" s="83" t="s">
        <v>14</v>
      </c>
      <c r="Y26" s="93"/>
      <c r="Z26" s="93"/>
      <c r="AA26" s="93"/>
      <c r="AB26" s="93"/>
      <c r="AC26" s="94"/>
      <c r="AD26" s="94"/>
      <c r="AE26" s="83" t="s">
        <v>14</v>
      </c>
      <c r="AF26" s="83" t="s">
        <v>14</v>
      </c>
      <c r="AG26" s="83" t="s">
        <v>14</v>
      </c>
      <c r="AH26" s="93"/>
      <c r="AI26" s="93"/>
      <c r="AJ26" s="93"/>
      <c r="AK26" s="93"/>
      <c r="AL26" s="94"/>
      <c r="AM26" s="94"/>
      <c r="AN26" s="83" t="s">
        <v>14</v>
      </c>
      <c r="AO26" s="83" t="s">
        <v>14</v>
      </c>
      <c r="AP26" s="83" t="s">
        <v>14</v>
      </c>
      <c r="AQ26" s="93"/>
      <c r="AR26" s="93"/>
      <c r="AS26" s="93"/>
      <c r="AT26" s="93"/>
      <c r="AU26" s="94"/>
      <c r="AV26" s="94"/>
      <c r="AW26" s="83">
        <v>363220</v>
      </c>
      <c r="AX26" s="83">
        <v>314000</v>
      </c>
      <c r="AY26" s="83">
        <v>303160</v>
      </c>
      <c r="AZ26" s="93">
        <f t="shared" si="30"/>
        <v>303160</v>
      </c>
      <c r="BA26" s="93">
        <f t="shared" si="31"/>
        <v>363220</v>
      </c>
      <c r="BB26" s="93">
        <f t="shared" si="32"/>
        <v>326793.33333333331</v>
      </c>
      <c r="BC26" s="93">
        <f t="shared" si="33"/>
        <v>314000</v>
      </c>
      <c r="BD26" s="94">
        <f t="shared" si="34"/>
        <v>303160</v>
      </c>
      <c r="BE26" s="94">
        <f t="shared" si="35"/>
        <v>360760.4</v>
      </c>
    </row>
    <row r="27" spans="1:57" x14ac:dyDescent="0.2">
      <c r="A27" s="61">
        <v>18</v>
      </c>
      <c r="B27" s="64" t="s">
        <v>178</v>
      </c>
      <c r="C27" s="59">
        <v>1</v>
      </c>
      <c r="D27" s="83" t="s">
        <v>14</v>
      </c>
      <c r="E27" s="83" t="s">
        <v>14</v>
      </c>
      <c r="F27" s="83" t="s">
        <v>14</v>
      </c>
      <c r="G27" s="83"/>
      <c r="H27" s="83"/>
      <c r="I27" s="83"/>
      <c r="J27" s="83"/>
      <c r="K27" s="94"/>
      <c r="L27" s="92"/>
      <c r="M27" s="83" t="s">
        <v>14</v>
      </c>
      <c r="N27" s="83" t="s">
        <v>14</v>
      </c>
      <c r="O27" s="83" t="s">
        <v>14</v>
      </c>
      <c r="P27" s="93"/>
      <c r="Q27" s="93"/>
      <c r="R27" s="93"/>
      <c r="S27" s="93"/>
      <c r="T27" s="94">
        <f t="shared" si="10"/>
        <v>0</v>
      </c>
      <c r="U27" s="94">
        <f t="shared" si="11"/>
        <v>0</v>
      </c>
      <c r="V27" s="83" t="s">
        <v>14</v>
      </c>
      <c r="W27" s="83" t="s">
        <v>14</v>
      </c>
      <c r="X27" s="83" t="s">
        <v>14</v>
      </c>
      <c r="Y27" s="93"/>
      <c r="Z27" s="93"/>
      <c r="AA27" s="93"/>
      <c r="AB27" s="93"/>
      <c r="AC27" s="94"/>
      <c r="AD27" s="94"/>
      <c r="AE27" s="83" t="s">
        <v>14</v>
      </c>
      <c r="AF27" s="83" t="s">
        <v>14</v>
      </c>
      <c r="AG27" s="83" t="s">
        <v>14</v>
      </c>
      <c r="AH27" s="93"/>
      <c r="AI27" s="93"/>
      <c r="AJ27" s="93"/>
      <c r="AK27" s="93"/>
      <c r="AL27" s="94"/>
      <c r="AM27" s="94"/>
      <c r="AN27" s="83" t="s">
        <v>14</v>
      </c>
      <c r="AO27" s="83" t="s">
        <v>14</v>
      </c>
      <c r="AP27" s="83" t="s">
        <v>14</v>
      </c>
      <c r="AQ27" s="93"/>
      <c r="AR27" s="93"/>
      <c r="AS27" s="93"/>
      <c r="AT27" s="93"/>
      <c r="AU27" s="94"/>
      <c r="AV27" s="94"/>
      <c r="AW27" s="83">
        <v>807312</v>
      </c>
      <c r="AX27" s="83">
        <v>672000</v>
      </c>
      <c r="AY27" s="83">
        <v>654412</v>
      </c>
      <c r="AZ27" s="93">
        <f t="shared" si="30"/>
        <v>654412</v>
      </c>
      <c r="BA27" s="93">
        <f t="shared" si="31"/>
        <v>807312</v>
      </c>
      <c r="BB27" s="93">
        <f t="shared" si="32"/>
        <v>711241.33333333337</v>
      </c>
      <c r="BC27" s="93">
        <f t="shared" si="33"/>
        <v>672000</v>
      </c>
      <c r="BD27" s="94">
        <f t="shared" si="34"/>
        <v>654412</v>
      </c>
      <c r="BE27" s="94">
        <f t="shared" si="35"/>
        <v>778750.28</v>
      </c>
    </row>
    <row r="28" spans="1:57" x14ac:dyDescent="0.2">
      <c r="A28" s="61">
        <v>19</v>
      </c>
      <c r="B28" s="64" t="s">
        <v>179</v>
      </c>
      <c r="C28" s="59">
        <v>1</v>
      </c>
      <c r="D28" s="83" t="s">
        <v>14</v>
      </c>
      <c r="E28" s="83" t="s">
        <v>14</v>
      </c>
      <c r="F28" s="83" t="s">
        <v>14</v>
      </c>
      <c r="G28" s="83"/>
      <c r="H28" s="83"/>
      <c r="I28" s="83"/>
      <c r="J28" s="83"/>
      <c r="K28" s="94"/>
      <c r="L28" s="92"/>
      <c r="M28" s="83" t="s">
        <v>14</v>
      </c>
      <c r="N28" s="83" t="s">
        <v>14</v>
      </c>
      <c r="O28" s="83" t="s">
        <v>14</v>
      </c>
      <c r="P28" s="93"/>
      <c r="Q28" s="93"/>
      <c r="R28" s="93"/>
      <c r="S28" s="93"/>
      <c r="T28" s="94">
        <f t="shared" si="10"/>
        <v>0</v>
      </c>
      <c r="U28" s="94">
        <f t="shared" si="11"/>
        <v>0</v>
      </c>
      <c r="V28" s="83" t="s">
        <v>14</v>
      </c>
      <c r="W28" s="83" t="s">
        <v>14</v>
      </c>
      <c r="X28" s="83" t="s">
        <v>14</v>
      </c>
      <c r="Y28" s="93"/>
      <c r="Z28" s="93"/>
      <c r="AA28" s="93"/>
      <c r="AB28" s="93"/>
      <c r="AC28" s="94"/>
      <c r="AD28" s="94"/>
      <c r="AE28" s="83" t="s">
        <v>14</v>
      </c>
      <c r="AF28" s="83" t="s">
        <v>14</v>
      </c>
      <c r="AG28" s="83" t="s">
        <v>14</v>
      </c>
      <c r="AH28" s="93"/>
      <c r="AI28" s="93"/>
      <c r="AJ28" s="93"/>
      <c r="AK28" s="93"/>
      <c r="AL28" s="94"/>
      <c r="AM28" s="94"/>
      <c r="AN28" s="83" t="s">
        <v>14</v>
      </c>
      <c r="AO28" s="83" t="s">
        <v>14</v>
      </c>
      <c r="AP28" s="83" t="s">
        <v>14</v>
      </c>
      <c r="AQ28" s="93"/>
      <c r="AR28" s="93"/>
      <c r="AS28" s="93"/>
      <c r="AT28" s="93"/>
      <c r="AU28" s="94"/>
      <c r="AV28" s="94"/>
      <c r="AW28" s="83">
        <v>2022856</v>
      </c>
      <c r="AX28" s="83">
        <v>1831000</v>
      </c>
      <c r="AY28" s="83">
        <v>1688368</v>
      </c>
      <c r="AZ28" s="93">
        <f t="shared" si="30"/>
        <v>1688368</v>
      </c>
      <c r="BA28" s="93">
        <f t="shared" si="31"/>
        <v>2022856</v>
      </c>
      <c r="BB28" s="93">
        <f t="shared" si="32"/>
        <v>1847408</v>
      </c>
      <c r="BC28" s="93">
        <f t="shared" si="33"/>
        <v>1831000</v>
      </c>
      <c r="BD28" s="94">
        <f t="shared" si="34"/>
        <v>1688368</v>
      </c>
      <c r="BE28" s="94">
        <f t="shared" si="35"/>
        <v>2009157.92</v>
      </c>
    </row>
    <row r="29" spans="1:57" x14ac:dyDescent="0.2">
      <c r="A29" s="61">
        <v>20</v>
      </c>
      <c r="B29" s="64" t="s">
        <v>180</v>
      </c>
      <c r="C29" s="59">
        <v>1</v>
      </c>
      <c r="D29" s="83" t="s">
        <v>14</v>
      </c>
      <c r="E29" s="83" t="s">
        <v>14</v>
      </c>
      <c r="F29" s="83" t="s">
        <v>14</v>
      </c>
      <c r="G29" s="83"/>
      <c r="H29" s="83"/>
      <c r="I29" s="83"/>
      <c r="J29" s="83"/>
      <c r="K29" s="94"/>
      <c r="L29" s="92"/>
      <c r="M29" s="83" t="s">
        <v>14</v>
      </c>
      <c r="N29" s="83" t="s">
        <v>14</v>
      </c>
      <c r="O29" s="83" t="s">
        <v>14</v>
      </c>
      <c r="P29" s="93"/>
      <c r="Q29" s="93"/>
      <c r="R29" s="93"/>
      <c r="S29" s="93"/>
      <c r="T29" s="94">
        <f t="shared" si="10"/>
        <v>0</v>
      </c>
      <c r="U29" s="94">
        <f t="shared" si="11"/>
        <v>0</v>
      </c>
      <c r="V29" s="83" t="s">
        <v>14</v>
      </c>
      <c r="W29" s="83" t="s">
        <v>14</v>
      </c>
      <c r="X29" s="83" t="s">
        <v>14</v>
      </c>
      <c r="Y29" s="93"/>
      <c r="Z29" s="93"/>
      <c r="AA29" s="93"/>
      <c r="AB29" s="93"/>
      <c r="AC29" s="94"/>
      <c r="AD29" s="94"/>
      <c r="AE29" s="83" t="s">
        <v>14</v>
      </c>
      <c r="AF29" s="83" t="s">
        <v>14</v>
      </c>
      <c r="AG29" s="83" t="s">
        <v>14</v>
      </c>
      <c r="AH29" s="93"/>
      <c r="AI29" s="93"/>
      <c r="AJ29" s="93"/>
      <c r="AK29" s="93"/>
      <c r="AL29" s="94"/>
      <c r="AM29" s="94"/>
      <c r="AN29" s="83" t="s">
        <v>14</v>
      </c>
      <c r="AO29" s="83" t="s">
        <v>14</v>
      </c>
      <c r="AP29" s="83" t="s">
        <v>14</v>
      </c>
      <c r="AQ29" s="93"/>
      <c r="AR29" s="93"/>
      <c r="AS29" s="93"/>
      <c r="AT29" s="93"/>
      <c r="AU29" s="94"/>
      <c r="AV29" s="94"/>
      <c r="AW29" s="83">
        <v>2874960</v>
      </c>
      <c r="AX29" s="83">
        <v>2591000</v>
      </c>
      <c r="AY29" s="83">
        <v>2243340</v>
      </c>
      <c r="AZ29" s="93">
        <f t="shared" si="30"/>
        <v>2243340</v>
      </c>
      <c r="BA29" s="93">
        <f t="shared" si="31"/>
        <v>2874960</v>
      </c>
      <c r="BB29" s="93">
        <f t="shared" si="32"/>
        <v>2569766.6666666665</v>
      </c>
      <c r="BC29" s="93">
        <f t="shared" si="33"/>
        <v>2591000</v>
      </c>
      <c r="BD29" s="94">
        <f t="shared" si="34"/>
        <v>2243340</v>
      </c>
      <c r="BE29" s="94">
        <f t="shared" si="35"/>
        <v>2669574.6</v>
      </c>
    </row>
    <row r="30" spans="1:57" x14ac:dyDescent="0.2">
      <c r="A30" s="61">
        <v>21</v>
      </c>
      <c r="B30" s="64" t="s">
        <v>181</v>
      </c>
      <c r="C30" s="59">
        <v>1</v>
      </c>
      <c r="D30" s="83" t="s">
        <v>14</v>
      </c>
      <c r="E30" s="83" t="s">
        <v>14</v>
      </c>
      <c r="F30" s="83" t="s">
        <v>14</v>
      </c>
      <c r="G30" s="83"/>
      <c r="H30" s="83"/>
      <c r="I30" s="83"/>
      <c r="J30" s="83"/>
      <c r="K30" s="94"/>
      <c r="L30" s="92"/>
      <c r="M30" s="83">
        <v>212134.78</v>
      </c>
      <c r="N30" s="83">
        <v>212000</v>
      </c>
      <c r="O30" s="83">
        <v>185837.08000000002</v>
      </c>
      <c r="P30" s="93">
        <f t="shared" si="6"/>
        <v>185837.08000000002</v>
      </c>
      <c r="Q30" s="93">
        <f t="shared" si="7"/>
        <v>212134.78</v>
      </c>
      <c r="R30" s="93">
        <f t="shared" si="8"/>
        <v>203323.95333333337</v>
      </c>
      <c r="S30" s="93">
        <f t="shared" si="9"/>
        <v>212000</v>
      </c>
      <c r="T30" s="94">
        <f t="shared" si="10"/>
        <v>185837.08000000002</v>
      </c>
      <c r="U30" s="94">
        <f t="shared" si="11"/>
        <v>221146.12520000001</v>
      </c>
      <c r="V30" s="83" t="s">
        <v>14</v>
      </c>
      <c r="W30" s="83" t="s">
        <v>14</v>
      </c>
      <c r="X30" s="83" t="s">
        <v>14</v>
      </c>
      <c r="Y30" s="93"/>
      <c r="Z30" s="93"/>
      <c r="AA30" s="93"/>
      <c r="AB30" s="93"/>
      <c r="AC30" s="94"/>
      <c r="AD30" s="94"/>
      <c r="AE30" s="83" t="s">
        <v>14</v>
      </c>
      <c r="AF30" s="83" t="s">
        <v>14</v>
      </c>
      <c r="AG30" s="83" t="s">
        <v>14</v>
      </c>
      <c r="AH30" s="93"/>
      <c r="AI30" s="93"/>
      <c r="AJ30" s="93"/>
      <c r="AK30" s="93"/>
      <c r="AL30" s="94"/>
      <c r="AM30" s="94"/>
      <c r="AN30" s="83">
        <v>279400</v>
      </c>
      <c r="AO30" s="83">
        <v>266000</v>
      </c>
      <c r="AP30" s="83">
        <v>402600</v>
      </c>
      <c r="AQ30" s="93">
        <f t="shared" si="24"/>
        <v>266000</v>
      </c>
      <c r="AR30" s="93">
        <f t="shared" si="25"/>
        <v>402600</v>
      </c>
      <c r="AS30" s="93">
        <f t="shared" si="26"/>
        <v>316000</v>
      </c>
      <c r="AT30" s="93">
        <f t="shared" si="27"/>
        <v>279400</v>
      </c>
      <c r="AU30" s="94">
        <f t="shared" si="28"/>
        <v>266000</v>
      </c>
      <c r="AV30" s="94">
        <f t="shared" si="29"/>
        <v>316540</v>
      </c>
      <c r="AW30" s="83">
        <v>272345.15000000002</v>
      </c>
      <c r="AX30" s="83">
        <v>259000</v>
      </c>
      <c r="AY30" s="83">
        <v>233745.05000000002</v>
      </c>
      <c r="AZ30" s="93">
        <f t="shared" si="30"/>
        <v>233745.05000000002</v>
      </c>
      <c r="BA30" s="93">
        <f t="shared" si="31"/>
        <v>272345.15000000002</v>
      </c>
      <c r="BB30" s="93">
        <f t="shared" si="32"/>
        <v>255030.06666666668</v>
      </c>
      <c r="BC30" s="93">
        <f t="shared" si="33"/>
        <v>259000</v>
      </c>
      <c r="BD30" s="94">
        <f t="shared" si="34"/>
        <v>233745.05000000002</v>
      </c>
      <c r="BE30" s="94">
        <f t="shared" si="35"/>
        <v>278156.60950000002</v>
      </c>
    </row>
    <row r="31" spans="1:57" ht="24" x14ac:dyDescent="0.2">
      <c r="A31" s="61">
        <v>22</v>
      </c>
      <c r="B31" s="64" t="s">
        <v>182</v>
      </c>
      <c r="C31" s="59">
        <v>1</v>
      </c>
      <c r="D31" s="83">
        <v>95990.399999999994</v>
      </c>
      <c r="E31" s="83">
        <v>87000</v>
      </c>
      <c r="F31" s="83">
        <v>84791.52</v>
      </c>
      <c r="G31" s="83">
        <f t="shared" si="0"/>
        <v>84791.52</v>
      </c>
      <c r="H31" s="83">
        <f t="shared" si="1"/>
        <v>95990.399999999994</v>
      </c>
      <c r="I31" s="83">
        <f t="shared" si="2"/>
        <v>89260.64</v>
      </c>
      <c r="J31" s="83">
        <f t="shared" si="3"/>
        <v>87000</v>
      </c>
      <c r="K31" s="94">
        <f t="shared" si="4"/>
        <v>84791.52</v>
      </c>
      <c r="L31" s="92">
        <f t="shared" si="5"/>
        <v>100901.9088</v>
      </c>
      <c r="M31" s="83">
        <v>146123.75</v>
      </c>
      <c r="N31" s="83">
        <v>128000</v>
      </c>
      <c r="O31" s="83">
        <v>120405.97</v>
      </c>
      <c r="P31" s="93">
        <f t="shared" si="6"/>
        <v>120405.97</v>
      </c>
      <c r="Q31" s="93">
        <f t="shared" si="7"/>
        <v>146123.75</v>
      </c>
      <c r="R31" s="93">
        <f t="shared" si="8"/>
        <v>131509.90666666665</v>
      </c>
      <c r="S31" s="93">
        <f t="shared" si="9"/>
        <v>128000</v>
      </c>
      <c r="T31" s="94">
        <f t="shared" si="10"/>
        <v>120405.97</v>
      </c>
      <c r="U31" s="94">
        <f t="shared" si="11"/>
        <v>143283.10430000001</v>
      </c>
      <c r="V31" s="83">
        <v>149463.6</v>
      </c>
      <c r="W31" s="83">
        <v>126000</v>
      </c>
      <c r="X31" s="83">
        <v>120720.6</v>
      </c>
      <c r="Y31" s="93">
        <f t="shared" si="12"/>
        <v>120720.6</v>
      </c>
      <c r="Z31" s="93">
        <f t="shared" si="13"/>
        <v>149463.6</v>
      </c>
      <c r="AA31" s="93">
        <f t="shared" si="14"/>
        <v>132061.4</v>
      </c>
      <c r="AB31" s="93">
        <f t="shared" si="15"/>
        <v>126000</v>
      </c>
      <c r="AC31" s="94">
        <f t="shared" si="16"/>
        <v>120720.6</v>
      </c>
      <c r="AD31" s="94">
        <f t="shared" si="17"/>
        <v>143657.514</v>
      </c>
      <c r="AE31" s="83">
        <v>148461.73000000001</v>
      </c>
      <c r="AF31" s="83">
        <v>128000</v>
      </c>
      <c r="AG31" s="83">
        <v>123912.94</v>
      </c>
      <c r="AH31" s="93">
        <f t="shared" si="18"/>
        <v>123912.94</v>
      </c>
      <c r="AI31" s="93">
        <f t="shared" si="19"/>
        <v>148461.73000000001</v>
      </c>
      <c r="AJ31" s="93">
        <f t="shared" si="20"/>
        <v>133458.22333333333</v>
      </c>
      <c r="AK31" s="93">
        <f t="shared" si="21"/>
        <v>128000</v>
      </c>
      <c r="AL31" s="94">
        <f t="shared" si="22"/>
        <v>123912.94</v>
      </c>
      <c r="AM31" s="94">
        <f t="shared" si="23"/>
        <v>147456.39860000001</v>
      </c>
      <c r="AN31" s="83">
        <v>268743.96000000002</v>
      </c>
      <c r="AO31" s="83">
        <v>238000</v>
      </c>
      <c r="AP31" s="83">
        <v>236234.61000000002</v>
      </c>
      <c r="AQ31" s="93">
        <f t="shared" si="24"/>
        <v>236234.61000000002</v>
      </c>
      <c r="AR31" s="93">
        <f t="shared" si="25"/>
        <v>268743.96000000002</v>
      </c>
      <c r="AS31" s="93">
        <f t="shared" si="26"/>
        <v>247659.52333333335</v>
      </c>
      <c r="AT31" s="93">
        <f t="shared" si="27"/>
        <v>238000</v>
      </c>
      <c r="AU31" s="94">
        <f t="shared" si="28"/>
        <v>236234.61000000002</v>
      </c>
      <c r="AV31" s="94">
        <f t="shared" si="29"/>
        <v>281119.18590000004</v>
      </c>
      <c r="AW31" s="83">
        <v>163761.84</v>
      </c>
      <c r="AX31" s="83">
        <v>136000</v>
      </c>
      <c r="AY31" s="83">
        <v>133986.96000000002</v>
      </c>
      <c r="AZ31" s="93">
        <f t="shared" si="30"/>
        <v>133986.96000000002</v>
      </c>
      <c r="BA31" s="93">
        <f t="shared" si="31"/>
        <v>163761.84</v>
      </c>
      <c r="BB31" s="93">
        <f t="shared" si="32"/>
        <v>144582.93333333332</v>
      </c>
      <c r="BC31" s="93">
        <f t="shared" si="33"/>
        <v>136000</v>
      </c>
      <c r="BD31" s="94">
        <f t="shared" si="34"/>
        <v>133986.96000000002</v>
      </c>
      <c r="BE31" s="94">
        <f t="shared" si="35"/>
        <v>159444.48240000004</v>
      </c>
    </row>
    <row r="32" spans="1:57" x14ac:dyDescent="0.2">
      <c r="A32" s="61">
        <v>23</v>
      </c>
      <c r="B32" s="64" t="s">
        <v>183</v>
      </c>
      <c r="C32" s="59">
        <v>1</v>
      </c>
      <c r="D32" s="83">
        <v>170662.5</v>
      </c>
      <c r="E32" s="83">
        <v>159000</v>
      </c>
      <c r="F32" s="83">
        <v>148462.5</v>
      </c>
      <c r="G32" s="83">
        <f t="shared" si="0"/>
        <v>148462.5</v>
      </c>
      <c r="H32" s="83">
        <f t="shared" si="1"/>
        <v>170662.5</v>
      </c>
      <c r="I32" s="83">
        <f t="shared" si="2"/>
        <v>159375</v>
      </c>
      <c r="J32" s="83">
        <f t="shared" si="3"/>
        <v>159000</v>
      </c>
      <c r="K32" s="94">
        <f t="shared" si="4"/>
        <v>148462.5</v>
      </c>
      <c r="L32" s="92">
        <f t="shared" si="5"/>
        <v>176670.375</v>
      </c>
      <c r="M32" s="83">
        <v>231049.5</v>
      </c>
      <c r="N32" s="83">
        <v>219000</v>
      </c>
      <c r="O32" s="83">
        <v>204316.5</v>
      </c>
      <c r="P32" s="93">
        <f t="shared" si="6"/>
        <v>204316.5</v>
      </c>
      <c r="Q32" s="93">
        <f t="shared" si="7"/>
        <v>231049.5</v>
      </c>
      <c r="R32" s="93">
        <f t="shared" si="8"/>
        <v>218122</v>
      </c>
      <c r="S32" s="93">
        <f t="shared" si="9"/>
        <v>219000</v>
      </c>
      <c r="T32" s="94">
        <f t="shared" si="10"/>
        <v>204316.5</v>
      </c>
      <c r="U32" s="94">
        <f t="shared" si="11"/>
        <v>243136.63500000001</v>
      </c>
      <c r="V32" s="83">
        <v>258335.28</v>
      </c>
      <c r="W32" s="83">
        <v>235000</v>
      </c>
      <c r="X32" s="83">
        <v>219379.96000000002</v>
      </c>
      <c r="Y32" s="93">
        <f t="shared" si="12"/>
        <v>219379.96000000002</v>
      </c>
      <c r="Z32" s="93">
        <f t="shared" si="13"/>
        <v>258335.28</v>
      </c>
      <c r="AA32" s="93">
        <f t="shared" si="14"/>
        <v>237571.74666666667</v>
      </c>
      <c r="AB32" s="93">
        <f t="shared" si="15"/>
        <v>235000</v>
      </c>
      <c r="AC32" s="94">
        <f t="shared" si="16"/>
        <v>219379.96000000002</v>
      </c>
      <c r="AD32" s="94">
        <f t="shared" si="17"/>
        <v>261062.15240000002</v>
      </c>
      <c r="AE32" s="83">
        <v>238687.5</v>
      </c>
      <c r="AF32" s="83">
        <v>219000</v>
      </c>
      <c r="AG32" s="83">
        <v>208135.50000000003</v>
      </c>
      <c r="AH32" s="93">
        <f t="shared" si="18"/>
        <v>208135.50000000003</v>
      </c>
      <c r="AI32" s="93">
        <f t="shared" si="19"/>
        <v>238687.5</v>
      </c>
      <c r="AJ32" s="93">
        <f t="shared" si="20"/>
        <v>221941</v>
      </c>
      <c r="AK32" s="93">
        <f t="shared" si="21"/>
        <v>219000</v>
      </c>
      <c r="AL32" s="94">
        <f t="shared" si="22"/>
        <v>208135.50000000003</v>
      </c>
      <c r="AM32" s="94">
        <f t="shared" si="23"/>
        <v>247681.24500000002</v>
      </c>
      <c r="AN32" s="83">
        <v>504596.4</v>
      </c>
      <c r="AO32" s="83">
        <v>456000</v>
      </c>
      <c r="AP32" s="83">
        <v>405266.4</v>
      </c>
      <c r="AQ32" s="93">
        <f t="shared" si="24"/>
        <v>405266.4</v>
      </c>
      <c r="AR32" s="93">
        <f t="shared" si="25"/>
        <v>504596.4</v>
      </c>
      <c r="AS32" s="93">
        <f t="shared" si="26"/>
        <v>455287.60000000003</v>
      </c>
      <c r="AT32" s="93">
        <f t="shared" si="27"/>
        <v>456000</v>
      </c>
      <c r="AU32" s="94">
        <f t="shared" si="28"/>
        <v>405266.4</v>
      </c>
      <c r="AV32" s="94">
        <f t="shared" si="29"/>
        <v>482267.01600000006</v>
      </c>
      <c r="AW32" s="83">
        <v>269576.55</v>
      </c>
      <c r="AX32" s="83">
        <v>244000</v>
      </c>
      <c r="AY32" s="83">
        <v>225000.90000000002</v>
      </c>
      <c r="AZ32" s="93">
        <f t="shared" si="30"/>
        <v>225000.90000000002</v>
      </c>
      <c r="BA32" s="93">
        <f t="shared" si="31"/>
        <v>269576.55</v>
      </c>
      <c r="BB32" s="93">
        <f t="shared" si="32"/>
        <v>246192.48333333331</v>
      </c>
      <c r="BC32" s="93">
        <f t="shared" si="33"/>
        <v>244000</v>
      </c>
      <c r="BD32" s="94">
        <f t="shared" si="34"/>
        <v>225000.90000000002</v>
      </c>
      <c r="BE32" s="94">
        <f t="shared" si="35"/>
        <v>267751.071</v>
      </c>
    </row>
    <row r="33" spans="1:57" x14ac:dyDescent="0.2">
      <c r="A33" s="61">
        <v>24</v>
      </c>
      <c r="B33" s="64" t="s">
        <v>184</v>
      </c>
      <c r="C33" s="59">
        <v>1</v>
      </c>
      <c r="D33" s="83">
        <v>159192</v>
      </c>
      <c r="E33" s="83">
        <v>157000</v>
      </c>
      <c r="F33" s="83">
        <v>136639.80000000002</v>
      </c>
      <c r="G33" s="83">
        <f t="shared" si="0"/>
        <v>136639.80000000002</v>
      </c>
      <c r="H33" s="83">
        <f t="shared" si="1"/>
        <v>159192</v>
      </c>
      <c r="I33" s="83">
        <f t="shared" si="2"/>
        <v>150943.93333333335</v>
      </c>
      <c r="J33" s="83">
        <f t="shared" si="3"/>
        <v>157000</v>
      </c>
      <c r="K33" s="94">
        <f t="shared" si="4"/>
        <v>136639.80000000002</v>
      </c>
      <c r="L33" s="92">
        <f t="shared" si="5"/>
        <v>162601.36200000002</v>
      </c>
      <c r="M33" s="83">
        <v>203225</v>
      </c>
      <c r="N33" s="83">
        <v>193000</v>
      </c>
      <c r="O33" s="83">
        <v>173960.6</v>
      </c>
      <c r="P33" s="93">
        <f t="shared" si="6"/>
        <v>173960.6</v>
      </c>
      <c r="Q33" s="93">
        <f t="shared" si="7"/>
        <v>203225</v>
      </c>
      <c r="R33" s="93">
        <f t="shared" si="8"/>
        <v>190061.86666666667</v>
      </c>
      <c r="S33" s="93">
        <f t="shared" si="9"/>
        <v>193000</v>
      </c>
      <c r="T33" s="94">
        <f t="shared" si="10"/>
        <v>173960.6</v>
      </c>
      <c r="U33" s="94">
        <f t="shared" si="11"/>
        <v>207013.114</v>
      </c>
      <c r="V33" s="83">
        <v>211354</v>
      </c>
      <c r="W33" s="83">
        <v>193000</v>
      </c>
      <c r="X33" s="83">
        <v>177212.2</v>
      </c>
      <c r="Y33" s="93">
        <f t="shared" si="12"/>
        <v>177212.2</v>
      </c>
      <c r="Z33" s="93">
        <f t="shared" si="13"/>
        <v>211354</v>
      </c>
      <c r="AA33" s="93">
        <f t="shared" si="14"/>
        <v>193855.4</v>
      </c>
      <c r="AB33" s="93">
        <f t="shared" si="15"/>
        <v>193000</v>
      </c>
      <c r="AC33" s="94">
        <f t="shared" si="16"/>
        <v>177212.2</v>
      </c>
      <c r="AD33" s="94">
        <f t="shared" si="17"/>
        <v>210882.51800000001</v>
      </c>
      <c r="AE33" s="83">
        <v>206476.6</v>
      </c>
      <c r="AF33" s="83">
        <v>193000</v>
      </c>
      <c r="AG33" s="83">
        <v>167457.4</v>
      </c>
      <c r="AH33" s="93">
        <f t="shared" si="18"/>
        <v>167457.4</v>
      </c>
      <c r="AI33" s="93">
        <f t="shared" si="19"/>
        <v>206476.6</v>
      </c>
      <c r="AJ33" s="93">
        <f t="shared" si="20"/>
        <v>188978</v>
      </c>
      <c r="AK33" s="93">
        <f t="shared" si="21"/>
        <v>193000</v>
      </c>
      <c r="AL33" s="94">
        <f t="shared" si="22"/>
        <v>167457.4</v>
      </c>
      <c r="AM33" s="94">
        <f t="shared" si="23"/>
        <v>199274.30599999998</v>
      </c>
      <c r="AN33" s="83">
        <v>286440</v>
      </c>
      <c r="AO33" s="83">
        <v>274000</v>
      </c>
      <c r="AP33" s="83">
        <v>235620</v>
      </c>
      <c r="AQ33" s="93">
        <f t="shared" si="24"/>
        <v>235620</v>
      </c>
      <c r="AR33" s="93">
        <f t="shared" si="25"/>
        <v>286440</v>
      </c>
      <c r="AS33" s="93">
        <f t="shared" si="26"/>
        <v>265353.33333333331</v>
      </c>
      <c r="AT33" s="93">
        <f t="shared" si="27"/>
        <v>274000</v>
      </c>
      <c r="AU33" s="94">
        <f t="shared" si="28"/>
        <v>235620</v>
      </c>
      <c r="AV33" s="94">
        <f t="shared" si="29"/>
        <v>280387.8</v>
      </c>
      <c r="AW33" s="83">
        <v>252604.44</v>
      </c>
      <c r="AX33" s="83">
        <v>227000</v>
      </c>
      <c r="AY33" s="83">
        <v>204762.69</v>
      </c>
      <c r="AZ33" s="93">
        <f t="shared" si="30"/>
        <v>204762.69</v>
      </c>
      <c r="BA33" s="93">
        <f t="shared" si="31"/>
        <v>252604.44</v>
      </c>
      <c r="BB33" s="93">
        <f t="shared" si="32"/>
        <v>228122.37666666668</v>
      </c>
      <c r="BC33" s="93">
        <f t="shared" si="33"/>
        <v>227000</v>
      </c>
      <c r="BD33" s="94">
        <f t="shared" si="34"/>
        <v>204762.69</v>
      </c>
      <c r="BE33" s="94">
        <f t="shared" si="35"/>
        <v>243667.6011</v>
      </c>
    </row>
    <row r="34" spans="1:57" x14ac:dyDescent="0.2">
      <c r="A34" s="61">
        <v>25</v>
      </c>
      <c r="B34" s="64" t="s">
        <v>185</v>
      </c>
      <c r="C34" s="59">
        <v>1</v>
      </c>
      <c r="D34" s="83" t="s">
        <v>14</v>
      </c>
      <c r="E34" s="83" t="s">
        <v>14</v>
      </c>
      <c r="F34" s="83" t="s">
        <v>14</v>
      </c>
      <c r="G34" s="83"/>
      <c r="H34" s="83"/>
      <c r="I34" s="83"/>
      <c r="J34" s="83"/>
      <c r="K34" s="94"/>
      <c r="L34" s="92"/>
      <c r="M34" s="83">
        <v>305065.2</v>
      </c>
      <c r="N34" s="83">
        <v>305000</v>
      </c>
      <c r="O34" s="83">
        <v>259683.6</v>
      </c>
      <c r="P34" s="93">
        <f t="shared" si="6"/>
        <v>259683.6</v>
      </c>
      <c r="Q34" s="93">
        <f t="shared" si="7"/>
        <v>305065.2</v>
      </c>
      <c r="R34" s="93">
        <f t="shared" si="8"/>
        <v>289916.26666666666</v>
      </c>
      <c r="S34" s="93">
        <f t="shared" si="9"/>
        <v>305000</v>
      </c>
      <c r="T34" s="94">
        <f t="shared" si="10"/>
        <v>259683.6</v>
      </c>
      <c r="U34" s="94">
        <f t="shared" si="11"/>
        <v>309023.484</v>
      </c>
      <c r="V34" s="83" t="s">
        <v>14</v>
      </c>
      <c r="W34" s="83" t="s">
        <v>14</v>
      </c>
      <c r="X34" s="83" t="s">
        <v>14</v>
      </c>
      <c r="Y34" s="93"/>
      <c r="Z34" s="93"/>
      <c r="AA34" s="93"/>
      <c r="AB34" s="93"/>
      <c r="AC34" s="94"/>
      <c r="AD34" s="94"/>
      <c r="AE34" s="83">
        <v>315150</v>
      </c>
      <c r="AF34" s="83">
        <v>305000</v>
      </c>
      <c r="AG34" s="83">
        <v>259683.6</v>
      </c>
      <c r="AH34" s="93">
        <f t="shared" si="18"/>
        <v>259683.6</v>
      </c>
      <c r="AI34" s="93">
        <f t="shared" si="19"/>
        <v>315150</v>
      </c>
      <c r="AJ34" s="93">
        <f t="shared" si="20"/>
        <v>293277.86666666664</v>
      </c>
      <c r="AK34" s="93">
        <f t="shared" si="21"/>
        <v>305000</v>
      </c>
      <c r="AL34" s="94">
        <f t="shared" si="22"/>
        <v>259683.6</v>
      </c>
      <c r="AM34" s="94">
        <f t="shared" si="23"/>
        <v>309023.484</v>
      </c>
      <c r="AN34" s="83">
        <v>504596.4</v>
      </c>
      <c r="AO34" s="83">
        <v>480000</v>
      </c>
      <c r="AP34" s="83">
        <v>421159.2</v>
      </c>
      <c r="AQ34" s="93">
        <f t="shared" si="24"/>
        <v>421159.2</v>
      </c>
      <c r="AR34" s="93">
        <f t="shared" si="25"/>
        <v>504596.4</v>
      </c>
      <c r="AS34" s="93">
        <f t="shared" si="26"/>
        <v>468585.2</v>
      </c>
      <c r="AT34" s="93">
        <f t="shared" si="27"/>
        <v>480000</v>
      </c>
      <c r="AU34" s="94">
        <f t="shared" si="28"/>
        <v>421159.2</v>
      </c>
      <c r="AV34" s="94">
        <f t="shared" si="29"/>
        <v>501179.44800000003</v>
      </c>
      <c r="AW34" s="83">
        <v>402336</v>
      </c>
      <c r="AX34" s="83">
        <v>383000</v>
      </c>
      <c r="AY34" s="83">
        <v>335808</v>
      </c>
      <c r="AZ34" s="93">
        <f t="shared" si="30"/>
        <v>335808</v>
      </c>
      <c r="BA34" s="93">
        <f t="shared" si="31"/>
        <v>402336</v>
      </c>
      <c r="BB34" s="93">
        <f t="shared" si="32"/>
        <v>373714.66666666669</v>
      </c>
      <c r="BC34" s="93">
        <f t="shared" si="33"/>
        <v>383000</v>
      </c>
      <c r="BD34" s="94">
        <f t="shared" si="34"/>
        <v>335808</v>
      </c>
      <c r="BE34" s="94">
        <f t="shared" si="35"/>
        <v>399611.52</v>
      </c>
    </row>
    <row r="35" spans="1:57" x14ac:dyDescent="0.2">
      <c r="A35" s="61">
        <v>26</v>
      </c>
      <c r="B35" s="64" t="s">
        <v>186</v>
      </c>
      <c r="C35" s="59">
        <v>1</v>
      </c>
      <c r="D35" s="83" t="s">
        <v>14</v>
      </c>
      <c r="E35" s="83" t="s">
        <v>14</v>
      </c>
      <c r="F35" s="83" t="s">
        <v>14</v>
      </c>
      <c r="G35" s="83"/>
      <c r="H35" s="83"/>
      <c r="I35" s="83"/>
      <c r="J35" s="83"/>
      <c r="K35" s="94"/>
      <c r="L35" s="92"/>
      <c r="M35" s="83">
        <v>247565</v>
      </c>
      <c r="N35" s="83">
        <v>217000</v>
      </c>
      <c r="O35" s="83">
        <v>213896.16</v>
      </c>
      <c r="P35" s="93">
        <f t="shared" si="6"/>
        <v>213896.16</v>
      </c>
      <c r="Q35" s="93">
        <f t="shared" si="7"/>
        <v>247565</v>
      </c>
      <c r="R35" s="93">
        <f t="shared" si="8"/>
        <v>226153.72</v>
      </c>
      <c r="S35" s="93">
        <f t="shared" si="9"/>
        <v>217000</v>
      </c>
      <c r="T35" s="94">
        <f t="shared" si="10"/>
        <v>213896.16</v>
      </c>
      <c r="U35" s="94">
        <f t="shared" si="11"/>
        <v>254536.43040000001</v>
      </c>
      <c r="V35" s="83" t="s">
        <v>14</v>
      </c>
      <c r="W35" s="83" t="s">
        <v>14</v>
      </c>
      <c r="X35" s="83" t="s">
        <v>14</v>
      </c>
      <c r="Y35" s="93"/>
      <c r="Z35" s="93"/>
      <c r="AA35" s="93"/>
      <c r="AB35" s="93"/>
      <c r="AC35" s="94"/>
      <c r="AD35" s="94"/>
      <c r="AE35" s="83">
        <v>251526.04</v>
      </c>
      <c r="AF35" s="83">
        <v>217000</v>
      </c>
      <c r="AG35" s="83">
        <v>209935.12000000002</v>
      </c>
      <c r="AH35" s="93">
        <f t="shared" si="18"/>
        <v>209935.12000000002</v>
      </c>
      <c r="AI35" s="93">
        <f t="shared" si="19"/>
        <v>251526.04</v>
      </c>
      <c r="AJ35" s="93">
        <f t="shared" si="20"/>
        <v>226153.72</v>
      </c>
      <c r="AK35" s="93">
        <f t="shared" si="21"/>
        <v>217000</v>
      </c>
      <c r="AL35" s="94">
        <f t="shared" si="22"/>
        <v>209935.12000000002</v>
      </c>
      <c r="AM35" s="94">
        <f t="shared" si="23"/>
        <v>249822.79280000002</v>
      </c>
      <c r="AN35" s="83">
        <v>630168</v>
      </c>
      <c r="AO35" s="83">
        <v>559000</v>
      </c>
      <c r="AP35" s="83">
        <v>543774</v>
      </c>
      <c r="AQ35" s="93">
        <f t="shared" si="24"/>
        <v>543774</v>
      </c>
      <c r="AR35" s="93">
        <f t="shared" si="25"/>
        <v>630168</v>
      </c>
      <c r="AS35" s="93">
        <f t="shared" si="26"/>
        <v>577647.33333333337</v>
      </c>
      <c r="AT35" s="93">
        <f t="shared" si="27"/>
        <v>559000</v>
      </c>
      <c r="AU35" s="94">
        <f t="shared" si="28"/>
        <v>543774</v>
      </c>
      <c r="AV35" s="94">
        <f t="shared" si="29"/>
        <v>647091.06000000006</v>
      </c>
      <c r="AW35" s="83">
        <v>430953.60000000003</v>
      </c>
      <c r="AX35" s="83">
        <v>359000</v>
      </c>
      <c r="AY35" s="83">
        <v>336274.4</v>
      </c>
      <c r="AZ35" s="93">
        <f t="shared" si="30"/>
        <v>336274.4</v>
      </c>
      <c r="BA35" s="93">
        <f t="shared" si="31"/>
        <v>430953.60000000003</v>
      </c>
      <c r="BB35" s="93">
        <f t="shared" si="32"/>
        <v>375409.33333333331</v>
      </c>
      <c r="BC35" s="93">
        <f t="shared" si="33"/>
        <v>359000</v>
      </c>
      <c r="BD35" s="94">
        <f t="shared" si="34"/>
        <v>336274.4</v>
      </c>
      <c r="BE35" s="94">
        <f t="shared" si="35"/>
        <v>400166.53600000002</v>
      </c>
    </row>
    <row r="36" spans="1:57" x14ac:dyDescent="0.2">
      <c r="A36" s="61">
        <v>27</v>
      </c>
      <c r="B36" s="64" t="s">
        <v>187</v>
      </c>
      <c r="C36" s="59">
        <v>1</v>
      </c>
      <c r="D36" s="83">
        <v>139629.6</v>
      </c>
      <c r="E36" s="83">
        <v>124000</v>
      </c>
      <c r="F36" s="83">
        <v>115790.40000000001</v>
      </c>
      <c r="G36" s="83">
        <f t="shared" si="0"/>
        <v>115790.40000000001</v>
      </c>
      <c r="H36" s="83">
        <f t="shared" si="1"/>
        <v>139629.6</v>
      </c>
      <c r="I36" s="83">
        <f t="shared" si="2"/>
        <v>126473.33333333333</v>
      </c>
      <c r="J36" s="83">
        <f t="shared" si="3"/>
        <v>124000</v>
      </c>
      <c r="K36" s="94">
        <f t="shared" si="4"/>
        <v>115790.40000000001</v>
      </c>
      <c r="L36" s="92">
        <f t="shared" si="5"/>
        <v>137790.576</v>
      </c>
      <c r="M36" s="83">
        <v>95672.28</v>
      </c>
      <c r="N36" s="83">
        <v>86000</v>
      </c>
      <c r="O36" s="83">
        <v>83812.08</v>
      </c>
      <c r="P36" s="93">
        <f t="shared" si="6"/>
        <v>83812.08</v>
      </c>
      <c r="Q36" s="93">
        <f t="shared" si="7"/>
        <v>95672.28</v>
      </c>
      <c r="R36" s="93">
        <f t="shared" si="8"/>
        <v>88494.786666666667</v>
      </c>
      <c r="S36" s="93">
        <f t="shared" si="9"/>
        <v>86000</v>
      </c>
      <c r="T36" s="94">
        <f t="shared" si="10"/>
        <v>83812.08</v>
      </c>
      <c r="U36" s="94">
        <f t="shared" si="11"/>
        <v>99736.375200000009</v>
      </c>
      <c r="V36" s="83">
        <v>100235.52</v>
      </c>
      <c r="W36" s="83">
        <v>87000</v>
      </c>
      <c r="X36" s="83">
        <v>80347.520000000004</v>
      </c>
      <c r="Y36" s="93">
        <f t="shared" si="12"/>
        <v>80347.520000000004</v>
      </c>
      <c r="Z36" s="93">
        <f t="shared" si="13"/>
        <v>100235.52</v>
      </c>
      <c r="AA36" s="93">
        <f t="shared" si="14"/>
        <v>89194.346666666679</v>
      </c>
      <c r="AB36" s="93">
        <f t="shared" si="15"/>
        <v>87000</v>
      </c>
      <c r="AC36" s="94">
        <f t="shared" si="16"/>
        <v>80347.520000000004</v>
      </c>
      <c r="AD36" s="94">
        <f t="shared" si="17"/>
        <v>95613.548800000004</v>
      </c>
      <c r="AE36" s="83">
        <v>98835</v>
      </c>
      <c r="AF36" s="83">
        <v>86000</v>
      </c>
      <c r="AG36" s="83">
        <v>84602.760000000009</v>
      </c>
      <c r="AH36" s="93">
        <f t="shared" si="18"/>
        <v>84602.760000000009</v>
      </c>
      <c r="AI36" s="93">
        <f t="shared" si="19"/>
        <v>98835</v>
      </c>
      <c r="AJ36" s="93">
        <f t="shared" si="20"/>
        <v>89812.58666666667</v>
      </c>
      <c r="AK36" s="93">
        <f t="shared" si="21"/>
        <v>86000</v>
      </c>
      <c r="AL36" s="94">
        <f t="shared" si="22"/>
        <v>84602.760000000009</v>
      </c>
      <c r="AM36" s="94">
        <f t="shared" si="23"/>
        <v>100677.2844</v>
      </c>
      <c r="AN36" s="83">
        <v>340309.2</v>
      </c>
      <c r="AO36" s="83">
        <v>294000</v>
      </c>
      <c r="AP36" s="83">
        <v>490366.80000000005</v>
      </c>
      <c r="AQ36" s="93">
        <f t="shared" si="24"/>
        <v>294000</v>
      </c>
      <c r="AR36" s="93">
        <f t="shared" si="25"/>
        <v>490366.80000000005</v>
      </c>
      <c r="AS36" s="93">
        <f t="shared" si="26"/>
        <v>374892</v>
      </c>
      <c r="AT36" s="93">
        <f t="shared" si="27"/>
        <v>340309.2</v>
      </c>
      <c r="AU36" s="94">
        <f t="shared" si="28"/>
        <v>294000</v>
      </c>
      <c r="AV36" s="94">
        <f t="shared" si="29"/>
        <v>349860</v>
      </c>
      <c r="AW36" s="83">
        <v>177534.57</v>
      </c>
      <c r="AX36" s="83">
        <v>153000</v>
      </c>
      <c r="AY36" s="83">
        <v>152372.19</v>
      </c>
      <c r="AZ36" s="93">
        <f t="shared" si="30"/>
        <v>152372.19</v>
      </c>
      <c r="BA36" s="93">
        <f t="shared" si="31"/>
        <v>177534.57</v>
      </c>
      <c r="BB36" s="93">
        <f t="shared" si="32"/>
        <v>160968.92000000001</v>
      </c>
      <c r="BC36" s="93">
        <f t="shared" si="33"/>
        <v>153000</v>
      </c>
      <c r="BD36" s="94">
        <f t="shared" si="34"/>
        <v>152372.19</v>
      </c>
      <c r="BE36" s="94">
        <f t="shared" si="35"/>
        <v>181322.90609999999</v>
      </c>
    </row>
    <row r="37" spans="1:57" x14ac:dyDescent="0.2">
      <c r="A37" s="61">
        <v>28</v>
      </c>
      <c r="B37" s="64" t="s">
        <v>188</v>
      </c>
      <c r="C37" s="59">
        <v>1</v>
      </c>
      <c r="D37" s="83" t="s">
        <v>14</v>
      </c>
      <c r="E37" s="83" t="s">
        <v>14</v>
      </c>
      <c r="F37" s="83" t="s">
        <v>14</v>
      </c>
      <c r="G37" s="83"/>
      <c r="H37" s="83"/>
      <c r="I37" s="83"/>
      <c r="J37" s="83"/>
      <c r="K37" s="94"/>
      <c r="L37" s="92"/>
      <c r="M37" s="83">
        <v>836582.5</v>
      </c>
      <c r="N37" s="83">
        <v>769000</v>
      </c>
      <c r="O37" s="83">
        <v>689343.98</v>
      </c>
      <c r="P37" s="93">
        <f t="shared" si="6"/>
        <v>689343.98</v>
      </c>
      <c r="Q37" s="93">
        <f t="shared" si="7"/>
        <v>836582.5</v>
      </c>
      <c r="R37" s="93">
        <f t="shared" si="8"/>
        <v>764975.49333333329</v>
      </c>
      <c r="S37" s="93">
        <f t="shared" si="9"/>
        <v>769000</v>
      </c>
      <c r="T37" s="94">
        <f t="shared" si="10"/>
        <v>689343.98</v>
      </c>
      <c r="U37" s="94">
        <f t="shared" si="11"/>
        <v>820319.33620000002</v>
      </c>
      <c r="V37" s="83" t="s">
        <v>14</v>
      </c>
      <c r="W37" s="83" t="s">
        <v>14</v>
      </c>
      <c r="X37" s="83" t="s">
        <v>14</v>
      </c>
      <c r="Y37" s="93"/>
      <c r="Z37" s="93"/>
      <c r="AA37" s="93"/>
      <c r="AB37" s="93"/>
      <c r="AC37" s="94"/>
      <c r="AD37" s="94"/>
      <c r="AE37" s="83">
        <v>849967.82000000007</v>
      </c>
      <c r="AF37" s="83">
        <v>769000</v>
      </c>
      <c r="AG37" s="83">
        <v>709421.96000000008</v>
      </c>
      <c r="AH37" s="93">
        <f t="shared" si="18"/>
        <v>709421.96000000008</v>
      </c>
      <c r="AI37" s="93">
        <f t="shared" si="19"/>
        <v>849967.82000000007</v>
      </c>
      <c r="AJ37" s="93">
        <f t="shared" si="20"/>
        <v>776129.92666666675</v>
      </c>
      <c r="AK37" s="93">
        <f t="shared" si="21"/>
        <v>769000</v>
      </c>
      <c r="AL37" s="94">
        <f t="shared" si="22"/>
        <v>709421.96000000008</v>
      </c>
      <c r="AM37" s="94">
        <f t="shared" si="23"/>
        <v>844212.13240000012</v>
      </c>
      <c r="AN37" s="83">
        <v>5155920</v>
      </c>
      <c r="AO37" s="83">
        <v>4781000</v>
      </c>
      <c r="AP37" s="83">
        <v>4532220</v>
      </c>
      <c r="AQ37" s="93">
        <f t="shared" si="24"/>
        <v>4532220</v>
      </c>
      <c r="AR37" s="93">
        <f t="shared" si="25"/>
        <v>5155920</v>
      </c>
      <c r="AS37" s="93">
        <f t="shared" si="26"/>
        <v>4823046.666666667</v>
      </c>
      <c r="AT37" s="93">
        <f t="shared" si="27"/>
        <v>4781000</v>
      </c>
      <c r="AU37" s="94">
        <f t="shared" si="28"/>
        <v>4532220</v>
      </c>
      <c r="AV37" s="94">
        <f t="shared" si="29"/>
        <v>5393341.7999999998</v>
      </c>
      <c r="AW37" s="83">
        <v>1812519.72</v>
      </c>
      <c r="AX37" s="83">
        <v>1579000</v>
      </c>
      <c r="AY37" s="83">
        <v>1482970.6800000002</v>
      </c>
      <c r="AZ37" s="93">
        <f t="shared" si="30"/>
        <v>1482970.6800000002</v>
      </c>
      <c r="BA37" s="93">
        <f t="shared" si="31"/>
        <v>1812519.72</v>
      </c>
      <c r="BB37" s="93">
        <f t="shared" si="32"/>
        <v>1624830.1333333335</v>
      </c>
      <c r="BC37" s="93">
        <f t="shared" si="33"/>
        <v>1579000</v>
      </c>
      <c r="BD37" s="94">
        <f t="shared" si="34"/>
        <v>1482970.6800000002</v>
      </c>
      <c r="BE37" s="94">
        <f t="shared" si="35"/>
        <v>1764735.1092000003</v>
      </c>
    </row>
    <row r="38" spans="1:57" ht="24" x14ac:dyDescent="0.2">
      <c r="A38" s="61">
        <v>29</v>
      </c>
      <c r="B38" s="64" t="s">
        <v>189</v>
      </c>
      <c r="C38" s="59">
        <v>1</v>
      </c>
      <c r="D38" s="83" t="s">
        <v>14</v>
      </c>
      <c r="E38" s="83" t="s">
        <v>14</v>
      </c>
      <c r="F38" s="83" t="s">
        <v>14</v>
      </c>
      <c r="G38" s="83"/>
      <c r="H38" s="83"/>
      <c r="I38" s="83"/>
      <c r="J38" s="83"/>
      <c r="K38" s="94"/>
      <c r="L38" s="92"/>
      <c r="M38" s="83">
        <v>409522.08</v>
      </c>
      <c r="N38" s="83">
        <v>402000</v>
      </c>
      <c r="O38" s="83">
        <v>362139.36000000004</v>
      </c>
      <c r="P38" s="93">
        <f t="shared" si="6"/>
        <v>362139.36000000004</v>
      </c>
      <c r="Q38" s="93">
        <f t="shared" si="7"/>
        <v>409522.08</v>
      </c>
      <c r="R38" s="93">
        <f t="shared" si="8"/>
        <v>391220.48000000004</v>
      </c>
      <c r="S38" s="93">
        <f t="shared" si="9"/>
        <v>402000</v>
      </c>
      <c r="T38" s="94">
        <f t="shared" si="10"/>
        <v>362139.36000000004</v>
      </c>
      <c r="U38" s="94">
        <f t="shared" si="11"/>
        <v>430945.83840000007</v>
      </c>
      <c r="V38" s="83" t="s">
        <v>14</v>
      </c>
      <c r="W38" s="83" t="s">
        <v>14</v>
      </c>
      <c r="X38" s="83" t="s">
        <v>14</v>
      </c>
      <c r="Y38" s="93"/>
      <c r="Z38" s="93"/>
      <c r="AA38" s="93"/>
      <c r="AB38" s="93"/>
      <c r="AC38" s="94"/>
      <c r="AD38" s="94"/>
      <c r="AE38" s="83">
        <v>423060</v>
      </c>
      <c r="AF38" s="83">
        <v>402000</v>
      </c>
      <c r="AG38" s="83">
        <v>368908.32</v>
      </c>
      <c r="AH38" s="93">
        <f t="shared" si="18"/>
        <v>368908.32</v>
      </c>
      <c r="AI38" s="93">
        <f t="shared" si="19"/>
        <v>423060</v>
      </c>
      <c r="AJ38" s="93">
        <f t="shared" si="20"/>
        <v>397989.44</v>
      </c>
      <c r="AK38" s="93">
        <f t="shared" si="21"/>
        <v>402000</v>
      </c>
      <c r="AL38" s="94">
        <f t="shared" si="22"/>
        <v>368908.32</v>
      </c>
      <c r="AM38" s="94">
        <f t="shared" si="23"/>
        <v>439000.9008</v>
      </c>
      <c r="AN38" s="83">
        <v>880110</v>
      </c>
      <c r="AO38" s="83">
        <v>824000</v>
      </c>
      <c r="AP38" s="83">
        <v>706860</v>
      </c>
      <c r="AQ38" s="93">
        <f t="shared" si="24"/>
        <v>706860</v>
      </c>
      <c r="AR38" s="93">
        <f t="shared" si="25"/>
        <v>880110</v>
      </c>
      <c r="AS38" s="93">
        <f t="shared" si="26"/>
        <v>803656.66666666663</v>
      </c>
      <c r="AT38" s="93">
        <f t="shared" si="27"/>
        <v>824000</v>
      </c>
      <c r="AU38" s="94">
        <f t="shared" si="28"/>
        <v>706860</v>
      </c>
      <c r="AV38" s="94">
        <f t="shared" si="29"/>
        <v>841163.4</v>
      </c>
      <c r="AW38" s="83">
        <v>475312.74</v>
      </c>
      <c r="AX38" s="83">
        <v>445000</v>
      </c>
      <c r="AY38" s="83">
        <v>396717.72000000003</v>
      </c>
      <c r="AZ38" s="93">
        <f t="shared" si="30"/>
        <v>396717.72000000003</v>
      </c>
      <c r="BA38" s="93">
        <f t="shared" si="31"/>
        <v>475312.74</v>
      </c>
      <c r="BB38" s="93">
        <f t="shared" si="32"/>
        <v>439010.15333333332</v>
      </c>
      <c r="BC38" s="93">
        <f t="shared" si="33"/>
        <v>445000</v>
      </c>
      <c r="BD38" s="94">
        <f t="shared" si="34"/>
        <v>396717.72000000003</v>
      </c>
      <c r="BE38" s="94">
        <f t="shared" si="35"/>
        <v>472094.08680000005</v>
      </c>
    </row>
    <row r="39" spans="1:57" x14ac:dyDescent="0.2">
      <c r="A39" s="61">
        <v>30</v>
      </c>
      <c r="B39" s="64" t="s">
        <v>190</v>
      </c>
      <c r="C39" s="59">
        <v>1</v>
      </c>
      <c r="D39" s="83">
        <v>70176</v>
      </c>
      <c r="E39" s="83">
        <v>70000</v>
      </c>
      <c r="F39" s="83">
        <v>60234.400000000001</v>
      </c>
      <c r="G39" s="83">
        <f t="shared" si="0"/>
        <v>60234.400000000001</v>
      </c>
      <c r="H39" s="83">
        <f t="shared" si="1"/>
        <v>70176</v>
      </c>
      <c r="I39" s="83">
        <f t="shared" si="2"/>
        <v>66803.46666666666</v>
      </c>
      <c r="J39" s="83">
        <f t="shared" si="3"/>
        <v>70000</v>
      </c>
      <c r="K39" s="94">
        <f t="shared" si="4"/>
        <v>60234.400000000001</v>
      </c>
      <c r="L39" s="92">
        <f t="shared" si="5"/>
        <v>71678.936000000002</v>
      </c>
      <c r="M39" s="83">
        <v>67600</v>
      </c>
      <c r="N39" s="83">
        <v>65000</v>
      </c>
      <c r="O39" s="83">
        <v>57865.600000000006</v>
      </c>
      <c r="P39" s="93">
        <f t="shared" si="6"/>
        <v>57865.600000000006</v>
      </c>
      <c r="Q39" s="93">
        <f t="shared" si="7"/>
        <v>67600</v>
      </c>
      <c r="R39" s="93">
        <f t="shared" si="8"/>
        <v>63488.533333333333</v>
      </c>
      <c r="S39" s="93">
        <f t="shared" si="9"/>
        <v>65000</v>
      </c>
      <c r="T39" s="94">
        <f t="shared" si="10"/>
        <v>57865.600000000006</v>
      </c>
      <c r="U39" s="94">
        <f t="shared" si="11"/>
        <v>68860.064000000013</v>
      </c>
      <c r="V39" s="83">
        <v>65694.2</v>
      </c>
      <c r="W39" s="83">
        <v>61000</v>
      </c>
      <c r="X39" s="83">
        <v>55082.060000000005</v>
      </c>
      <c r="Y39" s="93">
        <f t="shared" si="12"/>
        <v>55082.060000000005</v>
      </c>
      <c r="Z39" s="93">
        <f t="shared" si="13"/>
        <v>65694.2</v>
      </c>
      <c r="AA39" s="93">
        <f t="shared" si="14"/>
        <v>60592.08666666667</v>
      </c>
      <c r="AB39" s="93">
        <f t="shared" si="15"/>
        <v>61000</v>
      </c>
      <c r="AC39" s="94">
        <f t="shared" si="16"/>
        <v>55082.060000000005</v>
      </c>
      <c r="AD39" s="94">
        <f t="shared" si="17"/>
        <v>65547.651400000002</v>
      </c>
      <c r="AE39" s="83">
        <v>68681.600000000006</v>
      </c>
      <c r="AF39" s="83">
        <v>65000</v>
      </c>
      <c r="AG39" s="83">
        <v>55702.400000000001</v>
      </c>
      <c r="AH39" s="93">
        <f t="shared" si="18"/>
        <v>55702.400000000001</v>
      </c>
      <c r="AI39" s="93">
        <f t="shared" si="19"/>
        <v>68681.600000000006</v>
      </c>
      <c r="AJ39" s="93">
        <f t="shared" si="20"/>
        <v>63128</v>
      </c>
      <c r="AK39" s="93">
        <f t="shared" si="21"/>
        <v>65000</v>
      </c>
      <c r="AL39" s="94">
        <f t="shared" si="22"/>
        <v>55702.400000000001</v>
      </c>
      <c r="AM39" s="94">
        <f t="shared" si="23"/>
        <v>66285.856</v>
      </c>
      <c r="AN39" s="83">
        <v>484656.48</v>
      </c>
      <c r="AO39" s="83">
        <v>472000</v>
      </c>
      <c r="AP39" s="83">
        <v>398669.04</v>
      </c>
      <c r="AQ39" s="93">
        <f t="shared" si="24"/>
        <v>398669.04</v>
      </c>
      <c r="AR39" s="93">
        <f t="shared" si="25"/>
        <v>484656.48</v>
      </c>
      <c r="AS39" s="93">
        <f t="shared" si="26"/>
        <v>451775.17333333334</v>
      </c>
      <c r="AT39" s="93">
        <f t="shared" si="27"/>
        <v>472000</v>
      </c>
      <c r="AU39" s="94">
        <f t="shared" si="28"/>
        <v>398669.04</v>
      </c>
      <c r="AV39" s="94">
        <f t="shared" si="29"/>
        <v>474416.15759999998</v>
      </c>
      <c r="AW39" s="83">
        <v>110352</v>
      </c>
      <c r="AX39" s="83">
        <v>101000</v>
      </c>
      <c r="AY39" s="83">
        <v>89452</v>
      </c>
      <c r="AZ39" s="93">
        <f t="shared" si="30"/>
        <v>89452</v>
      </c>
      <c r="BA39" s="93">
        <f t="shared" si="31"/>
        <v>110352</v>
      </c>
      <c r="BB39" s="93">
        <f t="shared" si="32"/>
        <v>100268</v>
      </c>
      <c r="BC39" s="93">
        <f t="shared" si="33"/>
        <v>101000</v>
      </c>
      <c r="BD39" s="94">
        <f t="shared" si="34"/>
        <v>89452</v>
      </c>
      <c r="BE39" s="94">
        <f t="shared" si="35"/>
        <v>106447.88</v>
      </c>
    </row>
    <row r="40" spans="1:57" x14ac:dyDescent="0.2">
      <c r="A40" s="61">
        <v>31</v>
      </c>
      <c r="B40" s="64" t="s">
        <v>191</v>
      </c>
      <c r="C40" s="59">
        <v>1</v>
      </c>
      <c r="D40" s="83" t="s">
        <v>14</v>
      </c>
      <c r="E40" s="83" t="s">
        <v>14</v>
      </c>
      <c r="F40" s="83" t="s">
        <v>14</v>
      </c>
      <c r="G40" s="83"/>
      <c r="H40" s="83"/>
      <c r="I40" s="83"/>
      <c r="J40" s="83"/>
      <c r="K40" s="94"/>
      <c r="L40" s="92"/>
      <c r="M40" s="83">
        <v>159070.22999999998</v>
      </c>
      <c r="N40" s="83">
        <v>144000</v>
      </c>
      <c r="O40" s="83">
        <v>135406.89000000001</v>
      </c>
      <c r="P40" s="93">
        <f t="shared" si="6"/>
        <v>135406.89000000001</v>
      </c>
      <c r="Q40" s="93">
        <f t="shared" si="7"/>
        <v>159070.22999999998</v>
      </c>
      <c r="R40" s="93">
        <f t="shared" si="8"/>
        <v>146159.04000000001</v>
      </c>
      <c r="S40" s="93">
        <f t="shared" si="9"/>
        <v>144000</v>
      </c>
      <c r="T40" s="94">
        <f t="shared" si="10"/>
        <v>135406.89000000001</v>
      </c>
      <c r="U40" s="94">
        <f t="shared" si="11"/>
        <v>161134.19910000003</v>
      </c>
      <c r="V40" s="83">
        <v>155675.51999999999</v>
      </c>
      <c r="W40" s="83">
        <v>135000</v>
      </c>
      <c r="X40" s="83">
        <v>128494.08</v>
      </c>
      <c r="Y40" s="93">
        <f t="shared" si="12"/>
        <v>128494.08</v>
      </c>
      <c r="Z40" s="93">
        <f t="shared" si="13"/>
        <v>155675.51999999999</v>
      </c>
      <c r="AA40" s="93">
        <f t="shared" si="14"/>
        <v>139723.20000000001</v>
      </c>
      <c r="AB40" s="93">
        <f t="shared" si="15"/>
        <v>135000</v>
      </c>
      <c r="AC40" s="94">
        <f t="shared" si="16"/>
        <v>128494.08</v>
      </c>
      <c r="AD40" s="94">
        <f t="shared" si="17"/>
        <v>152907.9552</v>
      </c>
      <c r="AE40" s="83">
        <v>164328.75</v>
      </c>
      <c r="AF40" s="83">
        <v>144000</v>
      </c>
      <c r="AG40" s="83">
        <v>135406.89000000001</v>
      </c>
      <c r="AH40" s="93">
        <f t="shared" si="18"/>
        <v>135406.89000000001</v>
      </c>
      <c r="AI40" s="93">
        <f t="shared" si="19"/>
        <v>164328.75</v>
      </c>
      <c r="AJ40" s="93">
        <f t="shared" si="20"/>
        <v>147911.88</v>
      </c>
      <c r="AK40" s="93">
        <f t="shared" si="21"/>
        <v>144000</v>
      </c>
      <c r="AL40" s="94">
        <f t="shared" si="22"/>
        <v>135406.89000000001</v>
      </c>
      <c r="AM40" s="94">
        <f t="shared" si="23"/>
        <v>161134.19910000003</v>
      </c>
      <c r="AN40" s="83">
        <v>158419.79999999999</v>
      </c>
      <c r="AO40" s="83">
        <v>137000</v>
      </c>
      <c r="AP40" s="83">
        <v>132224.4</v>
      </c>
      <c r="AQ40" s="93">
        <f t="shared" si="24"/>
        <v>132224.4</v>
      </c>
      <c r="AR40" s="93">
        <f t="shared" si="25"/>
        <v>158419.79999999999</v>
      </c>
      <c r="AS40" s="93">
        <f t="shared" si="26"/>
        <v>142548.06666666665</v>
      </c>
      <c r="AT40" s="93">
        <f t="shared" si="27"/>
        <v>137000</v>
      </c>
      <c r="AU40" s="94">
        <f t="shared" si="28"/>
        <v>132224.4</v>
      </c>
      <c r="AV40" s="94">
        <f t="shared" si="29"/>
        <v>157347.03599999999</v>
      </c>
      <c r="AW40" s="83">
        <v>163146.74</v>
      </c>
      <c r="AX40" s="83">
        <v>141000</v>
      </c>
      <c r="AY40" s="83">
        <v>136169.72</v>
      </c>
      <c r="AZ40" s="93">
        <f t="shared" si="30"/>
        <v>136169.72</v>
      </c>
      <c r="BA40" s="93">
        <f t="shared" si="31"/>
        <v>163146.74</v>
      </c>
      <c r="BB40" s="93">
        <f t="shared" si="32"/>
        <v>146772.15333333332</v>
      </c>
      <c r="BC40" s="93">
        <f t="shared" si="33"/>
        <v>141000</v>
      </c>
      <c r="BD40" s="94">
        <f t="shared" si="34"/>
        <v>136169.72</v>
      </c>
      <c r="BE40" s="94">
        <f t="shared" si="35"/>
        <v>162041.96679999999</v>
      </c>
    </row>
    <row r="41" spans="1:57" ht="24" x14ac:dyDescent="0.2">
      <c r="A41" s="61">
        <v>32</v>
      </c>
      <c r="B41" s="64" t="s">
        <v>192</v>
      </c>
      <c r="C41" s="59">
        <v>1</v>
      </c>
      <c r="D41" s="83">
        <v>519868.8</v>
      </c>
      <c r="E41" s="83">
        <v>498000</v>
      </c>
      <c r="F41" s="83">
        <v>450552.96</v>
      </c>
      <c r="G41" s="83">
        <f t="shared" si="0"/>
        <v>450552.96</v>
      </c>
      <c r="H41" s="83">
        <f t="shared" si="1"/>
        <v>519868.8</v>
      </c>
      <c r="I41" s="83">
        <f t="shared" si="2"/>
        <v>489473.92</v>
      </c>
      <c r="J41" s="83">
        <f t="shared" si="3"/>
        <v>498000</v>
      </c>
      <c r="K41" s="94">
        <f t="shared" si="4"/>
        <v>450552.96</v>
      </c>
      <c r="L41" s="92">
        <f t="shared" si="5"/>
        <v>536158.02240000002</v>
      </c>
      <c r="M41" s="83">
        <v>599940</v>
      </c>
      <c r="N41" s="83">
        <v>551000</v>
      </c>
      <c r="O41" s="83">
        <v>518348.16000000003</v>
      </c>
      <c r="P41" s="93">
        <f t="shared" si="6"/>
        <v>518348.16000000003</v>
      </c>
      <c r="Q41" s="93">
        <f t="shared" si="7"/>
        <v>599940</v>
      </c>
      <c r="R41" s="93">
        <f t="shared" si="8"/>
        <v>556429.38666666672</v>
      </c>
      <c r="S41" s="93">
        <f t="shared" si="9"/>
        <v>551000</v>
      </c>
      <c r="T41" s="94">
        <f t="shared" si="10"/>
        <v>518348.16000000003</v>
      </c>
      <c r="U41" s="94">
        <f t="shared" si="11"/>
        <v>616834.31040000007</v>
      </c>
      <c r="V41" s="83">
        <v>592020</v>
      </c>
      <c r="W41" s="83">
        <v>523000</v>
      </c>
      <c r="X41" s="83">
        <v>469062</v>
      </c>
      <c r="Y41" s="93">
        <f t="shared" si="12"/>
        <v>469062</v>
      </c>
      <c r="Z41" s="93">
        <f t="shared" si="13"/>
        <v>592020</v>
      </c>
      <c r="AA41" s="93">
        <f t="shared" si="14"/>
        <v>528027.33333333337</v>
      </c>
      <c r="AB41" s="93">
        <f t="shared" si="15"/>
        <v>523000</v>
      </c>
      <c r="AC41" s="94">
        <f t="shared" si="16"/>
        <v>469062</v>
      </c>
      <c r="AD41" s="94">
        <f t="shared" si="17"/>
        <v>558183.78</v>
      </c>
      <c r="AE41" s="83">
        <v>609539.04</v>
      </c>
      <c r="AF41" s="83">
        <v>551000</v>
      </c>
      <c r="AG41" s="83">
        <v>508749.12000000005</v>
      </c>
      <c r="AH41" s="93">
        <f t="shared" si="18"/>
        <v>508749.12000000005</v>
      </c>
      <c r="AI41" s="93">
        <f t="shared" si="19"/>
        <v>609539.04</v>
      </c>
      <c r="AJ41" s="93">
        <f t="shared" si="20"/>
        <v>556429.38666666672</v>
      </c>
      <c r="AK41" s="93">
        <f t="shared" si="21"/>
        <v>551000</v>
      </c>
      <c r="AL41" s="94">
        <f t="shared" si="22"/>
        <v>508749.12000000005</v>
      </c>
      <c r="AM41" s="94">
        <f t="shared" si="23"/>
        <v>605411.45280000009</v>
      </c>
      <c r="AN41" s="83">
        <v>618710.4</v>
      </c>
      <c r="AO41" s="83">
        <v>573000</v>
      </c>
      <c r="AP41" s="83">
        <v>533887.20000000007</v>
      </c>
      <c r="AQ41" s="93">
        <f t="shared" si="24"/>
        <v>533887.20000000007</v>
      </c>
      <c r="AR41" s="93">
        <f t="shared" si="25"/>
        <v>618710.4</v>
      </c>
      <c r="AS41" s="93">
        <f t="shared" si="26"/>
        <v>575199.20000000007</v>
      </c>
      <c r="AT41" s="93">
        <f t="shared" si="27"/>
        <v>573000</v>
      </c>
      <c r="AU41" s="94">
        <f t="shared" si="28"/>
        <v>533887.20000000007</v>
      </c>
      <c r="AV41" s="94">
        <f t="shared" si="29"/>
        <v>635325.76800000004</v>
      </c>
      <c r="AW41" s="83">
        <v>619732.08000000007</v>
      </c>
      <c r="AX41" s="83">
        <v>539000</v>
      </c>
      <c r="AY41" s="83">
        <v>483578.82</v>
      </c>
      <c r="AZ41" s="93">
        <f t="shared" si="30"/>
        <v>483578.82</v>
      </c>
      <c r="BA41" s="93">
        <f t="shared" si="31"/>
        <v>619732.08000000007</v>
      </c>
      <c r="BB41" s="93">
        <f t="shared" si="32"/>
        <v>547436.96666666667</v>
      </c>
      <c r="BC41" s="93">
        <f t="shared" si="33"/>
        <v>539000</v>
      </c>
      <c r="BD41" s="94">
        <f t="shared" si="34"/>
        <v>483578.82</v>
      </c>
      <c r="BE41" s="94">
        <f t="shared" si="35"/>
        <v>575458.79579999996</v>
      </c>
    </row>
    <row r="42" spans="1:57" x14ac:dyDescent="0.2">
      <c r="A42" s="61">
        <v>33</v>
      </c>
      <c r="B42" s="64" t="s">
        <v>193</v>
      </c>
      <c r="C42" s="59">
        <v>1</v>
      </c>
      <c r="D42" s="83">
        <v>140089.62</v>
      </c>
      <c r="E42" s="83">
        <v>135000</v>
      </c>
      <c r="F42" s="83">
        <v>116171.88</v>
      </c>
      <c r="G42" s="83">
        <f t="shared" si="0"/>
        <v>116171.88</v>
      </c>
      <c r="H42" s="83">
        <f t="shared" si="1"/>
        <v>140089.62</v>
      </c>
      <c r="I42" s="83">
        <f t="shared" si="2"/>
        <v>130420.5</v>
      </c>
      <c r="J42" s="83">
        <f t="shared" si="3"/>
        <v>135000</v>
      </c>
      <c r="K42" s="94">
        <f t="shared" si="4"/>
        <v>116171.88</v>
      </c>
      <c r="L42" s="92">
        <f t="shared" si="5"/>
        <v>138244.53720000002</v>
      </c>
      <c r="M42" s="83">
        <v>101723.48999999999</v>
      </c>
      <c r="N42" s="83">
        <v>100000</v>
      </c>
      <c r="O42" s="83">
        <v>89113.14</v>
      </c>
      <c r="P42" s="93">
        <f t="shared" si="6"/>
        <v>89113.14</v>
      </c>
      <c r="Q42" s="93">
        <f t="shared" si="7"/>
        <v>101723.48999999999</v>
      </c>
      <c r="R42" s="93">
        <f t="shared" si="8"/>
        <v>96945.543333333335</v>
      </c>
      <c r="S42" s="93">
        <f t="shared" si="9"/>
        <v>100000</v>
      </c>
      <c r="T42" s="94">
        <f t="shared" si="10"/>
        <v>89113.14</v>
      </c>
      <c r="U42" s="94">
        <f t="shared" si="11"/>
        <v>106044.6366</v>
      </c>
      <c r="V42" s="83">
        <v>101464.02</v>
      </c>
      <c r="W42" s="83">
        <v>95000</v>
      </c>
      <c r="X42" s="83">
        <v>81332.27</v>
      </c>
      <c r="Y42" s="93">
        <f t="shared" si="12"/>
        <v>81332.27</v>
      </c>
      <c r="Z42" s="93">
        <f t="shared" si="13"/>
        <v>101464.02</v>
      </c>
      <c r="AA42" s="93">
        <f t="shared" si="14"/>
        <v>92598.763333333351</v>
      </c>
      <c r="AB42" s="93">
        <f t="shared" si="15"/>
        <v>95000</v>
      </c>
      <c r="AC42" s="94">
        <f t="shared" si="16"/>
        <v>81332.27</v>
      </c>
      <c r="AD42" s="94">
        <f t="shared" si="17"/>
        <v>96785.401299999998</v>
      </c>
      <c r="AE42" s="83">
        <v>105086.25</v>
      </c>
      <c r="AF42" s="83">
        <v>100000</v>
      </c>
      <c r="AG42" s="83">
        <v>89953.83</v>
      </c>
      <c r="AH42" s="93">
        <f t="shared" si="18"/>
        <v>89953.83</v>
      </c>
      <c r="AI42" s="93">
        <f t="shared" si="19"/>
        <v>105086.25</v>
      </c>
      <c r="AJ42" s="93">
        <f t="shared" si="20"/>
        <v>98346.693333333344</v>
      </c>
      <c r="AK42" s="93">
        <f t="shared" si="21"/>
        <v>100000</v>
      </c>
      <c r="AL42" s="94">
        <f t="shared" si="22"/>
        <v>89953.83</v>
      </c>
      <c r="AM42" s="94">
        <f t="shared" si="23"/>
        <v>107045.0577</v>
      </c>
      <c r="AN42" s="83">
        <v>222961.2</v>
      </c>
      <c r="AO42" s="83">
        <v>208000</v>
      </c>
      <c r="AP42" s="83">
        <v>321274.8</v>
      </c>
      <c r="AQ42" s="93">
        <f t="shared" si="24"/>
        <v>208000</v>
      </c>
      <c r="AR42" s="93">
        <f t="shared" si="25"/>
        <v>321274.8</v>
      </c>
      <c r="AS42" s="93">
        <f t="shared" si="26"/>
        <v>250745.33333333334</v>
      </c>
      <c r="AT42" s="93">
        <f t="shared" si="27"/>
        <v>222961.2</v>
      </c>
      <c r="AU42" s="94">
        <f t="shared" si="28"/>
        <v>208000</v>
      </c>
      <c r="AV42" s="94">
        <f t="shared" si="29"/>
        <v>247520</v>
      </c>
      <c r="AW42" s="83">
        <v>165243.51</v>
      </c>
      <c r="AX42" s="83">
        <v>154000</v>
      </c>
      <c r="AY42" s="83">
        <v>141823.17000000001</v>
      </c>
      <c r="AZ42" s="93">
        <f t="shared" si="30"/>
        <v>141823.17000000001</v>
      </c>
      <c r="BA42" s="93">
        <f t="shared" si="31"/>
        <v>165243.51</v>
      </c>
      <c r="BB42" s="93">
        <f t="shared" si="32"/>
        <v>153688.89333333334</v>
      </c>
      <c r="BC42" s="93">
        <f t="shared" si="33"/>
        <v>154000</v>
      </c>
      <c r="BD42" s="94">
        <f t="shared" si="34"/>
        <v>141823.17000000001</v>
      </c>
      <c r="BE42" s="94">
        <f t="shared" si="35"/>
        <v>168769.5723</v>
      </c>
    </row>
    <row r="43" spans="1:57" x14ac:dyDescent="0.2">
      <c r="A43" s="61">
        <v>34</v>
      </c>
      <c r="B43" s="64" t="s">
        <v>194</v>
      </c>
      <c r="C43" s="59">
        <v>1</v>
      </c>
      <c r="D43" s="83">
        <v>104511.59999999999</v>
      </c>
      <c r="E43" s="83">
        <v>105000</v>
      </c>
      <c r="F43" s="83">
        <v>92318.58</v>
      </c>
      <c r="G43" s="83">
        <f t="shared" si="0"/>
        <v>92318.58</v>
      </c>
      <c r="H43" s="83">
        <f t="shared" si="1"/>
        <v>105000</v>
      </c>
      <c r="I43" s="83">
        <f t="shared" si="2"/>
        <v>100610.06</v>
      </c>
      <c r="J43" s="83">
        <f t="shared" si="3"/>
        <v>104511.59999999999</v>
      </c>
      <c r="K43" s="94">
        <f t="shared" si="4"/>
        <v>92318.58</v>
      </c>
      <c r="L43" s="92">
        <f t="shared" si="5"/>
        <v>109859.1102</v>
      </c>
      <c r="M43" s="83">
        <v>123716.25</v>
      </c>
      <c r="N43" s="83">
        <v>119000</v>
      </c>
      <c r="O43" s="83">
        <v>101942.19</v>
      </c>
      <c r="P43" s="93">
        <f t="shared" si="6"/>
        <v>101942.19</v>
      </c>
      <c r="Q43" s="93">
        <f t="shared" si="7"/>
        <v>123716.25</v>
      </c>
      <c r="R43" s="93">
        <f t="shared" si="8"/>
        <v>114886.14666666667</v>
      </c>
      <c r="S43" s="93">
        <f t="shared" si="9"/>
        <v>119000</v>
      </c>
      <c r="T43" s="94">
        <f t="shared" si="10"/>
        <v>101942.19</v>
      </c>
      <c r="U43" s="94">
        <f t="shared" si="11"/>
        <v>121311.20610000001</v>
      </c>
      <c r="V43" s="83">
        <v>122636.8</v>
      </c>
      <c r="W43" s="83">
        <v>114000</v>
      </c>
      <c r="X43" s="83">
        <v>99052.800000000003</v>
      </c>
      <c r="Y43" s="93">
        <f t="shared" si="12"/>
        <v>99052.800000000003</v>
      </c>
      <c r="Z43" s="93">
        <f t="shared" si="13"/>
        <v>122636.8</v>
      </c>
      <c r="AA43" s="93">
        <f t="shared" si="14"/>
        <v>111896.53333333333</v>
      </c>
      <c r="AB43" s="93">
        <f t="shared" si="15"/>
        <v>114000</v>
      </c>
      <c r="AC43" s="94">
        <f t="shared" si="16"/>
        <v>99052.800000000003</v>
      </c>
      <c r="AD43" s="94">
        <f t="shared" si="17"/>
        <v>117872.83199999999</v>
      </c>
      <c r="AE43" s="83">
        <v>125695.71</v>
      </c>
      <c r="AF43" s="83">
        <v>119000</v>
      </c>
      <c r="AG43" s="83">
        <v>104911.38</v>
      </c>
      <c r="AH43" s="93">
        <f t="shared" si="18"/>
        <v>104911.38</v>
      </c>
      <c r="AI43" s="93">
        <f t="shared" si="19"/>
        <v>125695.71</v>
      </c>
      <c r="AJ43" s="93">
        <f t="shared" si="20"/>
        <v>116535.69666666667</v>
      </c>
      <c r="AK43" s="93">
        <f t="shared" si="21"/>
        <v>119000</v>
      </c>
      <c r="AL43" s="94">
        <f t="shared" si="22"/>
        <v>104911.38</v>
      </c>
      <c r="AM43" s="94">
        <f t="shared" si="23"/>
        <v>124844.54220000001</v>
      </c>
      <c r="AN43" s="83">
        <v>217694.4</v>
      </c>
      <c r="AO43" s="83">
        <v>212000</v>
      </c>
      <c r="AP43" s="83">
        <v>191360.40000000002</v>
      </c>
      <c r="AQ43" s="93">
        <f t="shared" si="24"/>
        <v>191360.40000000002</v>
      </c>
      <c r="AR43" s="93">
        <f t="shared" si="25"/>
        <v>217694.4</v>
      </c>
      <c r="AS43" s="93">
        <f t="shared" si="26"/>
        <v>207018.26666666669</v>
      </c>
      <c r="AT43" s="93">
        <f t="shared" si="27"/>
        <v>212000</v>
      </c>
      <c r="AU43" s="94">
        <f t="shared" si="28"/>
        <v>191360.40000000002</v>
      </c>
      <c r="AV43" s="94">
        <f t="shared" si="29"/>
        <v>227718.87600000002</v>
      </c>
      <c r="AW43" s="83">
        <v>158596.68</v>
      </c>
      <c r="AX43" s="83">
        <v>145000</v>
      </c>
      <c r="AY43" s="83">
        <v>129760.92000000001</v>
      </c>
      <c r="AZ43" s="93">
        <f t="shared" si="30"/>
        <v>129760.92000000001</v>
      </c>
      <c r="BA43" s="93">
        <f t="shared" si="31"/>
        <v>158596.68</v>
      </c>
      <c r="BB43" s="93">
        <f t="shared" si="32"/>
        <v>144452.53333333333</v>
      </c>
      <c r="BC43" s="93">
        <f t="shared" si="33"/>
        <v>145000</v>
      </c>
      <c r="BD43" s="94">
        <f t="shared" si="34"/>
        <v>129760.92000000001</v>
      </c>
      <c r="BE43" s="94">
        <f t="shared" si="35"/>
        <v>154415.49480000001</v>
      </c>
    </row>
    <row r="44" spans="1:57" x14ac:dyDescent="0.2">
      <c r="A44" s="76"/>
      <c r="B44" s="77" t="s">
        <v>195</v>
      </c>
      <c r="C44" s="78"/>
      <c r="D44" s="92"/>
      <c r="E44" s="92"/>
      <c r="F44" s="92"/>
      <c r="G44" s="92"/>
      <c r="H44" s="92"/>
      <c r="I44" s="92"/>
      <c r="J44" s="92"/>
      <c r="K44" s="94"/>
      <c r="L44" s="92"/>
      <c r="M44" s="92"/>
      <c r="N44" s="92"/>
      <c r="O44" s="92"/>
      <c r="P44" s="94"/>
      <c r="Q44" s="94"/>
      <c r="R44" s="94"/>
      <c r="S44" s="94"/>
      <c r="T44" s="94"/>
      <c r="U44" s="94"/>
      <c r="V44" s="92"/>
      <c r="W44" s="92"/>
      <c r="X44" s="92"/>
      <c r="Y44" s="94"/>
      <c r="Z44" s="94"/>
      <c r="AA44" s="94"/>
      <c r="AB44" s="94"/>
      <c r="AC44" s="94"/>
      <c r="AD44" s="94"/>
      <c r="AE44" s="92"/>
      <c r="AF44" s="92"/>
      <c r="AG44" s="92"/>
      <c r="AH44" s="94"/>
      <c r="AI44" s="94"/>
      <c r="AJ44" s="94"/>
      <c r="AK44" s="94"/>
      <c r="AL44" s="94"/>
      <c r="AM44" s="94"/>
      <c r="AN44" s="92"/>
      <c r="AO44" s="92"/>
      <c r="AP44" s="92"/>
      <c r="AQ44" s="94"/>
      <c r="AR44" s="94"/>
      <c r="AS44" s="94"/>
      <c r="AT44" s="94"/>
      <c r="AU44" s="94"/>
      <c r="AV44" s="94"/>
      <c r="AW44" s="92"/>
      <c r="AX44" s="92"/>
      <c r="AY44" s="92"/>
      <c r="AZ44" s="94"/>
      <c r="BA44" s="94"/>
      <c r="BB44" s="94"/>
      <c r="BC44" s="94"/>
      <c r="BD44" s="94"/>
      <c r="BE44" s="94"/>
    </row>
    <row r="45" spans="1:57" x14ac:dyDescent="0.2">
      <c r="A45" s="61">
        <v>35</v>
      </c>
      <c r="B45" s="60" t="s">
        <v>196</v>
      </c>
      <c r="C45" s="59">
        <v>1</v>
      </c>
      <c r="D45" s="83">
        <v>141451.19999999998</v>
      </c>
      <c r="E45" s="83">
        <v>129000</v>
      </c>
      <c r="F45" s="83">
        <v>121412.28</v>
      </c>
      <c r="G45" s="83">
        <f t="shared" si="0"/>
        <v>121412.28</v>
      </c>
      <c r="H45" s="83">
        <f t="shared" si="1"/>
        <v>141451.19999999998</v>
      </c>
      <c r="I45" s="83">
        <f t="shared" si="2"/>
        <v>130621.15999999999</v>
      </c>
      <c r="J45" s="83">
        <f t="shared" si="3"/>
        <v>129000</v>
      </c>
      <c r="K45" s="94">
        <f t="shared" si="4"/>
        <v>121412.28</v>
      </c>
      <c r="L45" s="92">
        <f t="shared" si="5"/>
        <v>144480.61319999999</v>
      </c>
      <c r="M45" s="83">
        <v>166650</v>
      </c>
      <c r="N45" s="83">
        <v>146000</v>
      </c>
      <c r="O45" s="83">
        <v>142652.4</v>
      </c>
      <c r="P45" s="93">
        <f t="shared" si="6"/>
        <v>142652.4</v>
      </c>
      <c r="Q45" s="93">
        <f t="shared" si="7"/>
        <v>166650</v>
      </c>
      <c r="R45" s="93">
        <f t="shared" si="8"/>
        <v>151767.46666666667</v>
      </c>
      <c r="S45" s="93">
        <f t="shared" si="9"/>
        <v>146000</v>
      </c>
      <c r="T45" s="94">
        <f t="shared" si="10"/>
        <v>142652.4</v>
      </c>
      <c r="U45" s="94">
        <f t="shared" si="11"/>
        <v>169756.356</v>
      </c>
      <c r="V45" s="83">
        <v>164450</v>
      </c>
      <c r="W45" s="83">
        <v>139000</v>
      </c>
      <c r="X45" s="83">
        <v>137885</v>
      </c>
      <c r="Y45" s="93">
        <f t="shared" si="12"/>
        <v>137885</v>
      </c>
      <c r="Z45" s="93">
        <f t="shared" si="13"/>
        <v>164450</v>
      </c>
      <c r="AA45" s="93">
        <f t="shared" si="14"/>
        <v>147111.66666666666</v>
      </c>
      <c r="AB45" s="93">
        <f t="shared" si="15"/>
        <v>139000</v>
      </c>
      <c r="AC45" s="94">
        <f t="shared" si="16"/>
        <v>137885</v>
      </c>
      <c r="AD45" s="94">
        <f t="shared" si="17"/>
        <v>164083.15</v>
      </c>
      <c r="AE45" s="83">
        <v>169316.4</v>
      </c>
      <c r="AF45" s="83">
        <v>146000</v>
      </c>
      <c r="AG45" s="83">
        <v>137319.6</v>
      </c>
      <c r="AH45" s="93">
        <f t="shared" si="18"/>
        <v>137319.6</v>
      </c>
      <c r="AI45" s="93">
        <f t="shared" si="19"/>
        <v>169316.4</v>
      </c>
      <c r="AJ45" s="93">
        <f t="shared" si="20"/>
        <v>150878.66666666666</v>
      </c>
      <c r="AK45" s="93">
        <f t="shared" si="21"/>
        <v>146000</v>
      </c>
      <c r="AL45" s="94">
        <f t="shared" si="22"/>
        <v>137319.6</v>
      </c>
      <c r="AM45" s="94">
        <f t="shared" si="23"/>
        <v>163410.32400000002</v>
      </c>
      <c r="AN45" s="83">
        <v>401016</v>
      </c>
      <c r="AO45" s="83">
        <v>355000</v>
      </c>
      <c r="AP45" s="83">
        <v>329868</v>
      </c>
      <c r="AQ45" s="93">
        <f t="shared" si="24"/>
        <v>329868</v>
      </c>
      <c r="AR45" s="93">
        <f t="shared" si="25"/>
        <v>401016</v>
      </c>
      <c r="AS45" s="93">
        <f t="shared" si="26"/>
        <v>361961.33333333331</v>
      </c>
      <c r="AT45" s="93">
        <f t="shared" si="27"/>
        <v>355000</v>
      </c>
      <c r="AU45" s="94">
        <f t="shared" si="28"/>
        <v>329868</v>
      </c>
      <c r="AV45" s="94">
        <f t="shared" si="29"/>
        <v>392542.92</v>
      </c>
      <c r="AW45" s="83">
        <v>290220.48000000004</v>
      </c>
      <c r="AX45" s="83">
        <v>241000</v>
      </c>
      <c r="AY45" s="83">
        <v>235254.48</v>
      </c>
      <c r="AZ45" s="93">
        <f t="shared" si="30"/>
        <v>235254.48</v>
      </c>
      <c r="BA45" s="93">
        <f t="shared" si="31"/>
        <v>290220.48000000004</v>
      </c>
      <c r="BB45" s="93">
        <f t="shared" si="32"/>
        <v>255491.65333333332</v>
      </c>
      <c r="BC45" s="93">
        <f t="shared" si="33"/>
        <v>241000</v>
      </c>
      <c r="BD45" s="94">
        <f t="shared" si="34"/>
        <v>235254.48</v>
      </c>
      <c r="BE45" s="94">
        <f t="shared" si="35"/>
        <v>279952.83120000002</v>
      </c>
    </row>
    <row r="46" spans="1:57" x14ac:dyDescent="0.2">
      <c r="A46" s="61">
        <v>36</v>
      </c>
      <c r="B46" s="60" t="s">
        <v>197</v>
      </c>
      <c r="C46" s="59">
        <v>1</v>
      </c>
      <c r="D46" s="83">
        <v>179894.88</v>
      </c>
      <c r="E46" s="83">
        <v>168000</v>
      </c>
      <c r="F46" s="83">
        <v>156493.92000000001</v>
      </c>
      <c r="G46" s="83">
        <f t="shared" si="0"/>
        <v>156493.92000000001</v>
      </c>
      <c r="H46" s="83">
        <f t="shared" si="1"/>
        <v>179894.88</v>
      </c>
      <c r="I46" s="83">
        <f t="shared" si="2"/>
        <v>168129.6</v>
      </c>
      <c r="J46" s="83">
        <f t="shared" si="3"/>
        <v>168000</v>
      </c>
      <c r="K46" s="94">
        <f t="shared" si="4"/>
        <v>156493.92000000001</v>
      </c>
      <c r="L46" s="92">
        <f t="shared" si="5"/>
        <v>186227.7648</v>
      </c>
      <c r="M46" s="83">
        <v>191025.12</v>
      </c>
      <c r="N46" s="83">
        <v>181000</v>
      </c>
      <c r="O46" s="83">
        <v>162608.16</v>
      </c>
      <c r="P46" s="93">
        <f t="shared" si="6"/>
        <v>162608.16</v>
      </c>
      <c r="Q46" s="93">
        <f t="shared" si="7"/>
        <v>191025.12</v>
      </c>
      <c r="R46" s="93">
        <f t="shared" si="8"/>
        <v>178211.09333333335</v>
      </c>
      <c r="S46" s="93">
        <f t="shared" si="9"/>
        <v>181000</v>
      </c>
      <c r="T46" s="94">
        <f t="shared" si="10"/>
        <v>162608.16</v>
      </c>
      <c r="U46" s="94">
        <f t="shared" si="11"/>
        <v>193503.71040000001</v>
      </c>
      <c r="V46" s="83">
        <v>185169.6</v>
      </c>
      <c r="W46" s="83">
        <v>169000</v>
      </c>
      <c r="X46" s="83">
        <v>152838.39999999999</v>
      </c>
      <c r="Y46" s="93">
        <f t="shared" si="12"/>
        <v>152838.39999999999</v>
      </c>
      <c r="Z46" s="93">
        <f t="shared" si="13"/>
        <v>185169.6</v>
      </c>
      <c r="AA46" s="93">
        <f t="shared" si="14"/>
        <v>169002.66666666666</v>
      </c>
      <c r="AB46" s="93">
        <f t="shared" si="15"/>
        <v>169000</v>
      </c>
      <c r="AC46" s="94">
        <f t="shared" si="16"/>
        <v>152838.39999999999</v>
      </c>
      <c r="AD46" s="94">
        <f t="shared" si="17"/>
        <v>181877.696</v>
      </c>
      <c r="AE46" s="83">
        <v>197340</v>
      </c>
      <c r="AF46" s="83">
        <v>181000</v>
      </c>
      <c r="AG46" s="83">
        <v>162608.16</v>
      </c>
      <c r="AH46" s="93">
        <f t="shared" si="18"/>
        <v>162608.16</v>
      </c>
      <c r="AI46" s="93">
        <f t="shared" si="19"/>
        <v>197340</v>
      </c>
      <c r="AJ46" s="93">
        <f t="shared" si="20"/>
        <v>180316.05333333334</v>
      </c>
      <c r="AK46" s="93">
        <f t="shared" si="21"/>
        <v>181000</v>
      </c>
      <c r="AL46" s="94">
        <f t="shared" si="22"/>
        <v>162608.16</v>
      </c>
      <c r="AM46" s="94">
        <f t="shared" si="23"/>
        <v>193503.71040000001</v>
      </c>
      <c r="AN46" s="83">
        <v>786231.6</v>
      </c>
      <c r="AO46" s="83">
        <v>711000</v>
      </c>
      <c r="AP46" s="83">
        <v>656224.80000000005</v>
      </c>
      <c r="AQ46" s="93">
        <f t="shared" si="24"/>
        <v>656224.80000000005</v>
      </c>
      <c r="AR46" s="93">
        <f t="shared" si="25"/>
        <v>786231.6</v>
      </c>
      <c r="AS46" s="93">
        <f t="shared" si="26"/>
        <v>717818.80000000016</v>
      </c>
      <c r="AT46" s="93">
        <f t="shared" si="27"/>
        <v>711000</v>
      </c>
      <c r="AU46" s="94">
        <f t="shared" si="28"/>
        <v>656224.80000000005</v>
      </c>
      <c r="AV46" s="94">
        <f t="shared" si="29"/>
        <v>780907.5120000001</v>
      </c>
      <c r="AW46" s="83">
        <v>531218.14</v>
      </c>
      <c r="AX46" s="83">
        <v>481000</v>
      </c>
      <c r="AY46" s="83">
        <v>443378.92000000004</v>
      </c>
      <c r="AZ46" s="93">
        <f t="shared" si="30"/>
        <v>443378.92000000004</v>
      </c>
      <c r="BA46" s="93">
        <f t="shared" si="31"/>
        <v>531218.14</v>
      </c>
      <c r="BB46" s="93">
        <f t="shared" si="32"/>
        <v>485199.02</v>
      </c>
      <c r="BC46" s="93">
        <f t="shared" si="33"/>
        <v>481000</v>
      </c>
      <c r="BD46" s="94">
        <f t="shared" si="34"/>
        <v>443378.92000000004</v>
      </c>
      <c r="BE46" s="94">
        <f t="shared" si="35"/>
        <v>527620.91480000003</v>
      </c>
    </row>
    <row r="47" spans="1:57" x14ac:dyDescent="0.2">
      <c r="A47" s="61">
        <v>37</v>
      </c>
      <c r="B47" s="60" t="s">
        <v>198</v>
      </c>
      <c r="C47" s="59">
        <v>1</v>
      </c>
      <c r="D47" s="83">
        <v>140976</v>
      </c>
      <c r="E47" s="83">
        <v>139000</v>
      </c>
      <c r="F47" s="83">
        <v>122179.2</v>
      </c>
      <c r="G47" s="83">
        <f t="shared" si="0"/>
        <v>122179.2</v>
      </c>
      <c r="H47" s="83">
        <f t="shared" si="1"/>
        <v>140976</v>
      </c>
      <c r="I47" s="83">
        <f t="shared" si="2"/>
        <v>134051.73333333334</v>
      </c>
      <c r="J47" s="83">
        <f t="shared" si="3"/>
        <v>139000</v>
      </c>
      <c r="K47" s="94">
        <f t="shared" si="4"/>
        <v>122179.2</v>
      </c>
      <c r="L47" s="92">
        <f t="shared" si="5"/>
        <v>145393.24799999999</v>
      </c>
      <c r="M47" s="83">
        <v>157673.75</v>
      </c>
      <c r="N47" s="83">
        <v>150000</v>
      </c>
      <c r="O47" s="83">
        <v>136230.12</v>
      </c>
      <c r="P47" s="93">
        <f t="shared" si="6"/>
        <v>136230.12</v>
      </c>
      <c r="Q47" s="93">
        <f t="shared" si="7"/>
        <v>157673.75</v>
      </c>
      <c r="R47" s="93">
        <f t="shared" si="8"/>
        <v>147967.95666666667</v>
      </c>
      <c r="S47" s="93">
        <f t="shared" si="9"/>
        <v>150000</v>
      </c>
      <c r="T47" s="94">
        <f t="shared" si="10"/>
        <v>136230.12</v>
      </c>
      <c r="U47" s="94">
        <f t="shared" si="11"/>
        <v>162113.84279999998</v>
      </c>
      <c r="V47" s="83">
        <v>155469.6</v>
      </c>
      <c r="W47" s="83">
        <v>142000</v>
      </c>
      <c r="X47" s="83">
        <v>123179.76000000001</v>
      </c>
      <c r="Y47" s="93">
        <f t="shared" si="12"/>
        <v>123179.76000000001</v>
      </c>
      <c r="Z47" s="93">
        <f t="shared" si="13"/>
        <v>155469.6</v>
      </c>
      <c r="AA47" s="93">
        <f t="shared" si="14"/>
        <v>140216.45333333334</v>
      </c>
      <c r="AB47" s="93">
        <f t="shared" si="15"/>
        <v>142000</v>
      </c>
      <c r="AC47" s="94">
        <f t="shared" si="16"/>
        <v>123179.76000000001</v>
      </c>
      <c r="AD47" s="94">
        <f t="shared" si="17"/>
        <v>146583.91440000001</v>
      </c>
      <c r="AE47" s="83">
        <v>160196.53</v>
      </c>
      <c r="AF47" s="83">
        <v>150000</v>
      </c>
      <c r="AG47" s="83">
        <v>133707.34</v>
      </c>
      <c r="AH47" s="93">
        <f t="shared" si="18"/>
        <v>133707.34</v>
      </c>
      <c r="AI47" s="93">
        <f t="shared" si="19"/>
        <v>160196.53</v>
      </c>
      <c r="AJ47" s="93">
        <f t="shared" si="20"/>
        <v>147967.95666666667</v>
      </c>
      <c r="AK47" s="93">
        <f t="shared" si="21"/>
        <v>150000</v>
      </c>
      <c r="AL47" s="94">
        <f t="shared" si="22"/>
        <v>133707.34</v>
      </c>
      <c r="AM47" s="94">
        <f t="shared" si="23"/>
        <v>159111.7346</v>
      </c>
      <c r="AN47" s="83">
        <v>366643.20000000001</v>
      </c>
      <c r="AO47" s="83">
        <v>351000</v>
      </c>
      <c r="AP47" s="83">
        <v>316377.60000000003</v>
      </c>
      <c r="AQ47" s="93">
        <f t="shared" si="24"/>
        <v>316377.60000000003</v>
      </c>
      <c r="AR47" s="93">
        <f t="shared" si="25"/>
        <v>366643.20000000001</v>
      </c>
      <c r="AS47" s="93">
        <f t="shared" si="26"/>
        <v>344673.60000000003</v>
      </c>
      <c r="AT47" s="93">
        <f t="shared" si="27"/>
        <v>351000</v>
      </c>
      <c r="AU47" s="94">
        <f t="shared" si="28"/>
        <v>316377.60000000003</v>
      </c>
      <c r="AV47" s="94">
        <f t="shared" si="29"/>
        <v>376489.34400000004</v>
      </c>
      <c r="AW47" s="83">
        <v>278601.84000000003</v>
      </c>
      <c r="AX47" s="83">
        <v>251000</v>
      </c>
      <c r="AY47" s="83">
        <v>217393.86000000002</v>
      </c>
      <c r="AZ47" s="93">
        <f t="shared" si="30"/>
        <v>217393.86000000002</v>
      </c>
      <c r="BA47" s="93">
        <f t="shared" si="31"/>
        <v>278601.84000000003</v>
      </c>
      <c r="BB47" s="93">
        <f t="shared" si="32"/>
        <v>248998.56666666668</v>
      </c>
      <c r="BC47" s="93">
        <f t="shared" si="33"/>
        <v>251000</v>
      </c>
      <c r="BD47" s="94">
        <f t="shared" si="34"/>
        <v>217393.86000000002</v>
      </c>
      <c r="BE47" s="94">
        <f t="shared" si="35"/>
        <v>258698.69340000002</v>
      </c>
    </row>
    <row r="48" spans="1:57" x14ac:dyDescent="0.2">
      <c r="A48" s="61">
        <v>38</v>
      </c>
      <c r="B48" s="60" t="s">
        <v>199</v>
      </c>
      <c r="C48" s="59">
        <v>1</v>
      </c>
      <c r="D48" s="83">
        <v>959709.96</v>
      </c>
      <c r="E48" s="83">
        <v>944000</v>
      </c>
      <c r="F48" s="83">
        <v>795857.04</v>
      </c>
      <c r="G48" s="83">
        <f t="shared" si="0"/>
        <v>795857.04</v>
      </c>
      <c r="H48" s="83">
        <f t="shared" si="1"/>
        <v>959709.96</v>
      </c>
      <c r="I48" s="83">
        <f t="shared" si="2"/>
        <v>899855.66666666663</v>
      </c>
      <c r="J48" s="83">
        <f t="shared" si="3"/>
        <v>944000</v>
      </c>
      <c r="K48" s="94">
        <f t="shared" si="4"/>
        <v>795857.04</v>
      </c>
      <c r="L48" s="92">
        <f t="shared" si="5"/>
        <v>947069.87760000001</v>
      </c>
      <c r="M48" s="83">
        <v>1025276.5599999999</v>
      </c>
      <c r="N48" s="83">
        <v>1025000</v>
      </c>
      <c r="O48" s="83">
        <v>898176.16</v>
      </c>
      <c r="P48" s="93">
        <f t="shared" si="6"/>
        <v>898176.16</v>
      </c>
      <c r="Q48" s="93">
        <f t="shared" si="7"/>
        <v>1025276.5599999999</v>
      </c>
      <c r="R48" s="93">
        <f t="shared" si="8"/>
        <v>982817.57333333336</v>
      </c>
      <c r="S48" s="93">
        <f t="shared" si="9"/>
        <v>1025000</v>
      </c>
      <c r="T48" s="94">
        <f t="shared" si="10"/>
        <v>898176.16</v>
      </c>
      <c r="U48" s="94">
        <f t="shared" si="11"/>
        <v>1068829.6304000001</v>
      </c>
      <c r="V48" s="83">
        <v>1011579.66</v>
      </c>
      <c r="W48" s="83">
        <v>971000</v>
      </c>
      <c r="X48" s="83">
        <v>810869.41</v>
      </c>
      <c r="Y48" s="93">
        <f t="shared" si="12"/>
        <v>810869.41</v>
      </c>
      <c r="Z48" s="93">
        <f t="shared" si="13"/>
        <v>1011579.66</v>
      </c>
      <c r="AA48" s="93">
        <f t="shared" si="14"/>
        <v>931149.69000000006</v>
      </c>
      <c r="AB48" s="93">
        <f t="shared" si="15"/>
        <v>971000</v>
      </c>
      <c r="AC48" s="94">
        <f t="shared" si="16"/>
        <v>810869.41</v>
      </c>
      <c r="AD48" s="94">
        <f t="shared" si="17"/>
        <v>964934.59790000005</v>
      </c>
      <c r="AE48" s="83">
        <v>1059170</v>
      </c>
      <c r="AF48" s="83">
        <v>1025000</v>
      </c>
      <c r="AG48" s="83">
        <v>906649.52</v>
      </c>
      <c r="AH48" s="93">
        <f t="shared" si="18"/>
        <v>906649.52</v>
      </c>
      <c r="AI48" s="93">
        <f t="shared" si="19"/>
        <v>1059170</v>
      </c>
      <c r="AJ48" s="93">
        <f t="shared" si="20"/>
        <v>996939.84</v>
      </c>
      <c r="AK48" s="93">
        <f t="shared" si="21"/>
        <v>1025000</v>
      </c>
      <c r="AL48" s="94">
        <f t="shared" si="22"/>
        <v>906649.52</v>
      </c>
      <c r="AM48" s="94">
        <f t="shared" si="23"/>
        <v>1078912.9288000001</v>
      </c>
      <c r="AN48" s="83">
        <v>7862316</v>
      </c>
      <c r="AO48" s="83">
        <v>7490000</v>
      </c>
      <c r="AP48" s="83">
        <v>11329164</v>
      </c>
      <c r="AQ48" s="93">
        <f t="shared" si="24"/>
        <v>7490000</v>
      </c>
      <c r="AR48" s="93">
        <f t="shared" si="25"/>
        <v>11329164</v>
      </c>
      <c r="AS48" s="93">
        <f t="shared" si="26"/>
        <v>8893826.666666666</v>
      </c>
      <c r="AT48" s="93">
        <f t="shared" si="27"/>
        <v>7862316</v>
      </c>
      <c r="AU48" s="94">
        <f t="shared" si="28"/>
        <v>7490000</v>
      </c>
      <c r="AV48" s="94">
        <f t="shared" si="29"/>
        <v>8913100</v>
      </c>
      <c r="AW48" s="83">
        <v>3047742.19</v>
      </c>
      <c r="AX48" s="83">
        <v>2903000</v>
      </c>
      <c r="AY48" s="83">
        <v>2615778.73</v>
      </c>
      <c r="AZ48" s="93">
        <f t="shared" si="30"/>
        <v>2615778.73</v>
      </c>
      <c r="BA48" s="93">
        <f t="shared" si="31"/>
        <v>3047742.19</v>
      </c>
      <c r="BB48" s="93">
        <f t="shared" si="32"/>
        <v>2855506.9733333332</v>
      </c>
      <c r="BC48" s="93">
        <f t="shared" si="33"/>
        <v>2903000</v>
      </c>
      <c r="BD48" s="94">
        <f t="shared" si="34"/>
        <v>2615778.73</v>
      </c>
      <c r="BE48" s="94">
        <f t="shared" si="35"/>
        <v>3112776.6886999998</v>
      </c>
    </row>
    <row r="49" spans="1:57" x14ac:dyDescent="0.2">
      <c r="A49" s="76"/>
      <c r="B49" s="77" t="s">
        <v>200</v>
      </c>
      <c r="C49" s="78"/>
      <c r="D49" s="92"/>
      <c r="E49" s="92"/>
      <c r="F49" s="92"/>
      <c r="G49" s="92"/>
      <c r="H49" s="92"/>
      <c r="I49" s="92"/>
      <c r="J49" s="92"/>
      <c r="K49" s="94"/>
      <c r="L49" s="92"/>
      <c r="M49" s="92"/>
      <c r="N49" s="92"/>
      <c r="O49" s="92"/>
      <c r="P49" s="94"/>
      <c r="Q49" s="94"/>
      <c r="R49" s="94"/>
      <c r="S49" s="94"/>
      <c r="T49" s="94"/>
      <c r="U49" s="94"/>
      <c r="V49" s="92"/>
      <c r="W49" s="92"/>
      <c r="X49" s="92"/>
      <c r="Y49" s="94"/>
      <c r="Z49" s="94"/>
      <c r="AA49" s="94"/>
      <c r="AB49" s="94"/>
      <c r="AC49" s="94"/>
      <c r="AD49" s="94"/>
      <c r="AE49" s="92"/>
      <c r="AF49" s="92"/>
      <c r="AG49" s="92"/>
      <c r="AH49" s="94"/>
      <c r="AI49" s="94"/>
      <c r="AJ49" s="94"/>
      <c r="AK49" s="94"/>
      <c r="AL49" s="94"/>
      <c r="AM49" s="94"/>
      <c r="AN49" s="92"/>
      <c r="AO49" s="92"/>
      <c r="AP49" s="92"/>
      <c r="AQ49" s="94"/>
      <c r="AR49" s="94"/>
      <c r="AS49" s="94"/>
      <c r="AT49" s="94"/>
      <c r="AU49" s="94"/>
      <c r="AV49" s="94"/>
      <c r="AW49" s="92"/>
      <c r="AX49" s="92"/>
      <c r="AY49" s="92"/>
      <c r="AZ49" s="94"/>
      <c r="BA49" s="94"/>
      <c r="BB49" s="94"/>
      <c r="BC49" s="94"/>
      <c r="BD49" s="94"/>
      <c r="BE49" s="94"/>
    </row>
    <row r="50" spans="1:57" x14ac:dyDescent="0.2">
      <c r="A50" s="61">
        <v>39</v>
      </c>
      <c r="B50" s="60" t="s">
        <v>201</v>
      </c>
      <c r="C50" s="59">
        <v>1</v>
      </c>
      <c r="D50" s="83">
        <v>281551.92</v>
      </c>
      <c r="E50" s="83">
        <v>263000</v>
      </c>
      <c r="F50" s="83">
        <v>244927.28000000003</v>
      </c>
      <c r="G50" s="83">
        <f t="shared" si="0"/>
        <v>244927.28000000003</v>
      </c>
      <c r="H50" s="83">
        <f t="shared" si="1"/>
        <v>281551.92</v>
      </c>
      <c r="I50" s="83">
        <f t="shared" si="2"/>
        <v>263159.73333333334</v>
      </c>
      <c r="J50" s="83">
        <f t="shared" si="3"/>
        <v>263000</v>
      </c>
      <c r="K50" s="94">
        <f t="shared" si="4"/>
        <v>244927.28000000003</v>
      </c>
      <c r="L50" s="92">
        <f t="shared" si="5"/>
        <v>291463.46320000006</v>
      </c>
      <c r="M50" s="83">
        <v>323912.15999999997</v>
      </c>
      <c r="N50" s="83">
        <v>307000</v>
      </c>
      <c r="O50" s="83">
        <v>286434.72000000003</v>
      </c>
      <c r="P50" s="93">
        <f t="shared" si="6"/>
        <v>286434.72000000003</v>
      </c>
      <c r="Q50" s="93">
        <f t="shared" si="7"/>
        <v>323912.15999999997</v>
      </c>
      <c r="R50" s="93">
        <f t="shared" si="8"/>
        <v>305782.29333333328</v>
      </c>
      <c r="S50" s="93">
        <f t="shared" si="9"/>
        <v>307000</v>
      </c>
      <c r="T50" s="94">
        <f t="shared" si="10"/>
        <v>286434.72000000003</v>
      </c>
      <c r="U50" s="94">
        <f t="shared" si="11"/>
        <v>340857.31680000003</v>
      </c>
      <c r="V50" s="83">
        <v>321829.2</v>
      </c>
      <c r="W50" s="83">
        <v>293000</v>
      </c>
      <c r="X50" s="83">
        <v>273299.40000000002</v>
      </c>
      <c r="Y50" s="93">
        <f t="shared" si="12"/>
        <v>273299.40000000002</v>
      </c>
      <c r="Z50" s="93">
        <f t="shared" si="13"/>
        <v>321829.2</v>
      </c>
      <c r="AA50" s="93">
        <f t="shared" si="14"/>
        <v>296042.86666666664</v>
      </c>
      <c r="AB50" s="93">
        <f t="shared" si="15"/>
        <v>293000</v>
      </c>
      <c r="AC50" s="94">
        <f t="shared" si="16"/>
        <v>273299.40000000002</v>
      </c>
      <c r="AD50" s="94">
        <f t="shared" si="17"/>
        <v>325226.28600000002</v>
      </c>
      <c r="AE50" s="83">
        <v>334620</v>
      </c>
      <c r="AF50" s="83">
        <v>307000</v>
      </c>
      <c r="AG50" s="83">
        <v>291788.64</v>
      </c>
      <c r="AH50" s="93">
        <f t="shared" si="18"/>
        <v>291788.64</v>
      </c>
      <c r="AI50" s="93">
        <f t="shared" si="19"/>
        <v>334620</v>
      </c>
      <c r="AJ50" s="93">
        <f t="shared" si="20"/>
        <v>311136.21333333332</v>
      </c>
      <c r="AK50" s="93">
        <f t="shared" si="21"/>
        <v>307000</v>
      </c>
      <c r="AL50" s="94">
        <f t="shared" si="22"/>
        <v>291788.64</v>
      </c>
      <c r="AM50" s="94">
        <f t="shared" si="23"/>
        <v>347228.4816</v>
      </c>
      <c r="AN50" s="83">
        <v>1150010.3999999999</v>
      </c>
      <c r="AO50" s="83">
        <v>1041000</v>
      </c>
      <c r="AP50" s="83">
        <v>923630.4</v>
      </c>
      <c r="AQ50" s="93">
        <f t="shared" si="24"/>
        <v>923630.4</v>
      </c>
      <c r="AR50" s="93">
        <f t="shared" si="25"/>
        <v>1150010.3999999999</v>
      </c>
      <c r="AS50" s="93">
        <f t="shared" si="26"/>
        <v>1038213.6</v>
      </c>
      <c r="AT50" s="93">
        <f t="shared" si="27"/>
        <v>1041000</v>
      </c>
      <c r="AU50" s="94">
        <f t="shared" si="28"/>
        <v>923630.4</v>
      </c>
      <c r="AV50" s="94">
        <f t="shared" si="29"/>
        <v>1099120.176</v>
      </c>
      <c r="AW50" s="83">
        <v>708817.48</v>
      </c>
      <c r="AX50" s="83">
        <v>641000</v>
      </c>
      <c r="AY50" s="83">
        <v>591611.44000000006</v>
      </c>
      <c r="AZ50" s="93">
        <f t="shared" si="30"/>
        <v>591611.44000000006</v>
      </c>
      <c r="BA50" s="93">
        <f t="shared" si="31"/>
        <v>708817.48</v>
      </c>
      <c r="BB50" s="93">
        <f t="shared" si="32"/>
        <v>647142.97333333327</v>
      </c>
      <c r="BC50" s="93">
        <f t="shared" si="33"/>
        <v>641000</v>
      </c>
      <c r="BD50" s="94">
        <f t="shared" si="34"/>
        <v>591611.44000000006</v>
      </c>
      <c r="BE50" s="94">
        <f t="shared" si="35"/>
        <v>704017.61360000004</v>
      </c>
    </row>
    <row r="51" spans="1:57" x14ac:dyDescent="0.2">
      <c r="A51" s="61">
        <v>40</v>
      </c>
      <c r="B51" s="60" t="s">
        <v>202</v>
      </c>
      <c r="C51" s="59">
        <v>1</v>
      </c>
      <c r="D51" s="83">
        <v>68270.399999999994</v>
      </c>
      <c r="E51" s="83">
        <v>67000</v>
      </c>
      <c r="F51" s="83">
        <v>58598.76</v>
      </c>
      <c r="G51" s="83">
        <f t="shared" si="0"/>
        <v>58598.76</v>
      </c>
      <c r="H51" s="83">
        <f t="shared" si="1"/>
        <v>68270.399999999994</v>
      </c>
      <c r="I51" s="83">
        <f t="shared" si="2"/>
        <v>64623.053333333337</v>
      </c>
      <c r="J51" s="83">
        <f t="shared" si="3"/>
        <v>67000</v>
      </c>
      <c r="K51" s="94">
        <f t="shared" si="4"/>
        <v>58598.76</v>
      </c>
      <c r="L51" s="92">
        <f t="shared" si="5"/>
        <v>69732.524399999995</v>
      </c>
      <c r="M51" s="83">
        <v>83291.25</v>
      </c>
      <c r="N51" s="83">
        <v>79000</v>
      </c>
      <c r="O51" s="83">
        <v>71297.31</v>
      </c>
      <c r="P51" s="93">
        <f t="shared" si="6"/>
        <v>71297.31</v>
      </c>
      <c r="Q51" s="93">
        <f t="shared" si="7"/>
        <v>83291.25</v>
      </c>
      <c r="R51" s="93">
        <f t="shared" si="8"/>
        <v>77862.853333333333</v>
      </c>
      <c r="S51" s="93">
        <f t="shared" si="9"/>
        <v>79000</v>
      </c>
      <c r="T51" s="94">
        <f t="shared" si="10"/>
        <v>71297.31</v>
      </c>
      <c r="U51" s="94">
        <f t="shared" si="11"/>
        <v>84843.798899999994</v>
      </c>
      <c r="V51" s="83">
        <v>80594.8</v>
      </c>
      <c r="W51" s="83">
        <v>73000</v>
      </c>
      <c r="X51" s="83">
        <v>67575.64</v>
      </c>
      <c r="Y51" s="93">
        <f t="shared" si="12"/>
        <v>67575.64</v>
      </c>
      <c r="Z51" s="93">
        <f t="shared" si="13"/>
        <v>80594.8</v>
      </c>
      <c r="AA51" s="93">
        <f t="shared" si="14"/>
        <v>73723.48</v>
      </c>
      <c r="AB51" s="93">
        <f t="shared" si="15"/>
        <v>73000</v>
      </c>
      <c r="AC51" s="94">
        <f t="shared" si="16"/>
        <v>67575.64</v>
      </c>
      <c r="AD51" s="94">
        <f t="shared" si="17"/>
        <v>80415.011599999998</v>
      </c>
      <c r="AE51" s="83">
        <v>84623.91</v>
      </c>
      <c r="AF51" s="83">
        <v>79000</v>
      </c>
      <c r="AG51" s="83">
        <v>68631.990000000005</v>
      </c>
      <c r="AH51" s="93">
        <f t="shared" si="18"/>
        <v>68631.990000000005</v>
      </c>
      <c r="AI51" s="93">
        <f t="shared" si="19"/>
        <v>84623.91</v>
      </c>
      <c r="AJ51" s="93">
        <f t="shared" si="20"/>
        <v>77418.633333333346</v>
      </c>
      <c r="AK51" s="93">
        <f t="shared" si="21"/>
        <v>79000</v>
      </c>
      <c r="AL51" s="94">
        <f t="shared" si="22"/>
        <v>68631.990000000005</v>
      </c>
      <c r="AM51" s="94">
        <f t="shared" si="23"/>
        <v>81672.068100000004</v>
      </c>
      <c r="AN51" s="83">
        <v>137491.20000000001</v>
      </c>
      <c r="AO51" s="83">
        <v>131000</v>
      </c>
      <c r="AP51" s="83">
        <v>113097.60000000001</v>
      </c>
      <c r="AQ51" s="93">
        <f t="shared" si="24"/>
        <v>113097.60000000001</v>
      </c>
      <c r="AR51" s="93">
        <f t="shared" si="25"/>
        <v>137491.20000000001</v>
      </c>
      <c r="AS51" s="93">
        <f t="shared" si="26"/>
        <v>127196.26666666668</v>
      </c>
      <c r="AT51" s="93">
        <f t="shared" si="27"/>
        <v>131000</v>
      </c>
      <c r="AU51" s="94">
        <f t="shared" si="28"/>
        <v>113097.60000000001</v>
      </c>
      <c r="AV51" s="94">
        <f t="shared" si="29"/>
        <v>134586.144</v>
      </c>
      <c r="AW51" s="83">
        <v>126590.64</v>
      </c>
      <c r="AX51" s="83">
        <v>114000</v>
      </c>
      <c r="AY51" s="83">
        <v>102615.14</v>
      </c>
      <c r="AZ51" s="93">
        <f t="shared" si="30"/>
        <v>102615.14</v>
      </c>
      <c r="BA51" s="93">
        <f t="shared" si="31"/>
        <v>126590.64</v>
      </c>
      <c r="BB51" s="93">
        <f t="shared" si="32"/>
        <v>114401.92666666668</v>
      </c>
      <c r="BC51" s="93">
        <f t="shared" si="33"/>
        <v>114000</v>
      </c>
      <c r="BD51" s="94">
        <f t="shared" si="34"/>
        <v>102615.14</v>
      </c>
      <c r="BE51" s="94">
        <f t="shared" si="35"/>
        <v>122112.0166</v>
      </c>
    </row>
    <row r="52" spans="1:57" x14ac:dyDescent="0.2">
      <c r="A52" s="61">
        <v>41</v>
      </c>
      <c r="B52" s="60" t="s">
        <v>203</v>
      </c>
      <c r="C52" s="59">
        <v>1</v>
      </c>
      <c r="D52" s="83">
        <v>114606.48</v>
      </c>
      <c r="E52" s="83">
        <v>112000</v>
      </c>
      <c r="F52" s="83">
        <v>99698.32</v>
      </c>
      <c r="G52" s="83">
        <f t="shared" si="0"/>
        <v>99698.32</v>
      </c>
      <c r="H52" s="83">
        <f t="shared" si="1"/>
        <v>114606.48</v>
      </c>
      <c r="I52" s="83">
        <f t="shared" si="2"/>
        <v>108768.26666666666</v>
      </c>
      <c r="J52" s="83">
        <f t="shared" si="3"/>
        <v>112000</v>
      </c>
      <c r="K52" s="94">
        <f t="shared" si="4"/>
        <v>99698.32</v>
      </c>
      <c r="L52" s="92">
        <f t="shared" si="5"/>
        <v>118641.00080000001</v>
      </c>
      <c r="M52" s="83">
        <v>120156.62999999999</v>
      </c>
      <c r="N52" s="83">
        <v>120000</v>
      </c>
      <c r="O52" s="83">
        <v>102282.09</v>
      </c>
      <c r="P52" s="93">
        <f t="shared" si="6"/>
        <v>102282.09</v>
      </c>
      <c r="Q52" s="93">
        <f t="shared" si="7"/>
        <v>120156.62999999999</v>
      </c>
      <c r="R52" s="93">
        <f t="shared" si="8"/>
        <v>114146.23999999999</v>
      </c>
      <c r="S52" s="93">
        <f t="shared" si="9"/>
        <v>120000</v>
      </c>
      <c r="T52" s="94">
        <f t="shared" si="10"/>
        <v>102282.09</v>
      </c>
      <c r="U52" s="94">
        <f t="shared" si="11"/>
        <v>121715.6871</v>
      </c>
      <c r="V52" s="83">
        <v>117560.52</v>
      </c>
      <c r="W52" s="83">
        <v>112000</v>
      </c>
      <c r="X52" s="83">
        <v>97034.08</v>
      </c>
      <c r="Y52" s="93">
        <f t="shared" si="12"/>
        <v>97034.08</v>
      </c>
      <c r="Z52" s="93">
        <f t="shared" si="13"/>
        <v>117560.52</v>
      </c>
      <c r="AA52" s="93">
        <f t="shared" si="14"/>
        <v>108864.86666666668</v>
      </c>
      <c r="AB52" s="93">
        <f t="shared" si="15"/>
        <v>112000</v>
      </c>
      <c r="AC52" s="94">
        <f t="shared" si="16"/>
        <v>97034.08</v>
      </c>
      <c r="AD52" s="94">
        <f t="shared" si="17"/>
        <v>115470.5552</v>
      </c>
      <c r="AE52" s="83">
        <v>111671.25</v>
      </c>
      <c r="AF52" s="83">
        <v>108000</v>
      </c>
      <c r="AG52" s="83">
        <v>92017.11</v>
      </c>
      <c r="AH52" s="93">
        <f t="shared" si="18"/>
        <v>92017.11</v>
      </c>
      <c r="AI52" s="93">
        <f t="shared" si="19"/>
        <v>111671.25</v>
      </c>
      <c r="AJ52" s="93">
        <f t="shared" si="20"/>
        <v>103896.12</v>
      </c>
      <c r="AK52" s="93">
        <f t="shared" si="21"/>
        <v>108000</v>
      </c>
      <c r="AL52" s="94">
        <f t="shared" si="22"/>
        <v>92017.11</v>
      </c>
      <c r="AM52" s="94">
        <f t="shared" si="23"/>
        <v>109500.3609</v>
      </c>
      <c r="AN52" s="83">
        <v>211226.4</v>
      </c>
      <c r="AO52" s="83">
        <v>201000</v>
      </c>
      <c r="AP52" s="83">
        <v>176299.2</v>
      </c>
      <c r="AQ52" s="93">
        <f t="shared" si="24"/>
        <v>176299.2</v>
      </c>
      <c r="AR52" s="93">
        <f t="shared" si="25"/>
        <v>211226.4</v>
      </c>
      <c r="AS52" s="93">
        <f t="shared" si="26"/>
        <v>196175.20000000004</v>
      </c>
      <c r="AT52" s="93">
        <f t="shared" si="27"/>
        <v>201000</v>
      </c>
      <c r="AU52" s="94">
        <f t="shared" si="28"/>
        <v>176299.2</v>
      </c>
      <c r="AV52" s="94">
        <f t="shared" si="29"/>
        <v>209796.04800000001</v>
      </c>
      <c r="AW52" s="83">
        <v>178454.05</v>
      </c>
      <c r="AX52" s="83">
        <v>170000</v>
      </c>
      <c r="AY52" s="83">
        <v>148945.9</v>
      </c>
      <c r="AZ52" s="93">
        <f t="shared" si="30"/>
        <v>148945.9</v>
      </c>
      <c r="BA52" s="93">
        <f t="shared" si="31"/>
        <v>178454.05</v>
      </c>
      <c r="BB52" s="93">
        <f t="shared" si="32"/>
        <v>165799.98333333331</v>
      </c>
      <c r="BC52" s="93">
        <f t="shared" si="33"/>
        <v>170000</v>
      </c>
      <c r="BD52" s="94">
        <f t="shared" si="34"/>
        <v>148945.9</v>
      </c>
      <c r="BE52" s="94">
        <f t="shared" si="35"/>
        <v>177245.62099999998</v>
      </c>
    </row>
    <row r="53" spans="1:57" x14ac:dyDescent="0.2">
      <c r="A53" s="61">
        <v>42</v>
      </c>
      <c r="B53" s="60" t="s">
        <v>204</v>
      </c>
      <c r="C53" s="59">
        <v>1</v>
      </c>
      <c r="D53" s="83">
        <v>154500</v>
      </c>
      <c r="E53" s="83">
        <v>220000</v>
      </c>
      <c r="F53" s="83">
        <v>133900</v>
      </c>
      <c r="G53" s="83">
        <f t="shared" si="0"/>
        <v>133900</v>
      </c>
      <c r="H53" s="83">
        <f t="shared" si="1"/>
        <v>220000</v>
      </c>
      <c r="I53" s="83">
        <f t="shared" si="2"/>
        <v>169466.66666666666</v>
      </c>
      <c r="J53" s="83">
        <f t="shared" si="3"/>
        <v>154500</v>
      </c>
      <c r="K53" s="94">
        <f t="shared" si="4"/>
        <v>133900</v>
      </c>
      <c r="L53" s="92">
        <f t="shared" si="5"/>
        <v>159341</v>
      </c>
      <c r="M53" s="83">
        <v>167127.5</v>
      </c>
      <c r="N53" s="83">
        <v>225000</v>
      </c>
      <c r="O53" s="83">
        <v>144398.16</v>
      </c>
      <c r="P53" s="93">
        <f t="shared" si="6"/>
        <v>144398.16</v>
      </c>
      <c r="Q53" s="93">
        <f t="shared" si="7"/>
        <v>225000</v>
      </c>
      <c r="R53" s="93">
        <f t="shared" si="8"/>
        <v>178841.88666666669</v>
      </c>
      <c r="S53" s="93">
        <f t="shared" si="9"/>
        <v>167127.5</v>
      </c>
      <c r="T53" s="94">
        <f t="shared" si="10"/>
        <v>144398.16</v>
      </c>
      <c r="U53" s="94">
        <f t="shared" si="11"/>
        <v>171833.81040000002</v>
      </c>
      <c r="V53" s="83">
        <v>166011.30000000002</v>
      </c>
      <c r="W53" s="83">
        <v>235000</v>
      </c>
      <c r="X53" s="83">
        <v>131532.03</v>
      </c>
      <c r="Y53" s="93">
        <f t="shared" si="12"/>
        <v>131532.03</v>
      </c>
      <c r="Z53" s="93">
        <f t="shared" si="13"/>
        <v>235000</v>
      </c>
      <c r="AA53" s="93">
        <f t="shared" si="14"/>
        <v>177514.44333333336</v>
      </c>
      <c r="AB53" s="93">
        <f t="shared" si="15"/>
        <v>166011.30000000002</v>
      </c>
      <c r="AC53" s="94">
        <f t="shared" si="16"/>
        <v>131532.03</v>
      </c>
      <c r="AD53" s="94">
        <f t="shared" si="17"/>
        <v>156523.11569999999</v>
      </c>
      <c r="AE53" s="83">
        <v>181072.79</v>
      </c>
      <c r="AF53" s="83">
        <v>290000</v>
      </c>
      <c r="AG53" s="83">
        <v>151131.62</v>
      </c>
      <c r="AH53" s="93">
        <f t="shared" si="18"/>
        <v>151131.62</v>
      </c>
      <c r="AI53" s="93">
        <f t="shared" si="19"/>
        <v>290000</v>
      </c>
      <c r="AJ53" s="93">
        <f t="shared" si="20"/>
        <v>207401.47</v>
      </c>
      <c r="AK53" s="93">
        <f t="shared" si="21"/>
        <v>181072.79</v>
      </c>
      <c r="AL53" s="94">
        <f t="shared" si="22"/>
        <v>151131.62</v>
      </c>
      <c r="AM53" s="94">
        <f t="shared" si="23"/>
        <v>179846.62779999999</v>
      </c>
      <c r="AN53" s="83">
        <v>806240.55999999994</v>
      </c>
      <c r="AO53" s="83">
        <v>990000</v>
      </c>
      <c r="AP53" s="83">
        <v>695707.58000000007</v>
      </c>
      <c r="AQ53" s="93">
        <f t="shared" si="24"/>
        <v>695707.58000000007</v>
      </c>
      <c r="AR53" s="93">
        <f t="shared" si="25"/>
        <v>990000</v>
      </c>
      <c r="AS53" s="93">
        <f t="shared" si="26"/>
        <v>830649.38</v>
      </c>
      <c r="AT53" s="93">
        <f t="shared" si="27"/>
        <v>806240.55999999994</v>
      </c>
      <c r="AU53" s="94">
        <f t="shared" si="28"/>
        <v>695707.58000000007</v>
      </c>
      <c r="AV53" s="94">
        <f t="shared" si="29"/>
        <v>827892.02020000014</v>
      </c>
      <c r="AW53" s="83">
        <v>504836.64</v>
      </c>
      <c r="AX53" s="83">
        <v>760000</v>
      </c>
      <c r="AY53" s="83">
        <v>393925.56</v>
      </c>
      <c r="AZ53" s="93">
        <f t="shared" si="30"/>
        <v>393925.56</v>
      </c>
      <c r="BA53" s="93">
        <f t="shared" si="31"/>
        <v>760000</v>
      </c>
      <c r="BB53" s="93">
        <f t="shared" si="32"/>
        <v>552920.7333333334</v>
      </c>
      <c r="BC53" s="93">
        <f t="shared" si="33"/>
        <v>504836.64</v>
      </c>
      <c r="BD53" s="94">
        <f t="shared" si="34"/>
        <v>393925.56</v>
      </c>
      <c r="BE53" s="94">
        <f t="shared" si="35"/>
        <v>468771.41639999999</v>
      </c>
    </row>
    <row r="54" spans="1:57" x14ac:dyDescent="0.2">
      <c r="A54" s="76"/>
      <c r="B54" s="77" t="s">
        <v>205</v>
      </c>
      <c r="C54" s="78"/>
      <c r="D54" s="92"/>
      <c r="E54" s="92"/>
      <c r="F54" s="92"/>
      <c r="G54" s="92"/>
      <c r="H54" s="92"/>
      <c r="I54" s="92"/>
      <c r="J54" s="92"/>
      <c r="K54" s="94"/>
      <c r="L54" s="92"/>
      <c r="M54" s="92"/>
      <c r="N54" s="92"/>
      <c r="O54" s="92"/>
      <c r="P54" s="94"/>
      <c r="Q54" s="94"/>
      <c r="R54" s="94"/>
      <c r="S54" s="94"/>
      <c r="T54" s="94"/>
      <c r="U54" s="94"/>
      <c r="V54" s="92"/>
      <c r="W54" s="92"/>
      <c r="X54" s="92"/>
      <c r="Y54" s="94"/>
      <c r="Z54" s="94"/>
      <c r="AA54" s="94"/>
      <c r="AB54" s="94"/>
      <c r="AC54" s="94"/>
      <c r="AD54" s="94"/>
      <c r="AE54" s="92"/>
      <c r="AF54" s="92"/>
      <c r="AG54" s="92"/>
      <c r="AH54" s="94"/>
      <c r="AI54" s="94"/>
      <c r="AJ54" s="94"/>
      <c r="AK54" s="94"/>
      <c r="AL54" s="94"/>
      <c r="AM54" s="94"/>
      <c r="AN54" s="92"/>
      <c r="AO54" s="92"/>
      <c r="AP54" s="92"/>
      <c r="AQ54" s="94"/>
      <c r="AR54" s="94"/>
      <c r="AS54" s="94"/>
      <c r="AT54" s="94"/>
      <c r="AU54" s="94"/>
      <c r="AV54" s="94"/>
      <c r="AW54" s="92"/>
      <c r="AX54" s="92"/>
      <c r="AY54" s="92"/>
      <c r="AZ54" s="94"/>
      <c r="BA54" s="94"/>
      <c r="BB54" s="94"/>
      <c r="BC54" s="94"/>
      <c r="BD54" s="94"/>
      <c r="BE54" s="94"/>
    </row>
    <row r="55" spans="1:57" x14ac:dyDescent="0.2">
      <c r="A55" s="61">
        <v>43</v>
      </c>
      <c r="B55" s="64" t="s">
        <v>206</v>
      </c>
      <c r="C55" s="59">
        <v>1</v>
      </c>
      <c r="D55" s="83" t="s">
        <v>14</v>
      </c>
      <c r="E55" s="83" t="s">
        <v>14</v>
      </c>
      <c r="F55" s="83" t="s">
        <v>14</v>
      </c>
      <c r="G55" s="83"/>
      <c r="H55" s="83"/>
      <c r="I55" s="83"/>
      <c r="J55" s="83"/>
      <c r="K55" s="94"/>
      <c r="L55" s="92"/>
      <c r="M55" s="83" t="s">
        <v>14</v>
      </c>
      <c r="N55" s="83" t="s">
        <v>14</v>
      </c>
      <c r="O55" s="83" t="s">
        <v>14</v>
      </c>
      <c r="P55" s="93"/>
      <c r="Q55" s="93"/>
      <c r="R55" s="93"/>
      <c r="S55" s="93"/>
      <c r="T55" s="94">
        <f t="shared" si="10"/>
        <v>0</v>
      </c>
      <c r="U55" s="94">
        <f t="shared" si="11"/>
        <v>0</v>
      </c>
      <c r="V55" s="83" t="s">
        <v>14</v>
      </c>
      <c r="W55" s="83" t="s">
        <v>14</v>
      </c>
      <c r="X55" s="83" t="s">
        <v>14</v>
      </c>
      <c r="Y55" s="93"/>
      <c r="Z55" s="93"/>
      <c r="AA55" s="93"/>
      <c r="AB55" s="93"/>
      <c r="AC55" s="94"/>
      <c r="AD55" s="94"/>
      <c r="AE55" s="83">
        <v>235590.08000000002</v>
      </c>
      <c r="AF55" s="83">
        <v>185504</v>
      </c>
      <c r="AG55" s="83">
        <v>185504</v>
      </c>
      <c r="AH55" s="93">
        <f t="shared" si="18"/>
        <v>185504</v>
      </c>
      <c r="AI55" s="93">
        <f t="shared" si="19"/>
        <v>235590.08000000002</v>
      </c>
      <c r="AJ55" s="93">
        <f t="shared" si="20"/>
        <v>202199.36000000002</v>
      </c>
      <c r="AK55" s="93">
        <f t="shared" si="21"/>
        <v>185504</v>
      </c>
      <c r="AL55" s="94">
        <f t="shared" si="22"/>
        <v>185504</v>
      </c>
      <c r="AM55" s="94">
        <f t="shared" si="23"/>
        <v>220749.76</v>
      </c>
      <c r="AN55" s="83">
        <v>305536</v>
      </c>
      <c r="AO55" s="83">
        <v>246400</v>
      </c>
      <c r="AP55" s="83">
        <v>246400</v>
      </c>
      <c r="AQ55" s="93">
        <f t="shared" si="24"/>
        <v>246400</v>
      </c>
      <c r="AR55" s="93">
        <f t="shared" si="25"/>
        <v>305536</v>
      </c>
      <c r="AS55" s="93">
        <f t="shared" si="26"/>
        <v>266112</v>
      </c>
      <c r="AT55" s="93">
        <f t="shared" si="27"/>
        <v>246400</v>
      </c>
      <c r="AU55" s="94">
        <f t="shared" si="28"/>
        <v>246400</v>
      </c>
      <c r="AV55" s="94">
        <f t="shared" si="29"/>
        <v>293216</v>
      </c>
      <c r="AW55" s="83" t="s">
        <v>14</v>
      </c>
      <c r="AX55" s="83" t="s">
        <v>14</v>
      </c>
      <c r="AY55" s="83" t="s">
        <v>14</v>
      </c>
      <c r="AZ55" s="93"/>
      <c r="BA55" s="93"/>
      <c r="BB55" s="93"/>
      <c r="BC55" s="93"/>
      <c r="BD55" s="94"/>
      <c r="BE55" s="94"/>
    </row>
    <row r="56" spans="1:57" x14ac:dyDescent="0.2">
      <c r="A56" s="61">
        <v>44</v>
      </c>
      <c r="B56" s="60" t="s">
        <v>207</v>
      </c>
      <c r="C56" s="59">
        <v>1</v>
      </c>
      <c r="D56" s="83" t="s">
        <v>14</v>
      </c>
      <c r="E56" s="83" t="s">
        <v>14</v>
      </c>
      <c r="F56" s="83" t="s">
        <v>14</v>
      </c>
      <c r="G56" s="83"/>
      <c r="H56" s="83"/>
      <c r="I56" s="83"/>
      <c r="J56" s="83"/>
      <c r="K56" s="94"/>
      <c r="L56" s="92"/>
      <c r="M56" s="83" t="s">
        <v>14</v>
      </c>
      <c r="N56" s="83" t="s">
        <v>14</v>
      </c>
      <c r="O56" s="83" t="s">
        <v>14</v>
      </c>
      <c r="P56" s="93"/>
      <c r="Q56" s="93"/>
      <c r="R56" s="93"/>
      <c r="S56" s="93"/>
      <c r="T56" s="94">
        <f t="shared" si="10"/>
        <v>0</v>
      </c>
      <c r="U56" s="94">
        <f t="shared" si="11"/>
        <v>0</v>
      </c>
      <c r="V56" s="83" t="s">
        <v>14</v>
      </c>
      <c r="W56" s="83" t="s">
        <v>14</v>
      </c>
      <c r="X56" s="83" t="s">
        <v>14</v>
      </c>
      <c r="Y56" s="93"/>
      <c r="Z56" s="93"/>
      <c r="AA56" s="93"/>
      <c r="AB56" s="93"/>
      <c r="AC56" s="94"/>
      <c r="AD56" s="94"/>
      <c r="AE56" s="83">
        <v>377410</v>
      </c>
      <c r="AF56" s="83">
        <v>301928</v>
      </c>
      <c r="AG56" s="83">
        <v>301928</v>
      </c>
      <c r="AH56" s="93">
        <f t="shared" si="18"/>
        <v>301928</v>
      </c>
      <c r="AI56" s="93">
        <f t="shared" si="19"/>
        <v>377410</v>
      </c>
      <c r="AJ56" s="93">
        <f t="shared" si="20"/>
        <v>327088.66666666669</v>
      </c>
      <c r="AK56" s="93">
        <f t="shared" si="21"/>
        <v>301928</v>
      </c>
      <c r="AL56" s="94">
        <f t="shared" si="22"/>
        <v>301928</v>
      </c>
      <c r="AM56" s="94">
        <f t="shared" si="23"/>
        <v>359294.32</v>
      </c>
      <c r="AN56" s="83">
        <v>625856</v>
      </c>
      <c r="AO56" s="83">
        <v>492800</v>
      </c>
      <c r="AP56" s="83">
        <v>492800</v>
      </c>
      <c r="AQ56" s="93">
        <f t="shared" si="24"/>
        <v>492800</v>
      </c>
      <c r="AR56" s="93">
        <f t="shared" si="25"/>
        <v>625856</v>
      </c>
      <c r="AS56" s="93">
        <f t="shared" si="26"/>
        <v>537152</v>
      </c>
      <c r="AT56" s="93">
        <f t="shared" si="27"/>
        <v>492800</v>
      </c>
      <c r="AU56" s="94">
        <f t="shared" si="28"/>
        <v>492800</v>
      </c>
      <c r="AV56" s="94">
        <f t="shared" si="29"/>
        <v>586432</v>
      </c>
      <c r="AW56" s="83" t="s">
        <v>14</v>
      </c>
      <c r="AX56" s="83" t="s">
        <v>14</v>
      </c>
      <c r="AY56" s="83" t="s">
        <v>14</v>
      </c>
      <c r="AZ56" s="93"/>
      <c r="BA56" s="93"/>
      <c r="BB56" s="93"/>
      <c r="BC56" s="93"/>
      <c r="BD56" s="94"/>
      <c r="BE56" s="94"/>
    </row>
    <row r="57" spans="1:57" x14ac:dyDescent="0.2">
      <c r="A57" s="61">
        <v>45</v>
      </c>
      <c r="B57" s="60" t="s">
        <v>208</v>
      </c>
      <c r="C57" s="59">
        <v>1</v>
      </c>
      <c r="D57" s="83" t="s">
        <v>14</v>
      </c>
      <c r="E57" s="83" t="s">
        <v>14</v>
      </c>
      <c r="F57" s="83" t="s">
        <v>14</v>
      </c>
      <c r="G57" s="83"/>
      <c r="H57" s="83"/>
      <c r="I57" s="83"/>
      <c r="J57" s="83"/>
      <c r="K57" s="94"/>
      <c r="L57" s="92"/>
      <c r="M57" s="83" t="s">
        <v>14</v>
      </c>
      <c r="N57" s="83" t="s">
        <v>14</v>
      </c>
      <c r="O57" s="83" t="s">
        <v>14</v>
      </c>
      <c r="P57" s="93"/>
      <c r="Q57" s="93"/>
      <c r="R57" s="93"/>
      <c r="S57" s="93"/>
      <c r="T57" s="94">
        <f t="shared" si="10"/>
        <v>0</v>
      </c>
      <c r="U57" s="94">
        <f t="shared" si="11"/>
        <v>0</v>
      </c>
      <c r="V57" s="83" t="s">
        <v>14</v>
      </c>
      <c r="W57" s="83" t="s">
        <v>14</v>
      </c>
      <c r="X57" s="83" t="s">
        <v>14</v>
      </c>
      <c r="Y57" s="93"/>
      <c r="Z57" s="93"/>
      <c r="AA57" s="93"/>
      <c r="AB57" s="93"/>
      <c r="AC57" s="94"/>
      <c r="AD57" s="94"/>
      <c r="AE57" s="83">
        <v>356793.8</v>
      </c>
      <c r="AF57" s="83">
        <v>280940</v>
      </c>
      <c r="AG57" s="83">
        <v>280940</v>
      </c>
      <c r="AH57" s="93">
        <f t="shared" si="18"/>
        <v>280940</v>
      </c>
      <c r="AI57" s="93">
        <f t="shared" si="19"/>
        <v>356793.8</v>
      </c>
      <c r="AJ57" s="93">
        <f t="shared" si="20"/>
        <v>306224.60000000003</v>
      </c>
      <c r="AK57" s="93">
        <f t="shared" si="21"/>
        <v>280940</v>
      </c>
      <c r="AL57" s="94">
        <f t="shared" si="22"/>
        <v>280940</v>
      </c>
      <c r="AM57" s="94">
        <f t="shared" si="23"/>
        <v>334318.59999999998</v>
      </c>
      <c r="AN57" s="83">
        <v>381920</v>
      </c>
      <c r="AO57" s="83">
        <v>308000</v>
      </c>
      <c r="AP57" s="83">
        <v>308000</v>
      </c>
      <c r="AQ57" s="93">
        <f t="shared" si="24"/>
        <v>308000</v>
      </c>
      <c r="AR57" s="93">
        <f t="shared" si="25"/>
        <v>381920</v>
      </c>
      <c r="AS57" s="93">
        <f t="shared" si="26"/>
        <v>332640</v>
      </c>
      <c r="AT57" s="93">
        <f t="shared" si="27"/>
        <v>308000</v>
      </c>
      <c r="AU57" s="94">
        <f t="shared" si="28"/>
        <v>308000</v>
      </c>
      <c r="AV57" s="94">
        <f t="shared" si="29"/>
        <v>366520</v>
      </c>
      <c r="AW57" s="83" t="s">
        <v>14</v>
      </c>
      <c r="AX57" s="83" t="s">
        <v>14</v>
      </c>
      <c r="AY57" s="83" t="s">
        <v>14</v>
      </c>
      <c r="AZ57" s="93"/>
      <c r="BA57" s="93"/>
      <c r="BB57" s="93"/>
      <c r="BC57" s="93"/>
      <c r="BD57" s="94"/>
      <c r="BE57" s="94"/>
    </row>
    <row r="58" spans="1:57" x14ac:dyDescent="0.2">
      <c r="A58" s="76"/>
      <c r="B58" s="77" t="s">
        <v>209</v>
      </c>
      <c r="C58" s="80"/>
      <c r="D58" s="92"/>
      <c r="E58" s="92"/>
      <c r="F58" s="92"/>
      <c r="G58" s="92"/>
      <c r="H58" s="92"/>
      <c r="I58" s="92"/>
      <c r="J58" s="92"/>
      <c r="K58" s="94"/>
      <c r="L58" s="92"/>
      <c r="M58" s="92"/>
      <c r="N58" s="92"/>
      <c r="O58" s="92"/>
      <c r="P58" s="94"/>
      <c r="Q58" s="94"/>
      <c r="R58" s="94"/>
      <c r="S58" s="94"/>
      <c r="T58" s="94"/>
      <c r="U58" s="94"/>
      <c r="V58" s="92"/>
      <c r="W58" s="92"/>
      <c r="X58" s="92"/>
      <c r="Y58" s="94"/>
      <c r="Z58" s="94"/>
      <c r="AA58" s="94"/>
      <c r="AB58" s="94"/>
      <c r="AC58" s="94"/>
      <c r="AD58" s="94"/>
      <c r="AE58" s="92"/>
      <c r="AF58" s="92"/>
      <c r="AG58" s="92"/>
      <c r="AH58" s="94"/>
      <c r="AI58" s="94"/>
      <c r="AJ58" s="94"/>
      <c r="AK58" s="94"/>
      <c r="AL58" s="94"/>
      <c r="AM58" s="94"/>
      <c r="AN58" s="92"/>
      <c r="AO58" s="92"/>
      <c r="AP58" s="92"/>
      <c r="AQ58" s="94"/>
      <c r="AR58" s="94"/>
      <c r="AS58" s="94"/>
      <c r="AT58" s="94"/>
      <c r="AU58" s="94"/>
      <c r="AV58" s="94"/>
      <c r="AW58" s="92"/>
      <c r="AX58" s="92"/>
      <c r="AY58" s="92"/>
      <c r="AZ58" s="94"/>
      <c r="BA58" s="94"/>
      <c r="BB58" s="94"/>
      <c r="BC58" s="94"/>
      <c r="BD58" s="94"/>
      <c r="BE58" s="94"/>
    </row>
    <row r="59" spans="1:57" x14ac:dyDescent="0.2">
      <c r="A59" s="61">
        <v>46</v>
      </c>
      <c r="B59" s="63" t="s">
        <v>210</v>
      </c>
      <c r="C59" s="59">
        <v>1</v>
      </c>
      <c r="D59" s="83">
        <v>241135.19999999998</v>
      </c>
      <c r="E59" s="83">
        <v>231000</v>
      </c>
      <c r="F59" s="83">
        <v>208983.84</v>
      </c>
      <c r="G59" s="83">
        <f t="shared" si="0"/>
        <v>208983.84</v>
      </c>
      <c r="H59" s="83">
        <f t="shared" si="1"/>
        <v>241135.19999999998</v>
      </c>
      <c r="I59" s="83">
        <f t="shared" si="2"/>
        <v>227039.67999999996</v>
      </c>
      <c r="J59" s="83">
        <f t="shared" si="3"/>
        <v>231000</v>
      </c>
      <c r="K59" s="94">
        <f t="shared" si="4"/>
        <v>208983.84</v>
      </c>
      <c r="L59" s="92">
        <f t="shared" si="5"/>
        <v>248690.7696</v>
      </c>
      <c r="M59" s="83">
        <v>300988.75</v>
      </c>
      <c r="N59" s="83">
        <v>276000</v>
      </c>
      <c r="O59" s="83">
        <v>260054.28000000003</v>
      </c>
      <c r="P59" s="93">
        <f t="shared" si="6"/>
        <v>260054.28000000003</v>
      </c>
      <c r="Q59" s="93">
        <f t="shared" si="7"/>
        <v>300988.75</v>
      </c>
      <c r="R59" s="93">
        <f t="shared" si="8"/>
        <v>279014.34333333332</v>
      </c>
      <c r="S59" s="93">
        <f t="shared" si="9"/>
        <v>276000</v>
      </c>
      <c r="T59" s="94">
        <f t="shared" si="10"/>
        <v>260054.28000000003</v>
      </c>
      <c r="U59" s="94">
        <f t="shared" si="11"/>
        <v>309464.5932</v>
      </c>
      <c r="V59" s="83">
        <v>299835.90000000002</v>
      </c>
      <c r="W59" s="83">
        <v>265000</v>
      </c>
      <c r="X59" s="83">
        <v>237562.29</v>
      </c>
      <c r="Y59" s="93">
        <f t="shared" si="12"/>
        <v>237562.29</v>
      </c>
      <c r="Z59" s="93">
        <f t="shared" si="13"/>
        <v>299835.90000000002</v>
      </c>
      <c r="AA59" s="93">
        <f t="shared" si="14"/>
        <v>267466.06333333335</v>
      </c>
      <c r="AB59" s="93">
        <f t="shared" si="15"/>
        <v>265000</v>
      </c>
      <c r="AC59" s="94">
        <f t="shared" si="16"/>
        <v>237562.29</v>
      </c>
      <c r="AD59" s="94">
        <f t="shared" si="17"/>
        <v>282699.1251</v>
      </c>
      <c r="AE59" s="83">
        <v>305804.57</v>
      </c>
      <c r="AF59" s="83">
        <v>276000</v>
      </c>
      <c r="AG59" s="83">
        <v>255238.46000000002</v>
      </c>
      <c r="AH59" s="93">
        <f t="shared" si="18"/>
        <v>255238.46000000002</v>
      </c>
      <c r="AI59" s="93">
        <f t="shared" si="19"/>
        <v>305804.57</v>
      </c>
      <c r="AJ59" s="93">
        <f t="shared" si="20"/>
        <v>279014.34333333332</v>
      </c>
      <c r="AK59" s="93">
        <f t="shared" si="21"/>
        <v>276000</v>
      </c>
      <c r="AL59" s="94">
        <f t="shared" si="22"/>
        <v>255238.46000000002</v>
      </c>
      <c r="AM59" s="94">
        <f t="shared" si="23"/>
        <v>303733.76740000001</v>
      </c>
      <c r="AN59" s="83">
        <v>971168</v>
      </c>
      <c r="AO59" s="83">
        <v>900000</v>
      </c>
      <c r="AP59" s="83">
        <v>838024</v>
      </c>
      <c r="AQ59" s="93">
        <f t="shared" si="24"/>
        <v>838024</v>
      </c>
      <c r="AR59" s="93">
        <f t="shared" si="25"/>
        <v>971168</v>
      </c>
      <c r="AS59" s="93">
        <f t="shared" si="26"/>
        <v>903064</v>
      </c>
      <c r="AT59" s="93">
        <f t="shared" si="27"/>
        <v>900000</v>
      </c>
      <c r="AU59" s="94">
        <f t="shared" si="28"/>
        <v>838024</v>
      </c>
      <c r="AV59" s="94">
        <f t="shared" si="29"/>
        <v>997248.56</v>
      </c>
      <c r="AW59" s="83">
        <v>290641.56</v>
      </c>
      <c r="AX59" s="83">
        <v>253000</v>
      </c>
      <c r="AY59" s="83">
        <v>226788.49000000002</v>
      </c>
      <c r="AZ59" s="93">
        <f t="shared" si="30"/>
        <v>226788.49000000002</v>
      </c>
      <c r="BA59" s="93">
        <f t="shared" si="31"/>
        <v>290641.56</v>
      </c>
      <c r="BB59" s="93">
        <f t="shared" si="32"/>
        <v>256810.01666666669</v>
      </c>
      <c r="BC59" s="93">
        <f t="shared" si="33"/>
        <v>253000</v>
      </c>
      <c r="BD59" s="94">
        <f t="shared" si="34"/>
        <v>226788.49000000002</v>
      </c>
      <c r="BE59" s="94">
        <f t="shared" si="35"/>
        <v>269878.30310000002</v>
      </c>
    </row>
    <row r="60" spans="1:57" ht="24" x14ac:dyDescent="0.2">
      <c r="A60" s="61">
        <v>47</v>
      </c>
      <c r="B60" s="63" t="s">
        <v>211</v>
      </c>
      <c r="C60" s="59">
        <v>1</v>
      </c>
      <c r="D60" s="83">
        <v>821541.6</v>
      </c>
      <c r="E60" s="83">
        <v>667920</v>
      </c>
      <c r="F60" s="83">
        <v>667920</v>
      </c>
      <c r="G60" s="83">
        <f t="shared" si="0"/>
        <v>667920</v>
      </c>
      <c r="H60" s="83">
        <f t="shared" si="1"/>
        <v>821541.6</v>
      </c>
      <c r="I60" s="83">
        <f t="shared" si="2"/>
        <v>719127.20000000007</v>
      </c>
      <c r="J60" s="83">
        <f t="shared" si="3"/>
        <v>667920</v>
      </c>
      <c r="K60" s="94">
        <f t="shared" si="4"/>
        <v>667920</v>
      </c>
      <c r="L60" s="92">
        <f t="shared" si="5"/>
        <v>794824.8</v>
      </c>
      <c r="M60" s="83">
        <v>160039.44</v>
      </c>
      <c r="N60" s="83">
        <v>132264</v>
      </c>
      <c r="O60" s="83">
        <v>132264</v>
      </c>
      <c r="P60" s="93">
        <f t="shared" si="6"/>
        <v>132264</v>
      </c>
      <c r="Q60" s="93">
        <f t="shared" si="7"/>
        <v>160039.44</v>
      </c>
      <c r="R60" s="93">
        <f t="shared" si="8"/>
        <v>141522.48000000001</v>
      </c>
      <c r="S60" s="93">
        <f t="shared" si="9"/>
        <v>132264</v>
      </c>
      <c r="T60" s="94">
        <f t="shared" si="10"/>
        <v>132264</v>
      </c>
      <c r="U60" s="94">
        <f t="shared" si="11"/>
        <v>157394.16</v>
      </c>
      <c r="V60" s="83">
        <v>156340.79999999999</v>
      </c>
      <c r="W60" s="83">
        <v>124080</v>
      </c>
      <c r="X60" s="83">
        <v>124080</v>
      </c>
      <c r="Y60" s="93">
        <f t="shared" si="12"/>
        <v>124080</v>
      </c>
      <c r="Z60" s="93">
        <f t="shared" si="13"/>
        <v>156340.79999999999</v>
      </c>
      <c r="AA60" s="93">
        <f t="shared" si="14"/>
        <v>134833.60000000001</v>
      </c>
      <c r="AB60" s="93">
        <f t="shared" si="15"/>
        <v>124080</v>
      </c>
      <c r="AC60" s="94">
        <f t="shared" si="16"/>
        <v>124080</v>
      </c>
      <c r="AD60" s="94">
        <f t="shared" si="17"/>
        <v>147655.20000000001</v>
      </c>
      <c r="AE60" s="83">
        <v>165330</v>
      </c>
      <c r="AF60" s="83">
        <v>132264</v>
      </c>
      <c r="AG60" s="83">
        <v>132264</v>
      </c>
      <c r="AH60" s="93">
        <f t="shared" si="18"/>
        <v>132264</v>
      </c>
      <c r="AI60" s="93">
        <f t="shared" si="19"/>
        <v>165330</v>
      </c>
      <c r="AJ60" s="93">
        <f t="shared" si="20"/>
        <v>143286</v>
      </c>
      <c r="AK60" s="93">
        <f t="shared" si="21"/>
        <v>132264</v>
      </c>
      <c r="AL60" s="94">
        <f t="shared" si="22"/>
        <v>132264</v>
      </c>
      <c r="AM60" s="94">
        <f t="shared" si="23"/>
        <v>157394.16</v>
      </c>
      <c r="AN60" s="83" t="s">
        <v>14</v>
      </c>
      <c r="AO60" s="83" t="s">
        <v>14</v>
      </c>
      <c r="AP60" s="83" t="s">
        <v>14</v>
      </c>
      <c r="AQ60" s="93"/>
      <c r="AR60" s="93"/>
      <c r="AS60" s="93"/>
      <c r="AT60" s="93"/>
      <c r="AU60" s="94"/>
      <c r="AV60" s="94"/>
      <c r="AW60" s="83" t="s">
        <v>14</v>
      </c>
      <c r="AX60" s="83" t="s">
        <v>14</v>
      </c>
      <c r="AY60" s="83" t="s">
        <v>14</v>
      </c>
      <c r="AZ60" s="93"/>
      <c r="BA60" s="93"/>
      <c r="BB60" s="93"/>
      <c r="BC60" s="93"/>
      <c r="BD60" s="94"/>
      <c r="BE60" s="94"/>
    </row>
    <row r="61" spans="1:57" x14ac:dyDescent="0.2">
      <c r="A61" s="61">
        <v>48</v>
      </c>
      <c r="B61" s="63" t="s">
        <v>212</v>
      </c>
      <c r="C61" s="59">
        <v>1</v>
      </c>
      <c r="D61" s="83">
        <v>241135.19999999998</v>
      </c>
      <c r="E61" s="83">
        <v>243000</v>
      </c>
      <c r="F61" s="83">
        <v>213002.76</v>
      </c>
      <c r="G61" s="83">
        <f t="shared" si="0"/>
        <v>213002.76</v>
      </c>
      <c r="H61" s="83">
        <f t="shared" si="1"/>
        <v>243000</v>
      </c>
      <c r="I61" s="83">
        <f t="shared" si="2"/>
        <v>232379.31999999998</v>
      </c>
      <c r="J61" s="83">
        <f t="shared" si="3"/>
        <v>241135.19999999998</v>
      </c>
      <c r="K61" s="94">
        <f t="shared" si="4"/>
        <v>213002.76</v>
      </c>
      <c r="L61" s="92">
        <f t="shared" si="5"/>
        <v>253473.2844</v>
      </c>
      <c r="M61" s="83">
        <v>271535</v>
      </c>
      <c r="N61" s="83">
        <v>262000</v>
      </c>
      <c r="O61" s="83">
        <v>223744.84</v>
      </c>
      <c r="P61" s="93">
        <f t="shared" si="6"/>
        <v>223744.84</v>
      </c>
      <c r="Q61" s="93">
        <f t="shared" si="7"/>
        <v>271535</v>
      </c>
      <c r="R61" s="93">
        <f t="shared" si="8"/>
        <v>252426.61333333331</v>
      </c>
      <c r="S61" s="93">
        <f t="shared" si="9"/>
        <v>262000</v>
      </c>
      <c r="T61" s="94">
        <f t="shared" si="10"/>
        <v>223744.84</v>
      </c>
      <c r="U61" s="94">
        <f t="shared" si="11"/>
        <v>266256.35959999997</v>
      </c>
      <c r="V61" s="83">
        <v>269984</v>
      </c>
      <c r="W61" s="83">
        <v>251000</v>
      </c>
      <c r="X61" s="83">
        <v>218064</v>
      </c>
      <c r="Y61" s="93">
        <f t="shared" si="12"/>
        <v>218064</v>
      </c>
      <c r="Z61" s="93">
        <f t="shared" si="13"/>
        <v>269984</v>
      </c>
      <c r="AA61" s="93">
        <f t="shared" si="14"/>
        <v>246349.33333333334</v>
      </c>
      <c r="AB61" s="93">
        <f t="shared" si="15"/>
        <v>251000</v>
      </c>
      <c r="AC61" s="94">
        <f t="shared" si="16"/>
        <v>218064</v>
      </c>
      <c r="AD61" s="94">
        <f t="shared" si="17"/>
        <v>259496.16</v>
      </c>
      <c r="AE61" s="83">
        <v>275879.56</v>
      </c>
      <c r="AF61" s="83">
        <v>262000</v>
      </c>
      <c r="AG61" s="83">
        <v>230261.68000000002</v>
      </c>
      <c r="AH61" s="93">
        <f t="shared" si="18"/>
        <v>230261.68000000002</v>
      </c>
      <c r="AI61" s="93">
        <f t="shared" si="19"/>
        <v>275879.56</v>
      </c>
      <c r="AJ61" s="93">
        <f t="shared" si="20"/>
        <v>256047.08000000005</v>
      </c>
      <c r="AK61" s="93">
        <f t="shared" si="21"/>
        <v>262000</v>
      </c>
      <c r="AL61" s="94">
        <f t="shared" si="22"/>
        <v>230261.68000000002</v>
      </c>
      <c r="AM61" s="94">
        <f t="shared" si="23"/>
        <v>274011.39920000004</v>
      </c>
      <c r="AN61" s="83">
        <v>731104</v>
      </c>
      <c r="AO61" s="83">
        <v>713000</v>
      </c>
      <c r="AP61" s="83">
        <v>642664</v>
      </c>
      <c r="AQ61" s="93">
        <f t="shared" si="24"/>
        <v>642664</v>
      </c>
      <c r="AR61" s="93">
        <f t="shared" si="25"/>
        <v>731104</v>
      </c>
      <c r="AS61" s="93">
        <f t="shared" si="26"/>
        <v>695589.33333333337</v>
      </c>
      <c r="AT61" s="93">
        <f t="shared" si="27"/>
        <v>713000</v>
      </c>
      <c r="AU61" s="94">
        <f t="shared" si="28"/>
        <v>642664</v>
      </c>
      <c r="AV61" s="94">
        <f t="shared" si="29"/>
        <v>764770.16</v>
      </c>
      <c r="AW61" s="83">
        <v>266973.96000000002</v>
      </c>
      <c r="AX61" s="83">
        <v>244000</v>
      </c>
      <c r="AY61" s="83">
        <v>218433.24000000002</v>
      </c>
      <c r="AZ61" s="93">
        <f t="shared" si="30"/>
        <v>218433.24000000002</v>
      </c>
      <c r="BA61" s="93">
        <f t="shared" si="31"/>
        <v>266973.96000000002</v>
      </c>
      <c r="BB61" s="93">
        <f t="shared" si="32"/>
        <v>243135.73333333337</v>
      </c>
      <c r="BC61" s="93">
        <f t="shared" si="33"/>
        <v>244000</v>
      </c>
      <c r="BD61" s="94">
        <f t="shared" si="34"/>
        <v>218433.24000000002</v>
      </c>
      <c r="BE61" s="94">
        <f t="shared" si="35"/>
        <v>259935.55560000002</v>
      </c>
    </row>
    <row r="62" spans="1:57" x14ac:dyDescent="0.2">
      <c r="A62" s="61">
        <v>49</v>
      </c>
      <c r="B62" s="63" t="s">
        <v>213</v>
      </c>
      <c r="C62" s="59">
        <v>1</v>
      </c>
      <c r="D62" s="83">
        <v>79231.679999999993</v>
      </c>
      <c r="E62" s="83">
        <v>70000</v>
      </c>
      <c r="F62" s="83">
        <v>68925.12000000001</v>
      </c>
      <c r="G62" s="83">
        <f t="shared" si="0"/>
        <v>68925.12000000001</v>
      </c>
      <c r="H62" s="83">
        <f t="shared" si="1"/>
        <v>79231.679999999993</v>
      </c>
      <c r="I62" s="83">
        <f t="shared" si="2"/>
        <v>72718.933333333334</v>
      </c>
      <c r="J62" s="83">
        <f t="shared" si="3"/>
        <v>70000</v>
      </c>
      <c r="K62" s="94">
        <f t="shared" si="4"/>
        <v>68925.12000000001</v>
      </c>
      <c r="L62" s="92">
        <f t="shared" si="5"/>
        <v>82020.892800000016</v>
      </c>
      <c r="M62" s="83">
        <v>85002.5</v>
      </c>
      <c r="N62" s="83">
        <v>77000</v>
      </c>
      <c r="O62" s="83">
        <v>75167.5</v>
      </c>
      <c r="P62" s="93">
        <f t="shared" si="6"/>
        <v>75167.5</v>
      </c>
      <c r="Q62" s="93">
        <f t="shared" si="7"/>
        <v>85002.5</v>
      </c>
      <c r="R62" s="93">
        <f t="shared" si="8"/>
        <v>79056.666666666672</v>
      </c>
      <c r="S62" s="93">
        <f t="shared" si="9"/>
        <v>77000</v>
      </c>
      <c r="T62" s="94">
        <f t="shared" si="10"/>
        <v>75167.5</v>
      </c>
      <c r="U62" s="94">
        <f t="shared" si="11"/>
        <v>89449.324999999997</v>
      </c>
      <c r="V62" s="83">
        <v>84047.039999999994</v>
      </c>
      <c r="W62" s="83">
        <v>73000</v>
      </c>
      <c r="X62" s="83">
        <v>71373.279999999999</v>
      </c>
      <c r="Y62" s="93">
        <f t="shared" si="12"/>
        <v>71373.279999999999</v>
      </c>
      <c r="Z62" s="93">
        <f t="shared" si="13"/>
        <v>84047.039999999994</v>
      </c>
      <c r="AA62" s="93">
        <f t="shared" si="14"/>
        <v>76140.106666666659</v>
      </c>
      <c r="AB62" s="93">
        <f t="shared" si="15"/>
        <v>73000</v>
      </c>
      <c r="AC62" s="94">
        <f t="shared" si="16"/>
        <v>71373.279999999999</v>
      </c>
      <c r="AD62" s="94">
        <f t="shared" si="17"/>
        <v>84934.203200000004</v>
      </c>
      <c r="AE62" s="83">
        <v>87812.5</v>
      </c>
      <c r="AF62" s="83">
        <v>77000</v>
      </c>
      <c r="AG62" s="83">
        <v>76572.5</v>
      </c>
      <c r="AH62" s="93">
        <f t="shared" si="18"/>
        <v>76572.5</v>
      </c>
      <c r="AI62" s="93">
        <f t="shared" si="19"/>
        <v>87812.5</v>
      </c>
      <c r="AJ62" s="93">
        <f t="shared" si="20"/>
        <v>80461.666666666672</v>
      </c>
      <c r="AK62" s="93">
        <f t="shared" si="21"/>
        <v>77000</v>
      </c>
      <c r="AL62" s="94">
        <f t="shared" si="22"/>
        <v>76572.5</v>
      </c>
      <c r="AM62" s="94">
        <f t="shared" si="23"/>
        <v>91121.274999999994</v>
      </c>
      <c r="AN62" s="83">
        <v>368808</v>
      </c>
      <c r="AO62" s="83">
        <v>319000</v>
      </c>
      <c r="AP62" s="83">
        <v>296208</v>
      </c>
      <c r="AQ62" s="93">
        <f t="shared" si="24"/>
        <v>296208</v>
      </c>
      <c r="AR62" s="93">
        <f t="shared" si="25"/>
        <v>368808</v>
      </c>
      <c r="AS62" s="93">
        <f t="shared" si="26"/>
        <v>328005.33333333331</v>
      </c>
      <c r="AT62" s="93">
        <f t="shared" si="27"/>
        <v>319000</v>
      </c>
      <c r="AU62" s="94">
        <f t="shared" si="28"/>
        <v>296208</v>
      </c>
      <c r="AV62" s="94">
        <f t="shared" si="29"/>
        <v>352487.52</v>
      </c>
      <c r="AW62" s="83">
        <v>88690.45</v>
      </c>
      <c r="AX62" s="83">
        <v>76000</v>
      </c>
      <c r="AY62" s="83">
        <v>74025.100000000006</v>
      </c>
      <c r="AZ62" s="93">
        <f t="shared" si="30"/>
        <v>74025.100000000006</v>
      </c>
      <c r="BA62" s="93">
        <f t="shared" si="31"/>
        <v>88690.45</v>
      </c>
      <c r="BB62" s="93">
        <f t="shared" si="32"/>
        <v>79571.850000000006</v>
      </c>
      <c r="BC62" s="93">
        <f t="shared" si="33"/>
        <v>76000</v>
      </c>
      <c r="BD62" s="94">
        <f t="shared" si="34"/>
        <v>74025.100000000006</v>
      </c>
      <c r="BE62" s="94">
        <f t="shared" si="35"/>
        <v>88089.869000000006</v>
      </c>
    </row>
    <row r="63" spans="1:57" x14ac:dyDescent="0.2">
      <c r="A63" s="61">
        <v>50</v>
      </c>
      <c r="B63" s="63" t="s">
        <v>214</v>
      </c>
      <c r="C63" s="59">
        <v>1</v>
      </c>
      <c r="D63" s="83">
        <v>300643.20000000001</v>
      </c>
      <c r="E63" s="83">
        <v>250536</v>
      </c>
      <c r="F63" s="83">
        <v>250536</v>
      </c>
      <c r="G63" s="83">
        <f t="shared" si="0"/>
        <v>250536</v>
      </c>
      <c r="H63" s="83">
        <f t="shared" si="1"/>
        <v>300643.20000000001</v>
      </c>
      <c r="I63" s="83">
        <f t="shared" si="2"/>
        <v>267238.39999999997</v>
      </c>
      <c r="J63" s="83">
        <f t="shared" si="3"/>
        <v>250536</v>
      </c>
      <c r="K63" s="94">
        <f t="shared" si="4"/>
        <v>250536</v>
      </c>
      <c r="L63" s="92">
        <f t="shared" si="5"/>
        <v>298137.84000000003</v>
      </c>
      <c r="M63" s="83">
        <v>291686.25</v>
      </c>
      <c r="N63" s="83">
        <v>233349</v>
      </c>
      <c r="O63" s="83">
        <v>233349</v>
      </c>
      <c r="P63" s="93">
        <f t="shared" si="6"/>
        <v>233349</v>
      </c>
      <c r="Q63" s="93">
        <f t="shared" si="7"/>
        <v>291686.25</v>
      </c>
      <c r="R63" s="93">
        <f t="shared" si="8"/>
        <v>252794.75</v>
      </c>
      <c r="S63" s="93">
        <f t="shared" si="9"/>
        <v>233349</v>
      </c>
      <c r="T63" s="94">
        <f t="shared" si="10"/>
        <v>233349</v>
      </c>
      <c r="U63" s="94">
        <f t="shared" si="11"/>
        <v>277685.31</v>
      </c>
      <c r="V63" s="83">
        <v>328900</v>
      </c>
      <c r="W63" s="83">
        <v>253000</v>
      </c>
      <c r="X63" s="83">
        <v>253000</v>
      </c>
      <c r="Y63" s="93">
        <f t="shared" si="12"/>
        <v>253000</v>
      </c>
      <c r="Z63" s="93">
        <f t="shared" si="13"/>
        <v>328900</v>
      </c>
      <c r="AA63" s="93">
        <f t="shared" si="14"/>
        <v>278300</v>
      </c>
      <c r="AB63" s="93">
        <f t="shared" si="15"/>
        <v>253000</v>
      </c>
      <c r="AC63" s="94">
        <f t="shared" si="16"/>
        <v>253000</v>
      </c>
      <c r="AD63" s="94">
        <f t="shared" si="17"/>
        <v>301070</v>
      </c>
      <c r="AE63" s="83">
        <v>296353.23</v>
      </c>
      <c r="AF63" s="83">
        <v>233349</v>
      </c>
      <c r="AG63" s="83">
        <v>233349</v>
      </c>
      <c r="AH63" s="93">
        <f t="shared" si="18"/>
        <v>233349</v>
      </c>
      <c r="AI63" s="93">
        <f t="shared" si="19"/>
        <v>296353.23</v>
      </c>
      <c r="AJ63" s="93">
        <f t="shared" si="20"/>
        <v>254350.41</v>
      </c>
      <c r="AK63" s="93">
        <f t="shared" si="21"/>
        <v>233349</v>
      </c>
      <c r="AL63" s="94">
        <f t="shared" si="22"/>
        <v>233349</v>
      </c>
      <c r="AM63" s="94">
        <f t="shared" si="23"/>
        <v>277685.31</v>
      </c>
      <c r="AN63" s="83" t="s">
        <v>14</v>
      </c>
      <c r="AO63" s="83" t="s">
        <v>14</v>
      </c>
      <c r="AP63" s="83" t="s">
        <v>14</v>
      </c>
      <c r="AQ63" s="93"/>
      <c r="AR63" s="93"/>
      <c r="AS63" s="93"/>
      <c r="AT63" s="93"/>
      <c r="AU63" s="94"/>
      <c r="AV63" s="94"/>
      <c r="AW63" s="83" t="s">
        <v>14</v>
      </c>
      <c r="AX63" s="83" t="s">
        <v>14</v>
      </c>
      <c r="AY63" s="83" t="s">
        <v>14</v>
      </c>
      <c r="AZ63" s="93"/>
      <c r="BA63" s="93"/>
      <c r="BB63" s="93"/>
      <c r="BC63" s="93"/>
      <c r="BD63" s="94"/>
      <c r="BE63" s="94"/>
    </row>
    <row r="64" spans="1:57" ht="24" x14ac:dyDescent="0.2">
      <c r="A64" s="61">
        <v>51</v>
      </c>
      <c r="B64" s="63" t="s">
        <v>215</v>
      </c>
      <c r="C64" s="59">
        <v>1</v>
      </c>
      <c r="D64" s="83">
        <v>304587.36</v>
      </c>
      <c r="E64" s="83">
        <v>284000</v>
      </c>
      <c r="F64" s="83">
        <v>264966.24</v>
      </c>
      <c r="G64" s="83">
        <f t="shared" si="0"/>
        <v>264966.24</v>
      </c>
      <c r="H64" s="83">
        <f t="shared" si="1"/>
        <v>304587.36</v>
      </c>
      <c r="I64" s="83">
        <f t="shared" si="2"/>
        <v>284517.86666666664</v>
      </c>
      <c r="J64" s="83">
        <f t="shared" si="3"/>
        <v>284000</v>
      </c>
      <c r="K64" s="94">
        <f t="shared" si="4"/>
        <v>264966.24</v>
      </c>
      <c r="L64" s="92">
        <f t="shared" si="5"/>
        <v>315309.82559999998</v>
      </c>
      <c r="M64" s="83">
        <v>330044.44</v>
      </c>
      <c r="N64" s="83">
        <v>313000</v>
      </c>
      <c r="O64" s="83">
        <v>280946.92</v>
      </c>
      <c r="P64" s="93">
        <f t="shared" si="6"/>
        <v>280946.92</v>
      </c>
      <c r="Q64" s="93">
        <f t="shared" si="7"/>
        <v>330044.44</v>
      </c>
      <c r="R64" s="93">
        <f t="shared" si="8"/>
        <v>307997.11999999994</v>
      </c>
      <c r="S64" s="93">
        <f t="shared" si="9"/>
        <v>313000</v>
      </c>
      <c r="T64" s="94">
        <f t="shared" si="10"/>
        <v>280946.92</v>
      </c>
      <c r="U64" s="94">
        <f t="shared" si="11"/>
        <v>334326.83479999995</v>
      </c>
      <c r="V64" s="83">
        <v>324434.88</v>
      </c>
      <c r="W64" s="83">
        <v>296000</v>
      </c>
      <c r="X64" s="83">
        <v>267787.52000000002</v>
      </c>
      <c r="Y64" s="93">
        <f t="shared" si="12"/>
        <v>267787.52000000002</v>
      </c>
      <c r="Z64" s="93">
        <f t="shared" si="13"/>
        <v>324434.88</v>
      </c>
      <c r="AA64" s="93">
        <f t="shared" si="14"/>
        <v>296074.13333333336</v>
      </c>
      <c r="AB64" s="93">
        <f t="shared" si="15"/>
        <v>296000</v>
      </c>
      <c r="AC64" s="94">
        <f t="shared" si="16"/>
        <v>267787.52000000002</v>
      </c>
      <c r="AD64" s="94">
        <f t="shared" si="17"/>
        <v>318667.14880000002</v>
      </c>
      <c r="AE64" s="83">
        <v>340955</v>
      </c>
      <c r="AF64" s="83">
        <v>313000</v>
      </c>
      <c r="AG64" s="83">
        <v>280946.92</v>
      </c>
      <c r="AH64" s="93">
        <f t="shared" si="18"/>
        <v>280946.92</v>
      </c>
      <c r="AI64" s="93">
        <f t="shared" si="19"/>
        <v>340955</v>
      </c>
      <c r="AJ64" s="93">
        <f t="shared" si="20"/>
        <v>311633.97333333333</v>
      </c>
      <c r="AK64" s="93">
        <f t="shared" si="21"/>
        <v>313000</v>
      </c>
      <c r="AL64" s="94">
        <f t="shared" si="22"/>
        <v>280946.92</v>
      </c>
      <c r="AM64" s="94">
        <f t="shared" si="23"/>
        <v>334326.83479999995</v>
      </c>
      <c r="AN64" s="83">
        <v>1195746.9099999999</v>
      </c>
      <c r="AO64" s="83">
        <v>1082000</v>
      </c>
      <c r="AP64" s="83">
        <v>998024.9800000001</v>
      </c>
      <c r="AQ64" s="93">
        <f t="shared" si="24"/>
        <v>998024.9800000001</v>
      </c>
      <c r="AR64" s="93">
        <f t="shared" si="25"/>
        <v>1195746.9099999999</v>
      </c>
      <c r="AS64" s="93">
        <f t="shared" si="26"/>
        <v>1091923.9633333334</v>
      </c>
      <c r="AT64" s="93">
        <f t="shared" si="27"/>
        <v>1082000</v>
      </c>
      <c r="AU64" s="94">
        <f t="shared" si="28"/>
        <v>998024.9800000001</v>
      </c>
      <c r="AV64" s="94">
        <f t="shared" si="29"/>
        <v>1187649.7262000002</v>
      </c>
      <c r="AW64" s="83">
        <v>344142.06</v>
      </c>
      <c r="AX64" s="83">
        <v>311000</v>
      </c>
      <c r="AY64" s="83">
        <v>287236.68</v>
      </c>
      <c r="AZ64" s="93">
        <f t="shared" si="30"/>
        <v>287236.68</v>
      </c>
      <c r="BA64" s="93">
        <f t="shared" si="31"/>
        <v>344142.06</v>
      </c>
      <c r="BB64" s="93">
        <f t="shared" si="32"/>
        <v>314126.24666666664</v>
      </c>
      <c r="BC64" s="93">
        <f t="shared" si="33"/>
        <v>311000</v>
      </c>
      <c r="BD64" s="94">
        <f t="shared" si="34"/>
        <v>287236.68</v>
      </c>
      <c r="BE64" s="94">
        <f t="shared" si="35"/>
        <v>341811.64919999999</v>
      </c>
    </row>
    <row r="65" spans="1:57" ht="24" x14ac:dyDescent="0.2">
      <c r="A65" s="61">
        <v>52</v>
      </c>
      <c r="B65" s="63" t="s">
        <v>216</v>
      </c>
      <c r="C65" s="59">
        <v>1</v>
      </c>
      <c r="D65" s="83">
        <v>297158.39999999997</v>
      </c>
      <c r="E65" s="83">
        <v>294000</v>
      </c>
      <c r="F65" s="83">
        <v>257537.28</v>
      </c>
      <c r="G65" s="83">
        <f t="shared" si="0"/>
        <v>257537.28</v>
      </c>
      <c r="H65" s="83">
        <f t="shared" si="1"/>
        <v>297158.39999999997</v>
      </c>
      <c r="I65" s="83">
        <f t="shared" si="2"/>
        <v>282898.56</v>
      </c>
      <c r="J65" s="83">
        <f t="shared" si="3"/>
        <v>294000</v>
      </c>
      <c r="K65" s="94">
        <f t="shared" si="4"/>
        <v>257537.28</v>
      </c>
      <c r="L65" s="92">
        <f t="shared" si="5"/>
        <v>306469.36320000002</v>
      </c>
      <c r="M65" s="83">
        <v>340955</v>
      </c>
      <c r="N65" s="83">
        <v>324000</v>
      </c>
      <c r="O65" s="83">
        <v>294585.12</v>
      </c>
      <c r="P65" s="93">
        <f t="shared" si="6"/>
        <v>294585.12</v>
      </c>
      <c r="Q65" s="93">
        <f t="shared" si="7"/>
        <v>340955</v>
      </c>
      <c r="R65" s="93">
        <f t="shared" si="8"/>
        <v>319846.70666666667</v>
      </c>
      <c r="S65" s="93">
        <f t="shared" si="9"/>
        <v>324000</v>
      </c>
      <c r="T65" s="94">
        <f t="shared" si="10"/>
        <v>294585.12</v>
      </c>
      <c r="U65" s="94">
        <f t="shared" si="11"/>
        <v>350556.2928</v>
      </c>
      <c r="V65" s="83">
        <v>334734.40000000002</v>
      </c>
      <c r="W65" s="83">
        <v>306000</v>
      </c>
      <c r="X65" s="83">
        <v>265212.64</v>
      </c>
      <c r="Y65" s="93">
        <f t="shared" si="12"/>
        <v>265212.64</v>
      </c>
      <c r="Z65" s="93">
        <f t="shared" si="13"/>
        <v>334734.40000000002</v>
      </c>
      <c r="AA65" s="93">
        <f t="shared" si="14"/>
        <v>301982.34666666668</v>
      </c>
      <c r="AB65" s="93">
        <f t="shared" si="15"/>
        <v>306000</v>
      </c>
      <c r="AC65" s="94">
        <f t="shared" si="16"/>
        <v>265212.64</v>
      </c>
      <c r="AD65" s="94">
        <f t="shared" si="17"/>
        <v>315603.0416</v>
      </c>
      <c r="AE65" s="83">
        <v>346410.28</v>
      </c>
      <c r="AF65" s="83">
        <v>324000</v>
      </c>
      <c r="AG65" s="83">
        <v>289129.84000000003</v>
      </c>
      <c r="AH65" s="93">
        <f t="shared" si="18"/>
        <v>289129.84000000003</v>
      </c>
      <c r="AI65" s="93">
        <f t="shared" si="19"/>
        <v>346410.28</v>
      </c>
      <c r="AJ65" s="93">
        <f t="shared" si="20"/>
        <v>319846.70666666672</v>
      </c>
      <c r="AK65" s="93">
        <f t="shared" si="21"/>
        <v>324000</v>
      </c>
      <c r="AL65" s="94">
        <f t="shared" si="22"/>
        <v>289129.84000000003</v>
      </c>
      <c r="AM65" s="94">
        <f t="shared" si="23"/>
        <v>344064.50960000005</v>
      </c>
      <c r="AN65" s="83">
        <v>1174002.24</v>
      </c>
      <c r="AO65" s="83">
        <v>1126000</v>
      </c>
      <c r="AP65" s="83">
        <v>1013050.3200000001</v>
      </c>
      <c r="AQ65" s="93">
        <f t="shared" si="24"/>
        <v>1013050.3200000001</v>
      </c>
      <c r="AR65" s="93">
        <f t="shared" si="25"/>
        <v>1174002.24</v>
      </c>
      <c r="AS65" s="93">
        <f t="shared" si="26"/>
        <v>1104350.8533333335</v>
      </c>
      <c r="AT65" s="93">
        <f t="shared" si="27"/>
        <v>1126000</v>
      </c>
      <c r="AU65" s="94">
        <f t="shared" si="28"/>
        <v>1013050.3200000001</v>
      </c>
      <c r="AV65" s="94">
        <f t="shared" si="29"/>
        <v>1205529.8808000002</v>
      </c>
      <c r="AW65" s="83">
        <v>357690.96</v>
      </c>
      <c r="AX65" s="83">
        <v>322000</v>
      </c>
      <c r="AY65" s="83">
        <v>279107.34000000003</v>
      </c>
      <c r="AZ65" s="93">
        <f t="shared" si="30"/>
        <v>279107.34000000003</v>
      </c>
      <c r="BA65" s="93">
        <f t="shared" si="31"/>
        <v>357690.96</v>
      </c>
      <c r="BB65" s="93">
        <f t="shared" si="32"/>
        <v>319599.43333333335</v>
      </c>
      <c r="BC65" s="93">
        <f t="shared" si="33"/>
        <v>322000</v>
      </c>
      <c r="BD65" s="94">
        <f t="shared" si="34"/>
        <v>279107.34000000003</v>
      </c>
      <c r="BE65" s="94">
        <f t="shared" si="35"/>
        <v>332137.73460000003</v>
      </c>
    </row>
    <row r="66" spans="1:57" ht="24" x14ac:dyDescent="0.2">
      <c r="A66" s="61">
        <v>53</v>
      </c>
      <c r="B66" s="60" t="s">
        <v>217</v>
      </c>
      <c r="C66" s="59">
        <v>1</v>
      </c>
      <c r="D66" s="83">
        <v>1053497.46</v>
      </c>
      <c r="E66" s="83">
        <v>1036000</v>
      </c>
      <c r="F66" s="83">
        <v>873632.04</v>
      </c>
      <c r="G66" s="83">
        <f t="shared" si="0"/>
        <v>873632.04</v>
      </c>
      <c r="H66" s="83">
        <f t="shared" si="1"/>
        <v>1053497.46</v>
      </c>
      <c r="I66" s="83">
        <f t="shared" si="2"/>
        <v>987709.83333333337</v>
      </c>
      <c r="J66" s="83">
        <f t="shared" si="3"/>
        <v>1036000</v>
      </c>
      <c r="K66" s="94">
        <f t="shared" si="4"/>
        <v>873632.04</v>
      </c>
      <c r="L66" s="92">
        <f t="shared" si="5"/>
        <v>1039622.1276</v>
      </c>
      <c r="M66" s="83">
        <v>1192254.1399999999</v>
      </c>
      <c r="N66" s="83">
        <v>1192000</v>
      </c>
      <c r="O66" s="83">
        <v>1044454.04</v>
      </c>
      <c r="P66" s="93">
        <f t="shared" si="6"/>
        <v>1044454.04</v>
      </c>
      <c r="Q66" s="93">
        <f t="shared" si="7"/>
        <v>1192254.1399999999</v>
      </c>
      <c r="R66" s="93">
        <f t="shared" si="8"/>
        <v>1142902.7266666666</v>
      </c>
      <c r="S66" s="93">
        <f t="shared" si="9"/>
        <v>1192000</v>
      </c>
      <c r="T66" s="94">
        <f t="shared" si="10"/>
        <v>1044454.04</v>
      </c>
      <c r="U66" s="94">
        <f t="shared" si="11"/>
        <v>1242900.3075999999</v>
      </c>
      <c r="V66" s="83">
        <v>1159026.1200000001</v>
      </c>
      <c r="W66" s="83">
        <v>1113000</v>
      </c>
      <c r="X66" s="83">
        <v>929060.62</v>
      </c>
      <c r="Y66" s="93">
        <f t="shared" si="12"/>
        <v>929060.62</v>
      </c>
      <c r="Z66" s="93">
        <f t="shared" si="13"/>
        <v>1159026.1200000001</v>
      </c>
      <c r="AA66" s="93">
        <f t="shared" si="14"/>
        <v>1067028.9133333333</v>
      </c>
      <c r="AB66" s="93">
        <f t="shared" si="15"/>
        <v>1113000</v>
      </c>
      <c r="AC66" s="94">
        <f t="shared" si="16"/>
        <v>929060.62</v>
      </c>
      <c r="AD66" s="94">
        <f t="shared" si="17"/>
        <v>1105582.1377999999</v>
      </c>
      <c r="AE66" s="83">
        <v>1300090</v>
      </c>
      <c r="AF66" s="83">
        <v>1258000</v>
      </c>
      <c r="AG66" s="83">
        <v>1112877.04</v>
      </c>
      <c r="AH66" s="93">
        <f t="shared" si="18"/>
        <v>1112877.04</v>
      </c>
      <c r="AI66" s="93">
        <f t="shared" si="19"/>
        <v>1300090</v>
      </c>
      <c r="AJ66" s="93">
        <f t="shared" si="20"/>
        <v>1223655.68</v>
      </c>
      <c r="AK66" s="93">
        <f t="shared" si="21"/>
        <v>1258000</v>
      </c>
      <c r="AL66" s="94">
        <f t="shared" si="22"/>
        <v>1112877.04</v>
      </c>
      <c r="AM66" s="94">
        <f t="shared" si="23"/>
        <v>1324323.6776000001</v>
      </c>
      <c r="AN66" s="83" t="s">
        <v>14</v>
      </c>
      <c r="AO66" s="83" t="s">
        <v>14</v>
      </c>
      <c r="AP66" s="83" t="s">
        <v>14</v>
      </c>
      <c r="AQ66" s="93"/>
      <c r="AR66" s="93"/>
      <c r="AS66" s="93"/>
      <c r="AT66" s="93"/>
      <c r="AU66" s="94"/>
      <c r="AV66" s="94"/>
      <c r="AW66" s="83">
        <v>1279051.29</v>
      </c>
      <c r="AX66" s="83">
        <v>1218000</v>
      </c>
      <c r="AY66" s="83">
        <v>1097768.4300000002</v>
      </c>
      <c r="AZ66" s="93">
        <f t="shared" si="30"/>
        <v>1097768.4300000002</v>
      </c>
      <c r="BA66" s="93">
        <f t="shared" si="31"/>
        <v>1279051.29</v>
      </c>
      <c r="BB66" s="93">
        <f t="shared" si="32"/>
        <v>1198273.24</v>
      </c>
      <c r="BC66" s="93">
        <f t="shared" si="33"/>
        <v>1218000</v>
      </c>
      <c r="BD66" s="94">
        <f t="shared" si="34"/>
        <v>1097768.4300000002</v>
      </c>
      <c r="BE66" s="94">
        <f t="shared" si="35"/>
        <v>1306344.4317000001</v>
      </c>
    </row>
    <row r="67" spans="1:57" x14ac:dyDescent="0.2">
      <c r="A67" s="76"/>
      <c r="B67" s="81" t="s">
        <v>218</v>
      </c>
      <c r="C67" s="80"/>
      <c r="D67" s="92"/>
      <c r="E67" s="92"/>
      <c r="F67" s="92"/>
      <c r="G67" s="92"/>
      <c r="H67" s="92"/>
      <c r="I67" s="92"/>
      <c r="J67" s="92"/>
      <c r="K67" s="94"/>
      <c r="L67" s="92"/>
      <c r="M67" s="92"/>
      <c r="N67" s="92"/>
      <c r="O67" s="92"/>
      <c r="P67" s="94"/>
      <c r="Q67" s="94"/>
      <c r="R67" s="94"/>
      <c r="S67" s="94"/>
      <c r="T67" s="94"/>
      <c r="U67" s="94"/>
      <c r="V67" s="92"/>
      <c r="W67" s="92"/>
      <c r="X67" s="92"/>
      <c r="Y67" s="94"/>
      <c r="Z67" s="94"/>
      <c r="AA67" s="94"/>
      <c r="AB67" s="94"/>
      <c r="AC67" s="94"/>
      <c r="AD67" s="94"/>
      <c r="AE67" s="92"/>
      <c r="AF67" s="92"/>
      <c r="AG67" s="92"/>
      <c r="AH67" s="94"/>
      <c r="AI67" s="94"/>
      <c r="AJ67" s="94"/>
      <c r="AK67" s="94"/>
      <c r="AL67" s="94"/>
      <c r="AM67" s="94"/>
      <c r="AN67" s="92"/>
      <c r="AO67" s="92"/>
      <c r="AP67" s="92"/>
      <c r="AQ67" s="94"/>
      <c r="AR67" s="94"/>
      <c r="AS67" s="94"/>
      <c r="AT67" s="94"/>
      <c r="AU67" s="94"/>
      <c r="AV67" s="94"/>
      <c r="AW67" s="92"/>
      <c r="AX67" s="92"/>
      <c r="AY67" s="92"/>
      <c r="AZ67" s="94"/>
      <c r="BA67" s="94"/>
      <c r="BB67" s="94"/>
      <c r="BC67" s="94"/>
      <c r="BD67" s="94"/>
      <c r="BE67" s="94"/>
    </row>
    <row r="68" spans="1:57" x14ac:dyDescent="0.2">
      <c r="A68" s="61">
        <v>54</v>
      </c>
      <c r="B68" s="63" t="s">
        <v>219</v>
      </c>
      <c r="C68" s="59">
        <v>1</v>
      </c>
      <c r="D68" s="83">
        <v>168639.15</v>
      </c>
      <c r="E68" s="83">
        <v>157000</v>
      </c>
      <c r="F68" s="83">
        <v>146702.35</v>
      </c>
      <c r="G68" s="83">
        <f t="shared" si="0"/>
        <v>146702.35</v>
      </c>
      <c r="H68" s="83">
        <f t="shared" si="1"/>
        <v>168639.15</v>
      </c>
      <c r="I68" s="83">
        <f t="shared" si="2"/>
        <v>157447.16666666666</v>
      </c>
      <c r="J68" s="83">
        <f t="shared" si="3"/>
        <v>157000</v>
      </c>
      <c r="K68" s="94">
        <f t="shared" si="4"/>
        <v>146702.35</v>
      </c>
      <c r="L68" s="92">
        <f t="shared" si="5"/>
        <v>174575.7965</v>
      </c>
      <c r="M68" s="83">
        <v>304480.77</v>
      </c>
      <c r="N68" s="83">
        <v>289000</v>
      </c>
      <c r="O68" s="83">
        <v>269251.59000000003</v>
      </c>
      <c r="P68" s="93">
        <f t="shared" si="6"/>
        <v>269251.59000000003</v>
      </c>
      <c r="Q68" s="93">
        <f t="shared" si="7"/>
        <v>304480.77</v>
      </c>
      <c r="R68" s="93">
        <f t="shared" si="8"/>
        <v>287577.45333333337</v>
      </c>
      <c r="S68" s="93">
        <f t="shared" si="9"/>
        <v>289000</v>
      </c>
      <c r="T68" s="94">
        <f t="shared" si="10"/>
        <v>269251.59000000003</v>
      </c>
      <c r="U68" s="94">
        <f t="shared" si="11"/>
        <v>320409.39210000006</v>
      </c>
      <c r="V68" s="83">
        <v>304688.15999999997</v>
      </c>
      <c r="W68" s="83">
        <v>278000</v>
      </c>
      <c r="X68" s="83">
        <v>258743.12000000002</v>
      </c>
      <c r="Y68" s="93">
        <f t="shared" si="12"/>
        <v>258743.12000000002</v>
      </c>
      <c r="Z68" s="93">
        <f t="shared" si="13"/>
        <v>304688.15999999997</v>
      </c>
      <c r="AA68" s="93">
        <f t="shared" si="14"/>
        <v>280477.09333333332</v>
      </c>
      <c r="AB68" s="93">
        <f t="shared" si="15"/>
        <v>278000</v>
      </c>
      <c r="AC68" s="94">
        <f t="shared" si="16"/>
        <v>258743.12000000002</v>
      </c>
      <c r="AD68" s="94">
        <f t="shared" si="17"/>
        <v>307904.31280000001</v>
      </c>
      <c r="AE68" s="83">
        <v>314546.25</v>
      </c>
      <c r="AF68" s="83">
        <v>289000</v>
      </c>
      <c r="AG68" s="83">
        <v>274284.33</v>
      </c>
      <c r="AH68" s="93">
        <f t="shared" si="18"/>
        <v>274284.33</v>
      </c>
      <c r="AI68" s="93">
        <f t="shared" si="19"/>
        <v>314546.25</v>
      </c>
      <c r="AJ68" s="93">
        <f t="shared" si="20"/>
        <v>292610.19333333336</v>
      </c>
      <c r="AK68" s="93">
        <f t="shared" si="21"/>
        <v>289000</v>
      </c>
      <c r="AL68" s="94">
        <f t="shared" si="22"/>
        <v>274284.33</v>
      </c>
      <c r="AM68" s="94">
        <f t="shared" si="23"/>
        <v>326398.35270000005</v>
      </c>
      <c r="AN68" s="83">
        <v>257048</v>
      </c>
      <c r="AO68" s="83">
        <v>232000</v>
      </c>
      <c r="AP68" s="83">
        <v>206448</v>
      </c>
      <c r="AQ68" s="93">
        <f t="shared" si="24"/>
        <v>206448</v>
      </c>
      <c r="AR68" s="93">
        <f t="shared" si="25"/>
        <v>257048</v>
      </c>
      <c r="AS68" s="93">
        <f t="shared" si="26"/>
        <v>231832</v>
      </c>
      <c r="AT68" s="93">
        <f t="shared" si="27"/>
        <v>232000</v>
      </c>
      <c r="AU68" s="94">
        <f t="shared" si="28"/>
        <v>206448</v>
      </c>
      <c r="AV68" s="94">
        <f t="shared" si="29"/>
        <v>245673.12</v>
      </c>
      <c r="AW68" s="83">
        <v>298850.05</v>
      </c>
      <c r="AX68" s="83">
        <v>270000</v>
      </c>
      <c r="AY68" s="83">
        <v>249433.90000000002</v>
      </c>
      <c r="AZ68" s="93">
        <f t="shared" si="30"/>
        <v>249433.90000000002</v>
      </c>
      <c r="BA68" s="93">
        <f t="shared" si="31"/>
        <v>298850.05</v>
      </c>
      <c r="BB68" s="93">
        <f t="shared" si="32"/>
        <v>272761.31666666671</v>
      </c>
      <c r="BC68" s="93">
        <f t="shared" si="33"/>
        <v>270000</v>
      </c>
      <c r="BD68" s="94">
        <f t="shared" si="34"/>
        <v>249433.90000000002</v>
      </c>
      <c r="BE68" s="94">
        <f t="shared" si="35"/>
        <v>296826.34100000001</v>
      </c>
    </row>
    <row r="69" spans="1:57" x14ac:dyDescent="0.2">
      <c r="A69" s="61">
        <v>55</v>
      </c>
      <c r="B69" s="63" t="s">
        <v>220</v>
      </c>
      <c r="C69" s="59">
        <v>1</v>
      </c>
      <c r="D69" s="83">
        <v>68983.199999999997</v>
      </c>
      <c r="E69" s="83">
        <v>68000</v>
      </c>
      <c r="F69" s="83">
        <v>59210.58</v>
      </c>
      <c r="G69" s="83">
        <f t="shared" si="0"/>
        <v>59210.58</v>
      </c>
      <c r="H69" s="83">
        <f t="shared" si="1"/>
        <v>68983.199999999997</v>
      </c>
      <c r="I69" s="83">
        <f t="shared" si="2"/>
        <v>65397.926666666674</v>
      </c>
      <c r="J69" s="83">
        <f t="shared" si="3"/>
        <v>68000</v>
      </c>
      <c r="K69" s="94">
        <f t="shared" si="4"/>
        <v>59210.58</v>
      </c>
      <c r="L69" s="92">
        <f t="shared" si="5"/>
        <v>70460.590200000006</v>
      </c>
      <c r="M69" s="83">
        <v>90387.5</v>
      </c>
      <c r="N69" s="83">
        <v>86000</v>
      </c>
      <c r="O69" s="83">
        <v>77371.700000000012</v>
      </c>
      <c r="P69" s="93">
        <f t="shared" si="6"/>
        <v>77371.700000000012</v>
      </c>
      <c r="Q69" s="93">
        <f t="shared" si="7"/>
        <v>90387.5</v>
      </c>
      <c r="R69" s="93">
        <f t="shared" si="8"/>
        <v>84586.400000000009</v>
      </c>
      <c r="S69" s="93">
        <f t="shared" si="9"/>
        <v>86000</v>
      </c>
      <c r="T69" s="94">
        <f t="shared" si="10"/>
        <v>77371.700000000012</v>
      </c>
      <c r="U69" s="94">
        <f t="shared" si="11"/>
        <v>92072.323000000019</v>
      </c>
      <c r="V69" s="83">
        <v>89427</v>
      </c>
      <c r="W69" s="83">
        <v>81000</v>
      </c>
      <c r="X69" s="83">
        <v>74981.100000000006</v>
      </c>
      <c r="Y69" s="93">
        <f t="shared" si="12"/>
        <v>74981.100000000006</v>
      </c>
      <c r="Z69" s="93">
        <f t="shared" si="13"/>
        <v>89427</v>
      </c>
      <c r="AA69" s="93">
        <f t="shared" si="14"/>
        <v>81802.7</v>
      </c>
      <c r="AB69" s="93">
        <f t="shared" si="15"/>
        <v>81000</v>
      </c>
      <c r="AC69" s="94">
        <f t="shared" si="16"/>
        <v>74981.100000000006</v>
      </c>
      <c r="AD69" s="94">
        <f t="shared" si="17"/>
        <v>89227.509000000005</v>
      </c>
      <c r="AE69" s="83">
        <v>91833.7</v>
      </c>
      <c r="AF69" s="83">
        <v>86000</v>
      </c>
      <c r="AG69" s="83">
        <v>74479.3</v>
      </c>
      <c r="AH69" s="93">
        <f t="shared" si="18"/>
        <v>74479.3</v>
      </c>
      <c r="AI69" s="93">
        <f t="shared" si="19"/>
        <v>91833.7</v>
      </c>
      <c r="AJ69" s="93">
        <f t="shared" si="20"/>
        <v>84104.333333333328</v>
      </c>
      <c r="AK69" s="93">
        <f t="shared" si="21"/>
        <v>86000</v>
      </c>
      <c r="AL69" s="94">
        <f t="shared" si="22"/>
        <v>74479.3</v>
      </c>
      <c r="AM69" s="94">
        <f t="shared" si="23"/>
        <v>88630.366999999998</v>
      </c>
      <c r="AN69" s="83">
        <v>458304</v>
      </c>
      <c r="AO69" s="83">
        <v>439000</v>
      </c>
      <c r="AP69" s="83">
        <v>376992</v>
      </c>
      <c r="AQ69" s="93">
        <f t="shared" si="24"/>
        <v>376992</v>
      </c>
      <c r="AR69" s="93">
        <f t="shared" si="25"/>
        <v>458304</v>
      </c>
      <c r="AS69" s="93">
        <f t="shared" si="26"/>
        <v>424765.33333333331</v>
      </c>
      <c r="AT69" s="93">
        <f t="shared" si="27"/>
        <v>439000</v>
      </c>
      <c r="AU69" s="94">
        <f t="shared" si="28"/>
        <v>376992</v>
      </c>
      <c r="AV69" s="94">
        <f t="shared" si="29"/>
        <v>448620.48</v>
      </c>
      <c r="AW69" s="83">
        <v>95231.400000000009</v>
      </c>
      <c r="AX69" s="83">
        <v>85000</v>
      </c>
      <c r="AY69" s="83">
        <v>77195.150000000009</v>
      </c>
      <c r="AZ69" s="93">
        <f t="shared" si="30"/>
        <v>77195.150000000009</v>
      </c>
      <c r="BA69" s="93">
        <f t="shared" si="31"/>
        <v>95231.400000000009</v>
      </c>
      <c r="BB69" s="93">
        <f t="shared" si="32"/>
        <v>85808.85000000002</v>
      </c>
      <c r="BC69" s="93">
        <f t="shared" si="33"/>
        <v>85000</v>
      </c>
      <c r="BD69" s="94">
        <f t="shared" si="34"/>
        <v>77195.150000000009</v>
      </c>
      <c r="BE69" s="94">
        <f t="shared" si="35"/>
        <v>91862.228500000012</v>
      </c>
    </row>
    <row r="70" spans="1:57" x14ac:dyDescent="0.2">
      <c r="A70" s="61">
        <v>56</v>
      </c>
      <c r="B70" s="63" t="s">
        <v>221</v>
      </c>
      <c r="C70" s="59">
        <v>1</v>
      </c>
      <c r="D70" s="83">
        <v>198647.46</v>
      </c>
      <c r="E70" s="83">
        <v>195000</v>
      </c>
      <c r="F70" s="83">
        <v>172807.14</v>
      </c>
      <c r="G70" s="83">
        <f t="shared" si="0"/>
        <v>172807.14</v>
      </c>
      <c r="H70" s="83">
        <f t="shared" si="1"/>
        <v>198647.46</v>
      </c>
      <c r="I70" s="83">
        <f t="shared" si="2"/>
        <v>188818.19999999998</v>
      </c>
      <c r="J70" s="83">
        <f t="shared" si="3"/>
        <v>195000</v>
      </c>
      <c r="K70" s="94">
        <f t="shared" si="4"/>
        <v>172807.14</v>
      </c>
      <c r="L70" s="92">
        <f t="shared" si="5"/>
        <v>205640.49660000001</v>
      </c>
      <c r="M70" s="83">
        <v>236642.12</v>
      </c>
      <c r="N70" s="83">
        <v>236000</v>
      </c>
      <c r="O70" s="83">
        <v>201439.16</v>
      </c>
      <c r="P70" s="93">
        <f t="shared" si="6"/>
        <v>201439.16</v>
      </c>
      <c r="Q70" s="93">
        <f t="shared" si="7"/>
        <v>236642.12</v>
      </c>
      <c r="R70" s="93">
        <f t="shared" si="8"/>
        <v>224693.76000000001</v>
      </c>
      <c r="S70" s="93">
        <f t="shared" si="9"/>
        <v>236000</v>
      </c>
      <c r="T70" s="94">
        <f t="shared" si="10"/>
        <v>201439.16</v>
      </c>
      <c r="U70" s="94">
        <f t="shared" si="11"/>
        <v>239712.6004</v>
      </c>
      <c r="V70" s="83">
        <v>234433.08</v>
      </c>
      <c r="W70" s="83">
        <v>225000</v>
      </c>
      <c r="X70" s="83">
        <v>193500.32</v>
      </c>
      <c r="Y70" s="93">
        <f t="shared" si="12"/>
        <v>193500.32</v>
      </c>
      <c r="Z70" s="93">
        <f t="shared" si="13"/>
        <v>234433.08</v>
      </c>
      <c r="AA70" s="93">
        <f t="shared" si="14"/>
        <v>217644.46666666665</v>
      </c>
      <c r="AB70" s="93">
        <f t="shared" si="15"/>
        <v>225000</v>
      </c>
      <c r="AC70" s="94">
        <f t="shared" si="16"/>
        <v>193500.32</v>
      </c>
      <c r="AD70" s="94">
        <f t="shared" si="17"/>
        <v>230265.38080000001</v>
      </c>
      <c r="AE70" s="83">
        <v>244465</v>
      </c>
      <c r="AF70" s="83">
        <v>236000</v>
      </c>
      <c r="AG70" s="83">
        <v>201439.16</v>
      </c>
      <c r="AH70" s="93">
        <f t="shared" si="18"/>
        <v>201439.16</v>
      </c>
      <c r="AI70" s="93">
        <f t="shared" si="19"/>
        <v>244465</v>
      </c>
      <c r="AJ70" s="93">
        <f t="shared" si="20"/>
        <v>227301.38666666669</v>
      </c>
      <c r="AK70" s="93">
        <f t="shared" si="21"/>
        <v>236000</v>
      </c>
      <c r="AL70" s="94">
        <f t="shared" si="22"/>
        <v>201439.16</v>
      </c>
      <c r="AM70" s="94">
        <f t="shared" si="23"/>
        <v>239712.6004</v>
      </c>
      <c r="AN70" s="83">
        <v>49174.400000000001</v>
      </c>
      <c r="AO70" s="83">
        <v>46000</v>
      </c>
      <c r="AP70" s="83">
        <v>41043.200000000004</v>
      </c>
      <c r="AQ70" s="93">
        <f t="shared" si="24"/>
        <v>41043.200000000004</v>
      </c>
      <c r="AR70" s="93">
        <f t="shared" si="25"/>
        <v>49174.400000000001</v>
      </c>
      <c r="AS70" s="93">
        <f t="shared" si="26"/>
        <v>45405.866666666669</v>
      </c>
      <c r="AT70" s="93">
        <f t="shared" si="27"/>
        <v>46000</v>
      </c>
      <c r="AU70" s="94">
        <f t="shared" si="28"/>
        <v>41043.200000000004</v>
      </c>
      <c r="AV70" s="94">
        <f t="shared" si="29"/>
        <v>48841.408000000003</v>
      </c>
      <c r="AW70" s="83">
        <v>250571</v>
      </c>
      <c r="AX70" s="83">
        <v>238000</v>
      </c>
      <c r="AY70" s="83">
        <v>209138</v>
      </c>
      <c r="AZ70" s="93">
        <f t="shared" si="30"/>
        <v>209138</v>
      </c>
      <c r="BA70" s="93">
        <f t="shared" si="31"/>
        <v>250571</v>
      </c>
      <c r="BB70" s="93">
        <f t="shared" si="32"/>
        <v>232569.66666666666</v>
      </c>
      <c r="BC70" s="93">
        <f t="shared" si="33"/>
        <v>238000</v>
      </c>
      <c r="BD70" s="94">
        <f t="shared" si="34"/>
        <v>209138</v>
      </c>
      <c r="BE70" s="94">
        <f t="shared" si="35"/>
        <v>248874.22</v>
      </c>
    </row>
    <row r="71" spans="1:57" x14ac:dyDescent="0.2">
      <c r="A71" s="61">
        <v>57</v>
      </c>
      <c r="B71" s="63" t="s">
        <v>222</v>
      </c>
      <c r="C71" s="59">
        <v>1</v>
      </c>
      <c r="D71" s="83">
        <v>193802.4</v>
      </c>
      <c r="E71" s="83">
        <v>177000</v>
      </c>
      <c r="F71" s="83">
        <v>167962.08000000002</v>
      </c>
      <c r="G71" s="83">
        <f t="shared" si="0"/>
        <v>167962.08000000002</v>
      </c>
      <c r="H71" s="83">
        <f t="shared" si="1"/>
        <v>193802.4</v>
      </c>
      <c r="I71" s="83">
        <f t="shared" si="2"/>
        <v>179588.16</v>
      </c>
      <c r="J71" s="83">
        <f t="shared" si="3"/>
        <v>177000</v>
      </c>
      <c r="K71" s="94">
        <f t="shared" si="4"/>
        <v>167962.08000000002</v>
      </c>
      <c r="L71" s="92">
        <f t="shared" si="5"/>
        <v>199874.87520000001</v>
      </c>
      <c r="M71" s="83">
        <v>244465</v>
      </c>
      <c r="N71" s="83">
        <v>215000</v>
      </c>
      <c r="O71" s="83">
        <v>211217.76</v>
      </c>
      <c r="P71" s="93">
        <f t="shared" si="6"/>
        <v>211217.76</v>
      </c>
      <c r="Q71" s="93">
        <f t="shared" si="7"/>
        <v>244465</v>
      </c>
      <c r="R71" s="93">
        <f t="shared" si="8"/>
        <v>223560.92</v>
      </c>
      <c r="S71" s="93">
        <f t="shared" si="9"/>
        <v>215000</v>
      </c>
      <c r="T71" s="94">
        <f t="shared" si="10"/>
        <v>211217.76</v>
      </c>
      <c r="U71" s="94">
        <f t="shared" si="11"/>
        <v>251349.13440000001</v>
      </c>
      <c r="V71" s="83">
        <v>241875.4</v>
      </c>
      <c r="W71" s="83">
        <v>204000</v>
      </c>
      <c r="X71" s="83">
        <v>191639.74</v>
      </c>
      <c r="Y71" s="93">
        <f t="shared" si="12"/>
        <v>191639.74</v>
      </c>
      <c r="Z71" s="93">
        <f t="shared" si="13"/>
        <v>241875.4</v>
      </c>
      <c r="AA71" s="93">
        <f t="shared" si="14"/>
        <v>212505.04666666666</v>
      </c>
      <c r="AB71" s="93">
        <f t="shared" si="15"/>
        <v>204000</v>
      </c>
      <c r="AC71" s="94">
        <f t="shared" si="16"/>
        <v>191639.74</v>
      </c>
      <c r="AD71" s="94">
        <f t="shared" si="17"/>
        <v>228051.29059999998</v>
      </c>
      <c r="AE71" s="83">
        <v>248376.44</v>
      </c>
      <c r="AF71" s="83">
        <v>215000</v>
      </c>
      <c r="AG71" s="83">
        <v>207306.32</v>
      </c>
      <c r="AH71" s="93">
        <f t="shared" si="18"/>
        <v>207306.32</v>
      </c>
      <c r="AI71" s="93">
        <f t="shared" si="19"/>
        <v>248376.44</v>
      </c>
      <c r="AJ71" s="93">
        <f t="shared" si="20"/>
        <v>223560.92</v>
      </c>
      <c r="AK71" s="93">
        <f t="shared" si="21"/>
        <v>215000</v>
      </c>
      <c r="AL71" s="94">
        <f t="shared" si="22"/>
        <v>207306.32</v>
      </c>
      <c r="AM71" s="94">
        <f t="shared" si="23"/>
        <v>246694.5208</v>
      </c>
      <c r="AN71" s="83">
        <v>480128</v>
      </c>
      <c r="AO71" s="83">
        <v>425000</v>
      </c>
      <c r="AP71" s="83">
        <v>414304</v>
      </c>
      <c r="AQ71" s="93">
        <f t="shared" si="24"/>
        <v>414304</v>
      </c>
      <c r="AR71" s="93">
        <f t="shared" si="25"/>
        <v>480128</v>
      </c>
      <c r="AS71" s="93">
        <f t="shared" si="26"/>
        <v>439810.66666666669</v>
      </c>
      <c r="AT71" s="93">
        <f t="shared" si="27"/>
        <v>425000</v>
      </c>
      <c r="AU71" s="94">
        <f t="shared" si="28"/>
        <v>414304</v>
      </c>
      <c r="AV71" s="94">
        <f t="shared" si="29"/>
        <v>493021.76</v>
      </c>
      <c r="AW71" s="83">
        <v>260436</v>
      </c>
      <c r="AX71" s="83">
        <v>217000</v>
      </c>
      <c r="AY71" s="83">
        <v>203219</v>
      </c>
      <c r="AZ71" s="93">
        <f t="shared" si="30"/>
        <v>203219</v>
      </c>
      <c r="BA71" s="93">
        <f t="shared" si="31"/>
        <v>260436</v>
      </c>
      <c r="BB71" s="93">
        <f t="shared" si="32"/>
        <v>226885</v>
      </c>
      <c r="BC71" s="93">
        <f t="shared" si="33"/>
        <v>217000</v>
      </c>
      <c r="BD71" s="94">
        <f t="shared" si="34"/>
        <v>203219</v>
      </c>
      <c r="BE71" s="94">
        <f t="shared" si="35"/>
        <v>241830.61</v>
      </c>
    </row>
    <row r="72" spans="1:57" x14ac:dyDescent="0.2">
      <c r="A72" s="61">
        <v>58</v>
      </c>
      <c r="B72" s="63" t="s">
        <v>223</v>
      </c>
      <c r="C72" s="59">
        <v>1</v>
      </c>
      <c r="D72" s="83">
        <v>178271.28</v>
      </c>
      <c r="E72" s="83">
        <v>159000</v>
      </c>
      <c r="F72" s="83">
        <v>147834.72</v>
      </c>
      <c r="G72" s="83">
        <f t="shared" si="0"/>
        <v>147834.72</v>
      </c>
      <c r="H72" s="83">
        <f t="shared" si="1"/>
        <v>178271.28</v>
      </c>
      <c r="I72" s="83">
        <f t="shared" si="2"/>
        <v>161702</v>
      </c>
      <c r="J72" s="83">
        <f t="shared" si="3"/>
        <v>159000</v>
      </c>
      <c r="K72" s="94">
        <f t="shared" si="4"/>
        <v>147834.72</v>
      </c>
      <c r="L72" s="92">
        <f t="shared" si="5"/>
        <v>175923.3168</v>
      </c>
      <c r="M72" s="83">
        <v>199106.71</v>
      </c>
      <c r="N72" s="83">
        <v>181000</v>
      </c>
      <c r="O72" s="83">
        <v>174424.06</v>
      </c>
      <c r="P72" s="93">
        <f t="shared" si="6"/>
        <v>174424.06</v>
      </c>
      <c r="Q72" s="93">
        <f t="shared" si="7"/>
        <v>199106.71</v>
      </c>
      <c r="R72" s="93">
        <f t="shared" si="8"/>
        <v>184843.59</v>
      </c>
      <c r="S72" s="93">
        <f t="shared" si="9"/>
        <v>181000</v>
      </c>
      <c r="T72" s="94">
        <f t="shared" si="10"/>
        <v>174424.06</v>
      </c>
      <c r="U72" s="94">
        <f t="shared" si="11"/>
        <v>207564.63140000001</v>
      </c>
      <c r="V72" s="83">
        <v>193929.12</v>
      </c>
      <c r="W72" s="83">
        <v>169000</v>
      </c>
      <c r="X72" s="83">
        <v>155451.12</v>
      </c>
      <c r="Y72" s="93">
        <f t="shared" si="12"/>
        <v>155451.12</v>
      </c>
      <c r="Z72" s="93">
        <f t="shared" si="13"/>
        <v>193929.12</v>
      </c>
      <c r="AA72" s="93">
        <f t="shared" si="14"/>
        <v>172793.41333333333</v>
      </c>
      <c r="AB72" s="93">
        <f t="shared" si="15"/>
        <v>169000</v>
      </c>
      <c r="AC72" s="94">
        <f t="shared" si="16"/>
        <v>155451.12</v>
      </c>
      <c r="AD72" s="94">
        <f t="shared" si="17"/>
        <v>184986.8328</v>
      </c>
      <c r="AE72" s="83">
        <v>205688.75</v>
      </c>
      <c r="AF72" s="83">
        <v>181000</v>
      </c>
      <c r="AG72" s="83">
        <v>176069.57</v>
      </c>
      <c r="AH72" s="93">
        <f t="shared" si="18"/>
        <v>176069.57</v>
      </c>
      <c r="AI72" s="93">
        <f t="shared" si="19"/>
        <v>205688.75</v>
      </c>
      <c r="AJ72" s="93">
        <f t="shared" si="20"/>
        <v>187586.10666666669</v>
      </c>
      <c r="AK72" s="93">
        <f t="shared" si="21"/>
        <v>181000</v>
      </c>
      <c r="AL72" s="94">
        <f t="shared" si="22"/>
        <v>176069.57</v>
      </c>
      <c r="AM72" s="94">
        <f t="shared" si="23"/>
        <v>209522.78830000001</v>
      </c>
      <c r="AN72" s="83" t="s">
        <v>14</v>
      </c>
      <c r="AO72" s="83" t="s">
        <v>14</v>
      </c>
      <c r="AP72" s="83" t="s">
        <v>14</v>
      </c>
      <c r="AQ72" s="93"/>
      <c r="AR72" s="93"/>
      <c r="AS72" s="93"/>
      <c r="AT72" s="93"/>
      <c r="AU72" s="94"/>
      <c r="AV72" s="94"/>
      <c r="AW72" s="83">
        <v>204188.06</v>
      </c>
      <c r="AX72" s="83">
        <v>176000</v>
      </c>
      <c r="AY72" s="83">
        <v>175248.02000000002</v>
      </c>
      <c r="AZ72" s="93">
        <f t="shared" si="30"/>
        <v>175248.02000000002</v>
      </c>
      <c r="BA72" s="93">
        <f t="shared" si="31"/>
        <v>204188.06</v>
      </c>
      <c r="BB72" s="93">
        <f t="shared" si="32"/>
        <v>185145.36000000002</v>
      </c>
      <c r="BC72" s="93">
        <f t="shared" si="33"/>
        <v>176000</v>
      </c>
      <c r="BD72" s="94">
        <f t="shared" si="34"/>
        <v>175248.02000000002</v>
      </c>
      <c r="BE72" s="94">
        <f t="shared" si="35"/>
        <v>208545.14380000002</v>
      </c>
    </row>
    <row r="73" spans="1:57" x14ac:dyDescent="0.2">
      <c r="A73" s="61">
        <v>59</v>
      </c>
      <c r="B73" s="63" t="s">
        <v>224</v>
      </c>
      <c r="C73" s="59">
        <v>1</v>
      </c>
      <c r="D73" s="83">
        <v>173923.19999999998</v>
      </c>
      <c r="E73" s="83">
        <v>166000</v>
      </c>
      <c r="F73" s="83">
        <v>153632.16</v>
      </c>
      <c r="G73" s="83">
        <f t="shared" si="0"/>
        <v>153632.16</v>
      </c>
      <c r="H73" s="83">
        <f t="shared" si="1"/>
        <v>173923.19999999998</v>
      </c>
      <c r="I73" s="83">
        <f t="shared" si="2"/>
        <v>164518.45333333334</v>
      </c>
      <c r="J73" s="83">
        <f t="shared" si="3"/>
        <v>166000</v>
      </c>
      <c r="K73" s="94">
        <f t="shared" si="4"/>
        <v>153632.16</v>
      </c>
      <c r="L73" s="92">
        <f t="shared" si="5"/>
        <v>182822.27040000001</v>
      </c>
      <c r="M73" s="83">
        <v>205688.75</v>
      </c>
      <c r="N73" s="83">
        <v>189000</v>
      </c>
      <c r="O73" s="83">
        <v>169487.53</v>
      </c>
      <c r="P73" s="93">
        <f t="shared" si="6"/>
        <v>169487.53</v>
      </c>
      <c r="Q73" s="93">
        <f t="shared" si="7"/>
        <v>205688.75</v>
      </c>
      <c r="R73" s="93">
        <f t="shared" si="8"/>
        <v>188058.76</v>
      </c>
      <c r="S73" s="93">
        <f t="shared" si="9"/>
        <v>189000</v>
      </c>
      <c r="T73" s="94">
        <f t="shared" si="10"/>
        <v>169487.53</v>
      </c>
      <c r="U73" s="94">
        <f t="shared" si="11"/>
        <v>201690.16070000001</v>
      </c>
      <c r="V73" s="83">
        <v>200085.6</v>
      </c>
      <c r="W73" s="83">
        <v>176000</v>
      </c>
      <c r="X73" s="83">
        <v>161607.6</v>
      </c>
      <c r="Y73" s="93">
        <f t="shared" si="12"/>
        <v>161607.6</v>
      </c>
      <c r="Z73" s="93">
        <f t="shared" si="13"/>
        <v>200085.6</v>
      </c>
      <c r="AA73" s="93">
        <f t="shared" si="14"/>
        <v>179231.06666666665</v>
      </c>
      <c r="AB73" s="93">
        <f t="shared" si="15"/>
        <v>176000</v>
      </c>
      <c r="AC73" s="94">
        <f t="shared" si="16"/>
        <v>161607.6</v>
      </c>
      <c r="AD73" s="94">
        <f t="shared" si="17"/>
        <v>192313.04399999999</v>
      </c>
      <c r="AE73" s="83">
        <v>208979.77</v>
      </c>
      <c r="AF73" s="83">
        <v>189000</v>
      </c>
      <c r="AG73" s="83">
        <v>174424.06</v>
      </c>
      <c r="AH73" s="93">
        <f t="shared" si="18"/>
        <v>174424.06</v>
      </c>
      <c r="AI73" s="93">
        <f t="shared" si="19"/>
        <v>208979.77</v>
      </c>
      <c r="AJ73" s="93">
        <f t="shared" si="20"/>
        <v>190801.2766666667</v>
      </c>
      <c r="AK73" s="93">
        <f t="shared" si="21"/>
        <v>189000</v>
      </c>
      <c r="AL73" s="94">
        <f t="shared" si="22"/>
        <v>174424.06</v>
      </c>
      <c r="AM73" s="94">
        <f t="shared" si="23"/>
        <v>207564.63140000001</v>
      </c>
      <c r="AN73" s="83">
        <v>410520.6</v>
      </c>
      <c r="AO73" s="83">
        <v>380000</v>
      </c>
      <c r="AP73" s="83">
        <v>360860.85000000003</v>
      </c>
      <c r="AQ73" s="93">
        <f t="shared" si="24"/>
        <v>360860.85000000003</v>
      </c>
      <c r="AR73" s="93">
        <f t="shared" si="25"/>
        <v>410520.6</v>
      </c>
      <c r="AS73" s="93">
        <f t="shared" si="26"/>
        <v>383793.81666666665</v>
      </c>
      <c r="AT73" s="93">
        <f t="shared" si="27"/>
        <v>380000</v>
      </c>
      <c r="AU73" s="94">
        <f t="shared" si="28"/>
        <v>360860.85000000003</v>
      </c>
      <c r="AV73" s="94">
        <f t="shared" si="29"/>
        <v>429424.41150000005</v>
      </c>
      <c r="AW73" s="83">
        <v>212226.96000000002</v>
      </c>
      <c r="AX73" s="83">
        <v>184000</v>
      </c>
      <c r="AY73" s="83">
        <v>173640.24000000002</v>
      </c>
      <c r="AZ73" s="93">
        <f t="shared" si="30"/>
        <v>173640.24000000002</v>
      </c>
      <c r="BA73" s="93">
        <f t="shared" si="31"/>
        <v>212226.96000000002</v>
      </c>
      <c r="BB73" s="93">
        <f t="shared" si="32"/>
        <v>189955.73333333337</v>
      </c>
      <c r="BC73" s="93">
        <f t="shared" si="33"/>
        <v>184000</v>
      </c>
      <c r="BD73" s="94">
        <f t="shared" si="34"/>
        <v>173640.24000000002</v>
      </c>
      <c r="BE73" s="94">
        <f t="shared" si="35"/>
        <v>206631.88560000004</v>
      </c>
    </row>
    <row r="74" spans="1:57" x14ac:dyDescent="0.2">
      <c r="A74" s="61">
        <v>60</v>
      </c>
      <c r="B74" s="63" t="s">
        <v>225</v>
      </c>
      <c r="C74" s="59">
        <v>1</v>
      </c>
      <c r="D74" s="83" t="s">
        <v>14</v>
      </c>
      <c r="E74" s="83" t="s">
        <v>14</v>
      </c>
      <c r="F74" s="83" t="s">
        <v>14</v>
      </c>
      <c r="G74" s="83"/>
      <c r="H74" s="83"/>
      <c r="I74" s="83"/>
      <c r="J74" s="83"/>
      <c r="K74" s="94"/>
      <c r="L74" s="92"/>
      <c r="M74" s="83" t="s">
        <v>14</v>
      </c>
      <c r="N74" s="83" t="s">
        <v>14</v>
      </c>
      <c r="O74" s="83" t="s">
        <v>14</v>
      </c>
      <c r="P74" s="93"/>
      <c r="Q74" s="93"/>
      <c r="R74" s="93"/>
      <c r="S74" s="93"/>
      <c r="T74" s="94">
        <f t="shared" ref="T74:T136" si="36">+P74</f>
        <v>0</v>
      </c>
      <c r="U74" s="94">
        <f t="shared" ref="U74:U136" si="37">((T74*19%)+(T74))</f>
        <v>0</v>
      </c>
      <c r="V74" s="83" t="s">
        <v>14</v>
      </c>
      <c r="W74" s="83" t="s">
        <v>14</v>
      </c>
      <c r="X74" s="83" t="s">
        <v>14</v>
      </c>
      <c r="Y74" s="93"/>
      <c r="Z74" s="93"/>
      <c r="AA74" s="93"/>
      <c r="AB74" s="93"/>
      <c r="AC74" s="94"/>
      <c r="AD74" s="94"/>
      <c r="AE74" s="83" t="s">
        <v>14</v>
      </c>
      <c r="AF74" s="83" t="s">
        <v>14</v>
      </c>
      <c r="AG74" s="83" t="s">
        <v>14</v>
      </c>
      <c r="AH74" s="93"/>
      <c r="AI74" s="93"/>
      <c r="AJ74" s="93"/>
      <c r="AK74" s="93"/>
      <c r="AL74" s="94"/>
      <c r="AM74" s="94"/>
      <c r="AN74" s="83" t="s">
        <v>14</v>
      </c>
      <c r="AO74" s="83" t="s">
        <v>14</v>
      </c>
      <c r="AP74" s="83" t="s">
        <v>14</v>
      </c>
      <c r="AQ74" s="93"/>
      <c r="AR74" s="93"/>
      <c r="AS74" s="93"/>
      <c r="AT74" s="93"/>
      <c r="AU74" s="94"/>
      <c r="AV74" s="94"/>
      <c r="AW74" s="83">
        <v>648208</v>
      </c>
      <c r="AX74" s="83">
        <v>607000</v>
      </c>
      <c r="AY74" s="83">
        <v>541024</v>
      </c>
      <c r="AZ74" s="93">
        <f t="shared" ref="AZ74:AZ133" si="38">MIN(AW74,AX74,AY74)</f>
        <v>541024</v>
      </c>
      <c r="BA74" s="93">
        <f t="shared" ref="BA74:BA133" si="39">MAX(AW74,AX74,AY74)</f>
        <v>648208</v>
      </c>
      <c r="BB74" s="93">
        <f t="shared" ref="BB74:BB133" si="40">AVERAGE(AW74,AX74,AY74)</f>
        <v>598744</v>
      </c>
      <c r="BC74" s="93">
        <f t="shared" ref="BC74:BC133" si="41">MEDIAN(AW74,AX74,AY74)</f>
        <v>607000</v>
      </c>
      <c r="BD74" s="94">
        <f t="shared" ref="BD74:BD133" si="42">+AZ74</f>
        <v>541024</v>
      </c>
      <c r="BE74" s="94">
        <f t="shared" ref="BE74:BE133" si="43">((BD74*19%)+(BD74))</f>
        <v>643818.56000000006</v>
      </c>
    </row>
    <row r="75" spans="1:57" x14ac:dyDescent="0.2">
      <c r="A75" s="61">
        <v>61</v>
      </c>
      <c r="B75" s="63" t="s">
        <v>226</v>
      </c>
      <c r="C75" s="59">
        <v>1</v>
      </c>
      <c r="D75" s="83">
        <v>1161812.3999999999</v>
      </c>
      <c r="E75" s="83">
        <v>1171000</v>
      </c>
      <c r="F75" s="83">
        <v>997222.31</v>
      </c>
      <c r="G75" s="83">
        <f t="shared" ref="G75:G131" si="44">MIN(D75,E75,F75)</f>
        <v>997222.31</v>
      </c>
      <c r="H75" s="83">
        <f t="shared" ref="H75:H131" si="45">MAX(D75,E75,F75)</f>
        <v>1171000</v>
      </c>
      <c r="I75" s="83">
        <f t="shared" ref="I75:I131" si="46">AVERAGE(D75,E75,F75)</f>
        <v>1110011.57</v>
      </c>
      <c r="J75" s="83">
        <f t="shared" ref="J75:J131" si="47">MEDIAN(D75,E75,F75)</f>
        <v>1161812.3999999999</v>
      </c>
      <c r="K75" s="94">
        <f t="shared" ref="K75:K131" si="48">+G75</f>
        <v>997222.31</v>
      </c>
      <c r="L75" s="92">
        <f t="shared" ref="L75:L131" si="49">((K75*19%)+(K75))</f>
        <v>1186694.5489000001</v>
      </c>
      <c r="M75" s="83" t="s">
        <v>14</v>
      </c>
      <c r="N75" s="83" t="s">
        <v>14</v>
      </c>
      <c r="O75" s="83" t="s">
        <v>14</v>
      </c>
      <c r="P75" s="93"/>
      <c r="Q75" s="93"/>
      <c r="R75" s="93"/>
      <c r="S75" s="93"/>
      <c r="T75" s="94">
        <f t="shared" si="36"/>
        <v>0</v>
      </c>
      <c r="U75" s="94">
        <f t="shared" si="37"/>
        <v>0</v>
      </c>
      <c r="V75" s="83">
        <v>805669.8</v>
      </c>
      <c r="W75" s="83">
        <v>749000</v>
      </c>
      <c r="X75" s="83">
        <v>675523.14</v>
      </c>
      <c r="Y75" s="93">
        <f t="shared" ref="Y75:Y131" si="50">MIN(V75,W75,X75)</f>
        <v>675523.14</v>
      </c>
      <c r="Z75" s="93">
        <f t="shared" ref="Z75:Z131" si="51">MAX(V75,W75,X75)</f>
        <v>805669.8</v>
      </c>
      <c r="AA75" s="93">
        <f t="shared" ref="AA75:AA131" si="52">AVERAGE(V75,W75,X75)</f>
        <v>743397.64666666661</v>
      </c>
      <c r="AB75" s="93">
        <f t="shared" ref="AB75:AB131" si="53">MEDIAN(V75,W75,X75)</f>
        <v>749000</v>
      </c>
      <c r="AC75" s="94">
        <f t="shared" ref="AC75:AC131" si="54">+Y75</f>
        <v>675523.14</v>
      </c>
      <c r="AD75" s="94">
        <f t="shared" ref="AD75:AD131" si="55">((AC75*19%)+(AC75))</f>
        <v>803872.53659999999</v>
      </c>
      <c r="AE75" s="83" t="s">
        <v>14</v>
      </c>
      <c r="AF75" s="83" t="s">
        <v>14</v>
      </c>
      <c r="AG75" s="83" t="s">
        <v>14</v>
      </c>
      <c r="AH75" s="93"/>
      <c r="AI75" s="93"/>
      <c r="AJ75" s="93"/>
      <c r="AK75" s="93"/>
      <c r="AL75" s="94"/>
      <c r="AM75" s="94"/>
      <c r="AN75" s="83" t="s">
        <v>14</v>
      </c>
      <c r="AO75" s="83" t="s">
        <v>14</v>
      </c>
      <c r="AP75" s="83" t="s">
        <v>14</v>
      </c>
      <c r="AQ75" s="93"/>
      <c r="AR75" s="93"/>
      <c r="AS75" s="93"/>
      <c r="AT75" s="93"/>
      <c r="AU75" s="94"/>
      <c r="AV75" s="94"/>
      <c r="AW75" s="83">
        <v>717412.08000000007</v>
      </c>
      <c r="AX75" s="83">
        <v>657000</v>
      </c>
      <c r="AY75" s="83">
        <v>581538.58000000007</v>
      </c>
      <c r="AZ75" s="93">
        <f t="shared" si="38"/>
        <v>581538.58000000007</v>
      </c>
      <c r="BA75" s="93">
        <f t="shared" si="39"/>
        <v>717412.08000000007</v>
      </c>
      <c r="BB75" s="93">
        <f t="shared" si="40"/>
        <v>651983.55333333334</v>
      </c>
      <c r="BC75" s="93">
        <f t="shared" si="41"/>
        <v>657000</v>
      </c>
      <c r="BD75" s="94">
        <f t="shared" si="42"/>
        <v>581538.58000000007</v>
      </c>
      <c r="BE75" s="94">
        <f t="shared" si="43"/>
        <v>692030.91020000004</v>
      </c>
    </row>
    <row r="76" spans="1:57" x14ac:dyDescent="0.2">
      <c r="A76" s="61">
        <v>62</v>
      </c>
      <c r="B76" s="63" t="s">
        <v>227</v>
      </c>
      <c r="C76" s="59">
        <v>1</v>
      </c>
      <c r="D76" s="83">
        <v>651938.13</v>
      </c>
      <c r="E76" s="83">
        <v>530031</v>
      </c>
      <c r="F76" s="83">
        <v>530031</v>
      </c>
      <c r="G76" s="83">
        <f t="shared" si="44"/>
        <v>530031</v>
      </c>
      <c r="H76" s="83">
        <f t="shared" si="45"/>
        <v>651938.13</v>
      </c>
      <c r="I76" s="83">
        <f t="shared" si="46"/>
        <v>570666.71</v>
      </c>
      <c r="J76" s="83">
        <f t="shared" si="47"/>
        <v>530031</v>
      </c>
      <c r="K76" s="94">
        <f t="shared" si="48"/>
        <v>530031</v>
      </c>
      <c r="L76" s="92">
        <f t="shared" si="49"/>
        <v>630736.89</v>
      </c>
      <c r="M76" s="83">
        <v>689905.7</v>
      </c>
      <c r="N76" s="83">
        <v>570170</v>
      </c>
      <c r="O76" s="83">
        <v>570170</v>
      </c>
      <c r="P76" s="93">
        <f t="shared" ref="P76:P129" si="56">MIN(M76,N76,O76)</f>
        <v>570170</v>
      </c>
      <c r="Q76" s="93">
        <f t="shared" ref="Q76:Q129" si="57">MAX(M76,N76,O76)</f>
        <v>689905.7</v>
      </c>
      <c r="R76" s="93">
        <f t="shared" ref="R76:R129" si="58">AVERAGE(M76,N76,O76)</f>
        <v>610081.9</v>
      </c>
      <c r="S76" s="93">
        <f t="shared" ref="S76:S129" si="59">MEDIAN(M76,N76,O76)</f>
        <v>570170</v>
      </c>
      <c r="T76" s="94">
        <f t="shared" si="36"/>
        <v>570170</v>
      </c>
      <c r="U76" s="94">
        <f t="shared" si="37"/>
        <v>678502.3</v>
      </c>
      <c r="V76" s="83">
        <v>688716</v>
      </c>
      <c r="W76" s="83">
        <v>546600</v>
      </c>
      <c r="X76" s="83">
        <v>546600</v>
      </c>
      <c r="Y76" s="93">
        <f t="shared" si="50"/>
        <v>546600</v>
      </c>
      <c r="Z76" s="93">
        <f t="shared" si="51"/>
        <v>688716</v>
      </c>
      <c r="AA76" s="93">
        <f t="shared" si="52"/>
        <v>593972</v>
      </c>
      <c r="AB76" s="93">
        <f t="shared" si="53"/>
        <v>546600</v>
      </c>
      <c r="AC76" s="94">
        <f t="shared" si="54"/>
        <v>546600</v>
      </c>
      <c r="AD76" s="94">
        <f t="shared" si="55"/>
        <v>650454</v>
      </c>
      <c r="AE76" s="83">
        <v>712712.5</v>
      </c>
      <c r="AF76" s="83">
        <v>570170</v>
      </c>
      <c r="AG76" s="83">
        <v>570170</v>
      </c>
      <c r="AH76" s="93">
        <f t="shared" ref="AH76:AH129" si="60">MIN(AE76,AF76,AG76)</f>
        <v>570170</v>
      </c>
      <c r="AI76" s="93">
        <f t="shared" ref="AI76:AI129" si="61">MAX(AE76,AF76,AG76)</f>
        <v>712712.5</v>
      </c>
      <c r="AJ76" s="93">
        <f t="shared" ref="AJ76:AJ129" si="62">AVERAGE(AE76,AF76,AG76)</f>
        <v>617684.16666666663</v>
      </c>
      <c r="AK76" s="93">
        <f t="shared" ref="AK76:AK129" si="63">MEDIAN(AE76,AF76,AG76)</f>
        <v>570170</v>
      </c>
      <c r="AL76" s="94">
        <f t="shared" ref="AL76:AL129" si="64">+AH76</f>
        <v>570170</v>
      </c>
      <c r="AM76" s="94">
        <f t="shared" ref="AM76:AM129" si="65">((AL76*19%)+(AL76))</f>
        <v>678502.3</v>
      </c>
      <c r="AN76" s="83">
        <v>5166808.3100000005</v>
      </c>
      <c r="AO76" s="83">
        <v>4068353</v>
      </c>
      <c r="AP76" s="83">
        <v>4068353</v>
      </c>
      <c r="AQ76" s="93">
        <f t="shared" ref="AQ76:AQ136" si="66">MIN(AN76,AO76,AP76)</f>
        <v>4068353</v>
      </c>
      <c r="AR76" s="93">
        <f t="shared" ref="AR76:AR136" si="67">MAX(AN76,AO76,AP76)</f>
        <v>5166808.3100000005</v>
      </c>
      <c r="AS76" s="93">
        <f t="shared" ref="AS76:AS136" si="68">AVERAGE(AN76,AO76,AP76)</f>
        <v>4434504.7700000005</v>
      </c>
      <c r="AT76" s="93">
        <f t="shared" ref="AT76:AT136" si="69">MEDIAN(AN76,AO76,AP76)</f>
        <v>4068353</v>
      </c>
      <c r="AU76" s="94">
        <f t="shared" ref="AU76:AU136" si="70">+AQ76</f>
        <v>4068353</v>
      </c>
      <c r="AV76" s="94">
        <f t="shared" ref="AV76:AV136" si="71">((AU76*19%)+(AU76))</f>
        <v>4841340.07</v>
      </c>
      <c r="AW76" s="83" t="s">
        <v>14</v>
      </c>
      <c r="AX76" s="83" t="s">
        <v>14</v>
      </c>
      <c r="AY76" s="83" t="s">
        <v>14</v>
      </c>
      <c r="AZ76" s="93"/>
      <c r="BA76" s="93"/>
      <c r="BB76" s="93"/>
      <c r="BC76" s="93"/>
      <c r="BD76" s="94"/>
      <c r="BE76" s="94"/>
    </row>
    <row r="77" spans="1:57" x14ac:dyDescent="0.2">
      <c r="A77" s="61">
        <v>63</v>
      </c>
      <c r="B77" s="63" t="s">
        <v>228</v>
      </c>
      <c r="C77" s="59">
        <v>1</v>
      </c>
      <c r="D77" s="83" t="s">
        <v>14</v>
      </c>
      <c r="E77" s="83" t="s">
        <v>14</v>
      </c>
      <c r="F77" s="83" t="s">
        <v>14</v>
      </c>
      <c r="G77" s="83"/>
      <c r="H77" s="83"/>
      <c r="I77" s="83"/>
      <c r="J77" s="83"/>
      <c r="K77" s="94"/>
      <c r="L77" s="92"/>
      <c r="M77" s="83" t="s">
        <v>14</v>
      </c>
      <c r="N77" s="83" t="s">
        <v>14</v>
      </c>
      <c r="O77" s="83" t="s">
        <v>14</v>
      </c>
      <c r="P77" s="93"/>
      <c r="Q77" s="93"/>
      <c r="R77" s="93"/>
      <c r="S77" s="93"/>
      <c r="T77" s="94">
        <f t="shared" si="36"/>
        <v>0</v>
      </c>
      <c r="U77" s="94">
        <f t="shared" si="37"/>
        <v>0</v>
      </c>
      <c r="V77" s="83">
        <v>449749.3</v>
      </c>
      <c r="W77" s="83">
        <v>397000</v>
      </c>
      <c r="X77" s="83">
        <v>356339.83</v>
      </c>
      <c r="Y77" s="93">
        <f t="shared" si="50"/>
        <v>356339.83</v>
      </c>
      <c r="Z77" s="93">
        <f t="shared" si="51"/>
        <v>449749.3</v>
      </c>
      <c r="AA77" s="93">
        <f t="shared" si="52"/>
        <v>401029.71</v>
      </c>
      <c r="AB77" s="93">
        <f t="shared" si="53"/>
        <v>397000</v>
      </c>
      <c r="AC77" s="94">
        <f t="shared" si="54"/>
        <v>356339.83</v>
      </c>
      <c r="AD77" s="94">
        <f t="shared" si="55"/>
        <v>424044.39770000003</v>
      </c>
      <c r="AE77" s="83" t="s">
        <v>14</v>
      </c>
      <c r="AF77" s="83" t="s">
        <v>14</v>
      </c>
      <c r="AG77" s="83" t="s">
        <v>14</v>
      </c>
      <c r="AH77" s="93"/>
      <c r="AI77" s="93"/>
      <c r="AJ77" s="93"/>
      <c r="AK77" s="93"/>
      <c r="AL77" s="94"/>
      <c r="AM77" s="94"/>
      <c r="AN77" s="83" t="s">
        <v>14</v>
      </c>
      <c r="AO77" s="83" t="s">
        <v>14</v>
      </c>
      <c r="AP77" s="83" t="s">
        <v>14</v>
      </c>
      <c r="AQ77" s="93"/>
      <c r="AR77" s="93"/>
      <c r="AS77" s="93"/>
      <c r="AT77" s="93"/>
      <c r="AU77" s="94"/>
      <c r="AV77" s="94"/>
      <c r="AW77" s="83">
        <v>1120944</v>
      </c>
      <c r="AX77" s="83">
        <v>976000</v>
      </c>
      <c r="AY77" s="83">
        <v>874676</v>
      </c>
      <c r="AZ77" s="93">
        <f t="shared" si="38"/>
        <v>874676</v>
      </c>
      <c r="BA77" s="93">
        <f t="shared" si="39"/>
        <v>1120944</v>
      </c>
      <c r="BB77" s="93">
        <f t="shared" si="40"/>
        <v>990540</v>
      </c>
      <c r="BC77" s="93">
        <f t="shared" si="41"/>
        <v>976000</v>
      </c>
      <c r="BD77" s="94">
        <f t="shared" si="42"/>
        <v>874676</v>
      </c>
      <c r="BE77" s="94">
        <f t="shared" si="43"/>
        <v>1040864.44</v>
      </c>
    </row>
    <row r="78" spans="1:57" x14ac:dyDescent="0.2">
      <c r="A78" s="61">
        <v>64</v>
      </c>
      <c r="B78" s="63" t="s">
        <v>229</v>
      </c>
      <c r="C78" s="59">
        <v>1</v>
      </c>
      <c r="D78" s="83">
        <v>143688.6</v>
      </c>
      <c r="E78" s="83">
        <v>139000</v>
      </c>
      <c r="F78" s="83">
        <v>119156.40000000001</v>
      </c>
      <c r="G78" s="83">
        <f t="shared" si="44"/>
        <v>119156.40000000001</v>
      </c>
      <c r="H78" s="83">
        <f t="shared" si="45"/>
        <v>143688.6</v>
      </c>
      <c r="I78" s="83">
        <f t="shared" si="46"/>
        <v>133948.33333333334</v>
      </c>
      <c r="J78" s="83">
        <f t="shared" si="47"/>
        <v>139000</v>
      </c>
      <c r="K78" s="94">
        <f t="shared" si="48"/>
        <v>119156.40000000001</v>
      </c>
      <c r="L78" s="92">
        <f t="shared" si="49"/>
        <v>141796.11600000001</v>
      </c>
      <c r="M78" s="83">
        <v>172988.86</v>
      </c>
      <c r="N78" s="83">
        <v>170000</v>
      </c>
      <c r="O78" s="83">
        <v>151543.96000000002</v>
      </c>
      <c r="P78" s="93">
        <f t="shared" si="56"/>
        <v>151543.96000000002</v>
      </c>
      <c r="Q78" s="93">
        <f t="shared" si="57"/>
        <v>172988.86</v>
      </c>
      <c r="R78" s="93">
        <f t="shared" si="58"/>
        <v>164844.27333333335</v>
      </c>
      <c r="S78" s="93">
        <f t="shared" si="59"/>
        <v>170000</v>
      </c>
      <c r="T78" s="94">
        <f t="shared" si="36"/>
        <v>151543.96000000002</v>
      </c>
      <c r="U78" s="94">
        <f t="shared" si="37"/>
        <v>180337.31240000002</v>
      </c>
      <c r="V78" s="83">
        <v>165288.06</v>
      </c>
      <c r="W78" s="83">
        <v>156000</v>
      </c>
      <c r="X78" s="83">
        <v>132492.81</v>
      </c>
      <c r="Y78" s="93">
        <f t="shared" si="50"/>
        <v>132492.81</v>
      </c>
      <c r="Z78" s="93">
        <f t="shared" si="51"/>
        <v>165288.06</v>
      </c>
      <c r="AA78" s="93">
        <f t="shared" si="52"/>
        <v>151260.29</v>
      </c>
      <c r="AB78" s="93">
        <f t="shared" si="53"/>
        <v>156000</v>
      </c>
      <c r="AC78" s="94">
        <f t="shared" si="54"/>
        <v>132492.81</v>
      </c>
      <c r="AD78" s="94">
        <f t="shared" si="55"/>
        <v>157666.44390000001</v>
      </c>
      <c r="AE78" s="83">
        <v>178707.5</v>
      </c>
      <c r="AF78" s="83">
        <v>170000</v>
      </c>
      <c r="AG78" s="83">
        <v>152973.62</v>
      </c>
      <c r="AH78" s="93">
        <f t="shared" si="60"/>
        <v>152973.62</v>
      </c>
      <c r="AI78" s="93">
        <f t="shared" si="61"/>
        <v>178707.5</v>
      </c>
      <c r="AJ78" s="93">
        <f t="shared" si="62"/>
        <v>167227.04</v>
      </c>
      <c r="AK78" s="93">
        <f t="shared" si="63"/>
        <v>170000</v>
      </c>
      <c r="AL78" s="94">
        <f t="shared" si="64"/>
        <v>152973.62</v>
      </c>
      <c r="AM78" s="94">
        <f t="shared" si="65"/>
        <v>182038.6078</v>
      </c>
      <c r="AN78" s="83">
        <v>178816</v>
      </c>
      <c r="AO78" s="83">
        <v>167000</v>
      </c>
      <c r="AP78" s="83">
        <v>257664</v>
      </c>
      <c r="AQ78" s="93">
        <f t="shared" si="66"/>
        <v>167000</v>
      </c>
      <c r="AR78" s="93">
        <f t="shared" si="67"/>
        <v>257664</v>
      </c>
      <c r="AS78" s="93">
        <f t="shared" si="68"/>
        <v>201160</v>
      </c>
      <c r="AT78" s="93">
        <f t="shared" si="69"/>
        <v>178816</v>
      </c>
      <c r="AU78" s="94">
        <f t="shared" si="70"/>
        <v>167000</v>
      </c>
      <c r="AV78" s="94">
        <f t="shared" si="71"/>
        <v>198730</v>
      </c>
      <c r="AW78" s="83">
        <v>169539.92</v>
      </c>
      <c r="AX78" s="83">
        <v>158000</v>
      </c>
      <c r="AY78" s="83">
        <v>145510.64000000001</v>
      </c>
      <c r="AZ78" s="93">
        <f t="shared" si="38"/>
        <v>145510.64000000001</v>
      </c>
      <c r="BA78" s="93">
        <f t="shared" si="39"/>
        <v>169539.92</v>
      </c>
      <c r="BB78" s="93">
        <f t="shared" si="40"/>
        <v>157683.52000000002</v>
      </c>
      <c r="BC78" s="93">
        <f t="shared" si="41"/>
        <v>158000</v>
      </c>
      <c r="BD78" s="94">
        <f t="shared" si="42"/>
        <v>145510.64000000001</v>
      </c>
      <c r="BE78" s="94">
        <f t="shared" si="43"/>
        <v>173157.66160000002</v>
      </c>
    </row>
    <row r="79" spans="1:57" x14ac:dyDescent="0.2">
      <c r="A79" s="61">
        <v>65</v>
      </c>
      <c r="B79" s="63" t="s">
        <v>230</v>
      </c>
      <c r="C79" s="59">
        <v>1</v>
      </c>
      <c r="D79" s="83">
        <v>140184</v>
      </c>
      <c r="E79" s="83">
        <v>141000</v>
      </c>
      <c r="F79" s="83">
        <v>123829.20000000001</v>
      </c>
      <c r="G79" s="83">
        <f t="shared" si="44"/>
        <v>123829.20000000001</v>
      </c>
      <c r="H79" s="83">
        <f t="shared" si="45"/>
        <v>141000</v>
      </c>
      <c r="I79" s="83">
        <f t="shared" si="46"/>
        <v>135004.4</v>
      </c>
      <c r="J79" s="83">
        <f t="shared" si="47"/>
        <v>140184</v>
      </c>
      <c r="K79" s="94">
        <f t="shared" si="48"/>
        <v>123829.20000000001</v>
      </c>
      <c r="L79" s="92">
        <f t="shared" si="49"/>
        <v>147356.74800000002</v>
      </c>
      <c r="M79" s="83">
        <v>178707.5</v>
      </c>
      <c r="N79" s="83">
        <v>172000</v>
      </c>
      <c r="O79" s="83">
        <v>147254.98000000001</v>
      </c>
      <c r="P79" s="93">
        <f t="shared" si="56"/>
        <v>147254.98000000001</v>
      </c>
      <c r="Q79" s="93">
        <f t="shared" si="57"/>
        <v>178707.5</v>
      </c>
      <c r="R79" s="93">
        <f t="shared" si="58"/>
        <v>165987.49333333332</v>
      </c>
      <c r="S79" s="93">
        <f t="shared" si="59"/>
        <v>172000</v>
      </c>
      <c r="T79" s="94">
        <f t="shared" si="36"/>
        <v>147254.98000000001</v>
      </c>
      <c r="U79" s="94">
        <f t="shared" si="37"/>
        <v>175233.42620000002</v>
      </c>
      <c r="V79" s="83">
        <v>170535.30000000002</v>
      </c>
      <c r="W79" s="83">
        <v>158000</v>
      </c>
      <c r="X79" s="83">
        <v>137740.05000000002</v>
      </c>
      <c r="Y79" s="93">
        <f t="shared" si="50"/>
        <v>137740.05000000002</v>
      </c>
      <c r="Z79" s="93">
        <f t="shared" si="51"/>
        <v>170535.30000000002</v>
      </c>
      <c r="AA79" s="93">
        <f t="shared" si="52"/>
        <v>155425.1166666667</v>
      </c>
      <c r="AB79" s="93">
        <f t="shared" si="53"/>
        <v>158000</v>
      </c>
      <c r="AC79" s="94">
        <f t="shared" si="54"/>
        <v>137740.05000000002</v>
      </c>
      <c r="AD79" s="94">
        <f t="shared" si="55"/>
        <v>163910.65950000001</v>
      </c>
      <c r="AE79" s="83">
        <v>181566.82</v>
      </c>
      <c r="AF79" s="83">
        <v>172000</v>
      </c>
      <c r="AG79" s="83">
        <v>151543.96000000002</v>
      </c>
      <c r="AH79" s="93">
        <f t="shared" si="60"/>
        <v>151543.96000000002</v>
      </c>
      <c r="AI79" s="93">
        <f t="shared" si="61"/>
        <v>181566.82</v>
      </c>
      <c r="AJ79" s="93">
        <f t="shared" si="62"/>
        <v>168370.26</v>
      </c>
      <c r="AK79" s="93">
        <f t="shared" si="63"/>
        <v>172000</v>
      </c>
      <c r="AL79" s="94">
        <f t="shared" si="64"/>
        <v>151543.96000000002</v>
      </c>
      <c r="AM79" s="94">
        <f t="shared" si="65"/>
        <v>180337.31240000002</v>
      </c>
      <c r="AN79" s="83">
        <v>174592</v>
      </c>
      <c r="AO79" s="83">
        <v>170000</v>
      </c>
      <c r="AP79" s="83">
        <v>153472</v>
      </c>
      <c r="AQ79" s="93">
        <f t="shared" si="66"/>
        <v>153472</v>
      </c>
      <c r="AR79" s="93">
        <f t="shared" si="67"/>
        <v>174592</v>
      </c>
      <c r="AS79" s="93">
        <f t="shared" si="68"/>
        <v>166021.33333333334</v>
      </c>
      <c r="AT79" s="93">
        <f t="shared" si="69"/>
        <v>170000</v>
      </c>
      <c r="AU79" s="94">
        <f t="shared" si="70"/>
        <v>153472</v>
      </c>
      <c r="AV79" s="94">
        <f t="shared" si="71"/>
        <v>182631.67999999999</v>
      </c>
      <c r="AW79" s="83">
        <v>176214.72</v>
      </c>
      <c r="AX79" s="83">
        <v>161000</v>
      </c>
      <c r="AY79" s="83">
        <v>144175.68000000002</v>
      </c>
      <c r="AZ79" s="93">
        <f t="shared" si="38"/>
        <v>144175.68000000002</v>
      </c>
      <c r="BA79" s="93">
        <f t="shared" si="39"/>
        <v>176214.72</v>
      </c>
      <c r="BB79" s="93">
        <f t="shared" si="40"/>
        <v>160463.46666666667</v>
      </c>
      <c r="BC79" s="93">
        <f t="shared" si="41"/>
        <v>161000</v>
      </c>
      <c r="BD79" s="94">
        <f t="shared" si="42"/>
        <v>144175.68000000002</v>
      </c>
      <c r="BE79" s="94">
        <f t="shared" si="43"/>
        <v>171569.05920000002</v>
      </c>
    </row>
    <row r="80" spans="1:57" x14ac:dyDescent="0.2">
      <c r="A80" s="61">
        <v>66</v>
      </c>
      <c r="B80" s="63" t="s">
        <v>231</v>
      </c>
      <c r="C80" s="59">
        <v>1</v>
      </c>
      <c r="D80" s="83">
        <v>302447.15999999997</v>
      </c>
      <c r="E80" s="83">
        <v>299000</v>
      </c>
      <c r="F80" s="83">
        <v>245892</v>
      </c>
      <c r="G80" s="83">
        <f t="shared" si="44"/>
        <v>245892</v>
      </c>
      <c r="H80" s="83">
        <f t="shared" si="45"/>
        <v>302447.15999999997</v>
      </c>
      <c r="I80" s="83">
        <f t="shared" si="46"/>
        <v>282446.38666666666</v>
      </c>
      <c r="J80" s="83">
        <f t="shared" si="47"/>
        <v>299000</v>
      </c>
      <c r="K80" s="94">
        <f t="shared" si="48"/>
        <v>245892</v>
      </c>
      <c r="L80" s="92">
        <f t="shared" si="49"/>
        <v>292611.48</v>
      </c>
      <c r="M80" s="83">
        <v>436182.01</v>
      </c>
      <c r="N80" s="83">
        <v>387000</v>
      </c>
      <c r="O80" s="83">
        <v>360481</v>
      </c>
      <c r="P80" s="93">
        <f t="shared" si="56"/>
        <v>360481</v>
      </c>
      <c r="Q80" s="93">
        <f t="shared" si="57"/>
        <v>436182.01</v>
      </c>
      <c r="R80" s="93">
        <f t="shared" si="58"/>
        <v>394554.33666666667</v>
      </c>
      <c r="S80" s="93">
        <f t="shared" si="59"/>
        <v>387000</v>
      </c>
      <c r="T80" s="94">
        <f t="shared" si="36"/>
        <v>360481</v>
      </c>
      <c r="U80" s="94">
        <f t="shared" si="37"/>
        <v>428972.39</v>
      </c>
      <c r="V80" s="83">
        <v>428102.64</v>
      </c>
      <c r="W80" s="83">
        <v>370000</v>
      </c>
      <c r="X80" s="83">
        <v>339764</v>
      </c>
      <c r="Y80" s="93">
        <f t="shared" si="50"/>
        <v>339764</v>
      </c>
      <c r="Z80" s="93">
        <f t="shared" si="51"/>
        <v>428102.64</v>
      </c>
      <c r="AA80" s="93">
        <f t="shared" si="52"/>
        <v>379288.88000000006</v>
      </c>
      <c r="AB80" s="93">
        <f t="shared" si="53"/>
        <v>370000</v>
      </c>
      <c r="AC80" s="94">
        <f t="shared" si="54"/>
        <v>339764</v>
      </c>
      <c r="AD80" s="94">
        <f t="shared" si="55"/>
        <v>404319.16000000003</v>
      </c>
      <c r="AE80" s="83">
        <v>440050</v>
      </c>
      <c r="AF80" s="83">
        <v>370000</v>
      </c>
      <c r="AG80" s="83">
        <v>352040</v>
      </c>
      <c r="AH80" s="93">
        <f t="shared" si="60"/>
        <v>352040</v>
      </c>
      <c r="AI80" s="93">
        <f t="shared" si="61"/>
        <v>440050</v>
      </c>
      <c r="AJ80" s="93">
        <f t="shared" si="62"/>
        <v>387363.33333333331</v>
      </c>
      <c r="AK80" s="93">
        <f t="shared" si="63"/>
        <v>370000</v>
      </c>
      <c r="AL80" s="94">
        <f t="shared" si="64"/>
        <v>352040</v>
      </c>
      <c r="AM80" s="94">
        <f t="shared" si="65"/>
        <v>418927.6</v>
      </c>
      <c r="AN80" s="83">
        <v>2121033.35</v>
      </c>
      <c r="AO80" s="83">
        <v>1650000</v>
      </c>
      <c r="AP80" s="83">
        <v>1670105</v>
      </c>
      <c r="AQ80" s="93">
        <f t="shared" si="66"/>
        <v>1650000</v>
      </c>
      <c r="AR80" s="93">
        <f t="shared" si="67"/>
        <v>2121033.35</v>
      </c>
      <c r="AS80" s="93">
        <f t="shared" si="68"/>
        <v>1813712.7833333332</v>
      </c>
      <c r="AT80" s="93">
        <f t="shared" si="69"/>
        <v>1670105</v>
      </c>
      <c r="AU80" s="94">
        <f t="shared" si="70"/>
        <v>1650000</v>
      </c>
      <c r="AV80" s="94">
        <f t="shared" si="71"/>
        <v>1963500</v>
      </c>
      <c r="AW80" s="83" t="s">
        <v>14</v>
      </c>
      <c r="AX80" s="83" t="s">
        <v>14</v>
      </c>
      <c r="AY80" s="83" t="s">
        <v>14</v>
      </c>
      <c r="AZ80" s="93"/>
      <c r="BA80" s="93"/>
      <c r="BB80" s="93"/>
      <c r="BC80" s="93"/>
      <c r="BD80" s="94"/>
      <c r="BE80" s="94"/>
    </row>
    <row r="81" spans="1:57" x14ac:dyDescent="0.2">
      <c r="A81" s="61">
        <v>67</v>
      </c>
      <c r="B81" s="63" t="s">
        <v>232</v>
      </c>
      <c r="C81" s="59">
        <v>1</v>
      </c>
      <c r="D81" s="83" t="s">
        <v>14</v>
      </c>
      <c r="E81" s="83" t="s">
        <v>14</v>
      </c>
      <c r="F81" s="83" t="s">
        <v>14</v>
      </c>
      <c r="G81" s="83"/>
      <c r="H81" s="83"/>
      <c r="I81" s="83"/>
      <c r="J81" s="83"/>
      <c r="K81" s="94"/>
      <c r="L81" s="92"/>
      <c r="M81" s="83">
        <v>325957.5</v>
      </c>
      <c r="N81" s="83">
        <v>387000</v>
      </c>
      <c r="O81" s="83">
        <v>260766</v>
      </c>
      <c r="P81" s="93">
        <f t="shared" si="56"/>
        <v>260766</v>
      </c>
      <c r="Q81" s="93">
        <f t="shared" si="57"/>
        <v>387000</v>
      </c>
      <c r="R81" s="93">
        <f t="shared" si="58"/>
        <v>324574.5</v>
      </c>
      <c r="S81" s="93">
        <f t="shared" si="59"/>
        <v>325957.5</v>
      </c>
      <c r="T81" s="94">
        <f t="shared" si="36"/>
        <v>260766</v>
      </c>
      <c r="U81" s="94">
        <f t="shared" si="37"/>
        <v>310311.53999999998</v>
      </c>
      <c r="V81" s="83" t="s">
        <v>14</v>
      </c>
      <c r="W81" s="83" t="s">
        <v>14</v>
      </c>
      <c r="X81" s="83" t="s">
        <v>14</v>
      </c>
      <c r="Y81" s="93"/>
      <c r="Z81" s="93"/>
      <c r="AA81" s="93"/>
      <c r="AB81" s="93"/>
      <c r="AC81" s="94"/>
      <c r="AD81" s="94"/>
      <c r="AE81" s="83">
        <v>447090.8</v>
      </c>
      <c r="AF81" s="83">
        <v>352040</v>
      </c>
      <c r="AG81" s="83">
        <v>352040</v>
      </c>
      <c r="AH81" s="93">
        <f t="shared" si="60"/>
        <v>352040</v>
      </c>
      <c r="AI81" s="93">
        <f t="shared" si="61"/>
        <v>447090.8</v>
      </c>
      <c r="AJ81" s="93">
        <f t="shared" si="62"/>
        <v>383723.60000000003</v>
      </c>
      <c r="AK81" s="93">
        <f t="shared" si="63"/>
        <v>352040</v>
      </c>
      <c r="AL81" s="94">
        <f t="shared" si="64"/>
        <v>352040</v>
      </c>
      <c r="AM81" s="94">
        <f t="shared" si="65"/>
        <v>418927.6</v>
      </c>
      <c r="AN81" s="83">
        <v>1953621.24</v>
      </c>
      <c r="AO81" s="83">
        <v>1575501</v>
      </c>
      <c r="AP81" s="83">
        <v>1575501</v>
      </c>
      <c r="AQ81" s="93">
        <f t="shared" si="66"/>
        <v>1575501</v>
      </c>
      <c r="AR81" s="93">
        <f t="shared" si="67"/>
        <v>1953621.24</v>
      </c>
      <c r="AS81" s="93">
        <f t="shared" si="68"/>
        <v>1701541.08</v>
      </c>
      <c r="AT81" s="93">
        <f t="shared" si="69"/>
        <v>1575501</v>
      </c>
      <c r="AU81" s="94">
        <f t="shared" si="70"/>
        <v>1575501</v>
      </c>
      <c r="AV81" s="94">
        <f t="shared" si="71"/>
        <v>1874846.19</v>
      </c>
      <c r="AW81" s="83" t="s">
        <v>14</v>
      </c>
      <c r="AX81" s="83" t="s">
        <v>14</v>
      </c>
      <c r="AY81" s="83" t="s">
        <v>14</v>
      </c>
      <c r="AZ81" s="93"/>
      <c r="BA81" s="93"/>
      <c r="BB81" s="93"/>
      <c r="BC81" s="93"/>
      <c r="BD81" s="94"/>
      <c r="BE81" s="94"/>
    </row>
    <row r="82" spans="1:57" x14ac:dyDescent="0.2">
      <c r="A82" s="61">
        <v>68</v>
      </c>
      <c r="B82" s="63" t="s">
        <v>233</v>
      </c>
      <c r="C82" s="59">
        <v>1</v>
      </c>
      <c r="D82" s="83">
        <v>215404.98</v>
      </c>
      <c r="E82" s="83">
        <v>201000</v>
      </c>
      <c r="F82" s="83">
        <v>187384.82</v>
      </c>
      <c r="G82" s="83">
        <f t="shared" si="44"/>
        <v>187384.82</v>
      </c>
      <c r="H82" s="83">
        <f t="shared" si="45"/>
        <v>215404.98</v>
      </c>
      <c r="I82" s="83">
        <f t="shared" si="46"/>
        <v>201263.26666666669</v>
      </c>
      <c r="J82" s="83">
        <f t="shared" si="47"/>
        <v>201000</v>
      </c>
      <c r="K82" s="94">
        <f t="shared" si="48"/>
        <v>187384.82</v>
      </c>
      <c r="L82" s="92">
        <f t="shared" si="49"/>
        <v>222987.93580000001</v>
      </c>
      <c r="M82" s="83" t="s">
        <v>14</v>
      </c>
      <c r="N82" s="83" t="s">
        <v>14</v>
      </c>
      <c r="O82" s="83" t="s">
        <v>14</v>
      </c>
      <c r="P82" s="93"/>
      <c r="Q82" s="93"/>
      <c r="R82" s="93"/>
      <c r="S82" s="93"/>
      <c r="T82" s="94">
        <f t="shared" si="36"/>
        <v>0</v>
      </c>
      <c r="U82" s="94">
        <f t="shared" si="37"/>
        <v>0</v>
      </c>
      <c r="V82" s="83">
        <v>276656.94</v>
      </c>
      <c r="W82" s="83">
        <v>252000</v>
      </c>
      <c r="X82" s="83">
        <v>228351.76</v>
      </c>
      <c r="Y82" s="93">
        <f t="shared" si="50"/>
        <v>228351.76</v>
      </c>
      <c r="Z82" s="93">
        <f t="shared" si="51"/>
        <v>276656.94</v>
      </c>
      <c r="AA82" s="93">
        <f t="shared" si="52"/>
        <v>252336.23333333331</v>
      </c>
      <c r="AB82" s="93">
        <f t="shared" si="53"/>
        <v>252000</v>
      </c>
      <c r="AC82" s="94">
        <f t="shared" si="54"/>
        <v>228351.76</v>
      </c>
      <c r="AD82" s="94">
        <f t="shared" si="55"/>
        <v>271738.5944</v>
      </c>
      <c r="AE82" s="83" t="s">
        <v>14</v>
      </c>
      <c r="AF82" s="83" t="s">
        <v>14</v>
      </c>
      <c r="AG82" s="83" t="s">
        <v>14</v>
      </c>
      <c r="AH82" s="93"/>
      <c r="AI82" s="93"/>
      <c r="AJ82" s="93"/>
      <c r="AK82" s="93"/>
      <c r="AL82" s="94"/>
      <c r="AM82" s="94"/>
      <c r="AN82" s="83" t="s">
        <v>14</v>
      </c>
      <c r="AO82" s="83" t="s">
        <v>14</v>
      </c>
      <c r="AP82" s="83" t="s">
        <v>14</v>
      </c>
      <c r="AQ82" s="93"/>
      <c r="AR82" s="93"/>
      <c r="AS82" s="93"/>
      <c r="AT82" s="93"/>
      <c r="AU82" s="94"/>
      <c r="AV82" s="94"/>
      <c r="AW82" s="83">
        <v>276261.83</v>
      </c>
      <c r="AX82" s="83">
        <v>250000</v>
      </c>
      <c r="AY82" s="83">
        <v>230580.74000000002</v>
      </c>
      <c r="AZ82" s="93">
        <f t="shared" si="38"/>
        <v>230580.74000000002</v>
      </c>
      <c r="BA82" s="93">
        <f t="shared" si="39"/>
        <v>276261.83</v>
      </c>
      <c r="BB82" s="93">
        <f t="shared" si="40"/>
        <v>252280.85666666669</v>
      </c>
      <c r="BC82" s="93">
        <f t="shared" si="41"/>
        <v>250000</v>
      </c>
      <c r="BD82" s="94">
        <f t="shared" si="42"/>
        <v>230580.74000000002</v>
      </c>
      <c r="BE82" s="94">
        <f t="shared" si="43"/>
        <v>274391.08060000004</v>
      </c>
    </row>
    <row r="83" spans="1:57" ht="24" x14ac:dyDescent="0.2">
      <c r="A83" s="61">
        <v>69</v>
      </c>
      <c r="B83" s="63" t="s">
        <v>234</v>
      </c>
      <c r="C83" s="59">
        <v>1</v>
      </c>
      <c r="D83" s="83">
        <v>134719.19999999998</v>
      </c>
      <c r="E83" s="83">
        <v>133000</v>
      </c>
      <c r="F83" s="83">
        <v>116756.64</v>
      </c>
      <c r="G83" s="83">
        <f t="shared" si="44"/>
        <v>116756.64</v>
      </c>
      <c r="H83" s="83">
        <f t="shared" si="45"/>
        <v>134719.19999999998</v>
      </c>
      <c r="I83" s="83">
        <f t="shared" si="46"/>
        <v>128158.61333333333</v>
      </c>
      <c r="J83" s="83">
        <f t="shared" si="47"/>
        <v>133000</v>
      </c>
      <c r="K83" s="94">
        <f t="shared" si="48"/>
        <v>116756.64</v>
      </c>
      <c r="L83" s="92">
        <f t="shared" si="49"/>
        <v>138940.40160000001</v>
      </c>
      <c r="M83" s="83">
        <v>141276.25</v>
      </c>
      <c r="N83" s="83">
        <v>134000</v>
      </c>
      <c r="O83" s="83">
        <v>122062.68000000001</v>
      </c>
      <c r="P83" s="93">
        <f t="shared" si="56"/>
        <v>122062.68000000001</v>
      </c>
      <c r="Q83" s="93">
        <f t="shared" si="57"/>
        <v>141276.25</v>
      </c>
      <c r="R83" s="93">
        <f t="shared" si="58"/>
        <v>132446.31</v>
      </c>
      <c r="S83" s="93">
        <f t="shared" si="59"/>
        <v>134000</v>
      </c>
      <c r="T83" s="94">
        <f t="shared" si="36"/>
        <v>122062.68000000001</v>
      </c>
      <c r="U83" s="94">
        <f t="shared" si="37"/>
        <v>145254.58920000002</v>
      </c>
      <c r="V83" s="83">
        <v>136713.20000000001</v>
      </c>
      <c r="W83" s="83">
        <v>125000</v>
      </c>
      <c r="X83" s="83">
        <v>108318.92</v>
      </c>
      <c r="Y83" s="93">
        <f t="shared" si="50"/>
        <v>108318.92</v>
      </c>
      <c r="Z83" s="93">
        <f t="shared" si="51"/>
        <v>136713.20000000001</v>
      </c>
      <c r="AA83" s="93">
        <f t="shared" si="52"/>
        <v>123344.04</v>
      </c>
      <c r="AB83" s="93">
        <f t="shared" si="53"/>
        <v>125000</v>
      </c>
      <c r="AC83" s="94">
        <f t="shared" si="54"/>
        <v>108318.92</v>
      </c>
      <c r="AD83" s="94">
        <f t="shared" si="55"/>
        <v>128899.5148</v>
      </c>
      <c r="AE83" s="83">
        <v>161138.87</v>
      </c>
      <c r="AF83" s="83">
        <v>150000</v>
      </c>
      <c r="AG83" s="83">
        <v>134493.86000000002</v>
      </c>
      <c r="AH83" s="93">
        <f t="shared" si="60"/>
        <v>134493.86000000002</v>
      </c>
      <c r="AI83" s="93">
        <f t="shared" si="61"/>
        <v>161138.87</v>
      </c>
      <c r="AJ83" s="93">
        <f t="shared" si="62"/>
        <v>148544.24333333332</v>
      </c>
      <c r="AK83" s="93">
        <f t="shared" si="63"/>
        <v>150000</v>
      </c>
      <c r="AL83" s="94">
        <f t="shared" si="64"/>
        <v>134493.86000000002</v>
      </c>
      <c r="AM83" s="94">
        <f t="shared" si="65"/>
        <v>160047.69340000002</v>
      </c>
      <c r="AN83" s="83" t="s">
        <v>14</v>
      </c>
      <c r="AO83" s="83" t="s">
        <v>14</v>
      </c>
      <c r="AP83" s="83" t="s">
        <v>14</v>
      </c>
      <c r="AQ83" s="93"/>
      <c r="AR83" s="93"/>
      <c r="AS83" s="93"/>
      <c r="AT83" s="93"/>
      <c r="AU83" s="94"/>
      <c r="AV83" s="94"/>
      <c r="AW83" s="83">
        <v>192203.88</v>
      </c>
      <c r="AX83" s="83">
        <v>173000</v>
      </c>
      <c r="AY83" s="83">
        <v>149977.26999999999</v>
      </c>
      <c r="AZ83" s="93">
        <f t="shared" si="38"/>
        <v>149977.26999999999</v>
      </c>
      <c r="BA83" s="93">
        <f t="shared" si="39"/>
        <v>192203.88</v>
      </c>
      <c r="BB83" s="93">
        <f t="shared" si="40"/>
        <v>171727.05000000002</v>
      </c>
      <c r="BC83" s="93">
        <f t="shared" si="41"/>
        <v>173000</v>
      </c>
      <c r="BD83" s="94">
        <f t="shared" si="42"/>
        <v>149977.26999999999</v>
      </c>
      <c r="BE83" s="94">
        <f t="shared" si="43"/>
        <v>178472.95129999999</v>
      </c>
    </row>
    <row r="84" spans="1:57" x14ac:dyDescent="0.2">
      <c r="A84" s="61">
        <v>70</v>
      </c>
      <c r="B84" s="63" t="s">
        <v>235</v>
      </c>
      <c r="C84" s="59">
        <v>1</v>
      </c>
      <c r="D84" s="83">
        <v>138087.18</v>
      </c>
      <c r="E84" s="83">
        <v>135000</v>
      </c>
      <c r="F84" s="83">
        <v>114511.32</v>
      </c>
      <c r="G84" s="83">
        <f t="shared" si="44"/>
        <v>114511.32</v>
      </c>
      <c r="H84" s="83">
        <f t="shared" si="45"/>
        <v>138087.18</v>
      </c>
      <c r="I84" s="83">
        <f t="shared" si="46"/>
        <v>129199.5</v>
      </c>
      <c r="J84" s="83">
        <f t="shared" si="47"/>
        <v>135000</v>
      </c>
      <c r="K84" s="94">
        <f t="shared" si="48"/>
        <v>114511.32</v>
      </c>
      <c r="L84" s="92">
        <f t="shared" si="49"/>
        <v>136268.47080000001</v>
      </c>
      <c r="M84" s="83">
        <v>136755.41</v>
      </c>
      <c r="N84" s="83">
        <v>136000</v>
      </c>
      <c r="O84" s="83">
        <v>119802.26000000001</v>
      </c>
      <c r="P84" s="93">
        <f t="shared" si="56"/>
        <v>119802.26000000001</v>
      </c>
      <c r="Q84" s="93">
        <f t="shared" si="57"/>
        <v>136755.41</v>
      </c>
      <c r="R84" s="93">
        <f t="shared" si="58"/>
        <v>130852.55666666669</v>
      </c>
      <c r="S84" s="93">
        <f t="shared" si="59"/>
        <v>136000</v>
      </c>
      <c r="T84" s="94">
        <f t="shared" si="36"/>
        <v>119802.26000000001</v>
      </c>
      <c r="U84" s="94">
        <f t="shared" si="37"/>
        <v>142564.6894</v>
      </c>
      <c r="V84" s="83">
        <v>132506.64000000001</v>
      </c>
      <c r="W84" s="83">
        <v>127000</v>
      </c>
      <c r="X84" s="83">
        <v>106215.64</v>
      </c>
      <c r="Y84" s="93">
        <f t="shared" si="50"/>
        <v>106215.64</v>
      </c>
      <c r="Z84" s="93">
        <f t="shared" si="51"/>
        <v>132506.64000000001</v>
      </c>
      <c r="AA84" s="93">
        <f t="shared" si="52"/>
        <v>121907.42666666668</v>
      </c>
      <c r="AB84" s="93">
        <f t="shared" si="53"/>
        <v>127000</v>
      </c>
      <c r="AC84" s="94">
        <f t="shared" si="54"/>
        <v>106215.64</v>
      </c>
      <c r="AD84" s="94">
        <f t="shared" si="55"/>
        <v>126396.6116</v>
      </c>
      <c r="AE84" s="83">
        <v>158601.25</v>
      </c>
      <c r="AF84" s="83">
        <v>153000</v>
      </c>
      <c r="AG84" s="83">
        <v>135762.67000000001</v>
      </c>
      <c r="AH84" s="93">
        <f t="shared" si="60"/>
        <v>135762.67000000001</v>
      </c>
      <c r="AI84" s="93">
        <f t="shared" si="61"/>
        <v>158601.25</v>
      </c>
      <c r="AJ84" s="93">
        <f t="shared" si="62"/>
        <v>149121.30666666667</v>
      </c>
      <c r="AK84" s="93">
        <f t="shared" si="63"/>
        <v>153000</v>
      </c>
      <c r="AL84" s="94">
        <f t="shared" si="64"/>
        <v>135762.67000000001</v>
      </c>
      <c r="AM84" s="94">
        <f t="shared" si="65"/>
        <v>161557.5773</v>
      </c>
      <c r="AN84" s="83" t="s">
        <v>14</v>
      </c>
      <c r="AO84" s="83" t="s">
        <v>14</v>
      </c>
      <c r="AP84" s="83" t="s">
        <v>14</v>
      </c>
      <c r="AQ84" s="93"/>
      <c r="AR84" s="93"/>
      <c r="AS84" s="93"/>
      <c r="AT84" s="93"/>
      <c r="AU84" s="94"/>
      <c r="AV84" s="94"/>
      <c r="AW84" s="83">
        <v>184923.43</v>
      </c>
      <c r="AX84" s="83">
        <v>176000</v>
      </c>
      <c r="AY84" s="83">
        <v>158713.81</v>
      </c>
      <c r="AZ84" s="93">
        <f t="shared" si="38"/>
        <v>158713.81</v>
      </c>
      <c r="BA84" s="93">
        <f t="shared" si="39"/>
        <v>184923.43</v>
      </c>
      <c r="BB84" s="93">
        <f t="shared" si="40"/>
        <v>173212.41333333333</v>
      </c>
      <c r="BC84" s="93">
        <f t="shared" si="41"/>
        <v>176000</v>
      </c>
      <c r="BD84" s="94">
        <f t="shared" si="42"/>
        <v>158713.81</v>
      </c>
      <c r="BE84" s="94">
        <f t="shared" si="43"/>
        <v>188869.4339</v>
      </c>
    </row>
    <row r="85" spans="1:57" x14ac:dyDescent="0.2">
      <c r="A85" s="61">
        <v>71</v>
      </c>
      <c r="B85" s="63" t="s">
        <v>236</v>
      </c>
      <c r="C85" s="59">
        <v>1</v>
      </c>
      <c r="D85" s="83">
        <v>313473.59999999998</v>
      </c>
      <c r="E85" s="83">
        <v>287000</v>
      </c>
      <c r="F85" s="83">
        <v>276901.68</v>
      </c>
      <c r="G85" s="83">
        <f t="shared" si="44"/>
        <v>276901.68</v>
      </c>
      <c r="H85" s="83">
        <f t="shared" si="45"/>
        <v>313473.59999999998</v>
      </c>
      <c r="I85" s="83">
        <f t="shared" si="46"/>
        <v>292458.4266666667</v>
      </c>
      <c r="J85" s="83">
        <f t="shared" si="47"/>
        <v>287000</v>
      </c>
      <c r="K85" s="94">
        <f t="shared" si="48"/>
        <v>276901.68</v>
      </c>
      <c r="L85" s="92">
        <f t="shared" si="49"/>
        <v>329512.99919999996</v>
      </c>
      <c r="M85" s="83">
        <v>314208.75</v>
      </c>
      <c r="N85" s="83">
        <v>276000</v>
      </c>
      <c r="O85" s="83">
        <v>258908.01</v>
      </c>
      <c r="P85" s="93">
        <f t="shared" si="56"/>
        <v>258908.01</v>
      </c>
      <c r="Q85" s="93">
        <f t="shared" si="57"/>
        <v>314208.75</v>
      </c>
      <c r="R85" s="93">
        <f t="shared" si="58"/>
        <v>283038.92</v>
      </c>
      <c r="S85" s="93">
        <f t="shared" si="59"/>
        <v>276000</v>
      </c>
      <c r="T85" s="94">
        <f t="shared" si="36"/>
        <v>258908.01</v>
      </c>
      <c r="U85" s="94">
        <f t="shared" si="37"/>
        <v>308100.5319</v>
      </c>
      <c r="V85" s="83">
        <v>301243.8</v>
      </c>
      <c r="W85" s="83">
        <v>254000</v>
      </c>
      <c r="X85" s="83">
        <v>243312.30000000002</v>
      </c>
      <c r="Y85" s="93">
        <f t="shared" si="50"/>
        <v>243312.30000000002</v>
      </c>
      <c r="Z85" s="93">
        <f t="shared" si="51"/>
        <v>301243.8</v>
      </c>
      <c r="AA85" s="93">
        <f t="shared" si="52"/>
        <v>266185.3666666667</v>
      </c>
      <c r="AB85" s="93">
        <f t="shared" si="53"/>
        <v>254000</v>
      </c>
      <c r="AC85" s="94">
        <f t="shared" si="54"/>
        <v>243312.30000000002</v>
      </c>
      <c r="AD85" s="94">
        <f t="shared" si="55"/>
        <v>289541.63700000005</v>
      </c>
      <c r="AE85" s="83">
        <v>380843.79</v>
      </c>
      <c r="AF85" s="83">
        <v>329000</v>
      </c>
      <c r="AG85" s="83">
        <v>317869.62</v>
      </c>
      <c r="AH85" s="93">
        <f t="shared" si="60"/>
        <v>317869.62</v>
      </c>
      <c r="AI85" s="93">
        <f t="shared" si="61"/>
        <v>380843.79</v>
      </c>
      <c r="AJ85" s="93">
        <f t="shared" si="62"/>
        <v>342571.13666666666</v>
      </c>
      <c r="AK85" s="93">
        <f t="shared" si="63"/>
        <v>329000</v>
      </c>
      <c r="AL85" s="94">
        <f t="shared" si="64"/>
        <v>317869.62</v>
      </c>
      <c r="AM85" s="94">
        <f t="shared" si="65"/>
        <v>378264.84779999999</v>
      </c>
      <c r="AN85" s="83">
        <v>2509760</v>
      </c>
      <c r="AO85" s="83">
        <v>2226000</v>
      </c>
      <c r="AP85" s="83">
        <v>2206160</v>
      </c>
      <c r="AQ85" s="93">
        <f t="shared" si="66"/>
        <v>2206160</v>
      </c>
      <c r="AR85" s="93">
        <f t="shared" si="67"/>
        <v>2509760</v>
      </c>
      <c r="AS85" s="93">
        <f t="shared" si="68"/>
        <v>2313973.3333333335</v>
      </c>
      <c r="AT85" s="93">
        <f t="shared" si="69"/>
        <v>2226000</v>
      </c>
      <c r="AU85" s="94">
        <f t="shared" si="70"/>
        <v>2206160</v>
      </c>
      <c r="AV85" s="94">
        <f t="shared" si="71"/>
        <v>2625330.4</v>
      </c>
      <c r="AW85" s="83">
        <v>543964.08000000007</v>
      </c>
      <c r="AX85" s="83">
        <v>453000</v>
      </c>
      <c r="AY85" s="83">
        <v>445061.52</v>
      </c>
      <c r="AZ85" s="93">
        <f t="shared" si="38"/>
        <v>445061.52</v>
      </c>
      <c r="BA85" s="93">
        <f t="shared" si="39"/>
        <v>543964.08000000007</v>
      </c>
      <c r="BB85" s="93">
        <f t="shared" si="40"/>
        <v>480675.2</v>
      </c>
      <c r="BC85" s="93">
        <f t="shared" si="41"/>
        <v>453000</v>
      </c>
      <c r="BD85" s="94">
        <f t="shared" si="42"/>
        <v>445061.52</v>
      </c>
      <c r="BE85" s="94">
        <f t="shared" si="43"/>
        <v>529623.20880000002</v>
      </c>
    </row>
    <row r="86" spans="1:57" x14ac:dyDescent="0.2">
      <c r="A86" s="61">
        <v>72</v>
      </c>
      <c r="B86" s="63" t="s">
        <v>237</v>
      </c>
      <c r="C86" s="59">
        <v>1</v>
      </c>
      <c r="D86" s="83" t="s">
        <v>14</v>
      </c>
      <c r="E86" s="83" t="s">
        <v>14</v>
      </c>
      <c r="F86" s="83" t="s">
        <v>14</v>
      </c>
      <c r="G86" s="83"/>
      <c r="H86" s="83"/>
      <c r="I86" s="83"/>
      <c r="J86" s="83"/>
      <c r="K86" s="94"/>
      <c r="L86" s="92"/>
      <c r="M86" s="83">
        <v>304154.07</v>
      </c>
      <c r="N86" s="83">
        <v>251367</v>
      </c>
      <c r="O86" s="83">
        <v>251367</v>
      </c>
      <c r="P86" s="93">
        <f t="shared" si="56"/>
        <v>251367</v>
      </c>
      <c r="Q86" s="93">
        <f t="shared" si="57"/>
        <v>304154.07</v>
      </c>
      <c r="R86" s="93">
        <f t="shared" si="58"/>
        <v>268962.69</v>
      </c>
      <c r="S86" s="93">
        <f t="shared" si="59"/>
        <v>251367</v>
      </c>
      <c r="T86" s="94">
        <f t="shared" si="36"/>
        <v>251367</v>
      </c>
      <c r="U86" s="94">
        <f t="shared" si="37"/>
        <v>299126.73</v>
      </c>
      <c r="V86" s="83" t="s">
        <v>14</v>
      </c>
      <c r="W86" s="83" t="s">
        <v>14</v>
      </c>
      <c r="X86" s="83" t="s">
        <v>14</v>
      </c>
      <c r="Y86" s="93"/>
      <c r="Z86" s="93"/>
      <c r="AA86" s="93"/>
      <c r="AB86" s="93"/>
      <c r="AC86" s="94"/>
      <c r="AD86" s="94"/>
      <c r="AE86" s="83">
        <v>374846.25</v>
      </c>
      <c r="AF86" s="83">
        <v>299877</v>
      </c>
      <c r="AG86" s="83">
        <v>299877</v>
      </c>
      <c r="AH86" s="93">
        <f t="shared" si="60"/>
        <v>299877</v>
      </c>
      <c r="AI86" s="93">
        <f t="shared" si="61"/>
        <v>374846.25</v>
      </c>
      <c r="AJ86" s="93">
        <f t="shared" si="62"/>
        <v>324866.75</v>
      </c>
      <c r="AK86" s="93">
        <f t="shared" si="63"/>
        <v>299877</v>
      </c>
      <c r="AL86" s="94">
        <f t="shared" si="64"/>
        <v>299877</v>
      </c>
      <c r="AM86" s="94">
        <f t="shared" si="65"/>
        <v>356853.63</v>
      </c>
      <c r="AN86" s="83" t="s">
        <v>14</v>
      </c>
      <c r="AO86" s="83" t="s">
        <v>14</v>
      </c>
      <c r="AP86" s="83" t="s">
        <v>14</v>
      </c>
      <c r="AQ86" s="93"/>
      <c r="AR86" s="93"/>
      <c r="AS86" s="93"/>
      <c r="AT86" s="93"/>
      <c r="AU86" s="94"/>
      <c r="AV86" s="94"/>
      <c r="AW86" s="83" t="s">
        <v>14</v>
      </c>
      <c r="AX86" s="83" t="s">
        <v>14</v>
      </c>
      <c r="AY86" s="83" t="s">
        <v>14</v>
      </c>
      <c r="AZ86" s="93"/>
      <c r="BA86" s="93"/>
      <c r="BB86" s="93"/>
      <c r="BC86" s="93"/>
      <c r="BD86" s="94"/>
      <c r="BE86" s="94"/>
    </row>
    <row r="87" spans="1:57" x14ac:dyDescent="0.2">
      <c r="A87" s="61">
        <v>73</v>
      </c>
      <c r="B87" s="63" t="s">
        <v>238</v>
      </c>
      <c r="C87" s="59">
        <v>1</v>
      </c>
      <c r="D87" s="83">
        <v>279417.59999999998</v>
      </c>
      <c r="E87" s="83">
        <v>277000</v>
      </c>
      <c r="F87" s="83">
        <v>239833.44</v>
      </c>
      <c r="G87" s="83">
        <f t="shared" si="44"/>
        <v>239833.44</v>
      </c>
      <c r="H87" s="83">
        <f t="shared" si="45"/>
        <v>279417.59999999998</v>
      </c>
      <c r="I87" s="83">
        <f t="shared" si="46"/>
        <v>265417.01333333337</v>
      </c>
      <c r="J87" s="83">
        <f t="shared" si="47"/>
        <v>277000</v>
      </c>
      <c r="K87" s="94">
        <f t="shared" si="48"/>
        <v>239833.44</v>
      </c>
      <c r="L87" s="92">
        <f t="shared" si="49"/>
        <v>285401.79359999998</v>
      </c>
      <c r="M87" s="83">
        <v>333300</v>
      </c>
      <c r="N87" s="83">
        <v>317000</v>
      </c>
      <c r="O87" s="83">
        <v>285304.8</v>
      </c>
      <c r="P87" s="93">
        <f t="shared" si="56"/>
        <v>285304.8</v>
      </c>
      <c r="Q87" s="93">
        <f t="shared" si="57"/>
        <v>333300</v>
      </c>
      <c r="R87" s="93">
        <f t="shared" si="58"/>
        <v>311868.26666666666</v>
      </c>
      <c r="S87" s="93">
        <f t="shared" si="59"/>
        <v>317000</v>
      </c>
      <c r="T87" s="94">
        <f t="shared" si="36"/>
        <v>285304.8</v>
      </c>
      <c r="U87" s="94">
        <f t="shared" si="37"/>
        <v>339512.712</v>
      </c>
      <c r="V87" s="83">
        <v>328900</v>
      </c>
      <c r="W87" s="83">
        <v>301000</v>
      </c>
      <c r="X87" s="83">
        <v>275770</v>
      </c>
      <c r="Y87" s="93">
        <f t="shared" si="50"/>
        <v>275770</v>
      </c>
      <c r="Z87" s="93">
        <f t="shared" si="51"/>
        <v>328900</v>
      </c>
      <c r="AA87" s="93">
        <f t="shared" si="52"/>
        <v>301890</v>
      </c>
      <c r="AB87" s="93">
        <f t="shared" si="53"/>
        <v>301000</v>
      </c>
      <c r="AC87" s="94">
        <f t="shared" si="54"/>
        <v>275770</v>
      </c>
      <c r="AD87" s="94">
        <f t="shared" si="55"/>
        <v>328166.3</v>
      </c>
      <c r="AE87" s="83">
        <v>361543.6</v>
      </c>
      <c r="AF87" s="83">
        <v>338000</v>
      </c>
      <c r="AG87" s="83">
        <v>293220.40000000002</v>
      </c>
      <c r="AH87" s="93">
        <f t="shared" si="60"/>
        <v>293220.40000000002</v>
      </c>
      <c r="AI87" s="93">
        <f t="shared" si="61"/>
        <v>361543.6</v>
      </c>
      <c r="AJ87" s="93">
        <f t="shared" si="62"/>
        <v>330921.33333333331</v>
      </c>
      <c r="AK87" s="93">
        <f t="shared" si="63"/>
        <v>338000</v>
      </c>
      <c r="AL87" s="94">
        <f t="shared" si="64"/>
        <v>293220.40000000002</v>
      </c>
      <c r="AM87" s="94">
        <f t="shared" si="65"/>
        <v>348932.27600000001</v>
      </c>
      <c r="AN87" s="83">
        <v>1069376</v>
      </c>
      <c r="AO87" s="83">
        <v>1026000</v>
      </c>
      <c r="AP87" s="83">
        <v>879648</v>
      </c>
      <c r="AQ87" s="93">
        <f t="shared" si="66"/>
        <v>879648</v>
      </c>
      <c r="AR87" s="93">
        <f t="shared" si="67"/>
        <v>1069376</v>
      </c>
      <c r="AS87" s="93">
        <f t="shared" si="68"/>
        <v>991674.66666666663</v>
      </c>
      <c r="AT87" s="93">
        <f t="shared" si="69"/>
        <v>1026000</v>
      </c>
      <c r="AU87" s="94">
        <f t="shared" si="70"/>
        <v>879648</v>
      </c>
      <c r="AV87" s="94">
        <f t="shared" si="71"/>
        <v>1046781.12</v>
      </c>
      <c r="AW87" s="83">
        <v>370333.92000000004</v>
      </c>
      <c r="AX87" s="83">
        <v>333000</v>
      </c>
      <c r="AY87" s="83">
        <v>300194.92000000004</v>
      </c>
      <c r="AZ87" s="93">
        <f t="shared" si="38"/>
        <v>300194.92000000004</v>
      </c>
      <c r="BA87" s="93">
        <f t="shared" si="39"/>
        <v>370333.92000000004</v>
      </c>
      <c r="BB87" s="93">
        <f t="shared" si="40"/>
        <v>334509.61333333334</v>
      </c>
      <c r="BC87" s="93">
        <f t="shared" si="41"/>
        <v>333000</v>
      </c>
      <c r="BD87" s="94">
        <f t="shared" si="42"/>
        <v>300194.92000000004</v>
      </c>
      <c r="BE87" s="94">
        <f t="shared" si="43"/>
        <v>357231.95480000007</v>
      </c>
    </row>
    <row r="88" spans="1:57" x14ac:dyDescent="0.2">
      <c r="A88" s="76"/>
      <c r="B88" s="81" t="s">
        <v>239</v>
      </c>
      <c r="C88" s="80"/>
      <c r="D88" s="92"/>
      <c r="E88" s="92"/>
      <c r="F88" s="92"/>
      <c r="G88" s="92"/>
      <c r="H88" s="92"/>
      <c r="I88" s="92"/>
      <c r="J88" s="92"/>
      <c r="K88" s="94"/>
      <c r="L88" s="92"/>
      <c r="M88" s="92"/>
      <c r="N88" s="92"/>
      <c r="O88" s="92"/>
      <c r="P88" s="94"/>
      <c r="Q88" s="94"/>
      <c r="R88" s="94"/>
      <c r="S88" s="94"/>
      <c r="T88" s="94"/>
      <c r="U88" s="94"/>
      <c r="V88" s="92"/>
      <c r="W88" s="92"/>
      <c r="X88" s="92"/>
      <c r="Y88" s="94"/>
      <c r="Z88" s="94"/>
      <c r="AA88" s="94"/>
      <c r="AB88" s="94"/>
      <c r="AC88" s="94"/>
      <c r="AD88" s="94"/>
      <c r="AE88" s="92"/>
      <c r="AF88" s="92"/>
      <c r="AG88" s="92"/>
      <c r="AH88" s="94"/>
      <c r="AI88" s="94"/>
      <c r="AJ88" s="94"/>
      <c r="AK88" s="94"/>
      <c r="AL88" s="94"/>
      <c r="AM88" s="94"/>
      <c r="AN88" s="92"/>
      <c r="AO88" s="92"/>
      <c r="AP88" s="92"/>
      <c r="AQ88" s="94"/>
      <c r="AR88" s="94"/>
      <c r="AS88" s="94"/>
      <c r="AT88" s="94"/>
      <c r="AU88" s="94"/>
      <c r="AV88" s="94"/>
      <c r="AW88" s="92"/>
      <c r="AX88" s="92"/>
      <c r="AY88" s="92"/>
      <c r="AZ88" s="94"/>
      <c r="BA88" s="94"/>
      <c r="BB88" s="94"/>
      <c r="BC88" s="94"/>
      <c r="BD88" s="94"/>
      <c r="BE88" s="94"/>
    </row>
    <row r="89" spans="1:57" x14ac:dyDescent="0.2">
      <c r="A89" s="61">
        <v>74</v>
      </c>
      <c r="B89" s="60" t="s">
        <v>240</v>
      </c>
      <c r="C89" s="59">
        <v>1</v>
      </c>
      <c r="D89" s="83">
        <v>1863162</v>
      </c>
      <c r="E89" s="83">
        <v>1707000</v>
      </c>
      <c r="F89" s="83">
        <v>1614740.4000000001</v>
      </c>
      <c r="G89" s="83">
        <f t="shared" si="44"/>
        <v>1614740.4000000001</v>
      </c>
      <c r="H89" s="83">
        <f t="shared" si="45"/>
        <v>1863162</v>
      </c>
      <c r="I89" s="83">
        <f t="shared" si="46"/>
        <v>1728300.8</v>
      </c>
      <c r="J89" s="83">
        <f t="shared" si="47"/>
        <v>1707000</v>
      </c>
      <c r="K89" s="94">
        <f t="shared" si="48"/>
        <v>1614740.4000000001</v>
      </c>
      <c r="L89" s="92">
        <f t="shared" si="49"/>
        <v>1921541.0760000001</v>
      </c>
      <c r="M89" s="83">
        <v>1386661.25</v>
      </c>
      <c r="N89" s="83">
        <v>1220000</v>
      </c>
      <c r="O89" s="83">
        <v>1198075.32</v>
      </c>
      <c r="P89" s="93">
        <f t="shared" si="56"/>
        <v>1198075.32</v>
      </c>
      <c r="Q89" s="93">
        <f t="shared" si="57"/>
        <v>1386661.25</v>
      </c>
      <c r="R89" s="93">
        <f t="shared" si="58"/>
        <v>1268245.5233333334</v>
      </c>
      <c r="S89" s="93">
        <f t="shared" si="59"/>
        <v>1220000</v>
      </c>
      <c r="T89" s="94">
        <f t="shared" si="36"/>
        <v>1198075.32</v>
      </c>
      <c r="U89" s="94">
        <f t="shared" si="37"/>
        <v>1425709.6308000002</v>
      </c>
      <c r="V89" s="83">
        <v>1253851.3</v>
      </c>
      <c r="W89" s="83">
        <v>1060000</v>
      </c>
      <c r="X89" s="83">
        <v>993436.03</v>
      </c>
      <c r="Y89" s="93">
        <f t="shared" si="50"/>
        <v>993436.03</v>
      </c>
      <c r="Z89" s="93">
        <f t="shared" si="51"/>
        <v>1253851.3</v>
      </c>
      <c r="AA89" s="93">
        <f t="shared" si="52"/>
        <v>1102429.1100000001</v>
      </c>
      <c r="AB89" s="93">
        <f t="shared" si="53"/>
        <v>1060000</v>
      </c>
      <c r="AC89" s="94">
        <f t="shared" si="54"/>
        <v>993436.03</v>
      </c>
      <c r="AD89" s="94">
        <f t="shared" si="55"/>
        <v>1182188.8757</v>
      </c>
      <c r="AE89" s="83">
        <v>1582464.45</v>
      </c>
      <c r="AF89" s="83">
        <v>1370000</v>
      </c>
      <c r="AG89" s="83">
        <v>1320797.1000000001</v>
      </c>
      <c r="AH89" s="93">
        <f t="shared" si="60"/>
        <v>1320797.1000000001</v>
      </c>
      <c r="AI89" s="93">
        <f t="shared" si="61"/>
        <v>1582464.45</v>
      </c>
      <c r="AJ89" s="93">
        <f t="shared" si="62"/>
        <v>1424420.5166666668</v>
      </c>
      <c r="AK89" s="93">
        <f t="shared" si="63"/>
        <v>1370000</v>
      </c>
      <c r="AL89" s="94">
        <f t="shared" si="64"/>
        <v>1320797.1000000001</v>
      </c>
      <c r="AM89" s="94">
        <f t="shared" si="65"/>
        <v>1571748.5490000001</v>
      </c>
      <c r="AN89" s="83">
        <v>7529280</v>
      </c>
      <c r="AO89" s="83">
        <v>6679000</v>
      </c>
      <c r="AP89" s="83">
        <v>6497040</v>
      </c>
      <c r="AQ89" s="93">
        <f t="shared" si="66"/>
        <v>6497040</v>
      </c>
      <c r="AR89" s="93">
        <f t="shared" si="67"/>
        <v>7529280</v>
      </c>
      <c r="AS89" s="93">
        <f t="shared" si="68"/>
        <v>6901773.333333333</v>
      </c>
      <c r="AT89" s="93">
        <f t="shared" si="69"/>
        <v>6679000</v>
      </c>
      <c r="AU89" s="94">
        <f t="shared" si="70"/>
        <v>6497040</v>
      </c>
      <c r="AV89" s="94">
        <f t="shared" si="71"/>
        <v>7731477.5999999996</v>
      </c>
      <c r="AW89" s="83">
        <v>2057676.7200000002</v>
      </c>
      <c r="AX89" s="83">
        <v>1714000</v>
      </c>
      <c r="AY89" s="83">
        <v>1605611.3800000001</v>
      </c>
      <c r="AZ89" s="93">
        <f t="shared" si="38"/>
        <v>1605611.3800000001</v>
      </c>
      <c r="BA89" s="93">
        <f t="shared" si="39"/>
        <v>2057676.7200000002</v>
      </c>
      <c r="BB89" s="93">
        <f t="shared" si="40"/>
        <v>1792429.3666666669</v>
      </c>
      <c r="BC89" s="93">
        <f t="shared" si="41"/>
        <v>1714000</v>
      </c>
      <c r="BD89" s="94">
        <f t="shared" si="42"/>
        <v>1605611.3800000001</v>
      </c>
      <c r="BE89" s="94">
        <f t="shared" si="43"/>
        <v>1910677.5422</v>
      </c>
    </row>
    <row r="90" spans="1:57" x14ac:dyDescent="0.2">
      <c r="A90" s="61">
        <v>75</v>
      </c>
      <c r="B90" s="65" t="s">
        <v>241</v>
      </c>
      <c r="C90" s="59">
        <v>1</v>
      </c>
      <c r="D90" s="83">
        <v>448438.32</v>
      </c>
      <c r="E90" s="83">
        <v>401000</v>
      </c>
      <c r="F90" s="83">
        <v>371875.68</v>
      </c>
      <c r="G90" s="83">
        <f t="shared" si="44"/>
        <v>371875.68</v>
      </c>
      <c r="H90" s="83">
        <f t="shared" si="45"/>
        <v>448438.32</v>
      </c>
      <c r="I90" s="83">
        <f t="shared" si="46"/>
        <v>407104.66666666669</v>
      </c>
      <c r="J90" s="83">
        <f t="shared" si="47"/>
        <v>401000</v>
      </c>
      <c r="K90" s="94">
        <f t="shared" si="48"/>
        <v>371875.68</v>
      </c>
      <c r="L90" s="92">
        <f t="shared" si="49"/>
        <v>442532.05920000002</v>
      </c>
      <c r="M90" s="83">
        <v>459185.32</v>
      </c>
      <c r="N90" s="83">
        <v>417000</v>
      </c>
      <c r="O90" s="83">
        <v>402261.52</v>
      </c>
      <c r="P90" s="93">
        <f t="shared" si="56"/>
        <v>402261.52</v>
      </c>
      <c r="Q90" s="93">
        <f t="shared" si="57"/>
        <v>459185.32</v>
      </c>
      <c r="R90" s="93">
        <f t="shared" si="58"/>
        <v>426148.94666666671</v>
      </c>
      <c r="S90" s="93">
        <f t="shared" si="59"/>
        <v>417000</v>
      </c>
      <c r="T90" s="94">
        <f t="shared" si="36"/>
        <v>402261.52</v>
      </c>
      <c r="U90" s="94">
        <f t="shared" si="37"/>
        <v>478691.20880000002</v>
      </c>
      <c r="V90" s="83">
        <v>455747.04</v>
      </c>
      <c r="W90" s="83">
        <v>397000</v>
      </c>
      <c r="X90" s="83">
        <v>365321.04</v>
      </c>
      <c r="Y90" s="93">
        <f t="shared" si="50"/>
        <v>365321.04</v>
      </c>
      <c r="Z90" s="93">
        <f t="shared" si="51"/>
        <v>455747.04</v>
      </c>
      <c r="AA90" s="93">
        <f t="shared" si="52"/>
        <v>406022.69333333336</v>
      </c>
      <c r="AB90" s="93">
        <f t="shared" si="53"/>
        <v>397000</v>
      </c>
      <c r="AC90" s="94">
        <f t="shared" si="54"/>
        <v>365321.04</v>
      </c>
      <c r="AD90" s="94">
        <f t="shared" si="55"/>
        <v>434732.03759999998</v>
      </c>
      <c r="AE90" s="83">
        <v>474365</v>
      </c>
      <c r="AF90" s="83">
        <v>417000</v>
      </c>
      <c r="AG90" s="83">
        <v>406056.44</v>
      </c>
      <c r="AH90" s="93">
        <f t="shared" si="60"/>
        <v>406056.44</v>
      </c>
      <c r="AI90" s="93">
        <f t="shared" si="61"/>
        <v>474365</v>
      </c>
      <c r="AJ90" s="93">
        <f t="shared" si="62"/>
        <v>432473.8133333333</v>
      </c>
      <c r="AK90" s="93">
        <f t="shared" si="63"/>
        <v>417000</v>
      </c>
      <c r="AL90" s="94">
        <f t="shared" si="64"/>
        <v>406056.44</v>
      </c>
      <c r="AM90" s="94">
        <f t="shared" si="65"/>
        <v>483207.16359999997</v>
      </c>
      <c r="AN90" s="83">
        <v>994664</v>
      </c>
      <c r="AO90" s="83">
        <v>861000</v>
      </c>
      <c r="AP90" s="83">
        <v>1433256</v>
      </c>
      <c r="AQ90" s="93">
        <f t="shared" si="66"/>
        <v>861000</v>
      </c>
      <c r="AR90" s="93">
        <f t="shared" si="67"/>
        <v>1433256</v>
      </c>
      <c r="AS90" s="93">
        <f t="shared" si="68"/>
        <v>1096306.6666666667</v>
      </c>
      <c r="AT90" s="93">
        <f t="shared" si="69"/>
        <v>994664</v>
      </c>
      <c r="AU90" s="94">
        <f t="shared" si="70"/>
        <v>861000</v>
      </c>
      <c r="AV90" s="94">
        <f t="shared" si="71"/>
        <v>1024590</v>
      </c>
      <c r="AW90" s="83">
        <v>501142</v>
      </c>
      <c r="AX90" s="83">
        <v>434000</v>
      </c>
      <c r="AY90" s="83">
        <v>430114.00000000006</v>
      </c>
      <c r="AZ90" s="93">
        <f t="shared" si="38"/>
        <v>430114.00000000006</v>
      </c>
      <c r="BA90" s="93">
        <f t="shared" si="39"/>
        <v>501142</v>
      </c>
      <c r="BB90" s="93">
        <f t="shared" si="40"/>
        <v>455085.33333333331</v>
      </c>
      <c r="BC90" s="93">
        <f t="shared" si="41"/>
        <v>434000</v>
      </c>
      <c r="BD90" s="94">
        <f t="shared" si="42"/>
        <v>430114.00000000006</v>
      </c>
      <c r="BE90" s="94">
        <f t="shared" si="43"/>
        <v>511835.66000000009</v>
      </c>
    </row>
    <row r="91" spans="1:57" x14ac:dyDescent="0.2">
      <c r="A91" s="61">
        <v>76</v>
      </c>
      <c r="B91" s="65" t="s">
        <v>242</v>
      </c>
      <c r="C91" s="59">
        <v>1</v>
      </c>
      <c r="D91" s="83">
        <v>451440</v>
      </c>
      <c r="E91" s="83">
        <v>432000</v>
      </c>
      <c r="F91" s="83">
        <v>398772</v>
      </c>
      <c r="G91" s="83">
        <f t="shared" si="44"/>
        <v>398772</v>
      </c>
      <c r="H91" s="83">
        <f t="shared" si="45"/>
        <v>451440</v>
      </c>
      <c r="I91" s="83">
        <f t="shared" si="46"/>
        <v>427404</v>
      </c>
      <c r="J91" s="83">
        <f t="shared" si="47"/>
        <v>432000</v>
      </c>
      <c r="K91" s="94">
        <f t="shared" si="48"/>
        <v>398772</v>
      </c>
      <c r="L91" s="92">
        <f t="shared" si="49"/>
        <v>474538.68</v>
      </c>
      <c r="M91" s="83">
        <v>464072.5</v>
      </c>
      <c r="N91" s="83">
        <v>426000</v>
      </c>
      <c r="O91" s="83">
        <v>382395.74</v>
      </c>
      <c r="P91" s="93">
        <f t="shared" si="56"/>
        <v>382395.74</v>
      </c>
      <c r="Q91" s="93">
        <f t="shared" si="57"/>
        <v>464072.5</v>
      </c>
      <c r="R91" s="93">
        <f t="shared" si="58"/>
        <v>424156.08</v>
      </c>
      <c r="S91" s="93">
        <f t="shared" si="59"/>
        <v>426000</v>
      </c>
      <c r="T91" s="94">
        <f t="shared" si="36"/>
        <v>382395.74</v>
      </c>
      <c r="U91" s="94">
        <f t="shared" si="37"/>
        <v>455050.93059999996</v>
      </c>
      <c r="V91" s="83">
        <v>460012.79999999999</v>
      </c>
      <c r="W91" s="83">
        <v>406000</v>
      </c>
      <c r="X91" s="83">
        <v>371548.8</v>
      </c>
      <c r="Y91" s="93">
        <f t="shared" si="50"/>
        <v>371548.8</v>
      </c>
      <c r="Z91" s="93">
        <f t="shared" si="51"/>
        <v>460012.79999999999</v>
      </c>
      <c r="AA91" s="93">
        <f t="shared" si="52"/>
        <v>412520.53333333338</v>
      </c>
      <c r="AB91" s="93">
        <f t="shared" si="53"/>
        <v>406000</v>
      </c>
      <c r="AC91" s="94">
        <f t="shared" si="54"/>
        <v>371548.8</v>
      </c>
      <c r="AD91" s="94">
        <f t="shared" si="55"/>
        <v>442143.07199999999</v>
      </c>
      <c r="AE91" s="83">
        <v>524304.26</v>
      </c>
      <c r="AF91" s="83">
        <v>474000</v>
      </c>
      <c r="AG91" s="83">
        <v>437608.28</v>
      </c>
      <c r="AH91" s="93">
        <f t="shared" si="60"/>
        <v>437608.28</v>
      </c>
      <c r="AI91" s="93">
        <f t="shared" si="61"/>
        <v>524304.26</v>
      </c>
      <c r="AJ91" s="93">
        <f t="shared" si="62"/>
        <v>478637.51333333337</v>
      </c>
      <c r="AK91" s="93">
        <f t="shared" si="63"/>
        <v>474000</v>
      </c>
      <c r="AL91" s="94">
        <f t="shared" si="64"/>
        <v>437608.28</v>
      </c>
      <c r="AM91" s="94">
        <f t="shared" si="65"/>
        <v>520753.85320000001</v>
      </c>
      <c r="AN91" s="83">
        <v>1745920</v>
      </c>
      <c r="AO91" s="83">
        <v>1619000</v>
      </c>
      <c r="AP91" s="83">
        <v>1534720</v>
      </c>
      <c r="AQ91" s="93">
        <f t="shared" si="66"/>
        <v>1534720</v>
      </c>
      <c r="AR91" s="93">
        <f t="shared" si="67"/>
        <v>1745920</v>
      </c>
      <c r="AS91" s="93">
        <f t="shared" si="68"/>
        <v>1633213.3333333333</v>
      </c>
      <c r="AT91" s="93">
        <f t="shared" si="69"/>
        <v>1619000</v>
      </c>
      <c r="AU91" s="94">
        <f t="shared" si="70"/>
        <v>1534720</v>
      </c>
      <c r="AV91" s="94">
        <f t="shared" si="71"/>
        <v>1826316.8</v>
      </c>
      <c r="AW91" s="83">
        <v>529602.48</v>
      </c>
      <c r="AX91" s="83">
        <v>461000</v>
      </c>
      <c r="AY91" s="83">
        <v>433311.12000000005</v>
      </c>
      <c r="AZ91" s="93">
        <f t="shared" si="38"/>
        <v>433311.12000000005</v>
      </c>
      <c r="BA91" s="93">
        <f t="shared" si="39"/>
        <v>529602.48</v>
      </c>
      <c r="BB91" s="93">
        <f t="shared" si="40"/>
        <v>474637.8666666667</v>
      </c>
      <c r="BC91" s="93">
        <f t="shared" si="41"/>
        <v>461000</v>
      </c>
      <c r="BD91" s="94">
        <f t="shared" si="42"/>
        <v>433311.12000000005</v>
      </c>
      <c r="BE91" s="94">
        <f t="shared" si="43"/>
        <v>515640.23280000006</v>
      </c>
    </row>
    <row r="92" spans="1:57" x14ac:dyDescent="0.2">
      <c r="A92" s="61">
        <v>77</v>
      </c>
      <c r="B92" s="65" t="s">
        <v>243</v>
      </c>
      <c r="C92" s="59">
        <v>1</v>
      </c>
      <c r="D92" s="83">
        <v>462726</v>
      </c>
      <c r="E92" s="83">
        <v>447000</v>
      </c>
      <c r="F92" s="83">
        <v>402534</v>
      </c>
      <c r="G92" s="83">
        <f t="shared" si="44"/>
        <v>402534</v>
      </c>
      <c r="H92" s="83">
        <f t="shared" si="45"/>
        <v>462726</v>
      </c>
      <c r="I92" s="83">
        <f t="shared" si="46"/>
        <v>437420</v>
      </c>
      <c r="J92" s="83">
        <f t="shared" si="47"/>
        <v>447000</v>
      </c>
      <c r="K92" s="94">
        <f t="shared" si="48"/>
        <v>402534</v>
      </c>
      <c r="L92" s="92">
        <f t="shared" si="49"/>
        <v>479015.46</v>
      </c>
      <c r="M92" s="83">
        <v>449222.18</v>
      </c>
      <c r="N92" s="83">
        <v>441000</v>
      </c>
      <c r="O92" s="83">
        <v>397246.06</v>
      </c>
      <c r="P92" s="93">
        <f t="shared" si="56"/>
        <v>397246.06</v>
      </c>
      <c r="Q92" s="93">
        <f t="shared" si="57"/>
        <v>449222.18</v>
      </c>
      <c r="R92" s="93">
        <f t="shared" si="58"/>
        <v>429156.08</v>
      </c>
      <c r="S92" s="93">
        <f t="shared" si="59"/>
        <v>441000</v>
      </c>
      <c r="T92" s="94">
        <f t="shared" si="36"/>
        <v>397246.06</v>
      </c>
      <c r="U92" s="94">
        <f t="shared" si="37"/>
        <v>472722.81140000001</v>
      </c>
      <c r="V92" s="83">
        <v>445858.56</v>
      </c>
      <c r="W92" s="83">
        <v>421000</v>
      </c>
      <c r="X92" s="83">
        <v>378625.92000000004</v>
      </c>
      <c r="Y92" s="93">
        <f t="shared" si="50"/>
        <v>378625.92000000004</v>
      </c>
      <c r="Z92" s="93">
        <f t="shared" si="51"/>
        <v>445858.56</v>
      </c>
      <c r="AA92" s="93">
        <f t="shared" si="52"/>
        <v>415161.49333333335</v>
      </c>
      <c r="AB92" s="93">
        <f t="shared" si="53"/>
        <v>421000</v>
      </c>
      <c r="AC92" s="94">
        <f t="shared" si="54"/>
        <v>378625.92000000004</v>
      </c>
      <c r="AD92" s="94">
        <f t="shared" si="55"/>
        <v>450564.84480000008</v>
      </c>
      <c r="AE92" s="83">
        <v>516047.5</v>
      </c>
      <c r="AF92" s="83">
        <v>491000</v>
      </c>
      <c r="AG92" s="83">
        <v>449993.42000000004</v>
      </c>
      <c r="AH92" s="93">
        <f t="shared" si="60"/>
        <v>449993.42000000004</v>
      </c>
      <c r="AI92" s="93">
        <f t="shared" si="61"/>
        <v>516047.5</v>
      </c>
      <c r="AJ92" s="93">
        <f t="shared" si="62"/>
        <v>485680.30666666664</v>
      </c>
      <c r="AK92" s="93">
        <f t="shared" si="63"/>
        <v>491000</v>
      </c>
      <c r="AL92" s="94">
        <f t="shared" si="64"/>
        <v>449993.42000000004</v>
      </c>
      <c r="AM92" s="94">
        <f t="shared" si="65"/>
        <v>535492.16980000003</v>
      </c>
      <c r="AN92" s="83">
        <v>1788160</v>
      </c>
      <c r="AO92" s="83">
        <v>1675000</v>
      </c>
      <c r="AP92" s="83">
        <v>1436160</v>
      </c>
      <c r="AQ92" s="93">
        <f t="shared" si="66"/>
        <v>1436160</v>
      </c>
      <c r="AR92" s="93">
        <f t="shared" si="67"/>
        <v>1788160</v>
      </c>
      <c r="AS92" s="93">
        <f t="shared" si="68"/>
        <v>1633106.6666666667</v>
      </c>
      <c r="AT92" s="93">
        <f t="shared" si="69"/>
        <v>1675000</v>
      </c>
      <c r="AU92" s="94">
        <f t="shared" si="70"/>
        <v>1436160</v>
      </c>
      <c r="AV92" s="94">
        <f t="shared" si="71"/>
        <v>1709030.3999999999</v>
      </c>
      <c r="AW92" s="83">
        <v>509541.78</v>
      </c>
      <c r="AX92" s="83">
        <v>477000</v>
      </c>
      <c r="AY92" s="83">
        <v>425286.84</v>
      </c>
      <c r="AZ92" s="93">
        <f t="shared" si="38"/>
        <v>425286.84</v>
      </c>
      <c r="BA92" s="93">
        <f t="shared" si="39"/>
        <v>509541.78</v>
      </c>
      <c r="BB92" s="93">
        <f t="shared" si="40"/>
        <v>470609.54000000004</v>
      </c>
      <c r="BC92" s="93">
        <f t="shared" si="41"/>
        <v>477000</v>
      </c>
      <c r="BD92" s="94">
        <f t="shared" si="42"/>
        <v>425286.84</v>
      </c>
      <c r="BE92" s="94">
        <f t="shared" si="43"/>
        <v>506091.33960000006</v>
      </c>
    </row>
    <row r="93" spans="1:57" x14ac:dyDescent="0.2">
      <c r="A93" s="61">
        <v>78</v>
      </c>
      <c r="B93" s="65" t="s">
        <v>244</v>
      </c>
      <c r="C93" s="59">
        <v>1</v>
      </c>
      <c r="D93" s="83" t="s">
        <v>14</v>
      </c>
      <c r="E93" s="83" t="s">
        <v>14</v>
      </c>
      <c r="F93" s="83" t="s">
        <v>14</v>
      </c>
      <c r="G93" s="83"/>
      <c r="H93" s="83"/>
      <c r="I93" s="83"/>
      <c r="J93" s="83"/>
      <c r="K93" s="94"/>
      <c r="L93" s="92"/>
      <c r="M93" s="83" t="s">
        <v>14</v>
      </c>
      <c r="N93" s="83" t="s">
        <v>14</v>
      </c>
      <c r="O93" s="83" t="s">
        <v>14</v>
      </c>
      <c r="P93" s="93"/>
      <c r="Q93" s="93"/>
      <c r="R93" s="93"/>
      <c r="S93" s="93"/>
      <c r="T93" s="94">
        <f t="shared" si="36"/>
        <v>0</v>
      </c>
      <c r="U93" s="94">
        <f t="shared" si="37"/>
        <v>0</v>
      </c>
      <c r="V93" s="83" t="s">
        <v>14</v>
      </c>
      <c r="W93" s="83" t="s">
        <v>14</v>
      </c>
      <c r="X93" s="83" t="s">
        <v>14</v>
      </c>
      <c r="Y93" s="93"/>
      <c r="Z93" s="93"/>
      <c r="AA93" s="93"/>
      <c r="AB93" s="93"/>
      <c r="AC93" s="94"/>
      <c r="AD93" s="94"/>
      <c r="AE93" s="83" t="s">
        <v>14</v>
      </c>
      <c r="AF93" s="83" t="s">
        <v>14</v>
      </c>
      <c r="AG93" s="83" t="s">
        <v>14</v>
      </c>
      <c r="AH93" s="93"/>
      <c r="AI93" s="93"/>
      <c r="AJ93" s="93"/>
      <c r="AK93" s="93"/>
      <c r="AL93" s="94"/>
      <c r="AM93" s="94"/>
      <c r="AN93" s="83">
        <v>327360</v>
      </c>
      <c r="AO93" s="83">
        <v>264000</v>
      </c>
      <c r="AP93" s="83">
        <v>264000</v>
      </c>
      <c r="AQ93" s="93">
        <f t="shared" si="66"/>
        <v>264000</v>
      </c>
      <c r="AR93" s="93">
        <f t="shared" si="67"/>
        <v>327360</v>
      </c>
      <c r="AS93" s="93">
        <f t="shared" si="68"/>
        <v>285120</v>
      </c>
      <c r="AT93" s="93">
        <f t="shared" si="69"/>
        <v>264000</v>
      </c>
      <c r="AU93" s="94">
        <f t="shared" si="70"/>
        <v>264000</v>
      </c>
      <c r="AV93" s="94">
        <f t="shared" si="71"/>
        <v>314160</v>
      </c>
      <c r="AW93" s="83" t="s">
        <v>14</v>
      </c>
      <c r="AX93" s="83" t="s">
        <v>14</v>
      </c>
      <c r="AY93" s="83" t="s">
        <v>14</v>
      </c>
      <c r="AZ93" s="93"/>
      <c r="BA93" s="93"/>
      <c r="BB93" s="93"/>
      <c r="BC93" s="93"/>
      <c r="BD93" s="94"/>
      <c r="BE93" s="94"/>
    </row>
    <row r="94" spans="1:57" x14ac:dyDescent="0.2">
      <c r="A94" s="61">
        <v>79</v>
      </c>
      <c r="B94" s="65" t="s">
        <v>245</v>
      </c>
      <c r="C94" s="59">
        <v>1</v>
      </c>
      <c r="D94" s="83" t="s">
        <v>14</v>
      </c>
      <c r="E94" s="83" t="s">
        <v>14</v>
      </c>
      <c r="F94" s="83" t="s">
        <v>14</v>
      </c>
      <c r="G94" s="83"/>
      <c r="H94" s="83"/>
      <c r="I94" s="83"/>
      <c r="J94" s="83"/>
      <c r="K94" s="94"/>
      <c r="L94" s="92"/>
      <c r="M94" s="83" t="s">
        <v>14</v>
      </c>
      <c r="N94" s="83" t="s">
        <v>14</v>
      </c>
      <c r="O94" s="83" t="s">
        <v>14</v>
      </c>
      <c r="P94" s="93"/>
      <c r="Q94" s="93"/>
      <c r="R94" s="93"/>
      <c r="S94" s="93"/>
      <c r="T94" s="94">
        <f t="shared" si="36"/>
        <v>0</v>
      </c>
      <c r="U94" s="94">
        <f t="shared" si="37"/>
        <v>0</v>
      </c>
      <c r="V94" s="83" t="s">
        <v>14</v>
      </c>
      <c r="W94" s="83" t="s">
        <v>14</v>
      </c>
      <c r="X94" s="83" t="s">
        <v>14</v>
      </c>
      <c r="Y94" s="93"/>
      <c r="Z94" s="93"/>
      <c r="AA94" s="93"/>
      <c r="AB94" s="93"/>
      <c r="AC94" s="94"/>
      <c r="AD94" s="94"/>
      <c r="AE94" s="83" t="s">
        <v>14</v>
      </c>
      <c r="AF94" s="83" t="s">
        <v>14</v>
      </c>
      <c r="AG94" s="83" t="s">
        <v>14</v>
      </c>
      <c r="AH94" s="93"/>
      <c r="AI94" s="93"/>
      <c r="AJ94" s="93"/>
      <c r="AK94" s="93"/>
      <c r="AL94" s="94"/>
      <c r="AM94" s="94"/>
      <c r="AN94" s="83">
        <v>335280</v>
      </c>
      <c r="AO94" s="83">
        <v>264000</v>
      </c>
      <c r="AP94" s="83">
        <v>264000</v>
      </c>
      <c r="AQ94" s="93">
        <f t="shared" si="66"/>
        <v>264000</v>
      </c>
      <c r="AR94" s="93">
        <f t="shared" si="67"/>
        <v>335280</v>
      </c>
      <c r="AS94" s="93">
        <f t="shared" si="68"/>
        <v>287760</v>
      </c>
      <c r="AT94" s="93">
        <f t="shared" si="69"/>
        <v>264000</v>
      </c>
      <c r="AU94" s="94">
        <f t="shared" si="70"/>
        <v>264000</v>
      </c>
      <c r="AV94" s="94">
        <f t="shared" si="71"/>
        <v>314160</v>
      </c>
      <c r="AW94" s="83" t="s">
        <v>14</v>
      </c>
      <c r="AX94" s="83" t="s">
        <v>14</v>
      </c>
      <c r="AY94" s="83" t="s">
        <v>14</v>
      </c>
      <c r="AZ94" s="93"/>
      <c r="BA94" s="93"/>
      <c r="BB94" s="93"/>
      <c r="BC94" s="93"/>
      <c r="BD94" s="94"/>
      <c r="BE94" s="94"/>
    </row>
    <row r="95" spans="1:57" x14ac:dyDescent="0.2">
      <c r="A95" s="61">
        <v>80</v>
      </c>
      <c r="B95" s="65" t="s">
        <v>246</v>
      </c>
      <c r="C95" s="59">
        <v>1</v>
      </c>
      <c r="D95" s="83" t="s">
        <v>14</v>
      </c>
      <c r="E95" s="83" t="s">
        <v>14</v>
      </c>
      <c r="F95" s="83" t="s">
        <v>14</v>
      </c>
      <c r="G95" s="83"/>
      <c r="H95" s="83"/>
      <c r="I95" s="83"/>
      <c r="J95" s="83"/>
      <c r="K95" s="94"/>
      <c r="L95" s="92"/>
      <c r="M95" s="83" t="s">
        <v>14</v>
      </c>
      <c r="N95" s="83" t="s">
        <v>14</v>
      </c>
      <c r="O95" s="83" t="s">
        <v>14</v>
      </c>
      <c r="P95" s="93"/>
      <c r="Q95" s="93"/>
      <c r="R95" s="93"/>
      <c r="S95" s="93"/>
      <c r="T95" s="94">
        <f t="shared" si="36"/>
        <v>0</v>
      </c>
      <c r="U95" s="94">
        <f t="shared" si="37"/>
        <v>0</v>
      </c>
      <c r="V95" s="83" t="s">
        <v>14</v>
      </c>
      <c r="W95" s="83" t="s">
        <v>14</v>
      </c>
      <c r="X95" s="83" t="s">
        <v>14</v>
      </c>
      <c r="Y95" s="93"/>
      <c r="Z95" s="93"/>
      <c r="AA95" s="93"/>
      <c r="AB95" s="93"/>
      <c r="AC95" s="94"/>
      <c r="AD95" s="94"/>
      <c r="AE95" s="83" t="s">
        <v>14</v>
      </c>
      <c r="AF95" s="83" t="s">
        <v>14</v>
      </c>
      <c r="AG95" s="83" t="s">
        <v>14</v>
      </c>
      <c r="AH95" s="93"/>
      <c r="AI95" s="93"/>
      <c r="AJ95" s="93"/>
      <c r="AK95" s="93"/>
      <c r="AL95" s="94"/>
      <c r="AM95" s="94"/>
      <c r="AN95" s="83">
        <v>480128</v>
      </c>
      <c r="AO95" s="83">
        <v>387200</v>
      </c>
      <c r="AP95" s="83">
        <v>387200</v>
      </c>
      <c r="AQ95" s="93">
        <f t="shared" si="66"/>
        <v>387200</v>
      </c>
      <c r="AR95" s="93">
        <f t="shared" si="67"/>
        <v>480128</v>
      </c>
      <c r="AS95" s="93">
        <f t="shared" si="68"/>
        <v>418176</v>
      </c>
      <c r="AT95" s="93">
        <f t="shared" si="69"/>
        <v>387200</v>
      </c>
      <c r="AU95" s="94">
        <f t="shared" si="70"/>
        <v>387200</v>
      </c>
      <c r="AV95" s="94">
        <f t="shared" si="71"/>
        <v>460768</v>
      </c>
      <c r="AW95" s="83" t="s">
        <v>14</v>
      </c>
      <c r="AX95" s="83" t="s">
        <v>14</v>
      </c>
      <c r="AY95" s="83" t="s">
        <v>14</v>
      </c>
      <c r="AZ95" s="93"/>
      <c r="BA95" s="93"/>
      <c r="BB95" s="93"/>
      <c r="BC95" s="93"/>
      <c r="BD95" s="94"/>
      <c r="BE95" s="94"/>
    </row>
    <row r="96" spans="1:57" x14ac:dyDescent="0.2">
      <c r="A96" s="76"/>
      <c r="B96" s="81" t="s">
        <v>247</v>
      </c>
      <c r="C96" s="80"/>
      <c r="D96" s="92"/>
      <c r="E96" s="92"/>
      <c r="F96" s="92"/>
      <c r="G96" s="92"/>
      <c r="H96" s="92"/>
      <c r="I96" s="92"/>
      <c r="J96" s="92"/>
      <c r="K96" s="94"/>
      <c r="L96" s="92"/>
      <c r="M96" s="92"/>
      <c r="N96" s="92"/>
      <c r="O96" s="92"/>
      <c r="P96" s="94"/>
      <c r="Q96" s="94"/>
      <c r="R96" s="94"/>
      <c r="S96" s="94"/>
      <c r="T96" s="94"/>
      <c r="U96" s="94"/>
      <c r="V96" s="92"/>
      <c r="W96" s="92"/>
      <c r="X96" s="92"/>
      <c r="Y96" s="94"/>
      <c r="Z96" s="94"/>
      <c r="AA96" s="94"/>
      <c r="AB96" s="94"/>
      <c r="AC96" s="94"/>
      <c r="AD96" s="94"/>
      <c r="AE96" s="92"/>
      <c r="AF96" s="92"/>
      <c r="AG96" s="92"/>
      <c r="AH96" s="94"/>
      <c r="AI96" s="94"/>
      <c r="AJ96" s="94"/>
      <c r="AK96" s="94"/>
      <c r="AL96" s="94"/>
      <c r="AM96" s="94"/>
      <c r="AN96" s="92"/>
      <c r="AO96" s="92"/>
      <c r="AP96" s="92"/>
      <c r="AQ96" s="94"/>
      <c r="AR96" s="94"/>
      <c r="AS96" s="94"/>
      <c r="AT96" s="94"/>
      <c r="AU96" s="94"/>
      <c r="AV96" s="94"/>
      <c r="AW96" s="92"/>
      <c r="AX96" s="92"/>
      <c r="AY96" s="92"/>
      <c r="AZ96" s="94"/>
      <c r="BA96" s="94"/>
      <c r="BB96" s="94"/>
      <c r="BC96" s="94"/>
      <c r="BD96" s="94"/>
      <c r="BE96" s="94"/>
    </row>
    <row r="97" spans="1:57" x14ac:dyDescent="0.2">
      <c r="A97" s="61">
        <v>81</v>
      </c>
      <c r="B97" s="60" t="s">
        <v>248</v>
      </c>
      <c r="C97" s="59">
        <v>1</v>
      </c>
      <c r="D97" s="83">
        <v>153285.6</v>
      </c>
      <c r="E97" s="83">
        <v>154000</v>
      </c>
      <c r="F97" s="83">
        <v>135402.28</v>
      </c>
      <c r="G97" s="83">
        <f t="shared" si="44"/>
        <v>135402.28</v>
      </c>
      <c r="H97" s="83">
        <f t="shared" si="45"/>
        <v>154000</v>
      </c>
      <c r="I97" s="83">
        <f t="shared" si="46"/>
        <v>147562.62666666668</v>
      </c>
      <c r="J97" s="83">
        <f t="shared" si="47"/>
        <v>153285.6</v>
      </c>
      <c r="K97" s="94">
        <f t="shared" si="48"/>
        <v>135402.28</v>
      </c>
      <c r="L97" s="92">
        <f t="shared" si="49"/>
        <v>161128.7132</v>
      </c>
      <c r="M97" s="83">
        <v>176667.5</v>
      </c>
      <c r="N97" s="83">
        <v>171000</v>
      </c>
      <c r="O97" s="83">
        <v>145574.01999999999</v>
      </c>
      <c r="P97" s="93">
        <f t="shared" si="56"/>
        <v>145574.01999999999</v>
      </c>
      <c r="Q97" s="93">
        <f t="shared" si="57"/>
        <v>176667.5</v>
      </c>
      <c r="R97" s="93">
        <f t="shared" si="58"/>
        <v>164413.84</v>
      </c>
      <c r="S97" s="93">
        <f t="shared" si="59"/>
        <v>171000</v>
      </c>
      <c r="T97" s="94">
        <f t="shared" si="36"/>
        <v>145574.01999999999</v>
      </c>
      <c r="U97" s="94">
        <f t="shared" si="37"/>
        <v>173233.08379999999</v>
      </c>
      <c r="V97" s="83">
        <v>175124.30000000002</v>
      </c>
      <c r="W97" s="83">
        <v>163000</v>
      </c>
      <c r="X97" s="83">
        <v>141446.55000000002</v>
      </c>
      <c r="Y97" s="93">
        <f t="shared" si="50"/>
        <v>141446.55000000002</v>
      </c>
      <c r="Z97" s="93">
        <f t="shared" si="51"/>
        <v>175124.30000000002</v>
      </c>
      <c r="AA97" s="93">
        <f t="shared" si="52"/>
        <v>159856.95000000004</v>
      </c>
      <c r="AB97" s="93">
        <f t="shared" si="53"/>
        <v>163000</v>
      </c>
      <c r="AC97" s="94">
        <f t="shared" si="54"/>
        <v>141446.55000000002</v>
      </c>
      <c r="AD97" s="94">
        <f t="shared" si="55"/>
        <v>168321.39450000002</v>
      </c>
      <c r="AE97" s="83">
        <v>196306.44</v>
      </c>
      <c r="AF97" s="83">
        <v>187000</v>
      </c>
      <c r="AG97" s="83">
        <v>163846.32</v>
      </c>
      <c r="AH97" s="93">
        <f t="shared" si="60"/>
        <v>163846.32</v>
      </c>
      <c r="AI97" s="93">
        <f t="shared" si="61"/>
        <v>196306.44</v>
      </c>
      <c r="AJ97" s="93">
        <f t="shared" si="62"/>
        <v>182384.25333333333</v>
      </c>
      <c r="AK97" s="93">
        <f t="shared" si="63"/>
        <v>187000</v>
      </c>
      <c r="AL97" s="94">
        <f t="shared" si="64"/>
        <v>163846.32</v>
      </c>
      <c r="AM97" s="94">
        <f t="shared" si="65"/>
        <v>194977.1208</v>
      </c>
      <c r="AN97" s="83" t="s">
        <v>14</v>
      </c>
      <c r="AO97" s="83" t="s">
        <v>14</v>
      </c>
      <c r="AP97" s="83" t="s">
        <v>14</v>
      </c>
      <c r="AQ97" s="93"/>
      <c r="AR97" s="93"/>
      <c r="AS97" s="93"/>
      <c r="AT97" s="93"/>
      <c r="AU97" s="94"/>
      <c r="AV97" s="94"/>
      <c r="AW97" s="83">
        <v>234038.64</v>
      </c>
      <c r="AX97" s="83">
        <v>214000</v>
      </c>
      <c r="AY97" s="83">
        <v>191486.16</v>
      </c>
      <c r="AZ97" s="93">
        <f t="shared" si="38"/>
        <v>191486.16</v>
      </c>
      <c r="BA97" s="93">
        <f t="shared" si="39"/>
        <v>234038.64</v>
      </c>
      <c r="BB97" s="93">
        <f t="shared" si="40"/>
        <v>213174.93333333335</v>
      </c>
      <c r="BC97" s="93">
        <f t="shared" si="41"/>
        <v>214000</v>
      </c>
      <c r="BD97" s="94">
        <f t="shared" si="42"/>
        <v>191486.16</v>
      </c>
      <c r="BE97" s="94">
        <f t="shared" si="43"/>
        <v>227868.53039999999</v>
      </c>
    </row>
    <row r="98" spans="1:57" ht="36" x14ac:dyDescent="0.2">
      <c r="A98" s="61">
        <v>82</v>
      </c>
      <c r="B98" s="60" t="s">
        <v>249</v>
      </c>
      <c r="C98" s="59">
        <v>1</v>
      </c>
      <c r="D98" s="83">
        <v>1055989.44</v>
      </c>
      <c r="E98" s="83">
        <v>944000</v>
      </c>
      <c r="F98" s="83">
        <v>918624.96000000008</v>
      </c>
      <c r="G98" s="83">
        <f t="shared" si="44"/>
        <v>918624.96000000008</v>
      </c>
      <c r="H98" s="83">
        <f t="shared" si="45"/>
        <v>1055989.44</v>
      </c>
      <c r="I98" s="83">
        <f t="shared" si="46"/>
        <v>972871.46666666667</v>
      </c>
      <c r="J98" s="83">
        <f t="shared" si="47"/>
        <v>944000</v>
      </c>
      <c r="K98" s="94">
        <f t="shared" si="48"/>
        <v>918624.96000000008</v>
      </c>
      <c r="L98" s="92">
        <f t="shared" si="49"/>
        <v>1093163.7024000001</v>
      </c>
      <c r="M98" s="83">
        <v>1332488.3</v>
      </c>
      <c r="N98" s="83">
        <v>1211000</v>
      </c>
      <c r="O98" s="83">
        <v>1178316.1000000001</v>
      </c>
      <c r="P98" s="93">
        <f t="shared" si="56"/>
        <v>1178316.1000000001</v>
      </c>
      <c r="Q98" s="93">
        <f t="shared" si="57"/>
        <v>1332488.3</v>
      </c>
      <c r="R98" s="93">
        <f t="shared" si="58"/>
        <v>1240601.4666666666</v>
      </c>
      <c r="S98" s="93">
        <f t="shared" si="59"/>
        <v>1211000</v>
      </c>
      <c r="T98" s="94">
        <f t="shared" si="36"/>
        <v>1178316.1000000001</v>
      </c>
      <c r="U98" s="94">
        <f t="shared" si="37"/>
        <v>1402196.159</v>
      </c>
      <c r="V98" s="83">
        <v>1264387.32</v>
      </c>
      <c r="W98" s="83">
        <v>1103000</v>
      </c>
      <c r="X98" s="83">
        <v>1073725.74</v>
      </c>
      <c r="Y98" s="93">
        <f t="shared" si="50"/>
        <v>1073725.74</v>
      </c>
      <c r="Z98" s="93">
        <f t="shared" si="51"/>
        <v>1264387.32</v>
      </c>
      <c r="AA98" s="93">
        <f t="shared" si="52"/>
        <v>1147037.6866666668</v>
      </c>
      <c r="AB98" s="93">
        <f t="shared" si="53"/>
        <v>1103000</v>
      </c>
      <c r="AC98" s="94">
        <f t="shared" si="54"/>
        <v>1073725.74</v>
      </c>
      <c r="AD98" s="94">
        <f t="shared" si="55"/>
        <v>1277733.6306</v>
      </c>
      <c r="AE98" s="83">
        <v>1404037.5</v>
      </c>
      <c r="AF98" s="83">
        <v>1235000</v>
      </c>
      <c r="AG98" s="83">
        <v>1224320.7000000002</v>
      </c>
      <c r="AH98" s="93">
        <f t="shared" si="60"/>
        <v>1224320.7000000002</v>
      </c>
      <c r="AI98" s="93">
        <f t="shared" si="61"/>
        <v>1404037.5</v>
      </c>
      <c r="AJ98" s="93">
        <f t="shared" si="62"/>
        <v>1287786.0666666667</v>
      </c>
      <c r="AK98" s="93">
        <f t="shared" si="63"/>
        <v>1235000</v>
      </c>
      <c r="AL98" s="94">
        <f t="shared" si="64"/>
        <v>1224320.7000000002</v>
      </c>
      <c r="AM98" s="94">
        <f t="shared" si="65"/>
        <v>1456941.6330000001</v>
      </c>
      <c r="AN98" s="83" t="s">
        <v>14</v>
      </c>
      <c r="AO98" s="83" t="s">
        <v>14</v>
      </c>
      <c r="AP98" s="83" t="s">
        <v>14</v>
      </c>
      <c r="AQ98" s="93"/>
      <c r="AR98" s="93"/>
      <c r="AS98" s="93"/>
      <c r="AT98" s="93"/>
      <c r="AU98" s="94"/>
      <c r="AV98" s="94"/>
      <c r="AW98" s="83">
        <v>1681318.71</v>
      </c>
      <c r="AX98" s="83">
        <v>1456000</v>
      </c>
      <c r="AY98" s="83">
        <v>1403305.3800000001</v>
      </c>
      <c r="AZ98" s="93">
        <f t="shared" si="38"/>
        <v>1403305.3800000001</v>
      </c>
      <c r="BA98" s="93">
        <f t="shared" si="39"/>
        <v>1681318.71</v>
      </c>
      <c r="BB98" s="93">
        <f t="shared" si="40"/>
        <v>1513541.3633333333</v>
      </c>
      <c r="BC98" s="93">
        <f t="shared" si="41"/>
        <v>1456000</v>
      </c>
      <c r="BD98" s="94">
        <f t="shared" si="42"/>
        <v>1403305.3800000001</v>
      </c>
      <c r="BE98" s="94">
        <f t="shared" si="43"/>
        <v>1669933.4022000001</v>
      </c>
    </row>
    <row r="99" spans="1:57" x14ac:dyDescent="0.2">
      <c r="A99" s="61">
        <v>83</v>
      </c>
      <c r="B99" s="60" t="s">
        <v>250</v>
      </c>
      <c r="C99" s="59">
        <v>1</v>
      </c>
      <c r="D99" s="83">
        <v>259776</v>
      </c>
      <c r="E99" s="83">
        <v>238000</v>
      </c>
      <c r="F99" s="83">
        <v>222974.4</v>
      </c>
      <c r="G99" s="83">
        <f t="shared" si="44"/>
        <v>222974.4</v>
      </c>
      <c r="H99" s="83">
        <f t="shared" si="45"/>
        <v>259776</v>
      </c>
      <c r="I99" s="83">
        <f t="shared" si="46"/>
        <v>240250.13333333333</v>
      </c>
      <c r="J99" s="83">
        <f t="shared" si="47"/>
        <v>238000</v>
      </c>
      <c r="K99" s="94">
        <f t="shared" si="48"/>
        <v>222974.4</v>
      </c>
      <c r="L99" s="92">
        <f t="shared" si="49"/>
        <v>265339.53599999996</v>
      </c>
      <c r="M99" s="83">
        <v>298650</v>
      </c>
      <c r="N99" s="83">
        <v>262000</v>
      </c>
      <c r="O99" s="83">
        <v>255644.40000000002</v>
      </c>
      <c r="P99" s="93">
        <f t="shared" si="56"/>
        <v>255644.40000000002</v>
      </c>
      <c r="Q99" s="93">
        <f t="shared" si="57"/>
        <v>298650</v>
      </c>
      <c r="R99" s="93">
        <f t="shared" si="58"/>
        <v>272098.13333333336</v>
      </c>
      <c r="S99" s="93">
        <f t="shared" si="59"/>
        <v>262000</v>
      </c>
      <c r="T99" s="94">
        <f t="shared" si="36"/>
        <v>255644.40000000002</v>
      </c>
      <c r="U99" s="94">
        <f t="shared" si="37"/>
        <v>304216.83600000001</v>
      </c>
      <c r="V99" s="83">
        <v>292864</v>
      </c>
      <c r="W99" s="83">
        <v>247000</v>
      </c>
      <c r="X99" s="83">
        <v>245555.20000000001</v>
      </c>
      <c r="Y99" s="93">
        <f t="shared" si="50"/>
        <v>245555.20000000001</v>
      </c>
      <c r="Z99" s="93">
        <f t="shared" si="51"/>
        <v>292864</v>
      </c>
      <c r="AA99" s="93">
        <f t="shared" si="52"/>
        <v>261806.4</v>
      </c>
      <c r="AB99" s="93">
        <f t="shared" si="53"/>
        <v>247000</v>
      </c>
      <c r="AC99" s="94">
        <f t="shared" si="54"/>
        <v>245555.20000000001</v>
      </c>
      <c r="AD99" s="94">
        <f t="shared" si="55"/>
        <v>292210.68800000002</v>
      </c>
      <c r="AE99" s="83">
        <v>303428.40000000002</v>
      </c>
      <c r="AF99" s="83">
        <v>262000</v>
      </c>
      <c r="AG99" s="83">
        <v>246087.6</v>
      </c>
      <c r="AH99" s="93">
        <f t="shared" si="60"/>
        <v>246087.6</v>
      </c>
      <c r="AI99" s="93">
        <f t="shared" si="61"/>
        <v>303428.40000000002</v>
      </c>
      <c r="AJ99" s="93">
        <f t="shared" si="62"/>
        <v>270505.33333333331</v>
      </c>
      <c r="AK99" s="93">
        <f t="shared" si="63"/>
        <v>262000</v>
      </c>
      <c r="AL99" s="94">
        <f t="shared" si="64"/>
        <v>246087.6</v>
      </c>
      <c r="AM99" s="94">
        <f t="shared" si="65"/>
        <v>292844.24400000001</v>
      </c>
      <c r="AN99" s="83" t="s">
        <v>14</v>
      </c>
      <c r="AO99" s="83" t="s">
        <v>14</v>
      </c>
      <c r="AP99" s="83" t="s">
        <v>14</v>
      </c>
      <c r="AQ99" s="93"/>
      <c r="AR99" s="93"/>
      <c r="AS99" s="93"/>
      <c r="AT99" s="93"/>
      <c r="AU99" s="94"/>
      <c r="AV99" s="94"/>
      <c r="AW99" s="83">
        <v>313269</v>
      </c>
      <c r="AX99" s="83">
        <v>261000</v>
      </c>
      <c r="AY99" s="83">
        <v>253937.75000000003</v>
      </c>
      <c r="AZ99" s="93">
        <f t="shared" si="38"/>
        <v>253937.75000000003</v>
      </c>
      <c r="BA99" s="93">
        <f t="shared" si="39"/>
        <v>313269</v>
      </c>
      <c r="BB99" s="93">
        <f t="shared" si="40"/>
        <v>276068.91666666669</v>
      </c>
      <c r="BC99" s="93">
        <f t="shared" si="41"/>
        <v>261000</v>
      </c>
      <c r="BD99" s="94">
        <f t="shared" si="42"/>
        <v>253937.75000000003</v>
      </c>
      <c r="BE99" s="94">
        <f t="shared" si="43"/>
        <v>302185.92250000004</v>
      </c>
    </row>
    <row r="100" spans="1:57" x14ac:dyDescent="0.2">
      <c r="A100" s="61">
        <v>84</v>
      </c>
      <c r="B100" s="60" t="s">
        <v>251</v>
      </c>
      <c r="C100" s="59">
        <v>1</v>
      </c>
      <c r="D100" s="83">
        <v>107482.31999999999</v>
      </c>
      <c r="E100" s="83">
        <v>100000</v>
      </c>
      <c r="F100" s="83">
        <v>93500.88</v>
      </c>
      <c r="G100" s="83">
        <f t="shared" si="44"/>
        <v>93500.88</v>
      </c>
      <c r="H100" s="83">
        <f t="shared" si="45"/>
        <v>107482.31999999999</v>
      </c>
      <c r="I100" s="83">
        <f t="shared" si="46"/>
        <v>100327.73333333334</v>
      </c>
      <c r="J100" s="83">
        <f t="shared" si="47"/>
        <v>100000</v>
      </c>
      <c r="K100" s="94">
        <f t="shared" si="48"/>
        <v>93500.88</v>
      </c>
      <c r="L100" s="92">
        <f t="shared" si="49"/>
        <v>111266.0472</v>
      </c>
      <c r="M100" s="83">
        <v>104550.05</v>
      </c>
      <c r="N100" s="83">
        <v>99000</v>
      </c>
      <c r="O100" s="83">
        <v>88997.150000000009</v>
      </c>
      <c r="P100" s="93">
        <f t="shared" si="56"/>
        <v>88997.150000000009</v>
      </c>
      <c r="Q100" s="93">
        <f t="shared" si="57"/>
        <v>104550.05</v>
      </c>
      <c r="R100" s="93">
        <f t="shared" si="58"/>
        <v>97515.733333333337</v>
      </c>
      <c r="S100" s="93">
        <f t="shared" si="59"/>
        <v>99000</v>
      </c>
      <c r="T100" s="94">
        <f t="shared" si="36"/>
        <v>88997.150000000009</v>
      </c>
      <c r="U100" s="94">
        <f t="shared" si="37"/>
        <v>105906.6085</v>
      </c>
      <c r="V100" s="83">
        <v>103026.42</v>
      </c>
      <c r="W100" s="83">
        <v>94000</v>
      </c>
      <c r="X100" s="83">
        <v>85037.680000000008</v>
      </c>
      <c r="Y100" s="93">
        <f t="shared" si="50"/>
        <v>85037.680000000008</v>
      </c>
      <c r="Z100" s="93">
        <f t="shared" si="51"/>
        <v>103026.42</v>
      </c>
      <c r="AA100" s="93">
        <f t="shared" si="52"/>
        <v>94021.366666666654</v>
      </c>
      <c r="AB100" s="93">
        <f t="shared" si="53"/>
        <v>94000</v>
      </c>
      <c r="AC100" s="94">
        <f t="shared" si="54"/>
        <v>85037.680000000008</v>
      </c>
      <c r="AD100" s="94">
        <f t="shared" si="55"/>
        <v>101194.83920000002</v>
      </c>
      <c r="AE100" s="83">
        <v>121406.25</v>
      </c>
      <c r="AF100" s="83">
        <v>111000</v>
      </c>
      <c r="AG100" s="83">
        <v>100038.75</v>
      </c>
      <c r="AH100" s="93">
        <f t="shared" si="60"/>
        <v>100038.75</v>
      </c>
      <c r="AI100" s="93">
        <f t="shared" si="61"/>
        <v>121406.25</v>
      </c>
      <c r="AJ100" s="93">
        <f t="shared" si="62"/>
        <v>110815</v>
      </c>
      <c r="AK100" s="93">
        <f t="shared" si="63"/>
        <v>111000</v>
      </c>
      <c r="AL100" s="94">
        <f t="shared" si="64"/>
        <v>100038.75</v>
      </c>
      <c r="AM100" s="94">
        <f t="shared" si="65"/>
        <v>119046.1125</v>
      </c>
      <c r="AN100" s="83" t="s">
        <v>14</v>
      </c>
      <c r="AO100" s="83" t="s">
        <v>14</v>
      </c>
      <c r="AP100" s="83" t="s">
        <v>14</v>
      </c>
      <c r="AQ100" s="93"/>
      <c r="AR100" s="93"/>
      <c r="AS100" s="93"/>
      <c r="AT100" s="93"/>
      <c r="AU100" s="94"/>
      <c r="AV100" s="94"/>
      <c r="AW100" s="83">
        <v>105834.18000000001</v>
      </c>
      <c r="AX100" s="83">
        <v>95000</v>
      </c>
      <c r="AY100" s="83">
        <v>88334.040000000008</v>
      </c>
      <c r="AZ100" s="93">
        <f t="shared" si="38"/>
        <v>88334.040000000008</v>
      </c>
      <c r="BA100" s="93">
        <f t="shared" si="39"/>
        <v>105834.18000000001</v>
      </c>
      <c r="BB100" s="93">
        <f t="shared" si="40"/>
        <v>96389.406666666662</v>
      </c>
      <c r="BC100" s="93">
        <f t="shared" si="41"/>
        <v>95000</v>
      </c>
      <c r="BD100" s="94">
        <f t="shared" si="42"/>
        <v>88334.040000000008</v>
      </c>
      <c r="BE100" s="94">
        <f t="shared" si="43"/>
        <v>105117.50760000001</v>
      </c>
    </row>
    <row r="101" spans="1:57" x14ac:dyDescent="0.2">
      <c r="A101" s="61">
        <v>85</v>
      </c>
      <c r="B101" s="60" t="s">
        <v>252</v>
      </c>
      <c r="C101" s="59">
        <v>1</v>
      </c>
      <c r="D101" s="83">
        <v>90446.399999999994</v>
      </c>
      <c r="E101" s="83">
        <v>89000</v>
      </c>
      <c r="F101" s="83">
        <v>78386.880000000005</v>
      </c>
      <c r="G101" s="83">
        <f t="shared" si="44"/>
        <v>78386.880000000005</v>
      </c>
      <c r="H101" s="83">
        <f t="shared" si="45"/>
        <v>90446.399999999994</v>
      </c>
      <c r="I101" s="83">
        <f t="shared" si="46"/>
        <v>85944.426666666666</v>
      </c>
      <c r="J101" s="83">
        <f t="shared" si="47"/>
        <v>89000</v>
      </c>
      <c r="K101" s="94">
        <f t="shared" si="48"/>
        <v>78386.880000000005</v>
      </c>
      <c r="L101" s="92">
        <f t="shared" si="49"/>
        <v>93280.387200000012</v>
      </c>
      <c r="M101" s="83">
        <v>108006.25</v>
      </c>
      <c r="N101" s="83">
        <v>102000</v>
      </c>
      <c r="O101" s="83">
        <v>93317.400000000009</v>
      </c>
      <c r="P101" s="93">
        <f t="shared" si="56"/>
        <v>93317.400000000009</v>
      </c>
      <c r="Q101" s="93">
        <f t="shared" si="57"/>
        <v>108006.25</v>
      </c>
      <c r="R101" s="93">
        <f t="shared" si="58"/>
        <v>101107.88333333335</v>
      </c>
      <c r="S101" s="93">
        <f t="shared" si="59"/>
        <v>102000</v>
      </c>
      <c r="T101" s="94">
        <f t="shared" si="36"/>
        <v>93317.400000000009</v>
      </c>
      <c r="U101" s="94">
        <f t="shared" si="37"/>
        <v>111047.70600000001</v>
      </c>
      <c r="V101" s="83">
        <v>106297.1</v>
      </c>
      <c r="W101" s="83">
        <v>97000</v>
      </c>
      <c r="X101" s="83">
        <v>84220.010000000009</v>
      </c>
      <c r="Y101" s="93">
        <f t="shared" si="50"/>
        <v>84220.010000000009</v>
      </c>
      <c r="Z101" s="93">
        <f t="shared" si="51"/>
        <v>106297.1</v>
      </c>
      <c r="AA101" s="93">
        <f t="shared" si="52"/>
        <v>95839.036666666667</v>
      </c>
      <c r="AB101" s="93">
        <f t="shared" si="53"/>
        <v>97000</v>
      </c>
      <c r="AC101" s="94">
        <f t="shared" si="54"/>
        <v>84220.010000000009</v>
      </c>
      <c r="AD101" s="94">
        <f t="shared" si="55"/>
        <v>100221.81190000002</v>
      </c>
      <c r="AE101" s="83">
        <v>112455.96</v>
      </c>
      <c r="AF101" s="83">
        <v>105000</v>
      </c>
      <c r="AG101" s="83">
        <v>93860.88</v>
      </c>
      <c r="AH101" s="93">
        <f t="shared" si="60"/>
        <v>93860.88</v>
      </c>
      <c r="AI101" s="93">
        <f t="shared" si="61"/>
        <v>112455.96</v>
      </c>
      <c r="AJ101" s="93">
        <f t="shared" si="62"/>
        <v>103772.28000000001</v>
      </c>
      <c r="AK101" s="93">
        <f t="shared" si="63"/>
        <v>105000</v>
      </c>
      <c r="AL101" s="94">
        <f t="shared" si="64"/>
        <v>93860.88</v>
      </c>
      <c r="AM101" s="94">
        <f t="shared" si="65"/>
        <v>111694.44720000001</v>
      </c>
      <c r="AN101" s="83" t="s">
        <v>14</v>
      </c>
      <c r="AO101" s="83" t="s">
        <v>14</v>
      </c>
      <c r="AP101" s="83" t="s">
        <v>14</v>
      </c>
      <c r="AQ101" s="93"/>
      <c r="AR101" s="93"/>
      <c r="AS101" s="93"/>
      <c r="AT101" s="93"/>
      <c r="AU101" s="94"/>
      <c r="AV101" s="94"/>
      <c r="AW101" s="83">
        <v>110000.88</v>
      </c>
      <c r="AX101" s="83">
        <v>99000</v>
      </c>
      <c r="AY101" s="83">
        <v>85834.02</v>
      </c>
      <c r="AZ101" s="93">
        <f t="shared" si="38"/>
        <v>85834.02</v>
      </c>
      <c r="BA101" s="93">
        <f t="shared" si="39"/>
        <v>110000.88</v>
      </c>
      <c r="BB101" s="93">
        <f t="shared" si="40"/>
        <v>98278.3</v>
      </c>
      <c r="BC101" s="93">
        <f t="shared" si="41"/>
        <v>99000</v>
      </c>
      <c r="BD101" s="94">
        <f t="shared" si="42"/>
        <v>85834.02</v>
      </c>
      <c r="BE101" s="94">
        <f t="shared" si="43"/>
        <v>102142.4838</v>
      </c>
    </row>
    <row r="102" spans="1:57" ht="24" x14ac:dyDescent="0.2">
      <c r="A102" s="61">
        <v>86</v>
      </c>
      <c r="B102" s="60" t="s">
        <v>253</v>
      </c>
      <c r="C102" s="59">
        <v>1</v>
      </c>
      <c r="D102" s="83">
        <v>74036.160000000003</v>
      </c>
      <c r="E102" s="83">
        <v>72000</v>
      </c>
      <c r="F102" s="83">
        <v>61395.840000000004</v>
      </c>
      <c r="G102" s="83">
        <f t="shared" si="44"/>
        <v>61395.840000000004</v>
      </c>
      <c r="H102" s="83">
        <f t="shared" si="45"/>
        <v>74036.160000000003</v>
      </c>
      <c r="I102" s="83">
        <f t="shared" si="46"/>
        <v>69144</v>
      </c>
      <c r="J102" s="83">
        <f t="shared" si="47"/>
        <v>72000</v>
      </c>
      <c r="K102" s="94">
        <f t="shared" si="48"/>
        <v>61395.840000000004</v>
      </c>
      <c r="L102" s="92">
        <f t="shared" si="49"/>
        <v>73061.049599999998</v>
      </c>
      <c r="M102" s="83">
        <v>58632.97</v>
      </c>
      <c r="N102" s="83">
        <v>58000</v>
      </c>
      <c r="O102" s="83">
        <v>51364.420000000006</v>
      </c>
      <c r="P102" s="93">
        <f t="shared" si="56"/>
        <v>51364.420000000006</v>
      </c>
      <c r="Q102" s="93">
        <f t="shared" si="57"/>
        <v>58632.97</v>
      </c>
      <c r="R102" s="93">
        <f t="shared" si="58"/>
        <v>55999.130000000005</v>
      </c>
      <c r="S102" s="93">
        <f t="shared" si="59"/>
        <v>58000</v>
      </c>
      <c r="T102" s="94">
        <f t="shared" si="36"/>
        <v>51364.420000000006</v>
      </c>
      <c r="U102" s="94">
        <f t="shared" si="37"/>
        <v>61123.659800000009</v>
      </c>
      <c r="V102" s="83">
        <v>63728.28</v>
      </c>
      <c r="W102" s="83">
        <v>61000</v>
      </c>
      <c r="X102" s="83">
        <v>51083.78</v>
      </c>
      <c r="Y102" s="93">
        <f t="shared" si="50"/>
        <v>51083.78</v>
      </c>
      <c r="Z102" s="93">
        <f t="shared" si="51"/>
        <v>63728.28</v>
      </c>
      <c r="AA102" s="93">
        <f t="shared" si="52"/>
        <v>58604.02</v>
      </c>
      <c r="AB102" s="93">
        <f t="shared" si="53"/>
        <v>61000</v>
      </c>
      <c r="AC102" s="94">
        <f t="shared" si="54"/>
        <v>51083.78</v>
      </c>
      <c r="AD102" s="94">
        <f t="shared" si="55"/>
        <v>60789.698199999999</v>
      </c>
      <c r="AE102" s="83">
        <v>75008.75</v>
      </c>
      <c r="AF102" s="83">
        <v>72000</v>
      </c>
      <c r="AG102" s="83">
        <v>64207.490000000005</v>
      </c>
      <c r="AH102" s="93">
        <f t="shared" si="60"/>
        <v>64207.490000000005</v>
      </c>
      <c r="AI102" s="93">
        <f t="shared" si="61"/>
        <v>75008.75</v>
      </c>
      <c r="AJ102" s="93">
        <f t="shared" si="62"/>
        <v>70405.41333333333</v>
      </c>
      <c r="AK102" s="93">
        <f t="shared" si="63"/>
        <v>72000</v>
      </c>
      <c r="AL102" s="94">
        <f t="shared" si="64"/>
        <v>64207.490000000005</v>
      </c>
      <c r="AM102" s="94">
        <f t="shared" si="65"/>
        <v>76406.913100000005</v>
      </c>
      <c r="AN102" s="83" t="s">
        <v>14</v>
      </c>
      <c r="AO102" s="83" t="s">
        <v>14</v>
      </c>
      <c r="AP102" s="83" t="s">
        <v>14</v>
      </c>
      <c r="AQ102" s="93"/>
      <c r="AR102" s="93"/>
      <c r="AS102" s="93"/>
      <c r="AT102" s="93"/>
      <c r="AU102" s="94"/>
      <c r="AV102" s="94"/>
      <c r="AW102" s="83">
        <v>89531.19</v>
      </c>
      <c r="AX102" s="83">
        <v>85000</v>
      </c>
      <c r="AY102" s="83">
        <v>76841.73000000001</v>
      </c>
      <c r="AZ102" s="93">
        <f t="shared" si="38"/>
        <v>76841.73000000001</v>
      </c>
      <c r="BA102" s="93">
        <f t="shared" si="39"/>
        <v>89531.19</v>
      </c>
      <c r="BB102" s="93">
        <f t="shared" si="40"/>
        <v>83790.973333333342</v>
      </c>
      <c r="BC102" s="93">
        <f t="shared" si="41"/>
        <v>85000</v>
      </c>
      <c r="BD102" s="94">
        <f t="shared" si="42"/>
        <v>76841.73000000001</v>
      </c>
      <c r="BE102" s="94">
        <f t="shared" si="43"/>
        <v>91441.658700000015</v>
      </c>
    </row>
    <row r="103" spans="1:57" ht="24" x14ac:dyDescent="0.2">
      <c r="A103" s="61">
        <v>87</v>
      </c>
      <c r="B103" s="60" t="s">
        <v>254</v>
      </c>
      <c r="C103" s="59">
        <v>1</v>
      </c>
      <c r="D103" s="83">
        <v>646476</v>
      </c>
      <c r="E103" s="83">
        <v>592000</v>
      </c>
      <c r="F103" s="83">
        <v>571053.80000000005</v>
      </c>
      <c r="G103" s="83">
        <f t="shared" si="44"/>
        <v>571053.80000000005</v>
      </c>
      <c r="H103" s="83">
        <f t="shared" si="45"/>
        <v>646476</v>
      </c>
      <c r="I103" s="83">
        <f t="shared" si="46"/>
        <v>603176.6</v>
      </c>
      <c r="J103" s="83">
        <f t="shared" si="47"/>
        <v>592000</v>
      </c>
      <c r="K103" s="94">
        <f t="shared" si="48"/>
        <v>571053.80000000005</v>
      </c>
      <c r="L103" s="92">
        <f t="shared" si="49"/>
        <v>679554.02200000011</v>
      </c>
      <c r="M103" s="83">
        <v>724391.25</v>
      </c>
      <c r="N103" s="83">
        <v>637000</v>
      </c>
      <c r="O103" s="83">
        <v>596898.39</v>
      </c>
      <c r="P103" s="93">
        <f t="shared" si="56"/>
        <v>596898.39</v>
      </c>
      <c r="Q103" s="93">
        <f t="shared" si="57"/>
        <v>724391.25</v>
      </c>
      <c r="R103" s="93">
        <f t="shared" si="58"/>
        <v>652763.21333333338</v>
      </c>
      <c r="S103" s="93">
        <f t="shared" si="59"/>
        <v>637000</v>
      </c>
      <c r="T103" s="94">
        <f t="shared" si="36"/>
        <v>596898.39</v>
      </c>
      <c r="U103" s="94">
        <f t="shared" si="37"/>
        <v>710309.08409999998</v>
      </c>
      <c r="V103" s="83">
        <v>718057.6</v>
      </c>
      <c r="W103" s="83">
        <v>607000</v>
      </c>
      <c r="X103" s="83">
        <v>579969.6</v>
      </c>
      <c r="Y103" s="93">
        <f t="shared" si="50"/>
        <v>579969.6</v>
      </c>
      <c r="Z103" s="93">
        <f t="shared" si="51"/>
        <v>718057.6</v>
      </c>
      <c r="AA103" s="93">
        <f t="shared" si="52"/>
        <v>635009.06666666677</v>
      </c>
      <c r="AB103" s="93">
        <f t="shared" si="53"/>
        <v>607000</v>
      </c>
      <c r="AC103" s="94">
        <f t="shared" si="54"/>
        <v>579969.6</v>
      </c>
      <c r="AD103" s="94">
        <f t="shared" si="55"/>
        <v>690163.82400000002</v>
      </c>
      <c r="AE103" s="83">
        <v>750487.45</v>
      </c>
      <c r="AF103" s="83">
        <v>650000</v>
      </c>
      <c r="AG103" s="83">
        <v>626391.1</v>
      </c>
      <c r="AH103" s="93">
        <f t="shared" si="60"/>
        <v>626391.1</v>
      </c>
      <c r="AI103" s="93">
        <f t="shared" si="61"/>
        <v>750487.45</v>
      </c>
      <c r="AJ103" s="93">
        <f t="shared" si="62"/>
        <v>675626.18333333323</v>
      </c>
      <c r="AK103" s="93">
        <f t="shared" si="63"/>
        <v>650000</v>
      </c>
      <c r="AL103" s="94">
        <f t="shared" si="64"/>
        <v>626391.1</v>
      </c>
      <c r="AM103" s="94">
        <f t="shared" si="65"/>
        <v>745405.40899999999</v>
      </c>
      <c r="AN103" s="83" t="s">
        <v>14</v>
      </c>
      <c r="AO103" s="83" t="s">
        <v>14</v>
      </c>
      <c r="AP103" s="83" t="s">
        <v>14</v>
      </c>
      <c r="AQ103" s="93"/>
      <c r="AR103" s="93"/>
      <c r="AS103" s="93"/>
      <c r="AT103" s="93"/>
      <c r="AU103" s="94"/>
      <c r="AV103" s="94"/>
      <c r="AW103" s="83">
        <v>837373.68</v>
      </c>
      <c r="AX103" s="83">
        <v>697000</v>
      </c>
      <c r="AY103" s="83">
        <v>685123.92</v>
      </c>
      <c r="AZ103" s="93">
        <f t="shared" si="38"/>
        <v>685123.92</v>
      </c>
      <c r="BA103" s="93">
        <f t="shared" si="39"/>
        <v>837373.68</v>
      </c>
      <c r="BB103" s="93">
        <f t="shared" si="40"/>
        <v>739832.53333333333</v>
      </c>
      <c r="BC103" s="93">
        <f t="shared" si="41"/>
        <v>697000</v>
      </c>
      <c r="BD103" s="94">
        <f t="shared" si="42"/>
        <v>685123.92</v>
      </c>
      <c r="BE103" s="94">
        <f t="shared" si="43"/>
        <v>815297.46480000007</v>
      </c>
    </row>
    <row r="104" spans="1:57" x14ac:dyDescent="0.2">
      <c r="A104" s="61">
        <v>88</v>
      </c>
      <c r="B104" s="60" t="s">
        <v>255</v>
      </c>
      <c r="C104" s="59">
        <v>1</v>
      </c>
      <c r="D104" s="83">
        <v>98390.16</v>
      </c>
      <c r="E104" s="83">
        <v>91000</v>
      </c>
      <c r="F104" s="83">
        <v>85591.44</v>
      </c>
      <c r="G104" s="83">
        <f t="shared" si="44"/>
        <v>85591.44</v>
      </c>
      <c r="H104" s="83">
        <f t="shared" si="45"/>
        <v>98390.16</v>
      </c>
      <c r="I104" s="83">
        <f t="shared" si="46"/>
        <v>91660.533333333326</v>
      </c>
      <c r="J104" s="83">
        <f t="shared" si="47"/>
        <v>91000</v>
      </c>
      <c r="K104" s="94">
        <f t="shared" si="48"/>
        <v>85591.44</v>
      </c>
      <c r="L104" s="92">
        <f t="shared" si="49"/>
        <v>101853.81360000001</v>
      </c>
      <c r="M104" s="83">
        <v>106692.95999999999</v>
      </c>
      <c r="N104" s="83">
        <v>101000</v>
      </c>
      <c r="O104" s="83">
        <v>94348.32</v>
      </c>
      <c r="P104" s="93">
        <f t="shared" si="56"/>
        <v>94348.32</v>
      </c>
      <c r="Q104" s="93">
        <f t="shared" si="57"/>
        <v>106692.95999999999</v>
      </c>
      <c r="R104" s="93">
        <f t="shared" si="58"/>
        <v>100680.42666666668</v>
      </c>
      <c r="S104" s="93">
        <f t="shared" si="59"/>
        <v>101000</v>
      </c>
      <c r="T104" s="94">
        <f t="shared" si="36"/>
        <v>94348.32</v>
      </c>
      <c r="U104" s="94">
        <f t="shared" si="37"/>
        <v>112274.50080000001</v>
      </c>
      <c r="V104" s="83">
        <v>104227.2</v>
      </c>
      <c r="W104" s="83">
        <v>95000</v>
      </c>
      <c r="X104" s="83">
        <v>88510.400000000009</v>
      </c>
      <c r="Y104" s="93">
        <f t="shared" si="50"/>
        <v>88510.400000000009</v>
      </c>
      <c r="Z104" s="93">
        <f t="shared" si="51"/>
        <v>104227.2</v>
      </c>
      <c r="AA104" s="93">
        <f t="shared" si="52"/>
        <v>95912.53333333334</v>
      </c>
      <c r="AB104" s="93">
        <f t="shared" si="53"/>
        <v>95000</v>
      </c>
      <c r="AC104" s="94">
        <f t="shared" si="54"/>
        <v>88510.400000000009</v>
      </c>
      <c r="AD104" s="94">
        <f t="shared" si="55"/>
        <v>105327.37600000002</v>
      </c>
      <c r="AE104" s="83">
        <v>121770</v>
      </c>
      <c r="AF104" s="83">
        <v>112000</v>
      </c>
      <c r="AG104" s="83">
        <v>106183.44</v>
      </c>
      <c r="AH104" s="93">
        <f t="shared" si="60"/>
        <v>106183.44</v>
      </c>
      <c r="AI104" s="93">
        <f t="shared" si="61"/>
        <v>121770</v>
      </c>
      <c r="AJ104" s="93">
        <f t="shared" si="62"/>
        <v>113317.81333333334</v>
      </c>
      <c r="AK104" s="93">
        <f t="shared" si="63"/>
        <v>112000</v>
      </c>
      <c r="AL104" s="94">
        <f t="shared" si="64"/>
        <v>106183.44</v>
      </c>
      <c r="AM104" s="94">
        <f t="shared" si="65"/>
        <v>126358.2936</v>
      </c>
      <c r="AN104" s="83" t="s">
        <v>14</v>
      </c>
      <c r="AO104" s="83" t="s">
        <v>14</v>
      </c>
      <c r="AP104" s="83" t="s">
        <v>14</v>
      </c>
      <c r="AQ104" s="93"/>
      <c r="AR104" s="93"/>
      <c r="AS104" s="93"/>
      <c r="AT104" s="93"/>
      <c r="AU104" s="94"/>
      <c r="AV104" s="94"/>
      <c r="AW104" s="83">
        <v>110060.74</v>
      </c>
      <c r="AX104" s="83">
        <v>99000</v>
      </c>
      <c r="AY104" s="83">
        <v>91861.72</v>
      </c>
      <c r="AZ104" s="93">
        <f t="shared" si="38"/>
        <v>91861.72</v>
      </c>
      <c r="BA104" s="93">
        <f t="shared" si="39"/>
        <v>110060.74</v>
      </c>
      <c r="BB104" s="93">
        <f t="shared" si="40"/>
        <v>100307.48666666665</v>
      </c>
      <c r="BC104" s="93">
        <f t="shared" si="41"/>
        <v>99000</v>
      </c>
      <c r="BD104" s="94">
        <f t="shared" si="42"/>
        <v>91861.72</v>
      </c>
      <c r="BE104" s="94">
        <f t="shared" si="43"/>
        <v>109315.44680000001</v>
      </c>
    </row>
    <row r="105" spans="1:57" x14ac:dyDescent="0.2">
      <c r="A105" s="76"/>
      <c r="B105" s="81" t="s">
        <v>256</v>
      </c>
      <c r="C105" s="80"/>
      <c r="D105" s="92"/>
      <c r="E105" s="92"/>
      <c r="F105" s="92"/>
      <c r="G105" s="92"/>
      <c r="H105" s="92"/>
      <c r="I105" s="92"/>
      <c r="J105" s="92"/>
      <c r="K105" s="94"/>
      <c r="L105" s="92"/>
      <c r="M105" s="92"/>
      <c r="N105" s="92"/>
      <c r="O105" s="92"/>
      <c r="P105" s="94"/>
      <c r="Q105" s="94"/>
      <c r="R105" s="94"/>
      <c r="S105" s="94"/>
      <c r="T105" s="94"/>
      <c r="U105" s="94"/>
      <c r="V105" s="92"/>
      <c r="W105" s="92"/>
      <c r="X105" s="92"/>
      <c r="Y105" s="94"/>
      <c r="Z105" s="94"/>
      <c r="AA105" s="94"/>
      <c r="AB105" s="94"/>
      <c r="AC105" s="94"/>
      <c r="AD105" s="94"/>
      <c r="AE105" s="92"/>
      <c r="AF105" s="92"/>
      <c r="AG105" s="92"/>
      <c r="AH105" s="94"/>
      <c r="AI105" s="94"/>
      <c r="AJ105" s="94"/>
      <c r="AK105" s="94"/>
      <c r="AL105" s="94"/>
      <c r="AM105" s="94"/>
      <c r="AN105" s="92"/>
      <c r="AO105" s="92"/>
      <c r="AP105" s="92"/>
      <c r="AQ105" s="94"/>
      <c r="AR105" s="94"/>
      <c r="AS105" s="94"/>
      <c r="AT105" s="94"/>
      <c r="AU105" s="94"/>
      <c r="AV105" s="94"/>
      <c r="AW105" s="92"/>
      <c r="AX105" s="92"/>
      <c r="AY105" s="92"/>
      <c r="AZ105" s="94"/>
      <c r="BA105" s="94"/>
      <c r="BB105" s="94"/>
      <c r="BC105" s="94"/>
      <c r="BD105" s="94"/>
      <c r="BE105" s="94"/>
    </row>
    <row r="106" spans="1:57" x14ac:dyDescent="0.2">
      <c r="A106" s="61">
        <v>89</v>
      </c>
      <c r="B106" s="60" t="s">
        <v>257</v>
      </c>
      <c r="C106" s="59">
        <v>1</v>
      </c>
      <c r="D106" s="83">
        <v>787565.30999999994</v>
      </c>
      <c r="E106" s="83">
        <v>774000</v>
      </c>
      <c r="F106" s="83">
        <v>685117.79</v>
      </c>
      <c r="G106" s="83">
        <f t="shared" si="44"/>
        <v>685117.79</v>
      </c>
      <c r="H106" s="83">
        <f t="shared" si="45"/>
        <v>787565.30999999994</v>
      </c>
      <c r="I106" s="83">
        <f t="shared" si="46"/>
        <v>748894.3666666667</v>
      </c>
      <c r="J106" s="83">
        <f t="shared" si="47"/>
        <v>774000</v>
      </c>
      <c r="K106" s="94">
        <f t="shared" si="48"/>
        <v>685117.79</v>
      </c>
      <c r="L106" s="92">
        <f t="shared" si="49"/>
        <v>815290.17009999999</v>
      </c>
      <c r="M106" s="83">
        <v>898356.03</v>
      </c>
      <c r="N106" s="83">
        <v>898000</v>
      </c>
      <c r="O106" s="83">
        <v>764716.29</v>
      </c>
      <c r="P106" s="93">
        <f t="shared" si="56"/>
        <v>764716.29</v>
      </c>
      <c r="Q106" s="93">
        <f t="shared" si="57"/>
        <v>898356.03</v>
      </c>
      <c r="R106" s="93">
        <f t="shared" si="58"/>
        <v>853690.77333333343</v>
      </c>
      <c r="S106" s="93">
        <f t="shared" si="59"/>
        <v>898000</v>
      </c>
      <c r="T106" s="94">
        <f t="shared" si="36"/>
        <v>764716.29</v>
      </c>
      <c r="U106" s="94">
        <f t="shared" si="37"/>
        <v>910012.38510000007</v>
      </c>
      <c r="V106" s="83">
        <v>891633.96</v>
      </c>
      <c r="W106" s="83">
        <v>856000</v>
      </c>
      <c r="X106" s="83">
        <v>735951.84</v>
      </c>
      <c r="Y106" s="93">
        <f t="shared" si="50"/>
        <v>735951.84</v>
      </c>
      <c r="Z106" s="93">
        <f t="shared" si="51"/>
        <v>891633.96</v>
      </c>
      <c r="AA106" s="93">
        <f t="shared" si="52"/>
        <v>827861.93333333323</v>
      </c>
      <c r="AB106" s="93">
        <f t="shared" si="53"/>
        <v>856000</v>
      </c>
      <c r="AC106" s="94">
        <f t="shared" si="54"/>
        <v>735951.84</v>
      </c>
      <c r="AD106" s="94">
        <f t="shared" si="55"/>
        <v>875782.68959999993</v>
      </c>
      <c r="AE106" s="83">
        <v>928053.75</v>
      </c>
      <c r="AF106" s="83">
        <v>898000</v>
      </c>
      <c r="AG106" s="83">
        <v>764716.29</v>
      </c>
      <c r="AH106" s="93">
        <f t="shared" si="60"/>
        <v>764716.29</v>
      </c>
      <c r="AI106" s="93">
        <f t="shared" si="61"/>
        <v>928053.75</v>
      </c>
      <c r="AJ106" s="93">
        <f t="shared" si="62"/>
        <v>863590.01333333331</v>
      </c>
      <c r="AK106" s="93">
        <f t="shared" si="63"/>
        <v>898000</v>
      </c>
      <c r="AL106" s="94">
        <f t="shared" si="64"/>
        <v>764716.29</v>
      </c>
      <c r="AM106" s="94">
        <f t="shared" si="65"/>
        <v>910012.38510000007</v>
      </c>
      <c r="AN106" s="83">
        <v>5029200</v>
      </c>
      <c r="AO106" s="83">
        <v>4791000</v>
      </c>
      <c r="AP106" s="83">
        <v>4197600</v>
      </c>
      <c r="AQ106" s="93">
        <f t="shared" si="66"/>
        <v>4197600</v>
      </c>
      <c r="AR106" s="93">
        <f t="shared" si="67"/>
        <v>5029200</v>
      </c>
      <c r="AS106" s="93">
        <f t="shared" si="68"/>
        <v>4672600</v>
      </c>
      <c r="AT106" s="93">
        <f t="shared" si="69"/>
        <v>4791000</v>
      </c>
      <c r="AU106" s="94">
        <f t="shared" si="70"/>
        <v>4197600</v>
      </c>
      <c r="AV106" s="94">
        <f t="shared" si="71"/>
        <v>4995144</v>
      </c>
      <c r="AW106" s="83">
        <v>1095769.97</v>
      </c>
      <c r="AX106" s="83">
        <v>1044000</v>
      </c>
      <c r="AY106" s="83">
        <v>914579.66</v>
      </c>
      <c r="AZ106" s="93">
        <f t="shared" si="38"/>
        <v>914579.66</v>
      </c>
      <c r="BA106" s="93">
        <f t="shared" si="39"/>
        <v>1095769.97</v>
      </c>
      <c r="BB106" s="93">
        <f t="shared" si="40"/>
        <v>1018116.5433333333</v>
      </c>
      <c r="BC106" s="93">
        <f t="shared" si="41"/>
        <v>1044000</v>
      </c>
      <c r="BD106" s="94">
        <f t="shared" si="42"/>
        <v>914579.66</v>
      </c>
      <c r="BE106" s="94">
        <f t="shared" si="43"/>
        <v>1088349.7953999999</v>
      </c>
    </row>
    <row r="107" spans="1:57" x14ac:dyDescent="0.2">
      <c r="A107" s="61">
        <v>90</v>
      </c>
      <c r="B107" s="60" t="s">
        <v>258</v>
      </c>
      <c r="C107" s="59">
        <v>1</v>
      </c>
      <c r="D107" s="83">
        <v>187842</v>
      </c>
      <c r="E107" s="83">
        <v>172000</v>
      </c>
      <c r="F107" s="83">
        <v>162796.4</v>
      </c>
      <c r="G107" s="83">
        <f t="shared" si="44"/>
        <v>162796.4</v>
      </c>
      <c r="H107" s="83">
        <f t="shared" si="45"/>
        <v>187842</v>
      </c>
      <c r="I107" s="83">
        <f t="shared" si="46"/>
        <v>174212.80000000002</v>
      </c>
      <c r="J107" s="83">
        <f t="shared" si="47"/>
        <v>172000</v>
      </c>
      <c r="K107" s="94">
        <f t="shared" si="48"/>
        <v>162796.4</v>
      </c>
      <c r="L107" s="92">
        <f t="shared" si="49"/>
        <v>193727.71599999999</v>
      </c>
      <c r="M107" s="83">
        <v>226890</v>
      </c>
      <c r="N107" s="83">
        <v>199000</v>
      </c>
      <c r="O107" s="83">
        <v>196032.96000000002</v>
      </c>
      <c r="P107" s="93">
        <f t="shared" si="56"/>
        <v>196032.96000000002</v>
      </c>
      <c r="Q107" s="93">
        <f t="shared" si="57"/>
        <v>226890</v>
      </c>
      <c r="R107" s="93">
        <f t="shared" si="58"/>
        <v>207307.65333333332</v>
      </c>
      <c r="S107" s="93">
        <f t="shared" si="59"/>
        <v>199000</v>
      </c>
      <c r="T107" s="94">
        <f t="shared" si="36"/>
        <v>196032.96000000002</v>
      </c>
      <c r="U107" s="94">
        <f t="shared" si="37"/>
        <v>233279.22240000003</v>
      </c>
      <c r="V107" s="83">
        <v>224903.9</v>
      </c>
      <c r="W107" s="83">
        <v>190000</v>
      </c>
      <c r="X107" s="83">
        <v>178193.09</v>
      </c>
      <c r="Y107" s="93">
        <f t="shared" si="50"/>
        <v>178193.09</v>
      </c>
      <c r="Z107" s="93">
        <f t="shared" si="51"/>
        <v>224903.9</v>
      </c>
      <c r="AA107" s="93">
        <f t="shared" si="52"/>
        <v>197698.99666666667</v>
      </c>
      <c r="AB107" s="93">
        <f t="shared" si="53"/>
        <v>190000</v>
      </c>
      <c r="AC107" s="94">
        <f t="shared" si="54"/>
        <v>178193.09</v>
      </c>
      <c r="AD107" s="94">
        <f t="shared" si="55"/>
        <v>212049.77710000001</v>
      </c>
      <c r="AE107" s="83">
        <v>230520.24</v>
      </c>
      <c r="AF107" s="83">
        <v>199000</v>
      </c>
      <c r="AG107" s="83">
        <v>192402.72</v>
      </c>
      <c r="AH107" s="93">
        <f t="shared" si="60"/>
        <v>192402.72</v>
      </c>
      <c r="AI107" s="93">
        <f t="shared" si="61"/>
        <v>230520.24</v>
      </c>
      <c r="AJ107" s="93">
        <f t="shared" si="62"/>
        <v>207307.65333333332</v>
      </c>
      <c r="AK107" s="93">
        <f t="shared" si="63"/>
        <v>199000</v>
      </c>
      <c r="AL107" s="94">
        <f t="shared" si="64"/>
        <v>192402.72</v>
      </c>
      <c r="AM107" s="94">
        <f t="shared" si="65"/>
        <v>228959.23680000001</v>
      </c>
      <c r="AN107" s="83">
        <v>349184</v>
      </c>
      <c r="AO107" s="83">
        <v>309000</v>
      </c>
      <c r="AP107" s="83">
        <v>301312</v>
      </c>
      <c r="AQ107" s="93">
        <f t="shared" si="66"/>
        <v>301312</v>
      </c>
      <c r="AR107" s="93">
        <f t="shared" si="67"/>
        <v>349184</v>
      </c>
      <c r="AS107" s="93">
        <f t="shared" si="68"/>
        <v>319832</v>
      </c>
      <c r="AT107" s="93">
        <f t="shared" si="69"/>
        <v>309000</v>
      </c>
      <c r="AU107" s="94">
        <f t="shared" si="70"/>
        <v>301312</v>
      </c>
      <c r="AV107" s="94">
        <f t="shared" si="71"/>
        <v>358561.28000000003</v>
      </c>
      <c r="AW107" s="83">
        <v>295852.92000000004</v>
      </c>
      <c r="AX107" s="83">
        <v>246000</v>
      </c>
      <c r="AY107" s="83">
        <v>230854.93</v>
      </c>
      <c r="AZ107" s="93">
        <f t="shared" si="38"/>
        <v>230854.93</v>
      </c>
      <c r="BA107" s="93">
        <f t="shared" si="39"/>
        <v>295852.92000000004</v>
      </c>
      <c r="BB107" s="93">
        <f t="shared" si="40"/>
        <v>257569.28333333335</v>
      </c>
      <c r="BC107" s="93">
        <f t="shared" si="41"/>
        <v>246000</v>
      </c>
      <c r="BD107" s="94">
        <f t="shared" si="42"/>
        <v>230854.93</v>
      </c>
      <c r="BE107" s="94">
        <f t="shared" si="43"/>
        <v>274717.36670000001</v>
      </c>
    </row>
    <row r="108" spans="1:57" x14ac:dyDescent="0.2">
      <c r="A108" s="61">
        <v>91</v>
      </c>
      <c r="B108" s="60" t="s">
        <v>259</v>
      </c>
      <c r="C108" s="59">
        <v>1</v>
      </c>
      <c r="D108" s="83">
        <v>124789.65</v>
      </c>
      <c r="E108" s="83">
        <v>101455</v>
      </c>
      <c r="F108" s="83">
        <v>101455</v>
      </c>
      <c r="G108" s="83">
        <f t="shared" si="44"/>
        <v>101455</v>
      </c>
      <c r="H108" s="83">
        <f t="shared" si="45"/>
        <v>124789.65</v>
      </c>
      <c r="I108" s="83">
        <f t="shared" si="46"/>
        <v>109233.21666666667</v>
      </c>
      <c r="J108" s="83">
        <f t="shared" si="47"/>
        <v>101455</v>
      </c>
      <c r="K108" s="94">
        <f t="shared" si="48"/>
        <v>101455</v>
      </c>
      <c r="L108" s="92">
        <f t="shared" si="49"/>
        <v>120731.45</v>
      </c>
      <c r="M108" s="83">
        <v>147037.99</v>
      </c>
      <c r="N108" s="83">
        <v>121519</v>
      </c>
      <c r="O108" s="83">
        <v>121519</v>
      </c>
      <c r="P108" s="93">
        <f t="shared" si="56"/>
        <v>121519</v>
      </c>
      <c r="Q108" s="93">
        <f t="shared" si="57"/>
        <v>147037.99</v>
      </c>
      <c r="R108" s="93">
        <f t="shared" si="58"/>
        <v>130025.33</v>
      </c>
      <c r="S108" s="93">
        <f t="shared" si="59"/>
        <v>121519</v>
      </c>
      <c r="T108" s="94">
        <f t="shared" si="36"/>
        <v>121519</v>
      </c>
      <c r="U108" s="94">
        <f t="shared" si="37"/>
        <v>144607.60999999999</v>
      </c>
      <c r="V108" s="83">
        <v>144864.72</v>
      </c>
      <c r="W108" s="83">
        <v>114972</v>
      </c>
      <c r="X108" s="83">
        <v>114972</v>
      </c>
      <c r="Y108" s="93">
        <f t="shared" si="50"/>
        <v>114972</v>
      </c>
      <c r="Z108" s="93">
        <f t="shared" si="51"/>
        <v>144864.72</v>
      </c>
      <c r="AA108" s="93">
        <f t="shared" si="52"/>
        <v>124936.23999999999</v>
      </c>
      <c r="AB108" s="93">
        <f t="shared" si="53"/>
        <v>114972</v>
      </c>
      <c r="AC108" s="94">
        <f t="shared" si="54"/>
        <v>114972</v>
      </c>
      <c r="AD108" s="94">
        <f t="shared" si="55"/>
        <v>136816.68</v>
      </c>
      <c r="AE108" s="83">
        <v>151898.75</v>
      </c>
      <c r="AF108" s="83">
        <v>121519</v>
      </c>
      <c r="AG108" s="83">
        <v>121519</v>
      </c>
      <c r="AH108" s="93">
        <f t="shared" si="60"/>
        <v>121519</v>
      </c>
      <c r="AI108" s="93">
        <f t="shared" si="61"/>
        <v>151898.75</v>
      </c>
      <c r="AJ108" s="93">
        <f t="shared" si="62"/>
        <v>131645.58333333334</v>
      </c>
      <c r="AK108" s="93">
        <f t="shared" si="63"/>
        <v>121519</v>
      </c>
      <c r="AL108" s="94">
        <f t="shared" si="64"/>
        <v>121519</v>
      </c>
      <c r="AM108" s="94">
        <f t="shared" si="65"/>
        <v>144607.60999999999</v>
      </c>
      <c r="AN108" s="83">
        <v>324104</v>
      </c>
      <c r="AO108" s="83">
        <v>255200</v>
      </c>
      <c r="AP108" s="83">
        <v>255200</v>
      </c>
      <c r="AQ108" s="93">
        <f t="shared" si="66"/>
        <v>255200</v>
      </c>
      <c r="AR108" s="93">
        <f t="shared" si="67"/>
        <v>324104</v>
      </c>
      <c r="AS108" s="93">
        <f t="shared" si="68"/>
        <v>278168</v>
      </c>
      <c r="AT108" s="93">
        <f t="shared" si="69"/>
        <v>255200</v>
      </c>
      <c r="AU108" s="94">
        <f t="shared" si="70"/>
        <v>255200</v>
      </c>
      <c r="AV108" s="94">
        <f t="shared" si="71"/>
        <v>303688</v>
      </c>
      <c r="AW108" s="83" t="s">
        <v>14</v>
      </c>
      <c r="AX108" s="83" t="s">
        <v>14</v>
      </c>
      <c r="AY108" s="83" t="s">
        <v>14</v>
      </c>
      <c r="AZ108" s="93"/>
      <c r="BA108" s="93"/>
      <c r="BB108" s="93"/>
      <c r="BC108" s="93"/>
      <c r="BD108" s="94"/>
      <c r="BE108" s="94"/>
    </row>
    <row r="109" spans="1:57" x14ac:dyDescent="0.2">
      <c r="A109" s="61">
        <v>92</v>
      </c>
      <c r="B109" s="60" t="s">
        <v>260</v>
      </c>
      <c r="C109" s="59">
        <v>1</v>
      </c>
      <c r="D109" s="83" t="s">
        <v>14</v>
      </c>
      <c r="E109" s="83" t="s">
        <v>14</v>
      </c>
      <c r="F109" s="83" t="s">
        <v>14</v>
      </c>
      <c r="G109" s="83"/>
      <c r="H109" s="83"/>
      <c r="I109" s="83"/>
      <c r="J109" s="83"/>
      <c r="K109" s="94"/>
      <c r="L109" s="92"/>
      <c r="M109" s="83" t="s">
        <v>14</v>
      </c>
      <c r="N109" s="83" t="s">
        <v>14</v>
      </c>
      <c r="O109" s="83" t="s">
        <v>14</v>
      </c>
      <c r="P109" s="93"/>
      <c r="Q109" s="93"/>
      <c r="R109" s="93"/>
      <c r="S109" s="93"/>
      <c r="T109" s="94">
        <f t="shared" si="36"/>
        <v>0</v>
      </c>
      <c r="U109" s="94">
        <f t="shared" si="37"/>
        <v>0</v>
      </c>
      <c r="V109" s="83" t="s">
        <v>14</v>
      </c>
      <c r="W109" s="83" t="s">
        <v>14</v>
      </c>
      <c r="X109" s="83" t="s">
        <v>14</v>
      </c>
      <c r="Y109" s="93"/>
      <c r="Z109" s="93"/>
      <c r="AA109" s="93"/>
      <c r="AB109" s="93"/>
      <c r="AC109" s="94"/>
      <c r="AD109" s="94"/>
      <c r="AE109" s="83" t="s">
        <v>14</v>
      </c>
      <c r="AF109" s="83" t="s">
        <v>14</v>
      </c>
      <c r="AG109" s="83" t="s">
        <v>14</v>
      </c>
      <c r="AH109" s="93"/>
      <c r="AI109" s="93"/>
      <c r="AJ109" s="93"/>
      <c r="AK109" s="93"/>
      <c r="AL109" s="94"/>
      <c r="AM109" s="94"/>
      <c r="AN109" s="83" t="s">
        <v>14</v>
      </c>
      <c r="AO109" s="83" t="s">
        <v>14</v>
      </c>
      <c r="AP109" s="83" t="s">
        <v>14</v>
      </c>
      <c r="AQ109" s="93"/>
      <c r="AR109" s="93"/>
      <c r="AS109" s="93"/>
      <c r="AT109" s="93"/>
      <c r="AU109" s="94"/>
      <c r="AV109" s="94"/>
      <c r="AW109" s="83">
        <v>198609.84</v>
      </c>
      <c r="AX109" s="83">
        <v>173000</v>
      </c>
      <c r="AY109" s="83">
        <v>162498.96000000002</v>
      </c>
      <c r="AZ109" s="93">
        <f t="shared" si="38"/>
        <v>162498.96000000002</v>
      </c>
      <c r="BA109" s="93">
        <f t="shared" si="39"/>
        <v>198609.84</v>
      </c>
      <c r="BB109" s="93">
        <f t="shared" si="40"/>
        <v>178036.26666666669</v>
      </c>
      <c r="BC109" s="93">
        <f t="shared" si="41"/>
        <v>173000</v>
      </c>
      <c r="BD109" s="94">
        <f t="shared" si="42"/>
        <v>162498.96000000002</v>
      </c>
      <c r="BE109" s="94">
        <f t="shared" si="43"/>
        <v>193373.76240000004</v>
      </c>
    </row>
    <row r="110" spans="1:57" x14ac:dyDescent="0.2">
      <c r="A110" s="61">
        <v>93</v>
      </c>
      <c r="B110" s="60" t="s">
        <v>261</v>
      </c>
      <c r="C110" s="59">
        <v>1</v>
      </c>
      <c r="D110" s="83">
        <v>453796.2</v>
      </c>
      <c r="E110" s="83">
        <v>368940</v>
      </c>
      <c r="F110" s="83">
        <v>368940</v>
      </c>
      <c r="G110" s="83">
        <f t="shared" si="44"/>
        <v>368940</v>
      </c>
      <c r="H110" s="83">
        <f t="shared" si="45"/>
        <v>453796.2</v>
      </c>
      <c r="I110" s="83">
        <f t="shared" si="46"/>
        <v>397225.39999999997</v>
      </c>
      <c r="J110" s="83">
        <f t="shared" si="47"/>
        <v>368940</v>
      </c>
      <c r="K110" s="94">
        <f t="shared" si="48"/>
        <v>368940</v>
      </c>
      <c r="L110" s="92">
        <f t="shared" si="49"/>
        <v>439038.6</v>
      </c>
      <c r="M110" s="83">
        <v>594485.1</v>
      </c>
      <c r="N110" s="83">
        <v>491310</v>
      </c>
      <c r="O110" s="83">
        <v>491310</v>
      </c>
      <c r="P110" s="93">
        <f t="shared" si="56"/>
        <v>491310</v>
      </c>
      <c r="Q110" s="93">
        <f t="shared" si="57"/>
        <v>594485.1</v>
      </c>
      <c r="R110" s="93">
        <f t="shared" si="58"/>
        <v>525701.70000000007</v>
      </c>
      <c r="S110" s="93">
        <f t="shared" si="59"/>
        <v>491310</v>
      </c>
      <c r="T110" s="94">
        <f t="shared" si="36"/>
        <v>491310</v>
      </c>
      <c r="U110" s="94">
        <f t="shared" si="37"/>
        <v>584658.9</v>
      </c>
      <c r="V110" s="83">
        <v>601864.19999999995</v>
      </c>
      <c r="W110" s="83">
        <v>477670</v>
      </c>
      <c r="X110" s="83">
        <v>477670</v>
      </c>
      <c r="Y110" s="93">
        <f t="shared" si="50"/>
        <v>477670</v>
      </c>
      <c r="Z110" s="93">
        <f t="shared" si="51"/>
        <v>601864.19999999995</v>
      </c>
      <c r="AA110" s="93">
        <f t="shared" si="52"/>
        <v>519068.06666666665</v>
      </c>
      <c r="AB110" s="93">
        <f t="shared" si="53"/>
        <v>477670</v>
      </c>
      <c r="AC110" s="94">
        <f t="shared" si="54"/>
        <v>477670</v>
      </c>
      <c r="AD110" s="94">
        <f t="shared" si="55"/>
        <v>568427.30000000005</v>
      </c>
      <c r="AE110" s="83">
        <v>614137.5</v>
      </c>
      <c r="AF110" s="83">
        <v>491310</v>
      </c>
      <c r="AG110" s="83">
        <v>491310</v>
      </c>
      <c r="AH110" s="93">
        <f t="shared" si="60"/>
        <v>491310</v>
      </c>
      <c r="AI110" s="93">
        <f t="shared" si="61"/>
        <v>614137.5</v>
      </c>
      <c r="AJ110" s="93">
        <f t="shared" si="62"/>
        <v>532252.5</v>
      </c>
      <c r="AK110" s="93">
        <f t="shared" si="63"/>
        <v>491310</v>
      </c>
      <c r="AL110" s="94">
        <f t="shared" si="64"/>
        <v>491310</v>
      </c>
      <c r="AM110" s="94">
        <f t="shared" si="65"/>
        <v>584658.9</v>
      </c>
      <c r="AN110" s="83" t="s">
        <v>14</v>
      </c>
      <c r="AO110" s="83" t="s">
        <v>14</v>
      </c>
      <c r="AP110" s="83" t="s">
        <v>14</v>
      </c>
      <c r="AQ110" s="93"/>
      <c r="AR110" s="93"/>
      <c r="AS110" s="93"/>
      <c r="AT110" s="93"/>
      <c r="AU110" s="94"/>
      <c r="AV110" s="94"/>
      <c r="AW110" s="83" t="s">
        <v>14</v>
      </c>
      <c r="AX110" s="83" t="s">
        <v>14</v>
      </c>
      <c r="AY110" s="83" t="s">
        <v>14</v>
      </c>
      <c r="AZ110" s="93"/>
      <c r="BA110" s="93"/>
      <c r="BB110" s="93"/>
      <c r="BC110" s="93"/>
      <c r="BD110" s="94"/>
      <c r="BE110" s="94"/>
    </row>
    <row r="111" spans="1:57" ht="24" x14ac:dyDescent="0.2">
      <c r="A111" s="61">
        <v>94</v>
      </c>
      <c r="B111" s="60" t="s">
        <v>262</v>
      </c>
      <c r="C111" s="59">
        <v>1</v>
      </c>
      <c r="D111" s="83">
        <v>747852</v>
      </c>
      <c r="E111" s="83">
        <v>623210</v>
      </c>
      <c r="F111" s="83">
        <v>623210</v>
      </c>
      <c r="G111" s="83">
        <f t="shared" si="44"/>
        <v>623210</v>
      </c>
      <c r="H111" s="83">
        <f t="shared" si="45"/>
        <v>747852</v>
      </c>
      <c r="I111" s="83">
        <f t="shared" si="46"/>
        <v>664757.33333333337</v>
      </c>
      <c r="J111" s="83">
        <f t="shared" si="47"/>
        <v>623210</v>
      </c>
      <c r="K111" s="94">
        <f t="shared" si="48"/>
        <v>623210</v>
      </c>
      <c r="L111" s="92">
        <f t="shared" si="49"/>
        <v>741619.9</v>
      </c>
      <c r="M111" s="83">
        <v>966200</v>
      </c>
      <c r="N111" s="83">
        <v>772960</v>
      </c>
      <c r="O111" s="83">
        <v>772960</v>
      </c>
      <c r="P111" s="93">
        <f t="shared" si="56"/>
        <v>772960</v>
      </c>
      <c r="Q111" s="93">
        <f t="shared" si="57"/>
        <v>966200</v>
      </c>
      <c r="R111" s="93">
        <f t="shared" si="58"/>
        <v>837373.33333333337</v>
      </c>
      <c r="S111" s="93">
        <f t="shared" si="59"/>
        <v>772960</v>
      </c>
      <c r="T111" s="94">
        <f t="shared" si="36"/>
        <v>772960</v>
      </c>
      <c r="U111" s="94">
        <f t="shared" si="37"/>
        <v>919822.4</v>
      </c>
      <c r="V111" s="83">
        <v>884885.3</v>
      </c>
      <c r="W111" s="83">
        <v>680681</v>
      </c>
      <c r="X111" s="83">
        <v>680681</v>
      </c>
      <c r="Y111" s="93">
        <f t="shared" si="50"/>
        <v>680681</v>
      </c>
      <c r="Z111" s="93">
        <f t="shared" si="51"/>
        <v>884885.3</v>
      </c>
      <c r="AA111" s="93">
        <f t="shared" si="52"/>
        <v>748749.1</v>
      </c>
      <c r="AB111" s="93">
        <f t="shared" si="53"/>
        <v>680681</v>
      </c>
      <c r="AC111" s="94">
        <f t="shared" si="54"/>
        <v>680681</v>
      </c>
      <c r="AD111" s="94">
        <f t="shared" si="55"/>
        <v>810010.39</v>
      </c>
      <c r="AE111" s="83">
        <v>526544.54</v>
      </c>
      <c r="AF111" s="83">
        <v>414602</v>
      </c>
      <c r="AG111" s="83">
        <v>414602</v>
      </c>
      <c r="AH111" s="93">
        <f t="shared" si="60"/>
        <v>414602</v>
      </c>
      <c r="AI111" s="93">
        <f t="shared" si="61"/>
        <v>526544.54</v>
      </c>
      <c r="AJ111" s="93">
        <f t="shared" si="62"/>
        <v>451916.18</v>
      </c>
      <c r="AK111" s="93">
        <f t="shared" si="63"/>
        <v>414602</v>
      </c>
      <c r="AL111" s="94">
        <f t="shared" si="64"/>
        <v>414602</v>
      </c>
      <c r="AM111" s="94">
        <f t="shared" si="65"/>
        <v>493376.38</v>
      </c>
      <c r="AN111" s="83" t="s">
        <v>14</v>
      </c>
      <c r="AO111" s="83" t="s">
        <v>14</v>
      </c>
      <c r="AP111" s="83" t="s">
        <v>14</v>
      </c>
      <c r="AQ111" s="93"/>
      <c r="AR111" s="93"/>
      <c r="AS111" s="93"/>
      <c r="AT111" s="93"/>
      <c r="AU111" s="94"/>
      <c r="AV111" s="94"/>
      <c r="AW111" s="83" t="s">
        <v>14</v>
      </c>
      <c r="AX111" s="83" t="s">
        <v>14</v>
      </c>
      <c r="AY111" s="83" t="s">
        <v>14</v>
      </c>
      <c r="AZ111" s="93"/>
      <c r="BA111" s="93"/>
      <c r="BB111" s="93"/>
      <c r="BC111" s="93"/>
      <c r="BD111" s="94"/>
      <c r="BE111" s="94"/>
    </row>
    <row r="112" spans="1:57" ht="24" x14ac:dyDescent="0.2">
      <c r="A112" s="61">
        <v>95</v>
      </c>
      <c r="B112" s="60" t="s">
        <v>263</v>
      </c>
      <c r="C112" s="59">
        <v>1</v>
      </c>
      <c r="D112" s="83">
        <v>67866.48</v>
      </c>
      <c r="E112" s="83">
        <v>55176</v>
      </c>
      <c r="F112" s="83">
        <v>55176</v>
      </c>
      <c r="G112" s="83">
        <f t="shared" si="44"/>
        <v>55176</v>
      </c>
      <c r="H112" s="83">
        <f t="shared" si="45"/>
        <v>67866.48</v>
      </c>
      <c r="I112" s="83">
        <f t="shared" si="46"/>
        <v>59406.159999999996</v>
      </c>
      <c r="J112" s="83">
        <f t="shared" si="47"/>
        <v>55176</v>
      </c>
      <c r="K112" s="94">
        <f t="shared" si="48"/>
        <v>55176</v>
      </c>
      <c r="L112" s="92">
        <f t="shared" si="49"/>
        <v>65659.44</v>
      </c>
      <c r="M112" s="83">
        <v>58936.68</v>
      </c>
      <c r="N112" s="83">
        <v>48708</v>
      </c>
      <c r="O112" s="83">
        <v>48708</v>
      </c>
      <c r="P112" s="93">
        <f t="shared" si="56"/>
        <v>48708</v>
      </c>
      <c r="Q112" s="93">
        <f t="shared" si="57"/>
        <v>58936.68</v>
      </c>
      <c r="R112" s="93">
        <f t="shared" si="58"/>
        <v>52117.56</v>
      </c>
      <c r="S112" s="93">
        <f t="shared" si="59"/>
        <v>48708</v>
      </c>
      <c r="T112" s="94">
        <f t="shared" si="36"/>
        <v>48708</v>
      </c>
      <c r="U112" s="94">
        <f t="shared" si="37"/>
        <v>57962.520000000004</v>
      </c>
      <c r="V112" s="83">
        <v>63700.56</v>
      </c>
      <c r="W112" s="83">
        <v>50556</v>
      </c>
      <c r="X112" s="83">
        <v>50556</v>
      </c>
      <c r="Y112" s="93">
        <f t="shared" si="50"/>
        <v>50556</v>
      </c>
      <c r="Z112" s="93">
        <f t="shared" si="51"/>
        <v>63700.56</v>
      </c>
      <c r="AA112" s="93">
        <f t="shared" si="52"/>
        <v>54937.52</v>
      </c>
      <c r="AB112" s="93">
        <f t="shared" si="53"/>
        <v>50556</v>
      </c>
      <c r="AC112" s="94">
        <f t="shared" si="54"/>
        <v>50556</v>
      </c>
      <c r="AD112" s="94">
        <f t="shared" si="55"/>
        <v>60161.64</v>
      </c>
      <c r="AE112" s="83">
        <v>60885</v>
      </c>
      <c r="AF112" s="83">
        <v>48708</v>
      </c>
      <c r="AG112" s="83">
        <v>48708</v>
      </c>
      <c r="AH112" s="93">
        <f t="shared" si="60"/>
        <v>48708</v>
      </c>
      <c r="AI112" s="93">
        <f t="shared" si="61"/>
        <v>60885</v>
      </c>
      <c r="AJ112" s="93">
        <f t="shared" si="62"/>
        <v>52767</v>
      </c>
      <c r="AK112" s="93">
        <f t="shared" si="63"/>
        <v>48708</v>
      </c>
      <c r="AL112" s="94">
        <f t="shared" si="64"/>
        <v>48708</v>
      </c>
      <c r="AM112" s="94">
        <f t="shared" si="65"/>
        <v>57962.520000000004</v>
      </c>
      <c r="AN112" s="83" t="s">
        <v>14</v>
      </c>
      <c r="AO112" s="83" t="s">
        <v>14</v>
      </c>
      <c r="AP112" s="83" t="s">
        <v>14</v>
      </c>
      <c r="AQ112" s="93"/>
      <c r="AR112" s="93"/>
      <c r="AS112" s="93"/>
      <c r="AT112" s="93"/>
      <c r="AU112" s="94"/>
      <c r="AV112" s="94"/>
      <c r="AW112" s="83" t="s">
        <v>14</v>
      </c>
      <c r="AX112" s="83" t="s">
        <v>14</v>
      </c>
      <c r="AY112" s="83" t="s">
        <v>14</v>
      </c>
      <c r="AZ112" s="93"/>
      <c r="BA112" s="93"/>
      <c r="BB112" s="93"/>
      <c r="BC112" s="93"/>
      <c r="BD112" s="94"/>
      <c r="BE112" s="94"/>
    </row>
    <row r="113" spans="1:57" x14ac:dyDescent="0.2">
      <c r="A113" s="61">
        <v>96</v>
      </c>
      <c r="B113" s="60" t="s">
        <v>264</v>
      </c>
      <c r="C113" s="59">
        <v>1</v>
      </c>
      <c r="D113" s="83">
        <v>167032.79999999999</v>
      </c>
      <c r="E113" s="83">
        <v>160000</v>
      </c>
      <c r="F113" s="83">
        <v>144761.76</v>
      </c>
      <c r="G113" s="83">
        <f t="shared" si="44"/>
        <v>144761.76</v>
      </c>
      <c r="H113" s="83">
        <f t="shared" si="45"/>
        <v>167032.79999999999</v>
      </c>
      <c r="I113" s="83">
        <f t="shared" si="46"/>
        <v>157264.85333333333</v>
      </c>
      <c r="J113" s="83">
        <f t="shared" si="47"/>
        <v>160000</v>
      </c>
      <c r="K113" s="94">
        <f t="shared" si="48"/>
        <v>144761.76</v>
      </c>
      <c r="L113" s="92">
        <f t="shared" si="49"/>
        <v>172266.49440000003</v>
      </c>
      <c r="M113" s="83">
        <v>169537.5</v>
      </c>
      <c r="N113" s="83">
        <v>155000</v>
      </c>
      <c r="O113" s="83">
        <v>146480.40000000002</v>
      </c>
      <c r="P113" s="93">
        <f t="shared" si="56"/>
        <v>146480.40000000002</v>
      </c>
      <c r="Q113" s="93">
        <f t="shared" si="57"/>
        <v>169537.5</v>
      </c>
      <c r="R113" s="93">
        <f t="shared" si="58"/>
        <v>157005.96666666667</v>
      </c>
      <c r="S113" s="93">
        <f t="shared" si="59"/>
        <v>155000</v>
      </c>
      <c r="T113" s="94">
        <f t="shared" si="36"/>
        <v>146480.40000000002</v>
      </c>
      <c r="U113" s="94">
        <f t="shared" si="37"/>
        <v>174311.67600000004</v>
      </c>
      <c r="V113" s="83">
        <v>955669</v>
      </c>
      <c r="W113" s="83">
        <v>845000</v>
      </c>
      <c r="X113" s="83">
        <v>757183.9</v>
      </c>
      <c r="Y113" s="93">
        <f t="shared" si="50"/>
        <v>757183.9</v>
      </c>
      <c r="Z113" s="93">
        <f t="shared" si="51"/>
        <v>955669</v>
      </c>
      <c r="AA113" s="93">
        <f t="shared" si="52"/>
        <v>852617.6333333333</v>
      </c>
      <c r="AB113" s="93">
        <f t="shared" si="53"/>
        <v>845000</v>
      </c>
      <c r="AC113" s="94">
        <f t="shared" si="54"/>
        <v>757183.9</v>
      </c>
      <c r="AD113" s="94">
        <f t="shared" si="55"/>
        <v>901048.84100000001</v>
      </c>
      <c r="AE113" s="83">
        <v>172250.1</v>
      </c>
      <c r="AF113" s="83">
        <v>155000</v>
      </c>
      <c r="AG113" s="83">
        <v>143767.80000000002</v>
      </c>
      <c r="AH113" s="93">
        <f t="shared" si="60"/>
        <v>143767.80000000002</v>
      </c>
      <c r="AI113" s="93">
        <f t="shared" si="61"/>
        <v>172250.1</v>
      </c>
      <c r="AJ113" s="93">
        <f t="shared" si="62"/>
        <v>157005.96666666667</v>
      </c>
      <c r="AK113" s="93">
        <f t="shared" si="63"/>
        <v>155000</v>
      </c>
      <c r="AL113" s="94">
        <f t="shared" si="64"/>
        <v>143767.80000000002</v>
      </c>
      <c r="AM113" s="94">
        <f t="shared" si="65"/>
        <v>171083.68200000003</v>
      </c>
      <c r="AN113" s="83">
        <v>229152</v>
      </c>
      <c r="AO113" s="83">
        <v>212000</v>
      </c>
      <c r="AP113" s="83">
        <v>197736</v>
      </c>
      <c r="AQ113" s="93">
        <f t="shared" si="66"/>
        <v>197736</v>
      </c>
      <c r="AR113" s="93">
        <f t="shared" si="67"/>
        <v>229152</v>
      </c>
      <c r="AS113" s="93">
        <f t="shared" si="68"/>
        <v>212962.66666666666</v>
      </c>
      <c r="AT113" s="93">
        <f t="shared" si="69"/>
        <v>212000</v>
      </c>
      <c r="AU113" s="94">
        <f t="shared" si="70"/>
        <v>197736</v>
      </c>
      <c r="AV113" s="94">
        <f t="shared" si="71"/>
        <v>235305.84</v>
      </c>
      <c r="AW113" s="83">
        <v>222979.68000000002</v>
      </c>
      <c r="AX113" s="83">
        <v>194000</v>
      </c>
      <c r="AY113" s="83">
        <v>173991.72</v>
      </c>
      <c r="AZ113" s="93">
        <f t="shared" si="38"/>
        <v>173991.72</v>
      </c>
      <c r="BA113" s="93">
        <f t="shared" si="39"/>
        <v>222979.68000000002</v>
      </c>
      <c r="BB113" s="93">
        <f t="shared" si="40"/>
        <v>196990.46666666667</v>
      </c>
      <c r="BC113" s="93">
        <f t="shared" si="41"/>
        <v>194000</v>
      </c>
      <c r="BD113" s="94">
        <f t="shared" si="42"/>
        <v>173991.72</v>
      </c>
      <c r="BE113" s="94">
        <f t="shared" si="43"/>
        <v>207050.14679999999</v>
      </c>
    </row>
    <row r="114" spans="1:57" x14ac:dyDescent="0.2">
      <c r="A114" s="61">
        <v>97</v>
      </c>
      <c r="B114" s="60" t="s">
        <v>265</v>
      </c>
      <c r="C114" s="59">
        <v>1</v>
      </c>
      <c r="D114" s="83">
        <v>297513.63</v>
      </c>
      <c r="E114" s="83">
        <v>241881</v>
      </c>
      <c r="F114" s="83">
        <v>241881</v>
      </c>
      <c r="G114" s="83">
        <f t="shared" si="44"/>
        <v>241881</v>
      </c>
      <c r="H114" s="83">
        <f t="shared" si="45"/>
        <v>297513.63</v>
      </c>
      <c r="I114" s="83">
        <f t="shared" si="46"/>
        <v>260425.21</v>
      </c>
      <c r="J114" s="83">
        <f t="shared" si="47"/>
        <v>241881</v>
      </c>
      <c r="K114" s="94">
        <f t="shared" si="48"/>
        <v>241881</v>
      </c>
      <c r="L114" s="92">
        <f t="shared" si="49"/>
        <v>287838.39</v>
      </c>
      <c r="M114" s="83">
        <v>314009.52</v>
      </c>
      <c r="N114" s="83">
        <v>259512</v>
      </c>
      <c r="O114" s="83">
        <v>259512</v>
      </c>
      <c r="P114" s="93">
        <f t="shared" si="56"/>
        <v>259512</v>
      </c>
      <c r="Q114" s="93">
        <f t="shared" si="57"/>
        <v>314009.52</v>
      </c>
      <c r="R114" s="93">
        <f t="shared" si="58"/>
        <v>277677.84000000003</v>
      </c>
      <c r="S114" s="93">
        <f t="shared" si="59"/>
        <v>259512</v>
      </c>
      <c r="T114" s="94">
        <f t="shared" si="36"/>
        <v>259512</v>
      </c>
      <c r="U114" s="94">
        <f t="shared" si="37"/>
        <v>308819.28000000003</v>
      </c>
      <c r="V114" s="83">
        <v>313236</v>
      </c>
      <c r="W114" s="83">
        <v>248600</v>
      </c>
      <c r="X114" s="83">
        <v>248600</v>
      </c>
      <c r="Y114" s="93">
        <f t="shared" si="50"/>
        <v>248600</v>
      </c>
      <c r="Z114" s="93">
        <f t="shared" si="51"/>
        <v>313236</v>
      </c>
      <c r="AA114" s="93">
        <f t="shared" si="52"/>
        <v>270145.33333333331</v>
      </c>
      <c r="AB114" s="93">
        <f t="shared" si="53"/>
        <v>248600</v>
      </c>
      <c r="AC114" s="94">
        <f t="shared" si="54"/>
        <v>248600</v>
      </c>
      <c r="AD114" s="94">
        <f t="shared" si="55"/>
        <v>295834</v>
      </c>
      <c r="AE114" s="83">
        <v>324390</v>
      </c>
      <c r="AF114" s="83">
        <v>259512</v>
      </c>
      <c r="AG114" s="83">
        <v>259512</v>
      </c>
      <c r="AH114" s="93">
        <f t="shared" si="60"/>
        <v>259512</v>
      </c>
      <c r="AI114" s="93">
        <f t="shared" si="61"/>
        <v>324390</v>
      </c>
      <c r="AJ114" s="93">
        <f t="shared" si="62"/>
        <v>281138</v>
      </c>
      <c r="AK114" s="93">
        <f t="shared" si="63"/>
        <v>259512</v>
      </c>
      <c r="AL114" s="94">
        <f t="shared" si="64"/>
        <v>259512</v>
      </c>
      <c r="AM114" s="94">
        <f t="shared" si="65"/>
        <v>308819.28000000003</v>
      </c>
      <c r="AN114" s="83" t="s">
        <v>14</v>
      </c>
      <c r="AO114" s="83" t="s">
        <v>14</v>
      </c>
      <c r="AP114" s="83" t="s">
        <v>14</v>
      </c>
      <c r="AQ114" s="93"/>
      <c r="AR114" s="93"/>
      <c r="AS114" s="93"/>
      <c r="AT114" s="93"/>
      <c r="AU114" s="94"/>
      <c r="AV114" s="94"/>
      <c r="AW114" s="83" t="s">
        <v>14</v>
      </c>
      <c r="AX114" s="83" t="s">
        <v>14</v>
      </c>
      <c r="AY114" s="83" t="s">
        <v>14</v>
      </c>
      <c r="AZ114" s="93"/>
      <c r="BA114" s="93"/>
      <c r="BB114" s="93"/>
      <c r="BC114" s="93"/>
      <c r="BD114" s="94"/>
      <c r="BE114" s="94"/>
    </row>
    <row r="115" spans="1:57" x14ac:dyDescent="0.2">
      <c r="A115" s="61">
        <v>98</v>
      </c>
      <c r="B115" s="60" t="s">
        <v>266</v>
      </c>
      <c r="C115" s="59">
        <v>1</v>
      </c>
      <c r="D115" s="83">
        <v>290257.2</v>
      </c>
      <c r="E115" s="83">
        <v>241881</v>
      </c>
      <c r="F115" s="83">
        <v>241881</v>
      </c>
      <c r="G115" s="83">
        <f t="shared" si="44"/>
        <v>241881</v>
      </c>
      <c r="H115" s="83">
        <f t="shared" si="45"/>
        <v>290257.2</v>
      </c>
      <c r="I115" s="83">
        <f t="shared" si="46"/>
        <v>258006.39999999999</v>
      </c>
      <c r="J115" s="83">
        <f t="shared" si="47"/>
        <v>241881</v>
      </c>
      <c r="K115" s="94">
        <f t="shared" si="48"/>
        <v>241881</v>
      </c>
      <c r="L115" s="92">
        <f t="shared" si="49"/>
        <v>287838.39</v>
      </c>
      <c r="M115" s="83">
        <v>324390</v>
      </c>
      <c r="N115" s="83">
        <v>259512</v>
      </c>
      <c r="O115" s="83">
        <v>259512</v>
      </c>
      <c r="P115" s="93">
        <f t="shared" si="56"/>
        <v>259512</v>
      </c>
      <c r="Q115" s="93">
        <f t="shared" si="57"/>
        <v>324390</v>
      </c>
      <c r="R115" s="93">
        <f t="shared" si="58"/>
        <v>281138</v>
      </c>
      <c r="S115" s="93">
        <f t="shared" si="59"/>
        <v>259512</v>
      </c>
      <c r="T115" s="94">
        <f t="shared" si="36"/>
        <v>259512</v>
      </c>
      <c r="U115" s="94">
        <f t="shared" si="37"/>
        <v>308819.28000000003</v>
      </c>
      <c r="V115" s="83">
        <v>323180</v>
      </c>
      <c r="W115" s="83">
        <v>248600</v>
      </c>
      <c r="X115" s="83">
        <v>248600</v>
      </c>
      <c r="Y115" s="93">
        <f t="shared" si="50"/>
        <v>248600</v>
      </c>
      <c r="Z115" s="93">
        <f t="shared" si="51"/>
        <v>323180</v>
      </c>
      <c r="AA115" s="93">
        <f t="shared" si="52"/>
        <v>273460</v>
      </c>
      <c r="AB115" s="93">
        <f t="shared" si="53"/>
        <v>248600</v>
      </c>
      <c r="AC115" s="94">
        <f t="shared" si="54"/>
        <v>248600</v>
      </c>
      <c r="AD115" s="94">
        <f t="shared" si="55"/>
        <v>295834</v>
      </c>
      <c r="AE115" s="83">
        <v>329580.24</v>
      </c>
      <c r="AF115" s="83">
        <v>259512</v>
      </c>
      <c r="AG115" s="83">
        <v>259512</v>
      </c>
      <c r="AH115" s="93">
        <f t="shared" si="60"/>
        <v>259512</v>
      </c>
      <c r="AI115" s="93">
        <f t="shared" si="61"/>
        <v>329580.24</v>
      </c>
      <c r="AJ115" s="93">
        <f t="shared" si="62"/>
        <v>282868.08</v>
      </c>
      <c r="AK115" s="93">
        <f t="shared" si="63"/>
        <v>259512</v>
      </c>
      <c r="AL115" s="94">
        <f t="shared" si="64"/>
        <v>259512</v>
      </c>
      <c r="AM115" s="94">
        <f t="shared" si="65"/>
        <v>308819.28000000003</v>
      </c>
      <c r="AN115" s="83" t="s">
        <v>14</v>
      </c>
      <c r="AO115" s="83" t="s">
        <v>14</v>
      </c>
      <c r="AP115" s="83" t="s">
        <v>14</v>
      </c>
      <c r="AQ115" s="93"/>
      <c r="AR115" s="93"/>
      <c r="AS115" s="93"/>
      <c r="AT115" s="93"/>
      <c r="AU115" s="94"/>
      <c r="AV115" s="94"/>
      <c r="AW115" s="83" t="s">
        <v>14</v>
      </c>
      <c r="AX115" s="83" t="s">
        <v>14</v>
      </c>
      <c r="AY115" s="83" t="s">
        <v>14</v>
      </c>
      <c r="AZ115" s="93"/>
      <c r="BA115" s="93"/>
      <c r="BB115" s="93"/>
      <c r="BC115" s="93"/>
      <c r="BD115" s="94"/>
      <c r="BE115" s="94"/>
    </row>
    <row r="116" spans="1:57" ht="24" x14ac:dyDescent="0.2">
      <c r="A116" s="61">
        <v>99</v>
      </c>
      <c r="B116" s="60" t="s">
        <v>267</v>
      </c>
      <c r="C116" s="59">
        <v>1</v>
      </c>
      <c r="D116" s="83">
        <v>122512.92</v>
      </c>
      <c r="E116" s="83">
        <v>99604</v>
      </c>
      <c r="F116" s="83">
        <v>99604</v>
      </c>
      <c r="G116" s="83">
        <f t="shared" si="44"/>
        <v>99604</v>
      </c>
      <c r="H116" s="83">
        <f t="shared" si="45"/>
        <v>122512.92</v>
      </c>
      <c r="I116" s="83">
        <f t="shared" si="46"/>
        <v>107240.30666666666</v>
      </c>
      <c r="J116" s="83">
        <f t="shared" si="47"/>
        <v>99604</v>
      </c>
      <c r="K116" s="94">
        <f t="shared" si="48"/>
        <v>99604</v>
      </c>
      <c r="L116" s="92">
        <f t="shared" si="49"/>
        <v>118528.76000000001</v>
      </c>
      <c r="M116" s="83">
        <v>139747.74</v>
      </c>
      <c r="N116" s="83">
        <v>115494</v>
      </c>
      <c r="O116" s="83">
        <v>115494</v>
      </c>
      <c r="P116" s="93">
        <f t="shared" si="56"/>
        <v>115494</v>
      </c>
      <c r="Q116" s="93">
        <f t="shared" si="57"/>
        <v>139747.74</v>
      </c>
      <c r="R116" s="93">
        <f t="shared" si="58"/>
        <v>123578.58</v>
      </c>
      <c r="S116" s="93">
        <f t="shared" si="59"/>
        <v>115494</v>
      </c>
      <c r="T116" s="94">
        <f t="shared" si="36"/>
        <v>115494</v>
      </c>
      <c r="U116" s="94">
        <f t="shared" si="37"/>
        <v>137437.85999999999</v>
      </c>
      <c r="V116" s="83">
        <v>138702.06</v>
      </c>
      <c r="W116" s="83">
        <v>110081</v>
      </c>
      <c r="X116" s="83">
        <v>110081</v>
      </c>
      <c r="Y116" s="93">
        <f t="shared" si="50"/>
        <v>110081</v>
      </c>
      <c r="Z116" s="93">
        <f t="shared" si="51"/>
        <v>138702.06</v>
      </c>
      <c r="AA116" s="93">
        <f t="shared" si="52"/>
        <v>119621.35333333333</v>
      </c>
      <c r="AB116" s="93">
        <f t="shared" si="53"/>
        <v>110081</v>
      </c>
      <c r="AC116" s="94">
        <f t="shared" si="54"/>
        <v>110081</v>
      </c>
      <c r="AD116" s="94">
        <f t="shared" si="55"/>
        <v>130996.39</v>
      </c>
      <c r="AE116" s="83">
        <v>144367.5</v>
      </c>
      <c r="AF116" s="83">
        <v>115494</v>
      </c>
      <c r="AG116" s="83">
        <v>115494</v>
      </c>
      <c r="AH116" s="93">
        <f t="shared" si="60"/>
        <v>115494</v>
      </c>
      <c r="AI116" s="93">
        <f t="shared" si="61"/>
        <v>144367.5</v>
      </c>
      <c r="AJ116" s="93">
        <f t="shared" si="62"/>
        <v>125118.5</v>
      </c>
      <c r="AK116" s="93">
        <f t="shared" si="63"/>
        <v>115494</v>
      </c>
      <c r="AL116" s="94">
        <f t="shared" si="64"/>
        <v>115494</v>
      </c>
      <c r="AM116" s="94">
        <f t="shared" si="65"/>
        <v>137437.85999999999</v>
      </c>
      <c r="AN116" s="83" t="s">
        <v>14</v>
      </c>
      <c r="AO116" s="83" t="s">
        <v>14</v>
      </c>
      <c r="AP116" s="83" t="s">
        <v>14</v>
      </c>
      <c r="AQ116" s="93"/>
      <c r="AR116" s="93"/>
      <c r="AS116" s="93"/>
      <c r="AT116" s="93"/>
      <c r="AU116" s="94"/>
      <c r="AV116" s="94"/>
      <c r="AW116" s="83" t="s">
        <v>14</v>
      </c>
      <c r="AX116" s="83" t="s">
        <v>14</v>
      </c>
      <c r="AY116" s="83" t="s">
        <v>14</v>
      </c>
      <c r="AZ116" s="93"/>
      <c r="BA116" s="93"/>
      <c r="BB116" s="93"/>
      <c r="BC116" s="93"/>
      <c r="BD116" s="94"/>
      <c r="BE116" s="94"/>
    </row>
    <row r="117" spans="1:57" x14ac:dyDescent="0.2">
      <c r="A117" s="61">
        <v>100</v>
      </c>
      <c r="B117" s="60" t="s">
        <v>268</v>
      </c>
      <c r="C117" s="59">
        <v>1</v>
      </c>
      <c r="D117" s="83">
        <v>341524.8</v>
      </c>
      <c r="E117" s="83">
        <v>284604</v>
      </c>
      <c r="F117" s="83">
        <v>284604</v>
      </c>
      <c r="G117" s="83">
        <f t="shared" si="44"/>
        <v>284604</v>
      </c>
      <c r="H117" s="83">
        <f t="shared" si="45"/>
        <v>341524.8</v>
      </c>
      <c r="I117" s="83">
        <f t="shared" si="46"/>
        <v>303577.60000000003</v>
      </c>
      <c r="J117" s="83">
        <f t="shared" si="47"/>
        <v>284604</v>
      </c>
      <c r="K117" s="94">
        <f t="shared" si="48"/>
        <v>284604</v>
      </c>
      <c r="L117" s="92">
        <f t="shared" si="49"/>
        <v>338678.76</v>
      </c>
      <c r="M117" s="83">
        <v>350581.25</v>
      </c>
      <c r="N117" s="83">
        <v>280465</v>
      </c>
      <c r="O117" s="83">
        <v>280465</v>
      </c>
      <c r="P117" s="93">
        <f t="shared" si="56"/>
        <v>280465</v>
      </c>
      <c r="Q117" s="93">
        <f t="shared" si="57"/>
        <v>350581.25</v>
      </c>
      <c r="R117" s="93">
        <f t="shared" si="58"/>
        <v>303837.08333333331</v>
      </c>
      <c r="S117" s="93">
        <f t="shared" si="59"/>
        <v>280465</v>
      </c>
      <c r="T117" s="94">
        <f t="shared" si="36"/>
        <v>280465</v>
      </c>
      <c r="U117" s="94">
        <f t="shared" si="37"/>
        <v>333753.34999999998</v>
      </c>
      <c r="V117" s="83">
        <v>347517.3</v>
      </c>
      <c r="W117" s="83">
        <v>267321</v>
      </c>
      <c r="X117" s="83">
        <v>267321</v>
      </c>
      <c r="Y117" s="93">
        <f t="shared" si="50"/>
        <v>267321</v>
      </c>
      <c r="Z117" s="93">
        <f t="shared" si="51"/>
        <v>347517.3</v>
      </c>
      <c r="AA117" s="93">
        <f t="shared" si="52"/>
        <v>294053.10000000003</v>
      </c>
      <c r="AB117" s="93">
        <f t="shared" si="53"/>
        <v>267321</v>
      </c>
      <c r="AC117" s="94">
        <f t="shared" si="54"/>
        <v>267321</v>
      </c>
      <c r="AD117" s="94">
        <f t="shared" si="55"/>
        <v>318111.99</v>
      </c>
      <c r="AE117" s="83">
        <v>356190.55</v>
      </c>
      <c r="AF117" s="83">
        <v>280465</v>
      </c>
      <c r="AG117" s="83">
        <v>280465</v>
      </c>
      <c r="AH117" s="93">
        <f t="shared" si="60"/>
        <v>280465</v>
      </c>
      <c r="AI117" s="93">
        <f t="shared" si="61"/>
        <v>356190.55</v>
      </c>
      <c r="AJ117" s="93">
        <f t="shared" si="62"/>
        <v>305706.85000000003</v>
      </c>
      <c r="AK117" s="93">
        <f t="shared" si="63"/>
        <v>280465</v>
      </c>
      <c r="AL117" s="94">
        <f t="shared" si="64"/>
        <v>280465</v>
      </c>
      <c r="AM117" s="94">
        <f t="shared" si="65"/>
        <v>333753.34999999998</v>
      </c>
      <c r="AN117" s="83" t="s">
        <v>14</v>
      </c>
      <c r="AO117" s="83" t="s">
        <v>14</v>
      </c>
      <c r="AP117" s="83" t="s">
        <v>14</v>
      </c>
      <c r="AQ117" s="93"/>
      <c r="AR117" s="93"/>
      <c r="AS117" s="93"/>
      <c r="AT117" s="93"/>
      <c r="AU117" s="94"/>
      <c r="AV117" s="94"/>
      <c r="AW117" s="83" t="s">
        <v>14</v>
      </c>
      <c r="AX117" s="83" t="s">
        <v>14</v>
      </c>
      <c r="AY117" s="83" t="s">
        <v>14</v>
      </c>
      <c r="AZ117" s="93"/>
      <c r="BA117" s="93"/>
      <c r="BB117" s="93"/>
      <c r="BC117" s="93"/>
      <c r="BD117" s="94"/>
      <c r="BE117" s="94"/>
    </row>
    <row r="118" spans="1:57" ht="24" x14ac:dyDescent="0.2">
      <c r="A118" s="61">
        <v>101</v>
      </c>
      <c r="B118" s="63" t="s">
        <v>269</v>
      </c>
      <c r="C118" s="59">
        <v>1</v>
      </c>
      <c r="D118" s="83">
        <v>100500.84</v>
      </c>
      <c r="E118" s="83">
        <v>93000</v>
      </c>
      <c r="F118" s="83">
        <v>87427.560000000012</v>
      </c>
      <c r="G118" s="83">
        <f t="shared" si="44"/>
        <v>87427.560000000012</v>
      </c>
      <c r="H118" s="83">
        <f t="shared" si="45"/>
        <v>100500.84</v>
      </c>
      <c r="I118" s="83">
        <f t="shared" si="46"/>
        <v>93642.8</v>
      </c>
      <c r="J118" s="83">
        <f t="shared" si="47"/>
        <v>93000</v>
      </c>
      <c r="K118" s="94">
        <f t="shared" si="48"/>
        <v>87427.560000000012</v>
      </c>
      <c r="L118" s="92">
        <f t="shared" si="49"/>
        <v>104038.79640000002</v>
      </c>
      <c r="M118" s="83">
        <v>112283.16</v>
      </c>
      <c r="N118" s="83">
        <v>106000</v>
      </c>
      <c r="O118" s="83">
        <v>95579.88</v>
      </c>
      <c r="P118" s="93">
        <f t="shared" si="56"/>
        <v>95579.88</v>
      </c>
      <c r="Q118" s="93">
        <f t="shared" si="57"/>
        <v>112283.16</v>
      </c>
      <c r="R118" s="93">
        <f t="shared" si="58"/>
        <v>104621.01333333335</v>
      </c>
      <c r="S118" s="93">
        <f t="shared" si="59"/>
        <v>106000</v>
      </c>
      <c r="T118" s="94">
        <f t="shared" si="36"/>
        <v>95579.88</v>
      </c>
      <c r="U118" s="94">
        <f t="shared" si="37"/>
        <v>113740.05720000001</v>
      </c>
      <c r="V118" s="83">
        <v>110048.4</v>
      </c>
      <c r="W118" s="83">
        <v>100000</v>
      </c>
      <c r="X118" s="83">
        <v>90833.600000000006</v>
      </c>
      <c r="Y118" s="93">
        <f t="shared" si="50"/>
        <v>90833.600000000006</v>
      </c>
      <c r="Z118" s="93">
        <f t="shared" si="51"/>
        <v>110048.4</v>
      </c>
      <c r="AA118" s="93">
        <f t="shared" si="52"/>
        <v>100294</v>
      </c>
      <c r="AB118" s="93">
        <f t="shared" si="53"/>
        <v>100000</v>
      </c>
      <c r="AC118" s="94">
        <f t="shared" si="54"/>
        <v>90833.600000000006</v>
      </c>
      <c r="AD118" s="94">
        <f t="shared" si="55"/>
        <v>108091.98400000001</v>
      </c>
      <c r="AE118" s="83">
        <v>115995</v>
      </c>
      <c r="AF118" s="83">
        <v>106000</v>
      </c>
      <c r="AG118" s="83">
        <v>95579.88</v>
      </c>
      <c r="AH118" s="93">
        <f t="shared" si="60"/>
        <v>95579.88</v>
      </c>
      <c r="AI118" s="93">
        <f t="shared" si="61"/>
        <v>115995</v>
      </c>
      <c r="AJ118" s="93">
        <f t="shared" si="62"/>
        <v>105858.29333333333</v>
      </c>
      <c r="AK118" s="93">
        <f t="shared" si="63"/>
        <v>106000</v>
      </c>
      <c r="AL118" s="94">
        <f t="shared" si="64"/>
        <v>95579.88</v>
      </c>
      <c r="AM118" s="94">
        <f t="shared" si="65"/>
        <v>113740.05720000001</v>
      </c>
      <c r="AN118" s="83" t="s">
        <v>14</v>
      </c>
      <c r="AO118" s="83" t="s">
        <v>14</v>
      </c>
      <c r="AP118" s="83" t="s">
        <v>14</v>
      </c>
      <c r="AQ118" s="93"/>
      <c r="AR118" s="93"/>
      <c r="AS118" s="93"/>
      <c r="AT118" s="93"/>
      <c r="AU118" s="94"/>
      <c r="AV118" s="94"/>
      <c r="AW118" s="83">
        <v>113828.83</v>
      </c>
      <c r="AX118" s="83">
        <v>103000</v>
      </c>
      <c r="AY118" s="83">
        <v>95006.74</v>
      </c>
      <c r="AZ118" s="93">
        <f t="shared" si="38"/>
        <v>95006.74</v>
      </c>
      <c r="BA118" s="93">
        <f t="shared" si="39"/>
        <v>113828.83</v>
      </c>
      <c r="BB118" s="93">
        <f t="shared" si="40"/>
        <v>103945.19</v>
      </c>
      <c r="BC118" s="93">
        <f t="shared" si="41"/>
        <v>103000</v>
      </c>
      <c r="BD118" s="94">
        <f t="shared" si="42"/>
        <v>95006.74</v>
      </c>
      <c r="BE118" s="94">
        <f t="shared" si="43"/>
        <v>113058.0206</v>
      </c>
    </row>
    <row r="119" spans="1:57" x14ac:dyDescent="0.2">
      <c r="A119" s="61">
        <v>102</v>
      </c>
      <c r="B119" s="63" t="s">
        <v>270</v>
      </c>
      <c r="C119" s="59">
        <v>1</v>
      </c>
      <c r="D119" s="83" t="s">
        <v>14</v>
      </c>
      <c r="E119" s="83" t="s">
        <v>14</v>
      </c>
      <c r="F119" s="83" t="s">
        <v>14</v>
      </c>
      <c r="G119" s="83"/>
      <c r="H119" s="83"/>
      <c r="I119" s="83"/>
      <c r="J119" s="83"/>
      <c r="K119" s="94"/>
      <c r="L119" s="92"/>
      <c r="M119" s="83" t="s">
        <v>14</v>
      </c>
      <c r="N119" s="83" t="s">
        <v>14</v>
      </c>
      <c r="O119" s="83" t="s">
        <v>14</v>
      </c>
      <c r="P119" s="93"/>
      <c r="Q119" s="93"/>
      <c r="R119" s="93"/>
      <c r="S119" s="93"/>
      <c r="T119" s="94">
        <f t="shared" si="36"/>
        <v>0</v>
      </c>
      <c r="U119" s="94">
        <f t="shared" si="37"/>
        <v>0</v>
      </c>
      <c r="V119" s="83" t="s">
        <v>14</v>
      </c>
      <c r="W119" s="83" t="s">
        <v>14</v>
      </c>
      <c r="X119" s="83" t="s">
        <v>14</v>
      </c>
      <c r="Y119" s="93"/>
      <c r="Z119" s="93"/>
      <c r="AA119" s="93"/>
      <c r="AB119" s="93"/>
      <c r="AC119" s="94"/>
      <c r="AD119" s="94"/>
      <c r="AE119" s="83" t="s">
        <v>14</v>
      </c>
      <c r="AF119" s="83" t="s">
        <v>14</v>
      </c>
      <c r="AG119" s="83" t="s">
        <v>14</v>
      </c>
      <c r="AH119" s="93"/>
      <c r="AI119" s="93"/>
      <c r="AJ119" s="93"/>
      <c r="AK119" s="93"/>
      <c r="AL119" s="94"/>
      <c r="AM119" s="94"/>
      <c r="AN119" s="83">
        <v>75248.160000000003</v>
      </c>
      <c r="AO119" s="83">
        <v>60684</v>
      </c>
      <c r="AP119" s="83">
        <v>60684</v>
      </c>
      <c r="AQ119" s="93">
        <f t="shared" si="66"/>
        <v>60684</v>
      </c>
      <c r="AR119" s="93">
        <f t="shared" si="67"/>
        <v>75248.160000000003</v>
      </c>
      <c r="AS119" s="93">
        <f t="shared" si="68"/>
        <v>65538.720000000001</v>
      </c>
      <c r="AT119" s="93">
        <f t="shared" si="69"/>
        <v>60684</v>
      </c>
      <c r="AU119" s="94">
        <f t="shared" si="70"/>
        <v>60684</v>
      </c>
      <c r="AV119" s="94">
        <f t="shared" si="71"/>
        <v>72213.960000000006</v>
      </c>
      <c r="AW119" s="83" t="s">
        <v>14</v>
      </c>
      <c r="AX119" s="83" t="s">
        <v>14</v>
      </c>
      <c r="AY119" s="83" t="s">
        <v>14</v>
      </c>
      <c r="AZ119" s="93"/>
      <c r="BA119" s="93"/>
      <c r="BB119" s="93"/>
      <c r="BC119" s="93"/>
      <c r="BD119" s="94"/>
      <c r="BE119" s="94"/>
    </row>
    <row r="120" spans="1:57" x14ac:dyDescent="0.2">
      <c r="A120" s="61">
        <v>103</v>
      </c>
      <c r="B120" s="63" t="s">
        <v>271</v>
      </c>
      <c r="C120" s="59">
        <v>1</v>
      </c>
      <c r="D120" s="83">
        <v>89379.18</v>
      </c>
      <c r="E120" s="83">
        <v>87000</v>
      </c>
      <c r="F120" s="83">
        <v>74119.320000000007</v>
      </c>
      <c r="G120" s="83">
        <f t="shared" si="44"/>
        <v>74119.320000000007</v>
      </c>
      <c r="H120" s="83">
        <f t="shared" si="45"/>
        <v>89379.18</v>
      </c>
      <c r="I120" s="83">
        <f t="shared" si="46"/>
        <v>83499.5</v>
      </c>
      <c r="J120" s="83">
        <f t="shared" si="47"/>
        <v>87000</v>
      </c>
      <c r="K120" s="94">
        <f t="shared" si="48"/>
        <v>74119.320000000007</v>
      </c>
      <c r="L120" s="92">
        <f t="shared" si="49"/>
        <v>88201.990800000014</v>
      </c>
      <c r="M120" s="83">
        <v>99931.48</v>
      </c>
      <c r="N120" s="83">
        <v>99000</v>
      </c>
      <c r="O120" s="83">
        <v>87543.28</v>
      </c>
      <c r="P120" s="93">
        <f t="shared" si="56"/>
        <v>87543.28</v>
      </c>
      <c r="Q120" s="93">
        <f t="shared" si="57"/>
        <v>99931.48</v>
      </c>
      <c r="R120" s="93">
        <f t="shared" si="58"/>
        <v>95491.58666666667</v>
      </c>
      <c r="S120" s="93">
        <f t="shared" si="59"/>
        <v>99000</v>
      </c>
      <c r="T120" s="94">
        <f t="shared" si="36"/>
        <v>87543.28</v>
      </c>
      <c r="U120" s="94">
        <f t="shared" si="37"/>
        <v>104176.50320000001</v>
      </c>
      <c r="V120" s="83">
        <v>97626.06</v>
      </c>
      <c r="W120" s="83">
        <v>93000</v>
      </c>
      <c r="X120" s="83">
        <v>78255.81</v>
      </c>
      <c r="Y120" s="93">
        <f t="shared" si="50"/>
        <v>78255.81</v>
      </c>
      <c r="Z120" s="93">
        <f t="shared" si="51"/>
        <v>97626.06</v>
      </c>
      <c r="AA120" s="93">
        <f t="shared" si="52"/>
        <v>89627.29</v>
      </c>
      <c r="AB120" s="93">
        <f t="shared" si="53"/>
        <v>93000</v>
      </c>
      <c r="AC120" s="94">
        <f t="shared" si="54"/>
        <v>78255.81</v>
      </c>
      <c r="AD120" s="94">
        <f t="shared" si="55"/>
        <v>93124.4139</v>
      </c>
      <c r="AE120" s="83">
        <v>103235</v>
      </c>
      <c r="AF120" s="83">
        <v>99000</v>
      </c>
      <c r="AG120" s="83">
        <v>88369.16</v>
      </c>
      <c r="AH120" s="93">
        <f t="shared" si="60"/>
        <v>88369.16</v>
      </c>
      <c r="AI120" s="93">
        <f t="shared" si="61"/>
        <v>103235</v>
      </c>
      <c r="AJ120" s="93">
        <f t="shared" si="62"/>
        <v>96868.053333333344</v>
      </c>
      <c r="AK120" s="93">
        <f t="shared" si="63"/>
        <v>99000</v>
      </c>
      <c r="AL120" s="94">
        <f t="shared" si="64"/>
        <v>88369.16</v>
      </c>
      <c r="AM120" s="94">
        <f t="shared" si="65"/>
        <v>105159.30040000001</v>
      </c>
      <c r="AN120" s="83" t="s">
        <v>14</v>
      </c>
      <c r="AO120" s="83" t="s">
        <v>14</v>
      </c>
      <c r="AP120" s="83" t="s">
        <v>14</v>
      </c>
      <c r="AQ120" s="93"/>
      <c r="AR120" s="93"/>
      <c r="AS120" s="93"/>
      <c r="AT120" s="93"/>
      <c r="AU120" s="94"/>
      <c r="AV120" s="94"/>
      <c r="AW120" s="83">
        <v>101815.9</v>
      </c>
      <c r="AX120" s="83">
        <v>97000</v>
      </c>
      <c r="AY120" s="83">
        <v>87385.3</v>
      </c>
      <c r="AZ120" s="93">
        <f t="shared" si="38"/>
        <v>87385.3</v>
      </c>
      <c r="BA120" s="93">
        <f t="shared" si="39"/>
        <v>101815.9</v>
      </c>
      <c r="BB120" s="93">
        <f t="shared" si="40"/>
        <v>95400.400000000009</v>
      </c>
      <c r="BC120" s="93">
        <f t="shared" si="41"/>
        <v>97000</v>
      </c>
      <c r="BD120" s="94">
        <f t="shared" si="42"/>
        <v>87385.3</v>
      </c>
      <c r="BE120" s="94">
        <f t="shared" si="43"/>
        <v>103988.50700000001</v>
      </c>
    </row>
    <row r="121" spans="1:57" ht="24" x14ac:dyDescent="0.2">
      <c r="A121" s="61">
        <v>104</v>
      </c>
      <c r="B121" s="63" t="s">
        <v>272</v>
      </c>
      <c r="C121" s="59">
        <v>1</v>
      </c>
      <c r="D121" s="83">
        <v>50529.599999999999</v>
      </c>
      <c r="E121" s="83">
        <v>46000</v>
      </c>
      <c r="F121" s="83">
        <v>44634.48</v>
      </c>
      <c r="G121" s="83">
        <f t="shared" si="44"/>
        <v>44634.48</v>
      </c>
      <c r="H121" s="83">
        <f t="shared" si="45"/>
        <v>50529.599999999999</v>
      </c>
      <c r="I121" s="83">
        <f t="shared" si="46"/>
        <v>47054.693333333336</v>
      </c>
      <c r="J121" s="83">
        <f t="shared" si="47"/>
        <v>46000</v>
      </c>
      <c r="K121" s="94">
        <f t="shared" si="48"/>
        <v>44634.48</v>
      </c>
      <c r="L121" s="92">
        <f t="shared" si="49"/>
        <v>53115.031200000005</v>
      </c>
      <c r="M121" s="83">
        <v>54482.5</v>
      </c>
      <c r="N121" s="83">
        <v>47000</v>
      </c>
      <c r="O121" s="83">
        <v>44893.58</v>
      </c>
      <c r="P121" s="93">
        <f t="shared" si="56"/>
        <v>44893.58</v>
      </c>
      <c r="Q121" s="93">
        <f t="shared" si="57"/>
        <v>54482.5</v>
      </c>
      <c r="R121" s="93">
        <f t="shared" si="58"/>
        <v>48792.026666666672</v>
      </c>
      <c r="S121" s="93">
        <f t="shared" si="59"/>
        <v>47000</v>
      </c>
      <c r="T121" s="94">
        <f t="shared" si="36"/>
        <v>44893.58</v>
      </c>
      <c r="U121" s="94">
        <f t="shared" si="37"/>
        <v>53423.360200000003</v>
      </c>
      <c r="V121" s="83">
        <v>53825.200000000004</v>
      </c>
      <c r="W121" s="83">
        <v>45000</v>
      </c>
      <c r="X121" s="83">
        <v>43474.200000000004</v>
      </c>
      <c r="Y121" s="93">
        <f t="shared" si="50"/>
        <v>43474.200000000004</v>
      </c>
      <c r="Z121" s="93">
        <f t="shared" si="51"/>
        <v>53825.200000000004</v>
      </c>
      <c r="AA121" s="93">
        <f t="shared" si="52"/>
        <v>47433.133333333339</v>
      </c>
      <c r="AB121" s="93">
        <f t="shared" si="53"/>
        <v>45000</v>
      </c>
      <c r="AC121" s="94">
        <f t="shared" si="54"/>
        <v>43474.200000000004</v>
      </c>
      <c r="AD121" s="94">
        <f t="shared" si="55"/>
        <v>51734.29800000001</v>
      </c>
      <c r="AE121" s="83">
        <v>55354.22</v>
      </c>
      <c r="AF121" s="83">
        <v>47000</v>
      </c>
      <c r="AG121" s="83">
        <v>46201.16</v>
      </c>
      <c r="AH121" s="93">
        <f t="shared" si="60"/>
        <v>46201.16</v>
      </c>
      <c r="AI121" s="93">
        <f t="shared" si="61"/>
        <v>55354.22</v>
      </c>
      <c r="AJ121" s="93">
        <f t="shared" si="62"/>
        <v>49518.46</v>
      </c>
      <c r="AK121" s="93">
        <f t="shared" si="63"/>
        <v>47000</v>
      </c>
      <c r="AL121" s="94">
        <f t="shared" si="64"/>
        <v>46201.16</v>
      </c>
      <c r="AM121" s="94">
        <f t="shared" si="65"/>
        <v>54979.380400000002</v>
      </c>
      <c r="AN121" s="83">
        <v>91660.800000000003</v>
      </c>
      <c r="AO121" s="83">
        <v>81000</v>
      </c>
      <c r="AP121" s="83">
        <v>80572.800000000003</v>
      </c>
      <c r="AQ121" s="93">
        <f t="shared" si="66"/>
        <v>80572.800000000003</v>
      </c>
      <c r="AR121" s="93">
        <f t="shared" si="67"/>
        <v>91660.800000000003</v>
      </c>
      <c r="AS121" s="93">
        <f t="shared" si="68"/>
        <v>84411.199999999997</v>
      </c>
      <c r="AT121" s="93">
        <f t="shared" si="69"/>
        <v>81000</v>
      </c>
      <c r="AU121" s="94">
        <f t="shared" si="70"/>
        <v>80572.800000000003</v>
      </c>
      <c r="AV121" s="94">
        <f t="shared" si="71"/>
        <v>95881.631999999998</v>
      </c>
      <c r="AW121" s="83">
        <v>60535.200000000004</v>
      </c>
      <c r="AX121" s="83">
        <v>50000</v>
      </c>
      <c r="AY121" s="83">
        <v>49528.800000000003</v>
      </c>
      <c r="AZ121" s="93">
        <f t="shared" si="38"/>
        <v>49528.800000000003</v>
      </c>
      <c r="BA121" s="93">
        <f t="shared" si="39"/>
        <v>60535.200000000004</v>
      </c>
      <c r="BB121" s="93">
        <f t="shared" si="40"/>
        <v>53354.666666666664</v>
      </c>
      <c r="BC121" s="93">
        <f t="shared" si="41"/>
        <v>50000</v>
      </c>
      <c r="BD121" s="94">
        <f t="shared" si="42"/>
        <v>49528.800000000003</v>
      </c>
      <c r="BE121" s="94">
        <f t="shared" si="43"/>
        <v>58939.272000000004</v>
      </c>
    </row>
    <row r="122" spans="1:57" ht="24" x14ac:dyDescent="0.2">
      <c r="A122" s="61">
        <v>105</v>
      </c>
      <c r="B122" s="60" t="s">
        <v>273</v>
      </c>
      <c r="C122" s="59">
        <v>1</v>
      </c>
      <c r="D122" s="83">
        <v>490030.77</v>
      </c>
      <c r="E122" s="83">
        <v>458000</v>
      </c>
      <c r="F122" s="83">
        <v>426286.93000000005</v>
      </c>
      <c r="G122" s="83">
        <f t="shared" si="44"/>
        <v>426286.93000000005</v>
      </c>
      <c r="H122" s="83">
        <f t="shared" si="45"/>
        <v>490030.77</v>
      </c>
      <c r="I122" s="83">
        <f t="shared" si="46"/>
        <v>458105.90000000008</v>
      </c>
      <c r="J122" s="83">
        <f t="shared" si="47"/>
        <v>458000</v>
      </c>
      <c r="K122" s="94">
        <f t="shared" si="48"/>
        <v>426286.93000000005</v>
      </c>
      <c r="L122" s="92">
        <f t="shared" si="49"/>
        <v>507281.44670000009</v>
      </c>
      <c r="M122" s="83">
        <v>494015.17</v>
      </c>
      <c r="N122" s="83">
        <v>469000</v>
      </c>
      <c r="O122" s="83">
        <v>436856.39</v>
      </c>
      <c r="P122" s="93">
        <f t="shared" si="56"/>
        <v>436856.39</v>
      </c>
      <c r="Q122" s="93">
        <f t="shared" si="57"/>
        <v>494015.17</v>
      </c>
      <c r="R122" s="93">
        <f t="shared" si="58"/>
        <v>466623.85333333333</v>
      </c>
      <c r="S122" s="93">
        <f t="shared" si="59"/>
        <v>469000</v>
      </c>
      <c r="T122" s="94">
        <f t="shared" si="36"/>
        <v>436856.39</v>
      </c>
      <c r="U122" s="94">
        <f t="shared" si="37"/>
        <v>519859.1041</v>
      </c>
      <c r="V122" s="83">
        <v>462063.42</v>
      </c>
      <c r="W122" s="83">
        <v>421000</v>
      </c>
      <c r="X122" s="83">
        <v>392387.19</v>
      </c>
      <c r="Y122" s="93">
        <f t="shared" si="50"/>
        <v>392387.19</v>
      </c>
      <c r="Z122" s="93">
        <f t="shared" si="51"/>
        <v>462063.42</v>
      </c>
      <c r="AA122" s="93">
        <f t="shared" si="52"/>
        <v>425150.20333333331</v>
      </c>
      <c r="AB122" s="93">
        <f t="shared" si="53"/>
        <v>421000</v>
      </c>
      <c r="AC122" s="94">
        <f t="shared" si="54"/>
        <v>392387.19</v>
      </c>
      <c r="AD122" s="94">
        <f t="shared" si="55"/>
        <v>466940.7561</v>
      </c>
      <c r="AE122" s="83">
        <v>491132.5</v>
      </c>
      <c r="AF122" s="83">
        <v>451000</v>
      </c>
      <c r="AG122" s="83">
        <v>428267.54000000004</v>
      </c>
      <c r="AH122" s="93">
        <f t="shared" si="60"/>
        <v>428267.54000000004</v>
      </c>
      <c r="AI122" s="93">
        <f t="shared" si="61"/>
        <v>491132.5</v>
      </c>
      <c r="AJ122" s="93">
        <f t="shared" si="62"/>
        <v>456800.01333333337</v>
      </c>
      <c r="AK122" s="93">
        <f t="shared" si="63"/>
        <v>451000</v>
      </c>
      <c r="AL122" s="94">
        <f t="shared" si="64"/>
        <v>428267.54000000004</v>
      </c>
      <c r="AM122" s="94">
        <f t="shared" si="65"/>
        <v>509638.37260000006</v>
      </c>
      <c r="AN122" s="83">
        <v>1137014.49</v>
      </c>
      <c r="AO122" s="83">
        <v>1029000</v>
      </c>
      <c r="AP122" s="83">
        <v>913192.74</v>
      </c>
      <c r="AQ122" s="93">
        <f t="shared" si="66"/>
        <v>913192.74</v>
      </c>
      <c r="AR122" s="93">
        <f t="shared" si="67"/>
        <v>1137014.49</v>
      </c>
      <c r="AS122" s="93">
        <f t="shared" si="68"/>
        <v>1026402.4100000001</v>
      </c>
      <c r="AT122" s="93">
        <f t="shared" si="69"/>
        <v>1029000</v>
      </c>
      <c r="AU122" s="94">
        <f t="shared" si="70"/>
        <v>913192.74</v>
      </c>
      <c r="AV122" s="94">
        <f t="shared" si="71"/>
        <v>1086699.3606</v>
      </c>
      <c r="AW122" s="83">
        <v>497037.36</v>
      </c>
      <c r="AX122" s="83">
        <v>450000</v>
      </c>
      <c r="AY122" s="83">
        <v>414850.08</v>
      </c>
      <c r="AZ122" s="93">
        <f t="shared" si="38"/>
        <v>414850.08</v>
      </c>
      <c r="BA122" s="93">
        <f t="shared" si="39"/>
        <v>497037.36</v>
      </c>
      <c r="BB122" s="93">
        <f t="shared" si="40"/>
        <v>453962.48</v>
      </c>
      <c r="BC122" s="93">
        <f t="shared" si="41"/>
        <v>450000</v>
      </c>
      <c r="BD122" s="94">
        <f t="shared" si="42"/>
        <v>414850.08</v>
      </c>
      <c r="BE122" s="94">
        <f t="shared" si="43"/>
        <v>493671.59520000004</v>
      </c>
    </row>
    <row r="123" spans="1:57" ht="24" x14ac:dyDescent="0.2">
      <c r="A123" s="61">
        <v>106</v>
      </c>
      <c r="B123" s="60" t="s">
        <v>274</v>
      </c>
      <c r="C123" s="59">
        <v>1</v>
      </c>
      <c r="D123" s="83">
        <v>598240.79999999993</v>
      </c>
      <c r="E123" s="83">
        <v>593000</v>
      </c>
      <c r="F123" s="83">
        <v>513490.02</v>
      </c>
      <c r="G123" s="83">
        <f t="shared" si="44"/>
        <v>513490.02</v>
      </c>
      <c r="H123" s="83">
        <f t="shared" si="45"/>
        <v>598240.79999999993</v>
      </c>
      <c r="I123" s="83">
        <f t="shared" si="46"/>
        <v>568243.60666666657</v>
      </c>
      <c r="J123" s="83">
        <f t="shared" si="47"/>
        <v>593000</v>
      </c>
      <c r="K123" s="94">
        <f t="shared" si="48"/>
        <v>513490.02</v>
      </c>
      <c r="L123" s="92">
        <f t="shared" si="49"/>
        <v>611053.12380000006</v>
      </c>
      <c r="M123" s="83">
        <v>595238.75</v>
      </c>
      <c r="N123" s="83">
        <v>566000</v>
      </c>
      <c r="O123" s="83">
        <v>509524.37000000005</v>
      </c>
      <c r="P123" s="93">
        <f t="shared" si="56"/>
        <v>509524.37000000005</v>
      </c>
      <c r="Q123" s="93">
        <f t="shared" si="57"/>
        <v>595238.75</v>
      </c>
      <c r="R123" s="93">
        <f t="shared" si="58"/>
        <v>556921.04</v>
      </c>
      <c r="S123" s="93">
        <f t="shared" si="59"/>
        <v>566000</v>
      </c>
      <c r="T123" s="94">
        <f t="shared" si="36"/>
        <v>509524.37000000005</v>
      </c>
      <c r="U123" s="94">
        <f t="shared" si="37"/>
        <v>606334.00030000007</v>
      </c>
      <c r="V123" s="83">
        <v>565150.30000000005</v>
      </c>
      <c r="W123" s="83">
        <v>517000</v>
      </c>
      <c r="X123" s="83">
        <v>473856.79000000004</v>
      </c>
      <c r="Y123" s="93">
        <f t="shared" si="50"/>
        <v>473856.79000000004</v>
      </c>
      <c r="Z123" s="93">
        <f t="shared" si="51"/>
        <v>565150.30000000005</v>
      </c>
      <c r="AA123" s="93">
        <f t="shared" si="52"/>
        <v>518669.03</v>
      </c>
      <c r="AB123" s="93">
        <f t="shared" si="53"/>
        <v>517000</v>
      </c>
      <c r="AC123" s="94">
        <f t="shared" si="54"/>
        <v>473856.79000000004</v>
      </c>
      <c r="AD123" s="94">
        <f t="shared" si="55"/>
        <v>563889.58010000002</v>
      </c>
      <c r="AE123" s="83">
        <v>585367.13</v>
      </c>
      <c r="AF123" s="83">
        <v>548000</v>
      </c>
      <c r="AG123" s="83">
        <v>474746.57</v>
      </c>
      <c r="AH123" s="93">
        <f t="shared" si="60"/>
        <v>474746.57</v>
      </c>
      <c r="AI123" s="93">
        <f t="shared" si="61"/>
        <v>585367.13</v>
      </c>
      <c r="AJ123" s="93">
        <f t="shared" si="62"/>
        <v>536037.9</v>
      </c>
      <c r="AK123" s="93">
        <f t="shared" si="63"/>
        <v>548000</v>
      </c>
      <c r="AL123" s="94">
        <f t="shared" si="64"/>
        <v>474746.57</v>
      </c>
      <c r="AM123" s="94">
        <f t="shared" si="65"/>
        <v>564948.41830000002</v>
      </c>
      <c r="AN123" s="83">
        <v>1128165.6399999999</v>
      </c>
      <c r="AO123" s="83">
        <v>1082000</v>
      </c>
      <c r="AP123" s="83">
        <v>928007.22</v>
      </c>
      <c r="AQ123" s="93">
        <f t="shared" si="66"/>
        <v>928007.22</v>
      </c>
      <c r="AR123" s="93">
        <f t="shared" si="67"/>
        <v>1128165.6399999999</v>
      </c>
      <c r="AS123" s="93">
        <f t="shared" si="68"/>
        <v>1046057.6199999998</v>
      </c>
      <c r="AT123" s="93">
        <f t="shared" si="69"/>
        <v>1082000</v>
      </c>
      <c r="AU123" s="94">
        <f t="shared" si="70"/>
        <v>928007.22</v>
      </c>
      <c r="AV123" s="94">
        <f t="shared" si="71"/>
        <v>1104328.5918000001</v>
      </c>
      <c r="AW123" s="83">
        <v>653344.56000000006</v>
      </c>
      <c r="AX123" s="83">
        <v>589000</v>
      </c>
      <c r="AY123" s="83">
        <v>529605.06000000006</v>
      </c>
      <c r="AZ123" s="93">
        <f t="shared" si="38"/>
        <v>529605.06000000006</v>
      </c>
      <c r="BA123" s="93">
        <f t="shared" si="39"/>
        <v>653344.56000000006</v>
      </c>
      <c r="BB123" s="93">
        <f t="shared" si="40"/>
        <v>590649.87333333341</v>
      </c>
      <c r="BC123" s="93">
        <f t="shared" si="41"/>
        <v>589000</v>
      </c>
      <c r="BD123" s="94">
        <f t="shared" si="42"/>
        <v>529605.06000000006</v>
      </c>
      <c r="BE123" s="94">
        <f t="shared" si="43"/>
        <v>630230.02140000009</v>
      </c>
    </row>
    <row r="124" spans="1:57" ht="24" x14ac:dyDescent="0.2">
      <c r="A124" s="61">
        <v>107</v>
      </c>
      <c r="B124" s="60" t="s">
        <v>275</v>
      </c>
      <c r="C124" s="59">
        <v>1</v>
      </c>
      <c r="D124" s="83" t="s">
        <v>14</v>
      </c>
      <c r="E124" s="83" t="s">
        <v>14</v>
      </c>
      <c r="F124" s="83" t="s">
        <v>14</v>
      </c>
      <c r="G124" s="83"/>
      <c r="H124" s="83"/>
      <c r="I124" s="83"/>
      <c r="J124" s="83"/>
      <c r="K124" s="94"/>
      <c r="L124" s="92"/>
      <c r="M124" s="83" t="s">
        <v>14</v>
      </c>
      <c r="N124" s="83" t="s">
        <v>14</v>
      </c>
      <c r="O124" s="83" t="s">
        <v>14</v>
      </c>
      <c r="P124" s="93"/>
      <c r="Q124" s="93"/>
      <c r="R124" s="93"/>
      <c r="S124" s="93"/>
      <c r="T124" s="94">
        <f t="shared" si="36"/>
        <v>0</v>
      </c>
      <c r="U124" s="94">
        <f t="shared" si="37"/>
        <v>0</v>
      </c>
      <c r="V124" s="83" t="s">
        <v>14</v>
      </c>
      <c r="W124" s="83" t="s">
        <v>14</v>
      </c>
      <c r="X124" s="83" t="s">
        <v>14</v>
      </c>
      <c r="Y124" s="93"/>
      <c r="Z124" s="93"/>
      <c r="AA124" s="93"/>
      <c r="AB124" s="93"/>
      <c r="AC124" s="94"/>
      <c r="AD124" s="94"/>
      <c r="AE124" s="83" t="s">
        <v>14</v>
      </c>
      <c r="AF124" s="83" t="s">
        <v>14</v>
      </c>
      <c r="AG124" s="83" t="s">
        <v>14</v>
      </c>
      <c r="AH124" s="93"/>
      <c r="AI124" s="93"/>
      <c r="AJ124" s="93"/>
      <c r="AK124" s="93"/>
      <c r="AL124" s="94"/>
      <c r="AM124" s="94"/>
      <c r="AN124" s="83">
        <v>134112</v>
      </c>
      <c r="AO124" s="83">
        <v>105600</v>
      </c>
      <c r="AP124" s="83">
        <v>105600</v>
      </c>
      <c r="AQ124" s="93">
        <f t="shared" si="66"/>
        <v>105600</v>
      </c>
      <c r="AR124" s="93">
        <f t="shared" si="67"/>
        <v>134112</v>
      </c>
      <c r="AS124" s="93">
        <f t="shared" si="68"/>
        <v>115104</v>
      </c>
      <c r="AT124" s="93">
        <f t="shared" si="69"/>
        <v>105600</v>
      </c>
      <c r="AU124" s="94">
        <f t="shared" si="70"/>
        <v>105600</v>
      </c>
      <c r="AV124" s="94">
        <f t="shared" si="71"/>
        <v>125664</v>
      </c>
      <c r="AW124" s="83" t="s">
        <v>14</v>
      </c>
      <c r="AX124" s="83" t="s">
        <v>14</v>
      </c>
      <c r="AY124" s="83" t="s">
        <v>14</v>
      </c>
      <c r="AZ124" s="93"/>
      <c r="BA124" s="93"/>
      <c r="BB124" s="93"/>
      <c r="BC124" s="93"/>
      <c r="BD124" s="94"/>
      <c r="BE124" s="94"/>
    </row>
    <row r="125" spans="1:57" x14ac:dyDescent="0.2">
      <c r="A125" s="61">
        <v>108</v>
      </c>
      <c r="B125" s="60" t="s">
        <v>276</v>
      </c>
      <c r="C125" s="59">
        <v>1</v>
      </c>
      <c r="D125" s="83">
        <v>235224</v>
      </c>
      <c r="E125" s="83">
        <v>196020</v>
      </c>
      <c r="F125" s="83">
        <v>196020</v>
      </c>
      <c r="G125" s="83">
        <f t="shared" si="44"/>
        <v>196020</v>
      </c>
      <c r="H125" s="83">
        <f t="shared" si="45"/>
        <v>235224</v>
      </c>
      <c r="I125" s="83">
        <f t="shared" si="46"/>
        <v>209088</v>
      </c>
      <c r="J125" s="83">
        <f t="shared" si="47"/>
        <v>196020</v>
      </c>
      <c r="K125" s="94">
        <f t="shared" si="48"/>
        <v>196020</v>
      </c>
      <c r="L125" s="92">
        <f t="shared" si="49"/>
        <v>233263.8</v>
      </c>
      <c r="M125" s="83">
        <v>171105</v>
      </c>
      <c r="N125" s="83">
        <v>136884</v>
      </c>
      <c r="O125" s="83">
        <v>136884</v>
      </c>
      <c r="P125" s="93">
        <f t="shared" si="56"/>
        <v>136884</v>
      </c>
      <c r="Q125" s="93">
        <f t="shared" si="57"/>
        <v>171105</v>
      </c>
      <c r="R125" s="93">
        <f t="shared" si="58"/>
        <v>148291</v>
      </c>
      <c r="S125" s="93">
        <f t="shared" si="59"/>
        <v>136884</v>
      </c>
      <c r="T125" s="94">
        <f t="shared" si="36"/>
        <v>136884</v>
      </c>
      <c r="U125" s="94">
        <f t="shared" si="37"/>
        <v>162891.96</v>
      </c>
      <c r="V125" s="83">
        <v>226798</v>
      </c>
      <c r="W125" s="83">
        <v>174460</v>
      </c>
      <c r="X125" s="83">
        <v>174460</v>
      </c>
      <c r="Y125" s="93">
        <f t="shared" si="50"/>
        <v>174460</v>
      </c>
      <c r="Z125" s="93">
        <f t="shared" si="51"/>
        <v>226798</v>
      </c>
      <c r="AA125" s="93">
        <f t="shared" si="52"/>
        <v>191906</v>
      </c>
      <c r="AB125" s="93">
        <f t="shared" si="53"/>
        <v>174460</v>
      </c>
      <c r="AC125" s="94">
        <f t="shared" si="54"/>
        <v>174460</v>
      </c>
      <c r="AD125" s="94">
        <f t="shared" si="55"/>
        <v>207607.4</v>
      </c>
      <c r="AE125" s="83">
        <v>173842.68</v>
      </c>
      <c r="AF125" s="83">
        <v>136884</v>
      </c>
      <c r="AG125" s="83">
        <v>136884</v>
      </c>
      <c r="AH125" s="93">
        <f t="shared" si="60"/>
        <v>136884</v>
      </c>
      <c r="AI125" s="93">
        <f t="shared" si="61"/>
        <v>173842.68</v>
      </c>
      <c r="AJ125" s="93">
        <f t="shared" si="62"/>
        <v>149203.56</v>
      </c>
      <c r="AK125" s="93">
        <f t="shared" si="63"/>
        <v>136884</v>
      </c>
      <c r="AL125" s="94">
        <f t="shared" si="64"/>
        <v>136884</v>
      </c>
      <c r="AM125" s="94">
        <f t="shared" si="65"/>
        <v>162891.96</v>
      </c>
      <c r="AN125" s="83" t="s">
        <v>14</v>
      </c>
      <c r="AO125" s="83" t="s">
        <v>14</v>
      </c>
      <c r="AP125" s="83" t="s">
        <v>14</v>
      </c>
      <c r="AQ125" s="93"/>
      <c r="AR125" s="93"/>
      <c r="AS125" s="93"/>
      <c r="AT125" s="93"/>
      <c r="AU125" s="94"/>
      <c r="AV125" s="94"/>
      <c r="AW125" s="83" t="s">
        <v>14</v>
      </c>
      <c r="AX125" s="83" t="s">
        <v>14</v>
      </c>
      <c r="AY125" s="83" t="s">
        <v>14</v>
      </c>
      <c r="AZ125" s="93"/>
      <c r="BA125" s="93"/>
      <c r="BB125" s="93"/>
      <c r="BC125" s="93"/>
      <c r="BD125" s="94"/>
      <c r="BE125" s="94"/>
    </row>
    <row r="126" spans="1:57" x14ac:dyDescent="0.2">
      <c r="A126" s="61">
        <v>109</v>
      </c>
      <c r="B126" s="60" t="s">
        <v>277</v>
      </c>
      <c r="C126" s="59">
        <v>1</v>
      </c>
      <c r="D126" s="83">
        <v>178758.36</v>
      </c>
      <c r="E126" s="83">
        <v>145332</v>
      </c>
      <c r="F126" s="83">
        <v>145332</v>
      </c>
      <c r="G126" s="83">
        <f t="shared" si="44"/>
        <v>145332</v>
      </c>
      <c r="H126" s="83">
        <f t="shared" si="45"/>
        <v>178758.36</v>
      </c>
      <c r="I126" s="83">
        <f t="shared" si="46"/>
        <v>156474.12</v>
      </c>
      <c r="J126" s="83">
        <f t="shared" si="47"/>
        <v>145332</v>
      </c>
      <c r="K126" s="94">
        <f t="shared" si="48"/>
        <v>145332</v>
      </c>
      <c r="L126" s="92">
        <f t="shared" si="49"/>
        <v>172945.08000000002</v>
      </c>
      <c r="M126" s="83">
        <v>148859.04</v>
      </c>
      <c r="N126" s="83">
        <v>123024</v>
      </c>
      <c r="O126" s="83">
        <v>123024</v>
      </c>
      <c r="P126" s="93">
        <f t="shared" si="56"/>
        <v>123024</v>
      </c>
      <c r="Q126" s="93">
        <f t="shared" si="57"/>
        <v>148859.04</v>
      </c>
      <c r="R126" s="93">
        <f t="shared" si="58"/>
        <v>131635.68000000002</v>
      </c>
      <c r="S126" s="93">
        <f t="shared" si="59"/>
        <v>123024</v>
      </c>
      <c r="T126" s="94">
        <f t="shared" si="36"/>
        <v>123024</v>
      </c>
      <c r="U126" s="94">
        <f t="shared" si="37"/>
        <v>146398.56</v>
      </c>
      <c r="V126" s="83">
        <v>159112.79999999999</v>
      </c>
      <c r="W126" s="83">
        <v>126280</v>
      </c>
      <c r="X126" s="83">
        <v>126280</v>
      </c>
      <c r="Y126" s="93">
        <f t="shared" si="50"/>
        <v>126280</v>
      </c>
      <c r="Z126" s="93">
        <f t="shared" si="51"/>
        <v>159112.79999999999</v>
      </c>
      <c r="AA126" s="93">
        <f t="shared" si="52"/>
        <v>137224.26666666666</v>
      </c>
      <c r="AB126" s="93">
        <f t="shared" si="53"/>
        <v>126280</v>
      </c>
      <c r="AC126" s="94">
        <f t="shared" si="54"/>
        <v>126280</v>
      </c>
      <c r="AD126" s="94">
        <f t="shared" si="55"/>
        <v>150273.20000000001</v>
      </c>
      <c r="AE126" s="83">
        <v>153780</v>
      </c>
      <c r="AF126" s="83">
        <v>123024</v>
      </c>
      <c r="AG126" s="83">
        <v>123024</v>
      </c>
      <c r="AH126" s="93">
        <f t="shared" si="60"/>
        <v>123024</v>
      </c>
      <c r="AI126" s="93">
        <f t="shared" si="61"/>
        <v>153780</v>
      </c>
      <c r="AJ126" s="93">
        <f t="shared" si="62"/>
        <v>133276</v>
      </c>
      <c r="AK126" s="93">
        <f t="shared" si="63"/>
        <v>123024</v>
      </c>
      <c r="AL126" s="94">
        <f t="shared" si="64"/>
        <v>123024</v>
      </c>
      <c r="AM126" s="94">
        <f t="shared" si="65"/>
        <v>146398.56</v>
      </c>
      <c r="AN126" s="83" t="s">
        <v>14</v>
      </c>
      <c r="AO126" s="83" t="s">
        <v>14</v>
      </c>
      <c r="AP126" s="83" t="s">
        <v>14</v>
      </c>
      <c r="AQ126" s="93"/>
      <c r="AR126" s="93"/>
      <c r="AS126" s="93"/>
      <c r="AT126" s="93"/>
      <c r="AU126" s="94"/>
      <c r="AV126" s="94"/>
      <c r="AW126" s="83" t="s">
        <v>14</v>
      </c>
      <c r="AX126" s="83" t="s">
        <v>14</v>
      </c>
      <c r="AY126" s="83" t="s">
        <v>14</v>
      </c>
      <c r="AZ126" s="93"/>
      <c r="BA126" s="93"/>
      <c r="BB126" s="93"/>
      <c r="BC126" s="93"/>
      <c r="BD126" s="94"/>
      <c r="BE126" s="94"/>
    </row>
    <row r="127" spans="1:57" x14ac:dyDescent="0.2">
      <c r="A127" s="61">
        <v>110</v>
      </c>
      <c r="B127" s="60" t="s">
        <v>278</v>
      </c>
      <c r="C127" s="59">
        <v>1</v>
      </c>
      <c r="D127" s="83">
        <v>559310.4</v>
      </c>
      <c r="E127" s="83">
        <v>536000</v>
      </c>
      <c r="F127" s="83">
        <v>494057.52</v>
      </c>
      <c r="G127" s="83">
        <f t="shared" si="44"/>
        <v>494057.52</v>
      </c>
      <c r="H127" s="83">
        <f t="shared" si="45"/>
        <v>559310.4</v>
      </c>
      <c r="I127" s="83">
        <f t="shared" si="46"/>
        <v>529789.30666666664</v>
      </c>
      <c r="J127" s="83">
        <f t="shared" si="47"/>
        <v>536000</v>
      </c>
      <c r="K127" s="94">
        <f t="shared" si="48"/>
        <v>494057.52</v>
      </c>
      <c r="L127" s="92">
        <f t="shared" si="49"/>
        <v>587928.44880000001</v>
      </c>
      <c r="M127" s="83">
        <v>394475</v>
      </c>
      <c r="N127" s="83">
        <v>362000</v>
      </c>
      <c r="O127" s="83">
        <v>325047.40000000002</v>
      </c>
      <c r="P127" s="93">
        <f t="shared" si="56"/>
        <v>325047.40000000002</v>
      </c>
      <c r="Q127" s="93">
        <f t="shared" si="57"/>
        <v>394475</v>
      </c>
      <c r="R127" s="93">
        <f t="shared" si="58"/>
        <v>360507.46666666662</v>
      </c>
      <c r="S127" s="93">
        <f t="shared" si="59"/>
        <v>362000</v>
      </c>
      <c r="T127" s="94">
        <f t="shared" si="36"/>
        <v>325047.40000000002</v>
      </c>
      <c r="U127" s="94">
        <f t="shared" si="37"/>
        <v>386806.40600000002</v>
      </c>
      <c r="V127" s="83">
        <v>636807.6</v>
      </c>
      <c r="W127" s="83">
        <v>563000</v>
      </c>
      <c r="X127" s="83">
        <v>514344.60000000003</v>
      </c>
      <c r="Y127" s="93">
        <f t="shared" si="50"/>
        <v>514344.60000000003</v>
      </c>
      <c r="Z127" s="93">
        <f t="shared" si="51"/>
        <v>636807.6</v>
      </c>
      <c r="AA127" s="93">
        <f t="shared" si="52"/>
        <v>571384.06666666677</v>
      </c>
      <c r="AB127" s="93">
        <f t="shared" si="53"/>
        <v>563000</v>
      </c>
      <c r="AC127" s="94">
        <f t="shared" si="54"/>
        <v>514344.60000000003</v>
      </c>
      <c r="AD127" s="94">
        <f t="shared" si="55"/>
        <v>612070.07400000002</v>
      </c>
      <c r="AE127" s="83">
        <v>423976.8</v>
      </c>
      <c r="AF127" s="83">
        <v>383000</v>
      </c>
      <c r="AG127" s="83">
        <v>353870.4</v>
      </c>
      <c r="AH127" s="93">
        <f t="shared" si="60"/>
        <v>353870.4</v>
      </c>
      <c r="AI127" s="93">
        <f t="shared" si="61"/>
        <v>423976.8</v>
      </c>
      <c r="AJ127" s="93">
        <f t="shared" si="62"/>
        <v>386949.06666666671</v>
      </c>
      <c r="AK127" s="93">
        <f t="shared" si="63"/>
        <v>383000</v>
      </c>
      <c r="AL127" s="94">
        <f t="shared" si="64"/>
        <v>353870.4</v>
      </c>
      <c r="AM127" s="94">
        <f t="shared" si="65"/>
        <v>421105.77600000001</v>
      </c>
      <c r="AN127" s="83">
        <v>1964160</v>
      </c>
      <c r="AO127" s="83">
        <v>1821000</v>
      </c>
      <c r="AP127" s="83">
        <v>1726560.0000000002</v>
      </c>
      <c r="AQ127" s="93">
        <f t="shared" si="66"/>
        <v>1726560.0000000002</v>
      </c>
      <c r="AR127" s="93">
        <f t="shared" si="67"/>
        <v>1964160</v>
      </c>
      <c r="AS127" s="93">
        <f t="shared" si="68"/>
        <v>1837240</v>
      </c>
      <c r="AT127" s="93">
        <f t="shared" si="69"/>
        <v>1821000</v>
      </c>
      <c r="AU127" s="94">
        <f t="shared" si="70"/>
        <v>1726560.0000000002</v>
      </c>
      <c r="AV127" s="94">
        <f t="shared" si="71"/>
        <v>2054606.4000000004</v>
      </c>
      <c r="AW127" s="83">
        <v>692173.68</v>
      </c>
      <c r="AX127" s="83">
        <v>603000</v>
      </c>
      <c r="AY127" s="83">
        <v>566323.92000000004</v>
      </c>
      <c r="AZ127" s="93">
        <f t="shared" si="38"/>
        <v>566323.92000000004</v>
      </c>
      <c r="BA127" s="93">
        <f t="shared" si="39"/>
        <v>692173.68</v>
      </c>
      <c r="BB127" s="93">
        <f t="shared" si="40"/>
        <v>620499.20000000007</v>
      </c>
      <c r="BC127" s="93">
        <f t="shared" si="41"/>
        <v>603000</v>
      </c>
      <c r="BD127" s="94">
        <f t="shared" si="42"/>
        <v>566323.92000000004</v>
      </c>
      <c r="BE127" s="94">
        <f t="shared" si="43"/>
        <v>673925.46480000007</v>
      </c>
    </row>
    <row r="128" spans="1:57" ht="48" x14ac:dyDescent="0.2">
      <c r="A128" s="61">
        <v>111</v>
      </c>
      <c r="B128" s="60" t="s">
        <v>279</v>
      </c>
      <c r="C128" s="59">
        <v>1</v>
      </c>
      <c r="D128" s="83">
        <v>997377.48</v>
      </c>
      <c r="E128" s="83">
        <v>964000</v>
      </c>
      <c r="F128" s="83">
        <v>867637.32000000007</v>
      </c>
      <c r="G128" s="83">
        <f t="shared" si="44"/>
        <v>867637.32000000007</v>
      </c>
      <c r="H128" s="83">
        <f t="shared" si="45"/>
        <v>997377.48</v>
      </c>
      <c r="I128" s="83">
        <f t="shared" si="46"/>
        <v>943004.93333333323</v>
      </c>
      <c r="J128" s="83">
        <f t="shared" si="47"/>
        <v>964000</v>
      </c>
      <c r="K128" s="94">
        <f t="shared" si="48"/>
        <v>867637.32000000007</v>
      </c>
      <c r="L128" s="92">
        <f t="shared" si="49"/>
        <v>1032488.4108000001</v>
      </c>
      <c r="M128" s="83">
        <v>1094880.5999999999</v>
      </c>
      <c r="N128" s="83">
        <v>1076000</v>
      </c>
      <c r="O128" s="83">
        <v>968200.20000000007</v>
      </c>
      <c r="P128" s="93">
        <f t="shared" si="56"/>
        <v>968200.20000000007</v>
      </c>
      <c r="Q128" s="93">
        <f t="shared" si="57"/>
        <v>1094880.5999999999</v>
      </c>
      <c r="R128" s="93">
        <f t="shared" si="58"/>
        <v>1046360.2666666666</v>
      </c>
      <c r="S128" s="93">
        <f t="shared" si="59"/>
        <v>1076000</v>
      </c>
      <c r="T128" s="94">
        <f t="shared" si="36"/>
        <v>968200.20000000007</v>
      </c>
      <c r="U128" s="94">
        <f t="shared" si="37"/>
        <v>1152158.2380000001</v>
      </c>
      <c r="V128" s="83">
        <v>1071378</v>
      </c>
      <c r="W128" s="83">
        <v>1011000</v>
      </c>
      <c r="X128" s="83">
        <v>909821</v>
      </c>
      <c r="Y128" s="93">
        <f t="shared" si="50"/>
        <v>909821</v>
      </c>
      <c r="Z128" s="93">
        <f t="shared" si="51"/>
        <v>1071378</v>
      </c>
      <c r="AA128" s="93">
        <f t="shared" si="52"/>
        <v>997399.66666666663</v>
      </c>
      <c r="AB128" s="93">
        <f t="shared" si="53"/>
        <v>1011000</v>
      </c>
      <c r="AC128" s="94">
        <f t="shared" si="54"/>
        <v>909821</v>
      </c>
      <c r="AD128" s="94">
        <f t="shared" si="55"/>
        <v>1082686.99</v>
      </c>
      <c r="AE128" s="83">
        <v>1245200</v>
      </c>
      <c r="AF128" s="83">
        <v>1185000</v>
      </c>
      <c r="AG128" s="83">
        <v>1085814.4000000001</v>
      </c>
      <c r="AH128" s="93">
        <f t="shared" si="60"/>
        <v>1085814.4000000001</v>
      </c>
      <c r="AI128" s="93">
        <f t="shared" si="61"/>
        <v>1245200</v>
      </c>
      <c r="AJ128" s="93">
        <f t="shared" si="62"/>
        <v>1172004.8</v>
      </c>
      <c r="AK128" s="93">
        <f t="shared" si="63"/>
        <v>1185000</v>
      </c>
      <c r="AL128" s="94">
        <f t="shared" si="64"/>
        <v>1085814.4000000001</v>
      </c>
      <c r="AM128" s="94">
        <f t="shared" si="65"/>
        <v>1292119.1360000002</v>
      </c>
      <c r="AN128" s="83" t="s">
        <v>14</v>
      </c>
      <c r="AO128" s="83" t="s">
        <v>14</v>
      </c>
      <c r="AP128" s="83" t="s">
        <v>14</v>
      </c>
      <c r="AQ128" s="93"/>
      <c r="AR128" s="93"/>
      <c r="AS128" s="93"/>
      <c r="AT128" s="93"/>
      <c r="AU128" s="94"/>
      <c r="AV128" s="94"/>
      <c r="AW128" s="83">
        <v>1446176.94</v>
      </c>
      <c r="AX128" s="83">
        <v>1355000</v>
      </c>
      <c r="AY128" s="83">
        <v>1207045.32</v>
      </c>
      <c r="AZ128" s="93">
        <f t="shared" si="38"/>
        <v>1207045.32</v>
      </c>
      <c r="BA128" s="93">
        <f t="shared" si="39"/>
        <v>1446176.94</v>
      </c>
      <c r="BB128" s="93">
        <f t="shared" si="40"/>
        <v>1336074.0866666667</v>
      </c>
      <c r="BC128" s="93">
        <f t="shared" si="41"/>
        <v>1355000</v>
      </c>
      <c r="BD128" s="94">
        <f t="shared" si="42"/>
        <v>1207045.32</v>
      </c>
      <c r="BE128" s="94">
        <f t="shared" si="43"/>
        <v>1436383.9308000002</v>
      </c>
    </row>
    <row r="129" spans="1:57" x14ac:dyDescent="0.2">
      <c r="A129" s="61">
        <v>112</v>
      </c>
      <c r="B129" s="60" t="s">
        <v>280</v>
      </c>
      <c r="C129" s="59">
        <v>1</v>
      </c>
      <c r="D129" s="83">
        <v>281732.39999999997</v>
      </c>
      <c r="E129" s="83">
        <v>234777</v>
      </c>
      <c r="F129" s="83">
        <v>234777</v>
      </c>
      <c r="G129" s="83">
        <f t="shared" si="44"/>
        <v>234777</v>
      </c>
      <c r="H129" s="83">
        <f t="shared" si="45"/>
        <v>281732.39999999997</v>
      </c>
      <c r="I129" s="83">
        <f t="shared" si="46"/>
        <v>250428.79999999996</v>
      </c>
      <c r="J129" s="83">
        <f t="shared" si="47"/>
        <v>234777</v>
      </c>
      <c r="K129" s="94">
        <f t="shared" si="48"/>
        <v>234777</v>
      </c>
      <c r="L129" s="92">
        <f t="shared" si="49"/>
        <v>279384.63</v>
      </c>
      <c r="M129" s="83">
        <v>139095</v>
      </c>
      <c r="N129" s="83">
        <v>111276</v>
      </c>
      <c r="O129" s="83">
        <v>111276</v>
      </c>
      <c r="P129" s="93">
        <f t="shared" si="56"/>
        <v>111276</v>
      </c>
      <c r="Q129" s="93">
        <f t="shared" si="57"/>
        <v>139095</v>
      </c>
      <c r="R129" s="93">
        <f t="shared" si="58"/>
        <v>120549</v>
      </c>
      <c r="S129" s="93">
        <f t="shared" si="59"/>
        <v>111276</v>
      </c>
      <c r="T129" s="94">
        <f t="shared" si="36"/>
        <v>111276</v>
      </c>
      <c r="U129" s="94">
        <f t="shared" si="37"/>
        <v>132418.44</v>
      </c>
      <c r="V129" s="83">
        <v>164335.6</v>
      </c>
      <c r="W129" s="83">
        <v>126412</v>
      </c>
      <c r="X129" s="83">
        <v>126412</v>
      </c>
      <c r="Y129" s="93">
        <f t="shared" si="50"/>
        <v>126412</v>
      </c>
      <c r="Z129" s="93">
        <f t="shared" si="51"/>
        <v>164335.6</v>
      </c>
      <c r="AA129" s="93">
        <f t="shared" si="52"/>
        <v>139053.19999999998</v>
      </c>
      <c r="AB129" s="93">
        <f t="shared" si="53"/>
        <v>126412</v>
      </c>
      <c r="AC129" s="94">
        <f t="shared" si="54"/>
        <v>126412</v>
      </c>
      <c r="AD129" s="94">
        <f t="shared" si="55"/>
        <v>150430.28</v>
      </c>
      <c r="AE129" s="83">
        <v>151099.51999999999</v>
      </c>
      <c r="AF129" s="83">
        <v>118976</v>
      </c>
      <c r="AG129" s="83">
        <v>118976</v>
      </c>
      <c r="AH129" s="93">
        <f t="shared" si="60"/>
        <v>118976</v>
      </c>
      <c r="AI129" s="93">
        <f t="shared" si="61"/>
        <v>151099.51999999999</v>
      </c>
      <c r="AJ129" s="93">
        <f t="shared" si="62"/>
        <v>129683.84000000001</v>
      </c>
      <c r="AK129" s="93">
        <f t="shared" si="63"/>
        <v>118976</v>
      </c>
      <c r="AL129" s="94">
        <f t="shared" si="64"/>
        <v>118976</v>
      </c>
      <c r="AM129" s="94">
        <f t="shared" si="65"/>
        <v>141581.44</v>
      </c>
      <c r="AN129" s="83" t="s">
        <v>14</v>
      </c>
      <c r="AO129" s="83" t="s">
        <v>14</v>
      </c>
      <c r="AP129" s="83" t="s">
        <v>14</v>
      </c>
      <c r="AQ129" s="93"/>
      <c r="AR129" s="93"/>
      <c r="AS129" s="93"/>
      <c r="AT129" s="93"/>
      <c r="AU129" s="94"/>
      <c r="AV129" s="94"/>
      <c r="AW129" s="83" t="s">
        <v>14</v>
      </c>
      <c r="AX129" s="83" t="s">
        <v>14</v>
      </c>
      <c r="AY129" s="83" t="s">
        <v>14</v>
      </c>
      <c r="AZ129" s="93"/>
      <c r="BA129" s="93"/>
      <c r="BB129" s="93"/>
      <c r="BC129" s="93"/>
      <c r="BD129" s="94"/>
      <c r="BE129" s="94"/>
    </row>
    <row r="130" spans="1:57" ht="24" x14ac:dyDescent="0.2">
      <c r="A130" s="61">
        <v>113</v>
      </c>
      <c r="B130" s="60" t="s">
        <v>281</v>
      </c>
      <c r="C130" s="59">
        <v>1</v>
      </c>
      <c r="D130" s="83">
        <v>142708.29</v>
      </c>
      <c r="E130" s="83">
        <v>127000</v>
      </c>
      <c r="F130" s="83">
        <v>124144.61</v>
      </c>
      <c r="G130" s="83">
        <f t="shared" si="44"/>
        <v>124144.61</v>
      </c>
      <c r="H130" s="83">
        <f t="shared" si="45"/>
        <v>142708.29</v>
      </c>
      <c r="I130" s="83">
        <f t="shared" si="46"/>
        <v>131284.30000000002</v>
      </c>
      <c r="J130" s="83">
        <f t="shared" si="47"/>
        <v>127000</v>
      </c>
      <c r="K130" s="94">
        <f t="shared" si="48"/>
        <v>124144.61</v>
      </c>
      <c r="L130" s="92">
        <f t="shared" si="49"/>
        <v>147732.08590000001</v>
      </c>
      <c r="M130" s="83" t="s">
        <v>14</v>
      </c>
      <c r="N130" s="83" t="s">
        <v>14</v>
      </c>
      <c r="O130" s="83" t="s">
        <v>14</v>
      </c>
      <c r="P130" s="93"/>
      <c r="Q130" s="93"/>
      <c r="R130" s="93"/>
      <c r="S130" s="93"/>
      <c r="T130" s="94">
        <f t="shared" si="36"/>
        <v>0</v>
      </c>
      <c r="U130" s="94">
        <f t="shared" si="37"/>
        <v>0</v>
      </c>
      <c r="V130" s="83">
        <v>133714.98000000001</v>
      </c>
      <c r="W130" s="83">
        <v>116000</v>
      </c>
      <c r="X130" s="83">
        <v>110367.92</v>
      </c>
      <c r="Y130" s="93">
        <f t="shared" si="50"/>
        <v>110367.92</v>
      </c>
      <c r="Z130" s="93">
        <f t="shared" si="51"/>
        <v>133714.98000000001</v>
      </c>
      <c r="AA130" s="93">
        <f t="shared" si="52"/>
        <v>120027.63333333335</v>
      </c>
      <c r="AB130" s="93">
        <f t="shared" si="53"/>
        <v>116000</v>
      </c>
      <c r="AC130" s="94">
        <f t="shared" si="54"/>
        <v>110367.92</v>
      </c>
      <c r="AD130" s="94">
        <f t="shared" si="55"/>
        <v>131337.8248</v>
      </c>
      <c r="AE130" s="83" t="s">
        <v>14</v>
      </c>
      <c r="AF130" s="83" t="s">
        <v>14</v>
      </c>
      <c r="AG130" s="83" t="s">
        <v>14</v>
      </c>
      <c r="AH130" s="93"/>
      <c r="AI130" s="93"/>
      <c r="AJ130" s="93"/>
      <c r="AK130" s="93"/>
      <c r="AL130" s="94"/>
      <c r="AM130" s="94"/>
      <c r="AN130" s="83" t="s">
        <v>14</v>
      </c>
      <c r="AO130" s="83" t="s">
        <v>14</v>
      </c>
      <c r="AP130" s="83" t="s">
        <v>14</v>
      </c>
      <c r="AQ130" s="93"/>
      <c r="AR130" s="93"/>
      <c r="AS130" s="93"/>
      <c r="AT130" s="93"/>
      <c r="AU130" s="94"/>
      <c r="AV130" s="94"/>
      <c r="AW130" s="83">
        <v>160770.57</v>
      </c>
      <c r="AX130" s="83">
        <v>139000</v>
      </c>
      <c r="AY130" s="83">
        <v>134186.46000000002</v>
      </c>
      <c r="AZ130" s="93">
        <f t="shared" si="38"/>
        <v>134186.46000000002</v>
      </c>
      <c r="BA130" s="93">
        <f t="shared" si="39"/>
        <v>160770.57</v>
      </c>
      <c r="BB130" s="93">
        <f t="shared" si="40"/>
        <v>144652.34333333335</v>
      </c>
      <c r="BC130" s="93">
        <f t="shared" si="41"/>
        <v>139000</v>
      </c>
      <c r="BD130" s="94">
        <f t="shared" si="42"/>
        <v>134186.46000000002</v>
      </c>
      <c r="BE130" s="94">
        <f t="shared" si="43"/>
        <v>159681.88740000004</v>
      </c>
    </row>
    <row r="131" spans="1:57" x14ac:dyDescent="0.2">
      <c r="A131" s="61">
        <v>114</v>
      </c>
      <c r="B131" s="60" t="s">
        <v>282</v>
      </c>
      <c r="C131" s="59">
        <v>1</v>
      </c>
      <c r="D131" s="83">
        <v>258238.8</v>
      </c>
      <c r="E131" s="83">
        <v>247000</v>
      </c>
      <c r="F131" s="83">
        <v>223806.96000000002</v>
      </c>
      <c r="G131" s="83">
        <f t="shared" si="44"/>
        <v>223806.96000000002</v>
      </c>
      <c r="H131" s="83">
        <f t="shared" si="45"/>
        <v>258238.8</v>
      </c>
      <c r="I131" s="83">
        <f t="shared" si="46"/>
        <v>243015.25333333333</v>
      </c>
      <c r="J131" s="83">
        <f t="shared" si="47"/>
        <v>247000</v>
      </c>
      <c r="K131" s="94">
        <f t="shared" si="48"/>
        <v>223806.96000000002</v>
      </c>
      <c r="L131" s="92">
        <f t="shared" si="49"/>
        <v>266330.28240000003</v>
      </c>
      <c r="M131" s="83" t="s">
        <v>14</v>
      </c>
      <c r="N131" s="83" t="s">
        <v>14</v>
      </c>
      <c r="O131" s="83" t="s">
        <v>14</v>
      </c>
      <c r="P131" s="93"/>
      <c r="Q131" s="93"/>
      <c r="R131" s="93"/>
      <c r="S131" s="93"/>
      <c r="T131" s="94">
        <f t="shared" si="36"/>
        <v>0</v>
      </c>
      <c r="U131" s="94">
        <f t="shared" si="37"/>
        <v>0</v>
      </c>
      <c r="V131" s="83">
        <v>251222.39999999999</v>
      </c>
      <c r="W131" s="83">
        <v>222000</v>
      </c>
      <c r="X131" s="83">
        <v>199045.44</v>
      </c>
      <c r="Y131" s="93">
        <f t="shared" si="50"/>
        <v>199045.44</v>
      </c>
      <c r="Z131" s="93">
        <f t="shared" si="51"/>
        <v>251222.39999999999</v>
      </c>
      <c r="AA131" s="93">
        <f t="shared" si="52"/>
        <v>224089.28000000003</v>
      </c>
      <c r="AB131" s="93">
        <f t="shared" si="53"/>
        <v>222000</v>
      </c>
      <c r="AC131" s="94">
        <f t="shared" si="54"/>
        <v>199045.44</v>
      </c>
      <c r="AD131" s="94">
        <f t="shared" si="55"/>
        <v>236864.0736</v>
      </c>
      <c r="AE131" s="83" t="s">
        <v>14</v>
      </c>
      <c r="AF131" s="83" t="s">
        <v>14</v>
      </c>
      <c r="AG131" s="83" t="s">
        <v>14</v>
      </c>
      <c r="AH131" s="93"/>
      <c r="AI131" s="93"/>
      <c r="AJ131" s="93"/>
      <c r="AK131" s="93"/>
      <c r="AL131" s="94"/>
      <c r="AM131" s="94"/>
      <c r="AN131" s="83" t="s">
        <v>14</v>
      </c>
      <c r="AO131" s="83" t="s">
        <v>14</v>
      </c>
      <c r="AP131" s="83" t="s">
        <v>14</v>
      </c>
      <c r="AQ131" s="93"/>
      <c r="AR131" s="93"/>
      <c r="AS131" s="93"/>
      <c r="AT131" s="93"/>
      <c r="AU131" s="94"/>
      <c r="AV131" s="94"/>
      <c r="AW131" s="83">
        <v>320114.52</v>
      </c>
      <c r="AX131" s="83">
        <v>278000</v>
      </c>
      <c r="AY131" s="83">
        <v>249786.33000000002</v>
      </c>
      <c r="AZ131" s="93">
        <f t="shared" si="38"/>
        <v>249786.33000000002</v>
      </c>
      <c r="BA131" s="93">
        <f t="shared" si="39"/>
        <v>320114.52</v>
      </c>
      <c r="BB131" s="93">
        <f t="shared" si="40"/>
        <v>282633.6166666667</v>
      </c>
      <c r="BC131" s="93">
        <f t="shared" si="41"/>
        <v>278000</v>
      </c>
      <c r="BD131" s="94">
        <f t="shared" si="42"/>
        <v>249786.33000000002</v>
      </c>
      <c r="BE131" s="94">
        <f t="shared" si="43"/>
        <v>297245.73270000005</v>
      </c>
    </row>
    <row r="132" spans="1:57" x14ac:dyDescent="0.2">
      <c r="A132" s="61">
        <v>115</v>
      </c>
      <c r="B132" s="60" t="s">
        <v>283</v>
      </c>
      <c r="C132" s="59">
        <v>1</v>
      </c>
      <c r="D132" s="83" t="s">
        <v>14</v>
      </c>
      <c r="E132" s="83" t="s">
        <v>14</v>
      </c>
      <c r="F132" s="83" t="s">
        <v>14</v>
      </c>
      <c r="G132" s="83"/>
      <c r="H132" s="83"/>
      <c r="I132" s="83"/>
      <c r="J132" s="83"/>
      <c r="K132" s="94"/>
      <c r="L132" s="92"/>
      <c r="M132" s="83" t="s">
        <v>14</v>
      </c>
      <c r="N132" s="83" t="s">
        <v>14</v>
      </c>
      <c r="O132" s="83" t="s">
        <v>14</v>
      </c>
      <c r="P132" s="93"/>
      <c r="Q132" s="93"/>
      <c r="R132" s="93"/>
      <c r="S132" s="93"/>
      <c r="T132" s="94">
        <f t="shared" si="36"/>
        <v>0</v>
      </c>
      <c r="U132" s="94">
        <f t="shared" si="37"/>
        <v>0</v>
      </c>
      <c r="V132" s="83" t="s">
        <v>14</v>
      </c>
      <c r="W132" s="83" t="s">
        <v>14</v>
      </c>
      <c r="X132" s="83" t="s">
        <v>14</v>
      </c>
      <c r="Y132" s="93"/>
      <c r="Z132" s="93"/>
      <c r="AA132" s="93"/>
      <c r="AB132" s="93"/>
      <c r="AC132" s="94"/>
      <c r="AD132" s="94"/>
      <c r="AE132" s="83" t="s">
        <v>14</v>
      </c>
      <c r="AF132" s="83" t="s">
        <v>14</v>
      </c>
      <c r="AG132" s="83" t="s">
        <v>14</v>
      </c>
      <c r="AH132" s="93"/>
      <c r="AI132" s="93"/>
      <c r="AJ132" s="93"/>
      <c r="AK132" s="93"/>
      <c r="AL132" s="94"/>
      <c r="AM132" s="94"/>
      <c r="AN132" s="83" t="s">
        <v>14</v>
      </c>
      <c r="AO132" s="83" t="s">
        <v>14</v>
      </c>
      <c r="AP132" s="83" t="s">
        <v>14</v>
      </c>
      <c r="AQ132" s="93"/>
      <c r="AR132" s="93"/>
      <c r="AS132" s="93"/>
      <c r="AT132" s="93"/>
      <c r="AU132" s="94"/>
      <c r="AV132" s="94"/>
      <c r="AW132" s="83">
        <v>250178.57</v>
      </c>
      <c r="AX132" s="83">
        <v>234000</v>
      </c>
      <c r="AY132" s="83">
        <v>214720.19</v>
      </c>
      <c r="AZ132" s="93">
        <f t="shared" si="38"/>
        <v>214720.19</v>
      </c>
      <c r="BA132" s="93">
        <f t="shared" si="39"/>
        <v>250178.57</v>
      </c>
      <c r="BB132" s="93">
        <f t="shared" si="40"/>
        <v>232966.25333333333</v>
      </c>
      <c r="BC132" s="93">
        <f t="shared" si="41"/>
        <v>234000</v>
      </c>
      <c r="BD132" s="94">
        <f t="shared" si="42"/>
        <v>214720.19</v>
      </c>
      <c r="BE132" s="94">
        <f t="shared" si="43"/>
        <v>255517.02610000002</v>
      </c>
    </row>
    <row r="133" spans="1:57" x14ac:dyDescent="0.2">
      <c r="A133" s="61">
        <v>116</v>
      </c>
      <c r="B133" s="60" t="s">
        <v>284</v>
      </c>
      <c r="C133" s="59">
        <v>1</v>
      </c>
      <c r="D133" s="83" t="s">
        <v>14</v>
      </c>
      <c r="E133" s="83" t="s">
        <v>14</v>
      </c>
      <c r="F133" s="83" t="s">
        <v>14</v>
      </c>
      <c r="G133" s="83"/>
      <c r="H133" s="83"/>
      <c r="I133" s="83"/>
      <c r="J133" s="83"/>
      <c r="K133" s="94"/>
      <c r="L133" s="92"/>
      <c r="M133" s="83" t="s">
        <v>14</v>
      </c>
      <c r="N133" s="83" t="s">
        <v>14</v>
      </c>
      <c r="O133" s="83" t="s">
        <v>14</v>
      </c>
      <c r="P133" s="93"/>
      <c r="Q133" s="93"/>
      <c r="R133" s="93"/>
      <c r="S133" s="93"/>
      <c r="T133" s="94">
        <f t="shared" si="36"/>
        <v>0</v>
      </c>
      <c r="U133" s="94">
        <f t="shared" si="37"/>
        <v>0</v>
      </c>
      <c r="V133" s="83" t="s">
        <v>14</v>
      </c>
      <c r="W133" s="83" t="s">
        <v>14</v>
      </c>
      <c r="X133" s="83" t="s">
        <v>14</v>
      </c>
      <c r="Y133" s="93"/>
      <c r="Z133" s="93"/>
      <c r="AA133" s="93"/>
      <c r="AB133" s="93"/>
      <c r="AC133" s="94"/>
      <c r="AD133" s="94"/>
      <c r="AE133" s="83" t="s">
        <v>14</v>
      </c>
      <c r="AF133" s="83" t="s">
        <v>14</v>
      </c>
      <c r="AG133" s="83" t="s">
        <v>14</v>
      </c>
      <c r="AH133" s="93"/>
      <c r="AI133" s="93"/>
      <c r="AJ133" s="93"/>
      <c r="AK133" s="93"/>
      <c r="AL133" s="94"/>
      <c r="AM133" s="94"/>
      <c r="AN133" s="83" t="s">
        <v>14</v>
      </c>
      <c r="AO133" s="83" t="s">
        <v>14</v>
      </c>
      <c r="AP133" s="83" t="s">
        <v>14</v>
      </c>
      <c r="AQ133" s="93"/>
      <c r="AR133" s="93"/>
      <c r="AS133" s="93"/>
      <c r="AT133" s="93"/>
      <c r="AU133" s="94"/>
      <c r="AV133" s="94"/>
      <c r="AW133" s="83">
        <v>250013.28</v>
      </c>
      <c r="AX133" s="83">
        <v>229000</v>
      </c>
      <c r="AY133" s="83">
        <v>204556.32</v>
      </c>
      <c r="AZ133" s="93">
        <f t="shared" si="38"/>
        <v>204556.32</v>
      </c>
      <c r="BA133" s="93">
        <f t="shared" si="39"/>
        <v>250013.28</v>
      </c>
      <c r="BB133" s="93">
        <f t="shared" si="40"/>
        <v>227856.53333333335</v>
      </c>
      <c r="BC133" s="93">
        <f t="shared" si="41"/>
        <v>229000</v>
      </c>
      <c r="BD133" s="94">
        <f t="shared" si="42"/>
        <v>204556.32</v>
      </c>
      <c r="BE133" s="94">
        <f t="shared" si="43"/>
        <v>243422.0208</v>
      </c>
    </row>
    <row r="134" spans="1:57" x14ac:dyDescent="0.2">
      <c r="A134" s="61">
        <v>117</v>
      </c>
      <c r="B134" s="60" t="s">
        <v>285</v>
      </c>
      <c r="C134" s="59">
        <v>1</v>
      </c>
      <c r="D134" s="83" t="s">
        <v>14</v>
      </c>
      <c r="E134" s="83" t="s">
        <v>14</v>
      </c>
      <c r="F134" s="83" t="s">
        <v>14</v>
      </c>
      <c r="G134" s="83"/>
      <c r="H134" s="83"/>
      <c r="I134" s="83"/>
      <c r="J134" s="83"/>
      <c r="K134" s="94"/>
      <c r="L134" s="92"/>
      <c r="M134" s="83" t="s">
        <v>14</v>
      </c>
      <c r="N134" s="83" t="s">
        <v>14</v>
      </c>
      <c r="O134" s="83" t="s">
        <v>14</v>
      </c>
      <c r="P134" s="93"/>
      <c r="Q134" s="93"/>
      <c r="R134" s="93"/>
      <c r="S134" s="93"/>
      <c r="T134" s="94">
        <f t="shared" si="36"/>
        <v>0</v>
      </c>
      <c r="U134" s="94">
        <f t="shared" si="37"/>
        <v>0</v>
      </c>
      <c r="V134" s="83" t="s">
        <v>14</v>
      </c>
      <c r="W134" s="83" t="s">
        <v>14</v>
      </c>
      <c r="X134" s="83" t="s">
        <v>14</v>
      </c>
      <c r="Y134" s="93"/>
      <c r="Z134" s="93"/>
      <c r="AA134" s="93"/>
      <c r="AB134" s="93"/>
      <c r="AC134" s="94"/>
      <c r="AD134" s="94"/>
      <c r="AE134" s="83" t="s">
        <v>14</v>
      </c>
      <c r="AF134" s="83" t="s">
        <v>14</v>
      </c>
      <c r="AG134" s="83" t="s">
        <v>14</v>
      </c>
      <c r="AH134" s="93"/>
      <c r="AI134" s="93"/>
      <c r="AJ134" s="93"/>
      <c r="AK134" s="93"/>
      <c r="AL134" s="94"/>
      <c r="AM134" s="94"/>
      <c r="AN134" s="83">
        <v>659384</v>
      </c>
      <c r="AO134" s="83">
        <v>519200</v>
      </c>
      <c r="AP134" s="83">
        <v>519200</v>
      </c>
      <c r="AQ134" s="93">
        <f t="shared" si="66"/>
        <v>519200</v>
      </c>
      <c r="AR134" s="93">
        <f t="shared" si="67"/>
        <v>659384</v>
      </c>
      <c r="AS134" s="93">
        <f t="shared" si="68"/>
        <v>565928</v>
      </c>
      <c r="AT134" s="93">
        <f t="shared" si="69"/>
        <v>519200</v>
      </c>
      <c r="AU134" s="94">
        <f t="shared" si="70"/>
        <v>519200</v>
      </c>
      <c r="AV134" s="94">
        <f t="shared" si="71"/>
        <v>617848</v>
      </c>
      <c r="AW134" s="83" t="s">
        <v>14</v>
      </c>
      <c r="AX134" s="83" t="s">
        <v>14</v>
      </c>
      <c r="AY134" s="83" t="s">
        <v>14</v>
      </c>
      <c r="AZ134" s="93"/>
      <c r="BA134" s="93"/>
      <c r="BB134" s="93"/>
      <c r="BC134" s="93"/>
      <c r="BD134" s="94"/>
      <c r="BE134" s="94"/>
    </row>
    <row r="135" spans="1:57" x14ac:dyDescent="0.2">
      <c r="A135" s="61">
        <v>118</v>
      </c>
      <c r="B135" s="60" t="s">
        <v>286</v>
      </c>
      <c r="C135" s="59">
        <v>1</v>
      </c>
      <c r="D135" s="83" t="s">
        <v>14</v>
      </c>
      <c r="E135" s="83" t="s">
        <v>14</v>
      </c>
      <c r="F135" s="83" t="s">
        <v>14</v>
      </c>
      <c r="G135" s="83"/>
      <c r="H135" s="83"/>
      <c r="I135" s="83"/>
      <c r="J135" s="83"/>
      <c r="K135" s="94"/>
      <c r="L135" s="92"/>
      <c r="M135" s="83" t="s">
        <v>14</v>
      </c>
      <c r="N135" s="83" t="s">
        <v>14</v>
      </c>
      <c r="O135" s="83" t="s">
        <v>14</v>
      </c>
      <c r="P135" s="93"/>
      <c r="Q135" s="93"/>
      <c r="R135" s="93"/>
      <c r="S135" s="93"/>
      <c r="T135" s="94">
        <f t="shared" si="36"/>
        <v>0</v>
      </c>
      <c r="U135" s="94">
        <f t="shared" si="37"/>
        <v>0</v>
      </c>
      <c r="V135" s="83" t="s">
        <v>14</v>
      </c>
      <c r="W135" s="83" t="s">
        <v>14</v>
      </c>
      <c r="X135" s="83" t="s">
        <v>14</v>
      </c>
      <c r="Y135" s="93"/>
      <c r="Z135" s="93"/>
      <c r="AA135" s="93"/>
      <c r="AB135" s="93"/>
      <c r="AC135" s="94"/>
      <c r="AD135" s="94"/>
      <c r="AE135" s="83" t="s">
        <v>14</v>
      </c>
      <c r="AF135" s="83" t="s">
        <v>14</v>
      </c>
      <c r="AG135" s="83" t="s">
        <v>14</v>
      </c>
      <c r="AH135" s="93"/>
      <c r="AI135" s="93"/>
      <c r="AJ135" s="93"/>
      <c r="AK135" s="93"/>
      <c r="AL135" s="94"/>
      <c r="AM135" s="94"/>
      <c r="AN135" s="83">
        <v>491040</v>
      </c>
      <c r="AO135" s="83">
        <v>396000</v>
      </c>
      <c r="AP135" s="83">
        <v>396000</v>
      </c>
      <c r="AQ135" s="93">
        <f t="shared" si="66"/>
        <v>396000</v>
      </c>
      <c r="AR135" s="93">
        <f t="shared" si="67"/>
        <v>491040</v>
      </c>
      <c r="AS135" s="93">
        <f t="shared" si="68"/>
        <v>427680</v>
      </c>
      <c r="AT135" s="93">
        <f t="shared" si="69"/>
        <v>396000</v>
      </c>
      <c r="AU135" s="94">
        <f t="shared" si="70"/>
        <v>396000</v>
      </c>
      <c r="AV135" s="94">
        <f t="shared" si="71"/>
        <v>471240</v>
      </c>
      <c r="AW135" s="83" t="s">
        <v>14</v>
      </c>
      <c r="AX135" s="83" t="s">
        <v>14</v>
      </c>
      <c r="AY135" s="83" t="s">
        <v>14</v>
      </c>
      <c r="AZ135" s="93"/>
      <c r="BA135" s="93"/>
      <c r="BB135" s="93"/>
      <c r="BC135" s="93"/>
      <c r="BD135" s="94"/>
      <c r="BE135" s="94"/>
    </row>
    <row r="136" spans="1:57" x14ac:dyDescent="0.2">
      <c r="A136" s="61">
        <v>119</v>
      </c>
      <c r="B136" s="60" t="s">
        <v>287</v>
      </c>
      <c r="C136" s="59">
        <v>1</v>
      </c>
      <c r="D136" s="83" t="s">
        <v>14</v>
      </c>
      <c r="E136" s="83" t="s">
        <v>14</v>
      </c>
      <c r="F136" s="83" t="s">
        <v>14</v>
      </c>
      <c r="G136" s="83"/>
      <c r="H136" s="83"/>
      <c r="I136" s="83"/>
      <c r="J136" s="83"/>
      <c r="K136" s="94"/>
      <c r="L136" s="92"/>
      <c r="M136" s="83" t="s">
        <v>14</v>
      </c>
      <c r="N136" s="83" t="s">
        <v>14</v>
      </c>
      <c r="O136" s="83" t="s">
        <v>14</v>
      </c>
      <c r="P136" s="93"/>
      <c r="Q136" s="93"/>
      <c r="R136" s="93"/>
      <c r="S136" s="93"/>
      <c r="T136" s="94">
        <f t="shared" si="36"/>
        <v>0</v>
      </c>
      <c r="U136" s="94">
        <f t="shared" si="37"/>
        <v>0</v>
      </c>
      <c r="V136" s="83" t="s">
        <v>14</v>
      </c>
      <c r="W136" s="83" t="s">
        <v>14</v>
      </c>
      <c r="X136" s="83" t="s">
        <v>14</v>
      </c>
      <c r="Y136" s="93"/>
      <c r="Z136" s="93"/>
      <c r="AA136" s="93"/>
      <c r="AB136" s="93"/>
      <c r="AC136" s="94"/>
      <c r="AD136" s="94"/>
      <c r="AE136" s="83" t="s">
        <v>14</v>
      </c>
      <c r="AF136" s="83" t="s">
        <v>14</v>
      </c>
      <c r="AG136" s="83" t="s">
        <v>14</v>
      </c>
      <c r="AH136" s="93"/>
      <c r="AI136" s="93"/>
      <c r="AJ136" s="93"/>
      <c r="AK136" s="93"/>
      <c r="AL136" s="94"/>
      <c r="AM136" s="94"/>
      <c r="AN136" s="83">
        <v>782320</v>
      </c>
      <c r="AO136" s="83">
        <v>616000</v>
      </c>
      <c r="AP136" s="83">
        <v>616000</v>
      </c>
      <c r="AQ136" s="93">
        <f t="shared" si="66"/>
        <v>616000</v>
      </c>
      <c r="AR136" s="93">
        <f t="shared" si="67"/>
        <v>782320</v>
      </c>
      <c r="AS136" s="93">
        <f t="shared" si="68"/>
        <v>671440</v>
      </c>
      <c r="AT136" s="93">
        <f t="shared" si="69"/>
        <v>616000</v>
      </c>
      <c r="AU136" s="94">
        <f t="shared" si="70"/>
        <v>616000</v>
      </c>
      <c r="AV136" s="94">
        <f t="shared" si="71"/>
        <v>733040</v>
      </c>
      <c r="AW136" s="83" t="s">
        <v>14</v>
      </c>
      <c r="AX136" s="83" t="s">
        <v>14</v>
      </c>
      <c r="AY136" s="83" t="s">
        <v>14</v>
      </c>
      <c r="AZ136" s="93"/>
      <c r="BA136" s="93"/>
      <c r="BB136" s="93"/>
      <c r="BC136" s="93"/>
      <c r="BD136" s="94"/>
      <c r="BE136" s="94"/>
    </row>
    <row r="137" spans="1:57" x14ac:dyDescent="0.2">
      <c r="A137" s="76"/>
      <c r="B137" s="77" t="s">
        <v>288</v>
      </c>
      <c r="C137" s="80"/>
      <c r="D137" s="92"/>
      <c r="E137" s="92"/>
      <c r="F137" s="92"/>
      <c r="G137" s="92"/>
      <c r="H137" s="92"/>
      <c r="I137" s="92"/>
      <c r="J137" s="92"/>
      <c r="K137" s="94"/>
      <c r="L137" s="92"/>
      <c r="M137" s="92"/>
      <c r="N137" s="92"/>
      <c r="O137" s="92"/>
      <c r="P137" s="94"/>
      <c r="Q137" s="94"/>
      <c r="R137" s="94"/>
      <c r="S137" s="94"/>
      <c r="T137" s="94"/>
      <c r="U137" s="94"/>
      <c r="V137" s="92"/>
      <c r="W137" s="92"/>
      <c r="X137" s="92"/>
      <c r="Y137" s="94"/>
      <c r="Z137" s="94"/>
      <c r="AA137" s="94"/>
      <c r="AB137" s="94"/>
      <c r="AC137" s="94"/>
      <c r="AD137" s="94"/>
      <c r="AE137" s="92"/>
      <c r="AF137" s="92"/>
      <c r="AG137" s="92"/>
      <c r="AH137" s="94"/>
      <c r="AI137" s="94"/>
      <c r="AJ137" s="94"/>
      <c r="AK137" s="94"/>
      <c r="AL137" s="94"/>
      <c r="AM137" s="94"/>
      <c r="AN137" s="92"/>
      <c r="AO137" s="92"/>
      <c r="AP137" s="92"/>
      <c r="AQ137" s="94"/>
      <c r="AR137" s="94"/>
      <c r="AS137" s="94"/>
      <c r="AT137" s="94"/>
      <c r="AU137" s="94"/>
      <c r="AV137" s="94"/>
      <c r="AW137" s="92"/>
      <c r="AX137" s="92"/>
      <c r="AY137" s="92"/>
      <c r="AZ137" s="94"/>
      <c r="BA137" s="94"/>
      <c r="BB137" s="94"/>
      <c r="BC137" s="94"/>
      <c r="BD137" s="94"/>
      <c r="BE137" s="94"/>
    </row>
    <row r="138" spans="1:57" x14ac:dyDescent="0.2">
      <c r="A138" s="61">
        <v>120</v>
      </c>
      <c r="B138" s="60" t="s">
        <v>289</v>
      </c>
      <c r="C138" s="59">
        <v>1</v>
      </c>
      <c r="D138" s="83">
        <v>378136.44</v>
      </c>
      <c r="E138" s="83">
        <v>371000</v>
      </c>
      <c r="F138" s="83">
        <v>313576.56</v>
      </c>
      <c r="G138" s="83">
        <f t="shared" ref="G138:G180" si="72">MIN(D138,E138,F138)</f>
        <v>313576.56</v>
      </c>
      <c r="H138" s="83">
        <f t="shared" ref="H138:H180" si="73">MAX(D138,E138,F138)</f>
        <v>378136.44</v>
      </c>
      <c r="I138" s="83">
        <f t="shared" ref="I138:I180" si="74">AVERAGE(D138,E138,F138)</f>
        <v>354237.66666666669</v>
      </c>
      <c r="J138" s="83">
        <f t="shared" ref="J138:J180" si="75">MEDIAN(D138,E138,F138)</f>
        <v>371000</v>
      </c>
      <c r="K138" s="94">
        <f t="shared" ref="K138:K180" si="76">+G138</f>
        <v>313576.56</v>
      </c>
      <c r="L138" s="92">
        <f t="shared" ref="L138:L180" si="77">((K138*19%)+(K138))</f>
        <v>373156.10639999999</v>
      </c>
      <c r="M138" s="83">
        <v>412556.76</v>
      </c>
      <c r="N138" s="83">
        <v>412000</v>
      </c>
      <c r="O138" s="83">
        <v>361413.36000000004</v>
      </c>
      <c r="P138" s="93">
        <f t="shared" ref="P138:P180" si="78">MIN(M138,N138,O138)</f>
        <v>361413.36000000004</v>
      </c>
      <c r="Q138" s="93">
        <f t="shared" ref="Q138:Q180" si="79">MAX(M138,N138,O138)</f>
        <v>412556.76</v>
      </c>
      <c r="R138" s="93">
        <f t="shared" ref="R138:R180" si="80">AVERAGE(M138,N138,O138)</f>
        <v>395323.37333333335</v>
      </c>
      <c r="S138" s="93">
        <f t="shared" ref="S138:S180" si="81">MEDIAN(M138,N138,O138)</f>
        <v>412000</v>
      </c>
      <c r="T138" s="94">
        <f t="shared" ref="T138:T180" si="82">+P138</f>
        <v>361413.36000000004</v>
      </c>
      <c r="U138" s="94">
        <f t="shared" ref="U138:U180" si="83">((T138*19%)+(T138))</f>
        <v>430081.89840000006</v>
      </c>
      <c r="V138" s="83">
        <v>405543.6</v>
      </c>
      <c r="W138" s="83">
        <v>389000</v>
      </c>
      <c r="X138" s="83">
        <v>325078.59999999998</v>
      </c>
      <c r="Y138" s="93">
        <f t="shared" ref="Y138:Y180" si="84">MIN(V138,W138,X138)</f>
        <v>325078.59999999998</v>
      </c>
      <c r="Z138" s="93">
        <f t="shared" ref="Z138:Z180" si="85">MAX(V138,W138,X138)</f>
        <v>405543.6</v>
      </c>
      <c r="AA138" s="93">
        <f t="shared" ref="AA138:AA180" si="86">AVERAGE(V138,W138,X138)</f>
        <v>373207.39999999997</v>
      </c>
      <c r="AB138" s="93">
        <f t="shared" ref="AB138:AB180" si="87">MEDIAN(V138,W138,X138)</f>
        <v>389000</v>
      </c>
      <c r="AC138" s="94">
        <f t="shared" ref="AC138:AC180" si="88">+Y138</f>
        <v>325078.59999999998</v>
      </c>
      <c r="AD138" s="94">
        <f t="shared" ref="AD138:AD180" si="89">((AC138*19%)+(AC138))</f>
        <v>386843.53399999999</v>
      </c>
      <c r="AE138" s="83">
        <v>426195</v>
      </c>
      <c r="AF138" s="83">
        <v>412000</v>
      </c>
      <c r="AG138" s="83">
        <v>364822.92000000004</v>
      </c>
      <c r="AH138" s="93">
        <f t="shared" ref="AH138:AH180" si="90">MIN(AE138,AF138,AG138)</f>
        <v>364822.92000000004</v>
      </c>
      <c r="AI138" s="93">
        <f t="shared" ref="AI138:AI180" si="91">MAX(AE138,AF138,AG138)</f>
        <v>426195</v>
      </c>
      <c r="AJ138" s="93">
        <f t="shared" ref="AJ138:AJ180" si="92">AVERAGE(AE138,AF138,AG138)</f>
        <v>401005.97333333333</v>
      </c>
      <c r="AK138" s="93">
        <f t="shared" ref="AK138:AK180" si="93">MEDIAN(AE138,AF138,AG138)</f>
        <v>412000</v>
      </c>
      <c r="AL138" s="94">
        <f t="shared" ref="AL138:AL180" si="94">+AH138</f>
        <v>364822.92000000004</v>
      </c>
      <c r="AM138" s="94">
        <f t="shared" ref="AM138:AM180" si="95">((AL138*19%)+(AL138))</f>
        <v>434139.27480000007</v>
      </c>
      <c r="AN138" s="83">
        <v>502920</v>
      </c>
      <c r="AO138" s="83">
        <v>479000</v>
      </c>
      <c r="AP138" s="83">
        <v>724680</v>
      </c>
      <c r="AQ138" s="93">
        <f t="shared" ref="AQ138:AQ180" si="96">MIN(AN138,AO138,AP138)</f>
        <v>479000</v>
      </c>
      <c r="AR138" s="93">
        <f t="shared" ref="AR138:AR180" si="97">MAX(AN138,AO138,AP138)</f>
        <v>724680</v>
      </c>
      <c r="AS138" s="93">
        <f t="shared" ref="AS138:AS180" si="98">AVERAGE(AN138,AO138,AP138)</f>
        <v>568866.66666666663</v>
      </c>
      <c r="AT138" s="93">
        <f t="shared" ref="AT138:AT180" si="99">MEDIAN(AN138,AO138,AP138)</f>
        <v>502920</v>
      </c>
      <c r="AU138" s="94">
        <f t="shared" ref="AU138:AU180" si="100">+AQ138</f>
        <v>479000</v>
      </c>
      <c r="AV138" s="94">
        <f t="shared" ref="AV138:AV180" si="101">((AU138*19%)+(AU138))</f>
        <v>570010</v>
      </c>
      <c r="AW138" s="83">
        <v>426966.38</v>
      </c>
      <c r="AX138" s="83">
        <v>406000</v>
      </c>
      <c r="AY138" s="83">
        <v>366451.46</v>
      </c>
      <c r="AZ138" s="93">
        <f t="shared" ref="AZ138:AZ180" si="102">MIN(AW138,AX138,AY138)</f>
        <v>366451.46</v>
      </c>
      <c r="BA138" s="93">
        <f t="shared" ref="BA138:BA180" si="103">MAX(AW138,AX138,AY138)</f>
        <v>426966.38</v>
      </c>
      <c r="BB138" s="93">
        <f t="shared" ref="BB138:BB180" si="104">AVERAGE(AW138,AX138,AY138)</f>
        <v>399805.94666666671</v>
      </c>
      <c r="BC138" s="93">
        <f t="shared" ref="BC138:BC180" si="105">MEDIAN(AW138,AX138,AY138)</f>
        <v>406000</v>
      </c>
      <c r="BD138" s="94">
        <f t="shared" ref="BD138:BD180" si="106">+AZ138</f>
        <v>366451.46</v>
      </c>
      <c r="BE138" s="94">
        <f t="shared" ref="BE138:BE180" si="107">((BD138*19%)+(BD138))</f>
        <v>436077.23740000004</v>
      </c>
    </row>
    <row r="139" spans="1:57" x14ac:dyDescent="0.2">
      <c r="A139" s="61">
        <v>121</v>
      </c>
      <c r="B139" s="60" t="s">
        <v>290</v>
      </c>
      <c r="C139" s="59">
        <v>1</v>
      </c>
      <c r="D139" s="83">
        <v>54489.599999999999</v>
      </c>
      <c r="E139" s="83">
        <v>49000</v>
      </c>
      <c r="F139" s="83">
        <v>48132.480000000003</v>
      </c>
      <c r="G139" s="83">
        <f t="shared" si="72"/>
        <v>48132.480000000003</v>
      </c>
      <c r="H139" s="83">
        <f t="shared" si="73"/>
        <v>54489.599999999999</v>
      </c>
      <c r="I139" s="83">
        <f t="shared" si="74"/>
        <v>50540.693333333336</v>
      </c>
      <c r="J139" s="83">
        <f t="shared" si="75"/>
        <v>49000</v>
      </c>
      <c r="K139" s="94">
        <f t="shared" si="76"/>
        <v>48132.480000000003</v>
      </c>
      <c r="L139" s="92">
        <f t="shared" si="77"/>
        <v>57277.651200000008</v>
      </c>
      <c r="M139" s="83">
        <v>39507.5</v>
      </c>
      <c r="N139" s="83">
        <v>34000</v>
      </c>
      <c r="O139" s="83">
        <v>32554.18</v>
      </c>
      <c r="P139" s="93">
        <f t="shared" si="78"/>
        <v>32554.18</v>
      </c>
      <c r="Q139" s="93">
        <f t="shared" si="79"/>
        <v>39507.5</v>
      </c>
      <c r="R139" s="93">
        <f t="shared" si="80"/>
        <v>35353.893333333333</v>
      </c>
      <c r="S139" s="93">
        <f t="shared" si="81"/>
        <v>34000</v>
      </c>
      <c r="T139" s="94">
        <f t="shared" si="82"/>
        <v>32554.18</v>
      </c>
      <c r="U139" s="94">
        <f t="shared" si="83"/>
        <v>38739.474199999997</v>
      </c>
      <c r="V139" s="83">
        <v>39527.800000000003</v>
      </c>
      <c r="W139" s="83">
        <v>33000</v>
      </c>
      <c r="X139" s="83">
        <v>31926.300000000003</v>
      </c>
      <c r="Y139" s="93">
        <f t="shared" si="84"/>
        <v>31926.300000000003</v>
      </c>
      <c r="Z139" s="93">
        <f t="shared" si="85"/>
        <v>39527.800000000003</v>
      </c>
      <c r="AA139" s="93">
        <f t="shared" si="86"/>
        <v>34818.033333333333</v>
      </c>
      <c r="AB139" s="93">
        <f t="shared" si="87"/>
        <v>33000</v>
      </c>
      <c r="AC139" s="94">
        <f t="shared" si="88"/>
        <v>31926.300000000003</v>
      </c>
      <c r="AD139" s="94">
        <f t="shared" si="89"/>
        <v>37992.297000000006</v>
      </c>
      <c r="AE139" s="83">
        <v>40139.620000000003</v>
      </c>
      <c r="AF139" s="83">
        <v>34000</v>
      </c>
      <c r="AG139" s="83">
        <v>33502.36</v>
      </c>
      <c r="AH139" s="93">
        <f t="shared" si="90"/>
        <v>33502.36</v>
      </c>
      <c r="AI139" s="93">
        <f t="shared" si="91"/>
        <v>40139.620000000003</v>
      </c>
      <c r="AJ139" s="93">
        <f t="shared" si="92"/>
        <v>35880.659999999996</v>
      </c>
      <c r="AK139" s="93">
        <f t="shared" si="93"/>
        <v>34000</v>
      </c>
      <c r="AL139" s="94">
        <f t="shared" si="94"/>
        <v>33502.36</v>
      </c>
      <c r="AM139" s="94">
        <f t="shared" si="95"/>
        <v>39867.808400000002</v>
      </c>
      <c r="AN139" s="83">
        <v>98208</v>
      </c>
      <c r="AO139" s="83">
        <v>87000</v>
      </c>
      <c r="AP139" s="83">
        <v>86328</v>
      </c>
      <c r="AQ139" s="93">
        <f t="shared" si="96"/>
        <v>86328</v>
      </c>
      <c r="AR139" s="93">
        <f t="shared" si="97"/>
        <v>98208</v>
      </c>
      <c r="AS139" s="93">
        <f t="shared" si="98"/>
        <v>90512</v>
      </c>
      <c r="AT139" s="93">
        <f t="shared" si="99"/>
        <v>87000</v>
      </c>
      <c r="AU139" s="94">
        <f t="shared" si="100"/>
        <v>86328</v>
      </c>
      <c r="AV139" s="94">
        <f t="shared" si="101"/>
        <v>102730.32</v>
      </c>
      <c r="AW139" s="83">
        <v>42926.400000000001</v>
      </c>
      <c r="AX139" s="83">
        <v>35000</v>
      </c>
      <c r="AY139" s="83">
        <v>35121.600000000006</v>
      </c>
      <c r="AZ139" s="93">
        <f t="shared" si="102"/>
        <v>35000</v>
      </c>
      <c r="BA139" s="93">
        <f t="shared" si="103"/>
        <v>42926.400000000001</v>
      </c>
      <c r="BB139" s="93">
        <f t="shared" si="104"/>
        <v>37682.666666666664</v>
      </c>
      <c r="BC139" s="93">
        <f t="shared" si="105"/>
        <v>35121.600000000006</v>
      </c>
      <c r="BD139" s="94">
        <f t="shared" si="106"/>
        <v>35000</v>
      </c>
      <c r="BE139" s="94">
        <f t="shared" si="107"/>
        <v>41650</v>
      </c>
    </row>
    <row r="140" spans="1:57" x14ac:dyDescent="0.2">
      <c r="A140" s="61">
        <v>122</v>
      </c>
      <c r="B140" s="60" t="s">
        <v>291</v>
      </c>
      <c r="C140" s="59">
        <v>1</v>
      </c>
      <c r="D140" s="83">
        <v>13475.88</v>
      </c>
      <c r="E140" s="83">
        <v>12000</v>
      </c>
      <c r="F140" s="83">
        <v>11722.92</v>
      </c>
      <c r="G140" s="83">
        <f t="shared" si="72"/>
        <v>11722.92</v>
      </c>
      <c r="H140" s="83">
        <f t="shared" si="73"/>
        <v>13475.88</v>
      </c>
      <c r="I140" s="83">
        <f t="shared" si="74"/>
        <v>12399.599999999999</v>
      </c>
      <c r="J140" s="83">
        <f t="shared" si="75"/>
        <v>12000</v>
      </c>
      <c r="K140" s="94">
        <f t="shared" si="76"/>
        <v>11722.92</v>
      </c>
      <c r="L140" s="92">
        <f t="shared" si="77"/>
        <v>13950.274799999999</v>
      </c>
      <c r="M140" s="83">
        <v>13302.74</v>
      </c>
      <c r="N140" s="83">
        <v>12000</v>
      </c>
      <c r="O140" s="83">
        <v>11763.58</v>
      </c>
      <c r="P140" s="93">
        <f t="shared" si="78"/>
        <v>11763.58</v>
      </c>
      <c r="Q140" s="93">
        <f t="shared" si="79"/>
        <v>13302.74</v>
      </c>
      <c r="R140" s="93">
        <f t="shared" si="80"/>
        <v>12355.44</v>
      </c>
      <c r="S140" s="93">
        <f t="shared" si="81"/>
        <v>12000</v>
      </c>
      <c r="T140" s="94">
        <f t="shared" si="82"/>
        <v>11763.58</v>
      </c>
      <c r="U140" s="94">
        <f t="shared" si="83"/>
        <v>13998.6602</v>
      </c>
      <c r="V140" s="83">
        <v>13233.78</v>
      </c>
      <c r="W140" s="83">
        <v>12000</v>
      </c>
      <c r="X140" s="83">
        <v>11238.210000000001</v>
      </c>
      <c r="Y140" s="93">
        <f t="shared" si="84"/>
        <v>11238.210000000001</v>
      </c>
      <c r="Z140" s="93">
        <f t="shared" si="85"/>
        <v>13233.78</v>
      </c>
      <c r="AA140" s="93">
        <f t="shared" si="86"/>
        <v>12157.33</v>
      </c>
      <c r="AB140" s="93">
        <f t="shared" si="87"/>
        <v>12000</v>
      </c>
      <c r="AC140" s="94">
        <f t="shared" si="88"/>
        <v>11238.210000000001</v>
      </c>
      <c r="AD140" s="94">
        <f t="shared" si="89"/>
        <v>13373.4699</v>
      </c>
      <c r="AE140" s="83">
        <v>13742.5</v>
      </c>
      <c r="AF140" s="83">
        <v>12000</v>
      </c>
      <c r="AG140" s="83">
        <v>11983.460000000001</v>
      </c>
      <c r="AH140" s="93">
        <f t="shared" si="90"/>
        <v>11983.460000000001</v>
      </c>
      <c r="AI140" s="93">
        <f t="shared" si="91"/>
        <v>13742.5</v>
      </c>
      <c r="AJ140" s="93">
        <f t="shared" si="92"/>
        <v>12575.32</v>
      </c>
      <c r="AK140" s="93">
        <f t="shared" si="93"/>
        <v>12000</v>
      </c>
      <c r="AL140" s="94">
        <f t="shared" si="94"/>
        <v>11983.460000000001</v>
      </c>
      <c r="AM140" s="94">
        <f t="shared" si="95"/>
        <v>14260.317400000002</v>
      </c>
      <c r="AN140" s="83" t="s">
        <v>14</v>
      </c>
      <c r="AO140" s="83" t="s">
        <v>14</v>
      </c>
      <c r="AP140" s="83" t="s">
        <v>14</v>
      </c>
      <c r="AQ140" s="93"/>
      <c r="AR140" s="93"/>
      <c r="AS140" s="93"/>
      <c r="AT140" s="93"/>
      <c r="AU140" s="94"/>
      <c r="AV140" s="94"/>
      <c r="AW140" s="83">
        <v>19951.7</v>
      </c>
      <c r="AX140" s="83">
        <v>18000</v>
      </c>
      <c r="AY140" s="83">
        <v>16652.600000000002</v>
      </c>
      <c r="AZ140" s="93">
        <f t="shared" si="102"/>
        <v>16652.600000000002</v>
      </c>
      <c r="BA140" s="93">
        <f t="shared" si="103"/>
        <v>19951.7</v>
      </c>
      <c r="BB140" s="93">
        <f t="shared" si="104"/>
        <v>18201.433333333334</v>
      </c>
      <c r="BC140" s="93">
        <f t="shared" si="105"/>
        <v>18000</v>
      </c>
      <c r="BD140" s="94">
        <f t="shared" si="106"/>
        <v>16652.600000000002</v>
      </c>
      <c r="BE140" s="94">
        <f t="shared" si="107"/>
        <v>19816.594000000005</v>
      </c>
    </row>
    <row r="141" spans="1:57" x14ac:dyDescent="0.2">
      <c r="A141" s="61">
        <v>123</v>
      </c>
      <c r="B141" s="60" t="s">
        <v>292</v>
      </c>
      <c r="C141" s="59">
        <v>1</v>
      </c>
      <c r="D141" s="83">
        <v>29779.199999999997</v>
      </c>
      <c r="E141" s="83">
        <v>29000</v>
      </c>
      <c r="F141" s="83">
        <v>25560.48</v>
      </c>
      <c r="G141" s="83">
        <f t="shared" si="72"/>
        <v>25560.48</v>
      </c>
      <c r="H141" s="83">
        <f t="shared" si="73"/>
        <v>29779.199999999997</v>
      </c>
      <c r="I141" s="83">
        <f t="shared" si="74"/>
        <v>28113.226666666666</v>
      </c>
      <c r="J141" s="83">
        <f t="shared" si="75"/>
        <v>29000</v>
      </c>
      <c r="K141" s="94">
        <f t="shared" si="76"/>
        <v>25560.48</v>
      </c>
      <c r="L141" s="92">
        <f t="shared" si="77"/>
        <v>30416.9712</v>
      </c>
      <c r="M141" s="83">
        <v>15127.5</v>
      </c>
      <c r="N141" s="83">
        <v>14000</v>
      </c>
      <c r="O141" s="83">
        <v>12949.140000000001</v>
      </c>
      <c r="P141" s="93">
        <f t="shared" si="78"/>
        <v>12949.140000000001</v>
      </c>
      <c r="Q141" s="93">
        <f t="shared" si="79"/>
        <v>15127.5</v>
      </c>
      <c r="R141" s="93">
        <f t="shared" si="80"/>
        <v>14025.546666666667</v>
      </c>
      <c r="S141" s="93">
        <f t="shared" si="81"/>
        <v>14000</v>
      </c>
      <c r="T141" s="94">
        <f t="shared" si="82"/>
        <v>12949.140000000001</v>
      </c>
      <c r="U141" s="94">
        <f t="shared" si="83"/>
        <v>15409.476600000002</v>
      </c>
      <c r="V141" s="83">
        <v>15043.6</v>
      </c>
      <c r="W141" s="83">
        <v>13000</v>
      </c>
      <c r="X141" s="83">
        <v>12613.480000000001</v>
      </c>
      <c r="Y141" s="93">
        <f t="shared" si="84"/>
        <v>12613.480000000001</v>
      </c>
      <c r="Z141" s="93">
        <f t="shared" si="85"/>
        <v>15043.6</v>
      </c>
      <c r="AA141" s="93">
        <f t="shared" si="86"/>
        <v>13552.36</v>
      </c>
      <c r="AB141" s="93">
        <f t="shared" si="87"/>
        <v>13000</v>
      </c>
      <c r="AC141" s="94">
        <f t="shared" si="88"/>
        <v>12613.480000000001</v>
      </c>
      <c r="AD141" s="94">
        <f t="shared" si="89"/>
        <v>15010.041200000001</v>
      </c>
      <c r="AE141" s="83">
        <v>15369.54</v>
      </c>
      <c r="AF141" s="83">
        <v>14000</v>
      </c>
      <c r="AG141" s="83">
        <v>12465.06</v>
      </c>
      <c r="AH141" s="93">
        <f t="shared" si="90"/>
        <v>12465.06</v>
      </c>
      <c r="AI141" s="93">
        <f t="shared" si="91"/>
        <v>15369.54</v>
      </c>
      <c r="AJ141" s="93">
        <f t="shared" si="92"/>
        <v>13944.866666666667</v>
      </c>
      <c r="AK141" s="93">
        <f t="shared" si="93"/>
        <v>14000</v>
      </c>
      <c r="AL141" s="94">
        <f t="shared" si="94"/>
        <v>12465.06</v>
      </c>
      <c r="AM141" s="94">
        <f t="shared" si="95"/>
        <v>14833.421399999999</v>
      </c>
      <c r="AN141" s="83">
        <v>54560</v>
      </c>
      <c r="AO141" s="83">
        <v>52000</v>
      </c>
      <c r="AP141" s="83">
        <v>44880</v>
      </c>
      <c r="AQ141" s="93">
        <f t="shared" si="96"/>
        <v>44880</v>
      </c>
      <c r="AR141" s="93">
        <f t="shared" si="97"/>
        <v>54560</v>
      </c>
      <c r="AS141" s="93">
        <f t="shared" si="98"/>
        <v>50480</v>
      </c>
      <c r="AT141" s="93">
        <f t="shared" si="99"/>
        <v>52000</v>
      </c>
      <c r="AU141" s="94">
        <f t="shared" si="100"/>
        <v>44880</v>
      </c>
      <c r="AV141" s="94">
        <f t="shared" si="101"/>
        <v>53407.199999999997</v>
      </c>
      <c r="AW141" s="83">
        <v>21629.52</v>
      </c>
      <c r="AX141" s="83">
        <v>19000</v>
      </c>
      <c r="AY141" s="83">
        <v>17533.02</v>
      </c>
      <c r="AZ141" s="93">
        <f t="shared" si="102"/>
        <v>17533.02</v>
      </c>
      <c r="BA141" s="93">
        <f t="shared" si="103"/>
        <v>21629.52</v>
      </c>
      <c r="BB141" s="93">
        <f t="shared" si="104"/>
        <v>19387.513333333336</v>
      </c>
      <c r="BC141" s="93">
        <f t="shared" si="105"/>
        <v>19000</v>
      </c>
      <c r="BD141" s="94">
        <f t="shared" si="106"/>
        <v>17533.02</v>
      </c>
      <c r="BE141" s="94">
        <f t="shared" si="107"/>
        <v>20864.293799999999</v>
      </c>
    </row>
    <row r="142" spans="1:57" ht="24" x14ac:dyDescent="0.2">
      <c r="A142" s="61">
        <v>124</v>
      </c>
      <c r="B142" s="60" t="s">
        <v>293</v>
      </c>
      <c r="C142" s="59">
        <v>1</v>
      </c>
      <c r="D142" s="83">
        <v>372453.83999999997</v>
      </c>
      <c r="E142" s="83">
        <v>366000</v>
      </c>
      <c r="F142" s="83">
        <v>324004.56</v>
      </c>
      <c r="G142" s="83">
        <f t="shared" si="72"/>
        <v>324004.56</v>
      </c>
      <c r="H142" s="83">
        <f t="shared" si="73"/>
        <v>372453.83999999997</v>
      </c>
      <c r="I142" s="83">
        <f t="shared" si="74"/>
        <v>354152.8</v>
      </c>
      <c r="J142" s="83">
        <f t="shared" si="75"/>
        <v>366000</v>
      </c>
      <c r="K142" s="94">
        <f t="shared" si="76"/>
        <v>324004.56</v>
      </c>
      <c r="L142" s="92">
        <f t="shared" si="77"/>
        <v>385565.4264</v>
      </c>
      <c r="M142" s="83">
        <v>406966.56</v>
      </c>
      <c r="N142" s="83">
        <v>406000</v>
      </c>
      <c r="O142" s="83">
        <v>346426.08</v>
      </c>
      <c r="P142" s="93">
        <f t="shared" si="78"/>
        <v>346426.08</v>
      </c>
      <c r="Q142" s="93">
        <f t="shared" si="79"/>
        <v>406966.56</v>
      </c>
      <c r="R142" s="93">
        <f t="shared" si="80"/>
        <v>386464.21333333338</v>
      </c>
      <c r="S142" s="93">
        <f t="shared" si="81"/>
        <v>406000</v>
      </c>
      <c r="T142" s="94">
        <f t="shared" si="82"/>
        <v>346426.08</v>
      </c>
      <c r="U142" s="94">
        <f t="shared" si="83"/>
        <v>412247.03520000004</v>
      </c>
      <c r="V142" s="83">
        <v>399722.4</v>
      </c>
      <c r="W142" s="83">
        <v>383000</v>
      </c>
      <c r="X142" s="83">
        <v>329929.60000000003</v>
      </c>
      <c r="Y142" s="93">
        <f t="shared" si="84"/>
        <v>329929.60000000003</v>
      </c>
      <c r="Z142" s="93">
        <f t="shared" si="85"/>
        <v>399722.4</v>
      </c>
      <c r="AA142" s="93">
        <f t="shared" si="86"/>
        <v>370884</v>
      </c>
      <c r="AB142" s="93">
        <f t="shared" si="87"/>
        <v>383000</v>
      </c>
      <c r="AC142" s="94">
        <f t="shared" si="88"/>
        <v>329929.60000000003</v>
      </c>
      <c r="AD142" s="94">
        <f t="shared" si="89"/>
        <v>392616.22400000005</v>
      </c>
      <c r="AE142" s="83">
        <v>420420</v>
      </c>
      <c r="AF142" s="83">
        <v>406000</v>
      </c>
      <c r="AG142" s="83">
        <v>346426.08</v>
      </c>
      <c r="AH142" s="93">
        <f t="shared" si="90"/>
        <v>346426.08</v>
      </c>
      <c r="AI142" s="93">
        <f t="shared" si="91"/>
        <v>420420</v>
      </c>
      <c r="AJ142" s="93">
        <f t="shared" si="92"/>
        <v>390948.69333333336</v>
      </c>
      <c r="AK142" s="93">
        <f t="shared" si="93"/>
        <v>406000</v>
      </c>
      <c r="AL142" s="94">
        <f t="shared" si="94"/>
        <v>346426.08</v>
      </c>
      <c r="AM142" s="94">
        <f t="shared" si="95"/>
        <v>412247.03520000004</v>
      </c>
      <c r="AN142" s="83">
        <v>614680</v>
      </c>
      <c r="AO142" s="83">
        <v>585000</v>
      </c>
      <c r="AP142" s="83">
        <v>513040</v>
      </c>
      <c r="AQ142" s="93">
        <f t="shared" si="96"/>
        <v>513040</v>
      </c>
      <c r="AR142" s="93">
        <f t="shared" si="97"/>
        <v>614680</v>
      </c>
      <c r="AS142" s="93">
        <f t="shared" si="98"/>
        <v>570906.66666666663</v>
      </c>
      <c r="AT142" s="93">
        <f t="shared" si="99"/>
        <v>585000</v>
      </c>
      <c r="AU142" s="94">
        <f t="shared" si="100"/>
        <v>513040</v>
      </c>
      <c r="AV142" s="94">
        <f t="shared" si="101"/>
        <v>610517.6</v>
      </c>
      <c r="AW142" s="83">
        <v>467479.38</v>
      </c>
      <c r="AX142" s="83">
        <v>445000</v>
      </c>
      <c r="AY142" s="83">
        <v>390179.64</v>
      </c>
      <c r="AZ142" s="93">
        <f t="shared" si="102"/>
        <v>390179.64</v>
      </c>
      <c r="BA142" s="93">
        <f t="shared" si="103"/>
        <v>467479.38</v>
      </c>
      <c r="BB142" s="93">
        <f t="shared" si="104"/>
        <v>434219.67333333334</v>
      </c>
      <c r="BC142" s="93">
        <f t="shared" si="105"/>
        <v>445000</v>
      </c>
      <c r="BD142" s="94">
        <f t="shared" si="106"/>
        <v>390179.64</v>
      </c>
      <c r="BE142" s="94">
        <f t="shared" si="107"/>
        <v>464313.77160000004</v>
      </c>
    </row>
    <row r="143" spans="1:57" ht="24" x14ac:dyDescent="0.2">
      <c r="A143" s="61">
        <v>125</v>
      </c>
      <c r="B143" s="60" t="s">
        <v>294</v>
      </c>
      <c r="C143" s="59">
        <v>1</v>
      </c>
      <c r="D143" s="83">
        <v>220968</v>
      </c>
      <c r="E143" s="83">
        <v>202000</v>
      </c>
      <c r="F143" s="83">
        <v>191505.6</v>
      </c>
      <c r="G143" s="83">
        <f t="shared" si="72"/>
        <v>191505.6</v>
      </c>
      <c r="H143" s="83">
        <f t="shared" si="73"/>
        <v>220968</v>
      </c>
      <c r="I143" s="83">
        <f t="shared" si="74"/>
        <v>204824.53333333333</v>
      </c>
      <c r="J143" s="83">
        <f t="shared" si="75"/>
        <v>202000</v>
      </c>
      <c r="K143" s="94">
        <f t="shared" si="76"/>
        <v>191505.6</v>
      </c>
      <c r="L143" s="92">
        <f t="shared" si="77"/>
        <v>227891.66399999999</v>
      </c>
      <c r="M143" s="83">
        <v>258225</v>
      </c>
      <c r="N143" s="83">
        <v>227000</v>
      </c>
      <c r="O143" s="83">
        <v>223106.40000000002</v>
      </c>
      <c r="P143" s="93">
        <f t="shared" si="78"/>
        <v>223106.40000000002</v>
      </c>
      <c r="Q143" s="93">
        <f t="shared" si="79"/>
        <v>258225</v>
      </c>
      <c r="R143" s="93">
        <f t="shared" si="80"/>
        <v>236110.46666666667</v>
      </c>
      <c r="S143" s="93">
        <f t="shared" si="81"/>
        <v>227000</v>
      </c>
      <c r="T143" s="94">
        <f t="shared" si="82"/>
        <v>223106.40000000002</v>
      </c>
      <c r="U143" s="94">
        <f t="shared" si="83"/>
        <v>265496.61600000004</v>
      </c>
      <c r="V143" s="83">
        <v>216065.2</v>
      </c>
      <c r="W143" s="83">
        <v>182000</v>
      </c>
      <c r="X143" s="83">
        <v>171190.12</v>
      </c>
      <c r="Y143" s="93">
        <f t="shared" si="84"/>
        <v>171190.12</v>
      </c>
      <c r="Z143" s="93">
        <f t="shared" si="85"/>
        <v>216065.2</v>
      </c>
      <c r="AA143" s="93">
        <f t="shared" si="86"/>
        <v>189751.77333333335</v>
      </c>
      <c r="AB143" s="93">
        <f t="shared" si="87"/>
        <v>182000</v>
      </c>
      <c r="AC143" s="94">
        <f t="shared" si="88"/>
        <v>171190.12</v>
      </c>
      <c r="AD143" s="94">
        <f t="shared" si="89"/>
        <v>203716.24280000001</v>
      </c>
      <c r="AE143" s="83">
        <v>228401.88</v>
      </c>
      <c r="AF143" s="83">
        <v>197000</v>
      </c>
      <c r="AG143" s="83">
        <v>190634.64</v>
      </c>
      <c r="AH143" s="93">
        <f t="shared" si="90"/>
        <v>190634.64</v>
      </c>
      <c r="AI143" s="93">
        <f t="shared" si="91"/>
        <v>228401.88</v>
      </c>
      <c r="AJ143" s="93">
        <f t="shared" si="92"/>
        <v>205345.50666666668</v>
      </c>
      <c r="AK143" s="93">
        <f t="shared" si="93"/>
        <v>197000</v>
      </c>
      <c r="AL143" s="94">
        <f t="shared" si="94"/>
        <v>190634.64</v>
      </c>
      <c r="AM143" s="94">
        <f t="shared" si="95"/>
        <v>226855.22160000002</v>
      </c>
      <c r="AN143" s="83" t="s">
        <v>14</v>
      </c>
      <c r="AO143" s="83" t="s">
        <v>14</v>
      </c>
      <c r="AP143" s="83" t="s">
        <v>14</v>
      </c>
      <c r="AQ143" s="93"/>
      <c r="AR143" s="93"/>
      <c r="AS143" s="93"/>
      <c r="AT143" s="93"/>
      <c r="AU143" s="94"/>
      <c r="AV143" s="94"/>
      <c r="AW143" s="83">
        <v>340833.24</v>
      </c>
      <c r="AX143" s="83">
        <v>284000</v>
      </c>
      <c r="AY143" s="83">
        <v>265953.21000000002</v>
      </c>
      <c r="AZ143" s="93">
        <f t="shared" si="102"/>
        <v>265953.21000000002</v>
      </c>
      <c r="BA143" s="93">
        <f t="shared" si="103"/>
        <v>340833.24</v>
      </c>
      <c r="BB143" s="93">
        <f t="shared" si="104"/>
        <v>296928.81666666665</v>
      </c>
      <c r="BC143" s="93">
        <f t="shared" si="105"/>
        <v>284000</v>
      </c>
      <c r="BD143" s="94">
        <f t="shared" si="106"/>
        <v>265953.21000000002</v>
      </c>
      <c r="BE143" s="94">
        <f t="shared" si="107"/>
        <v>316484.3199</v>
      </c>
    </row>
    <row r="144" spans="1:57" ht="24" x14ac:dyDescent="0.2">
      <c r="A144" s="61">
        <v>126</v>
      </c>
      <c r="B144" s="60" t="s">
        <v>295</v>
      </c>
      <c r="C144" s="59">
        <v>1</v>
      </c>
      <c r="D144" s="83">
        <v>177134.76</v>
      </c>
      <c r="E144" s="83">
        <v>158000</v>
      </c>
      <c r="F144" s="83">
        <v>146892.24</v>
      </c>
      <c r="G144" s="83">
        <f t="shared" si="72"/>
        <v>146892.24</v>
      </c>
      <c r="H144" s="83">
        <f t="shared" si="73"/>
        <v>177134.76</v>
      </c>
      <c r="I144" s="83">
        <f t="shared" si="74"/>
        <v>160675.66666666666</v>
      </c>
      <c r="J144" s="83">
        <f t="shared" si="75"/>
        <v>158000</v>
      </c>
      <c r="K144" s="94">
        <f t="shared" si="76"/>
        <v>146892.24</v>
      </c>
      <c r="L144" s="92">
        <f t="shared" si="77"/>
        <v>174801.76559999998</v>
      </c>
      <c r="M144" s="83">
        <v>187990.44</v>
      </c>
      <c r="N144" s="83">
        <v>170000</v>
      </c>
      <c r="O144" s="83">
        <v>164685.84</v>
      </c>
      <c r="P144" s="93">
        <f t="shared" si="78"/>
        <v>164685.84</v>
      </c>
      <c r="Q144" s="93">
        <f t="shared" si="79"/>
        <v>187990.44</v>
      </c>
      <c r="R144" s="93">
        <f t="shared" si="80"/>
        <v>174225.42666666667</v>
      </c>
      <c r="S144" s="93">
        <f t="shared" si="81"/>
        <v>170000</v>
      </c>
      <c r="T144" s="94">
        <f t="shared" si="82"/>
        <v>164685.84</v>
      </c>
      <c r="U144" s="94">
        <f t="shared" si="83"/>
        <v>195976.1496</v>
      </c>
      <c r="V144" s="83">
        <v>151759.44</v>
      </c>
      <c r="W144" s="83">
        <v>132000</v>
      </c>
      <c r="X144" s="83">
        <v>121648.44</v>
      </c>
      <c r="Y144" s="93">
        <f t="shared" si="84"/>
        <v>121648.44</v>
      </c>
      <c r="Z144" s="93">
        <f t="shared" si="85"/>
        <v>151759.44</v>
      </c>
      <c r="AA144" s="93">
        <f t="shared" si="86"/>
        <v>135135.96</v>
      </c>
      <c r="AB144" s="93">
        <f t="shared" si="87"/>
        <v>132000</v>
      </c>
      <c r="AC144" s="94">
        <f t="shared" si="88"/>
        <v>121648.44</v>
      </c>
      <c r="AD144" s="94">
        <f t="shared" si="89"/>
        <v>144761.64360000001</v>
      </c>
      <c r="AE144" s="83">
        <v>160785</v>
      </c>
      <c r="AF144" s="83">
        <v>141000</v>
      </c>
      <c r="AG144" s="83">
        <v>137631.96000000002</v>
      </c>
      <c r="AH144" s="93">
        <f t="shared" si="90"/>
        <v>137631.96000000002</v>
      </c>
      <c r="AI144" s="93">
        <f t="shared" si="91"/>
        <v>160785</v>
      </c>
      <c r="AJ144" s="93">
        <f t="shared" si="92"/>
        <v>146472.32000000001</v>
      </c>
      <c r="AK144" s="93">
        <f t="shared" si="93"/>
        <v>141000</v>
      </c>
      <c r="AL144" s="94">
        <f t="shared" si="94"/>
        <v>137631.96000000002</v>
      </c>
      <c r="AM144" s="94">
        <f t="shared" si="95"/>
        <v>163782.03240000003</v>
      </c>
      <c r="AN144" s="83" t="s">
        <v>14</v>
      </c>
      <c r="AO144" s="83" t="s">
        <v>14</v>
      </c>
      <c r="AP144" s="83" t="s">
        <v>14</v>
      </c>
      <c r="AQ144" s="93"/>
      <c r="AR144" s="93"/>
      <c r="AS144" s="93"/>
      <c r="AT144" s="93"/>
      <c r="AU144" s="94"/>
      <c r="AV144" s="94"/>
      <c r="AW144" s="83">
        <v>266900.66000000003</v>
      </c>
      <c r="AX144" s="83">
        <v>231000</v>
      </c>
      <c r="AY144" s="83">
        <v>229072.22000000003</v>
      </c>
      <c r="AZ144" s="93">
        <f t="shared" si="102"/>
        <v>229072.22000000003</v>
      </c>
      <c r="BA144" s="93">
        <f t="shared" si="103"/>
        <v>266900.66000000003</v>
      </c>
      <c r="BB144" s="93">
        <f t="shared" si="104"/>
        <v>242324.29333333336</v>
      </c>
      <c r="BC144" s="93">
        <f t="shared" si="105"/>
        <v>231000</v>
      </c>
      <c r="BD144" s="94">
        <f t="shared" si="106"/>
        <v>229072.22000000003</v>
      </c>
      <c r="BE144" s="94">
        <f t="shared" si="107"/>
        <v>272595.94180000003</v>
      </c>
    </row>
    <row r="145" spans="1:57" x14ac:dyDescent="0.2">
      <c r="A145" s="61">
        <v>127</v>
      </c>
      <c r="B145" s="60" t="s">
        <v>296</v>
      </c>
      <c r="C145" s="59">
        <v>1</v>
      </c>
      <c r="D145" s="83">
        <v>305427.59999999998</v>
      </c>
      <c r="E145" s="83">
        <v>292000</v>
      </c>
      <c r="F145" s="83">
        <v>269794.38</v>
      </c>
      <c r="G145" s="83">
        <f t="shared" si="72"/>
        <v>269794.38</v>
      </c>
      <c r="H145" s="83">
        <f t="shared" si="73"/>
        <v>305427.59999999998</v>
      </c>
      <c r="I145" s="83">
        <f t="shared" si="74"/>
        <v>289073.99333333335</v>
      </c>
      <c r="J145" s="83">
        <f t="shared" si="75"/>
        <v>292000</v>
      </c>
      <c r="K145" s="94">
        <f t="shared" si="76"/>
        <v>269794.38</v>
      </c>
      <c r="L145" s="92">
        <f t="shared" si="77"/>
        <v>321055.31219999999</v>
      </c>
      <c r="M145" s="83">
        <v>486668.75</v>
      </c>
      <c r="N145" s="83">
        <v>447000</v>
      </c>
      <c r="O145" s="83">
        <v>401015.05</v>
      </c>
      <c r="P145" s="93">
        <f t="shared" si="78"/>
        <v>401015.05</v>
      </c>
      <c r="Q145" s="93">
        <f t="shared" si="79"/>
        <v>486668.75</v>
      </c>
      <c r="R145" s="93">
        <f t="shared" si="80"/>
        <v>444894.60000000003</v>
      </c>
      <c r="S145" s="93">
        <f t="shared" si="81"/>
        <v>447000</v>
      </c>
      <c r="T145" s="94">
        <f t="shared" si="82"/>
        <v>401015.05</v>
      </c>
      <c r="U145" s="94">
        <f t="shared" si="83"/>
        <v>477207.90950000001</v>
      </c>
      <c r="V145" s="83">
        <v>484857.10000000003</v>
      </c>
      <c r="W145" s="83">
        <v>428000</v>
      </c>
      <c r="X145" s="83">
        <v>391615.35000000003</v>
      </c>
      <c r="Y145" s="93">
        <f t="shared" si="84"/>
        <v>391615.35000000003</v>
      </c>
      <c r="Z145" s="93">
        <f t="shared" si="85"/>
        <v>484857.10000000003</v>
      </c>
      <c r="AA145" s="93">
        <f t="shared" si="86"/>
        <v>434824.15000000008</v>
      </c>
      <c r="AB145" s="93">
        <f t="shared" si="87"/>
        <v>428000</v>
      </c>
      <c r="AC145" s="94">
        <f t="shared" si="88"/>
        <v>391615.35000000003</v>
      </c>
      <c r="AD145" s="94">
        <f t="shared" si="89"/>
        <v>466022.26650000003</v>
      </c>
      <c r="AE145" s="83">
        <v>441004.96</v>
      </c>
      <c r="AF145" s="83">
        <v>399000</v>
      </c>
      <c r="AG145" s="83">
        <v>368082.88</v>
      </c>
      <c r="AH145" s="93">
        <f t="shared" si="90"/>
        <v>368082.88</v>
      </c>
      <c r="AI145" s="93">
        <f t="shared" si="91"/>
        <v>441004.96</v>
      </c>
      <c r="AJ145" s="93">
        <f t="shared" si="92"/>
        <v>402695.9466666666</v>
      </c>
      <c r="AK145" s="93">
        <f t="shared" si="93"/>
        <v>399000</v>
      </c>
      <c r="AL145" s="94">
        <f t="shared" si="94"/>
        <v>368082.88</v>
      </c>
      <c r="AM145" s="94">
        <f t="shared" si="95"/>
        <v>438018.62719999999</v>
      </c>
      <c r="AN145" s="83">
        <v>805461.84</v>
      </c>
      <c r="AO145" s="83">
        <v>747000</v>
      </c>
      <c r="AP145" s="83">
        <v>708026.94000000006</v>
      </c>
      <c r="AQ145" s="93">
        <f t="shared" si="96"/>
        <v>708026.94000000006</v>
      </c>
      <c r="AR145" s="93">
        <f t="shared" si="97"/>
        <v>805461.84</v>
      </c>
      <c r="AS145" s="93">
        <f t="shared" si="98"/>
        <v>753496.25999999989</v>
      </c>
      <c r="AT145" s="93">
        <f t="shared" si="99"/>
        <v>747000</v>
      </c>
      <c r="AU145" s="94">
        <f t="shared" si="100"/>
        <v>708026.94000000006</v>
      </c>
      <c r="AV145" s="94">
        <f t="shared" si="101"/>
        <v>842552.05860000011</v>
      </c>
      <c r="AW145" s="83">
        <v>501444.24000000005</v>
      </c>
      <c r="AX145" s="83">
        <v>436000</v>
      </c>
      <c r="AY145" s="83">
        <v>410272.56000000006</v>
      </c>
      <c r="AZ145" s="93">
        <f t="shared" si="102"/>
        <v>410272.56000000006</v>
      </c>
      <c r="BA145" s="93">
        <f t="shared" si="103"/>
        <v>501444.24000000005</v>
      </c>
      <c r="BB145" s="93">
        <f t="shared" si="104"/>
        <v>449238.93333333335</v>
      </c>
      <c r="BC145" s="93">
        <f t="shared" si="105"/>
        <v>436000</v>
      </c>
      <c r="BD145" s="94">
        <f t="shared" si="106"/>
        <v>410272.56000000006</v>
      </c>
      <c r="BE145" s="94">
        <f t="shared" si="107"/>
        <v>488224.34640000004</v>
      </c>
    </row>
    <row r="146" spans="1:57" x14ac:dyDescent="0.2">
      <c r="A146" s="61">
        <v>128</v>
      </c>
      <c r="B146" s="60" t="s">
        <v>297</v>
      </c>
      <c r="C146" s="59">
        <v>1</v>
      </c>
      <c r="D146" s="83">
        <v>143526.24</v>
      </c>
      <c r="E146" s="83">
        <v>138000</v>
      </c>
      <c r="F146" s="83">
        <v>124856.16</v>
      </c>
      <c r="G146" s="83">
        <f t="shared" si="72"/>
        <v>124856.16</v>
      </c>
      <c r="H146" s="83">
        <f t="shared" si="73"/>
        <v>143526.24</v>
      </c>
      <c r="I146" s="83">
        <f t="shared" si="74"/>
        <v>135460.80000000002</v>
      </c>
      <c r="J146" s="83">
        <f t="shared" si="75"/>
        <v>138000</v>
      </c>
      <c r="K146" s="94">
        <f t="shared" si="76"/>
        <v>124856.16</v>
      </c>
      <c r="L146" s="92">
        <f t="shared" si="77"/>
        <v>148578.83040000001</v>
      </c>
      <c r="M146" s="83">
        <v>160039.44</v>
      </c>
      <c r="N146" s="83">
        <v>157000</v>
      </c>
      <c r="O146" s="83">
        <v>141522.48000000001</v>
      </c>
      <c r="P146" s="93">
        <f t="shared" si="78"/>
        <v>141522.48000000001</v>
      </c>
      <c r="Q146" s="93">
        <f t="shared" si="79"/>
        <v>160039.44</v>
      </c>
      <c r="R146" s="93">
        <f t="shared" si="80"/>
        <v>152853.97333333336</v>
      </c>
      <c r="S146" s="93">
        <f t="shared" si="81"/>
        <v>157000</v>
      </c>
      <c r="T146" s="94">
        <f t="shared" si="82"/>
        <v>141522.48000000001</v>
      </c>
      <c r="U146" s="94">
        <f t="shared" si="83"/>
        <v>168411.7512</v>
      </c>
      <c r="V146" s="83">
        <v>156340.79999999999</v>
      </c>
      <c r="W146" s="83">
        <v>147000</v>
      </c>
      <c r="X146" s="83">
        <v>132765.6</v>
      </c>
      <c r="Y146" s="93">
        <f t="shared" si="84"/>
        <v>132765.6</v>
      </c>
      <c r="Z146" s="93">
        <f t="shared" si="85"/>
        <v>156340.79999999999</v>
      </c>
      <c r="AA146" s="93">
        <f t="shared" si="86"/>
        <v>145368.80000000002</v>
      </c>
      <c r="AB146" s="93">
        <f t="shared" si="87"/>
        <v>147000</v>
      </c>
      <c r="AC146" s="94">
        <f t="shared" si="88"/>
        <v>132765.6</v>
      </c>
      <c r="AD146" s="94">
        <f t="shared" si="89"/>
        <v>157991.06400000001</v>
      </c>
      <c r="AE146" s="83">
        <v>165330</v>
      </c>
      <c r="AF146" s="83">
        <v>157000</v>
      </c>
      <c r="AG146" s="83">
        <v>144167.76</v>
      </c>
      <c r="AH146" s="93">
        <f t="shared" si="90"/>
        <v>144167.76</v>
      </c>
      <c r="AI146" s="93">
        <f t="shared" si="91"/>
        <v>165330</v>
      </c>
      <c r="AJ146" s="93">
        <f t="shared" si="92"/>
        <v>155499.25333333333</v>
      </c>
      <c r="AK146" s="93">
        <f t="shared" si="93"/>
        <v>157000</v>
      </c>
      <c r="AL146" s="94">
        <f t="shared" si="94"/>
        <v>144167.76</v>
      </c>
      <c r="AM146" s="94">
        <f t="shared" si="95"/>
        <v>171559.63440000001</v>
      </c>
      <c r="AN146" s="83">
        <v>279400</v>
      </c>
      <c r="AO146" s="83">
        <v>261000</v>
      </c>
      <c r="AP146" s="83">
        <v>224400</v>
      </c>
      <c r="AQ146" s="93">
        <f t="shared" si="96"/>
        <v>224400</v>
      </c>
      <c r="AR146" s="93">
        <f t="shared" si="97"/>
        <v>279400</v>
      </c>
      <c r="AS146" s="93">
        <f t="shared" si="98"/>
        <v>254933.33333333334</v>
      </c>
      <c r="AT146" s="93">
        <f t="shared" si="99"/>
        <v>261000</v>
      </c>
      <c r="AU146" s="94">
        <f t="shared" si="100"/>
        <v>224400</v>
      </c>
      <c r="AV146" s="94">
        <f t="shared" si="101"/>
        <v>267036</v>
      </c>
      <c r="AW146" s="83">
        <v>163548.06</v>
      </c>
      <c r="AX146" s="83">
        <v>153000</v>
      </c>
      <c r="AY146" s="83">
        <v>136504.68</v>
      </c>
      <c r="AZ146" s="93">
        <f t="shared" si="102"/>
        <v>136504.68</v>
      </c>
      <c r="BA146" s="93">
        <f t="shared" si="103"/>
        <v>163548.06</v>
      </c>
      <c r="BB146" s="93">
        <f t="shared" si="104"/>
        <v>151017.57999999999</v>
      </c>
      <c r="BC146" s="93">
        <f t="shared" si="105"/>
        <v>153000</v>
      </c>
      <c r="BD146" s="94">
        <f t="shared" si="106"/>
        <v>136504.68</v>
      </c>
      <c r="BE146" s="94">
        <f t="shared" si="107"/>
        <v>162440.5692</v>
      </c>
    </row>
    <row r="147" spans="1:57" x14ac:dyDescent="0.2">
      <c r="A147" s="61">
        <v>129</v>
      </c>
      <c r="B147" s="60" t="s">
        <v>298</v>
      </c>
      <c r="C147" s="59">
        <v>1</v>
      </c>
      <c r="D147" s="83">
        <v>219700.8</v>
      </c>
      <c r="E147" s="83">
        <v>221000</v>
      </c>
      <c r="F147" s="83">
        <v>188576.52000000002</v>
      </c>
      <c r="G147" s="83">
        <f t="shared" si="72"/>
        <v>188576.52000000002</v>
      </c>
      <c r="H147" s="83">
        <f t="shared" si="73"/>
        <v>221000</v>
      </c>
      <c r="I147" s="83">
        <f t="shared" si="74"/>
        <v>209759.10666666669</v>
      </c>
      <c r="J147" s="83">
        <f t="shared" si="75"/>
        <v>219700.8</v>
      </c>
      <c r="K147" s="94">
        <f t="shared" si="76"/>
        <v>188576.52000000002</v>
      </c>
      <c r="L147" s="92">
        <f t="shared" si="77"/>
        <v>224406.05880000003</v>
      </c>
      <c r="M147" s="83">
        <v>246806.25</v>
      </c>
      <c r="N147" s="83">
        <v>238000</v>
      </c>
      <c r="O147" s="83">
        <v>211266.15000000002</v>
      </c>
      <c r="P147" s="93">
        <f t="shared" si="78"/>
        <v>211266.15000000002</v>
      </c>
      <c r="Q147" s="93">
        <f t="shared" si="79"/>
        <v>246806.25</v>
      </c>
      <c r="R147" s="93">
        <f t="shared" si="80"/>
        <v>232024.13333333333</v>
      </c>
      <c r="S147" s="93">
        <f t="shared" si="81"/>
        <v>238000</v>
      </c>
      <c r="T147" s="94">
        <f t="shared" si="82"/>
        <v>211266.15000000002</v>
      </c>
      <c r="U147" s="94">
        <f t="shared" si="83"/>
        <v>251406.71850000002</v>
      </c>
      <c r="V147" s="83">
        <v>245330.80000000002</v>
      </c>
      <c r="W147" s="83">
        <v>228000</v>
      </c>
      <c r="X147" s="83">
        <v>205700.44</v>
      </c>
      <c r="Y147" s="93">
        <f t="shared" si="84"/>
        <v>205700.44</v>
      </c>
      <c r="Z147" s="93">
        <f t="shared" si="85"/>
        <v>245330.80000000002</v>
      </c>
      <c r="AA147" s="93">
        <f t="shared" si="86"/>
        <v>226343.74666666667</v>
      </c>
      <c r="AB147" s="93">
        <f t="shared" si="87"/>
        <v>228000</v>
      </c>
      <c r="AC147" s="94">
        <f t="shared" si="88"/>
        <v>205700.44</v>
      </c>
      <c r="AD147" s="94">
        <f t="shared" si="89"/>
        <v>244783.52360000001</v>
      </c>
      <c r="AE147" s="83">
        <v>250755.15</v>
      </c>
      <c r="AF147" s="83">
        <v>238000</v>
      </c>
      <c r="AG147" s="83">
        <v>203368.35</v>
      </c>
      <c r="AH147" s="93">
        <f t="shared" si="90"/>
        <v>203368.35</v>
      </c>
      <c r="AI147" s="93">
        <f t="shared" si="91"/>
        <v>250755.15</v>
      </c>
      <c r="AJ147" s="93">
        <f t="shared" si="92"/>
        <v>230707.83333333334</v>
      </c>
      <c r="AK147" s="93">
        <f t="shared" si="93"/>
        <v>238000</v>
      </c>
      <c r="AL147" s="94">
        <f t="shared" si="94"/>
        <v>203368.35</v>
      </c>
      <c r="AM147" s="94">
        <f t="shared" si="95"/>
        <v>242008.3365</v>
      </c>
      <c r="AN147" s="83">
        <v>381920</v>
      </c>
      <c r="AO147" s="83">
        <v>372000</v>
      </c>
      <c r="AP147" s="83">
        <v>314160</v>
      </c>
      <c r="AQ147" s="93">
        <f t="shared" si="96"/>
        <v>314160</v>
      </c>
      <c r="AR147" s="93">
        <f t="shared" si="97"/>
        <v>381920</v>
      </c>
      <c r="AS147" s="93">
        <f t="shared" si="98"/>
        <v>356026.66666666669</v>
      </c>
      <c r="AT147" s="93">
        <f t="shared" si="99"/>
        <v>372000</v>
      </c>
      <c r="AU147" s="94">
        <f t="shared" si="100"/>
        <v>314160</v>
      </c>
      <c r="AV147" s="94">
        <f t="shared" si="101"/>
        <v>373850.4</v>
      </c>
      <c r="AW147" s="83">
        <v>259279.68000000002</v>
      </c>
      <c r="AX147" s="83">
        <v>237000</v>
      </c>
      <c r="AY147" s="83">
        <v>210173.68000000002</v>
      </c>
      <c r="AZ147" s="93">
        <f t="shared" si="102"/>
        <v>210173.68000000002</v>
      </c>
      <c r="BA147" s="93">
        <f t="shared" si="103"/>
        <v>259279.68000000002</v>
      </c>
      <c r="BB147" s="93">
        <f t="shared" si="104"/>
        <v>235484.45333333337</v>
      </c>
      <c r="BC147" s="93">
        <f t="shared" si="105"/>
        <v>237000</v>
      </c>
      <c r="BD147" s="94">
        <f t="shared" si="106"/>
        <v>210173.68000000002</v>
      </c>
      <c r="BE147" s="94">
        <f t="shared" si="107"/>
        <v>250106.67920000001</v>
      </c>
    </row>
    <row r="148" spans="1:57" x14ac:dyDescent="0.2">
      <c r="A148" s="61">
        <v>130</v>
      </c>
      <c r="B148" s="64" t="s">
        <v>299</v>
      </c>
      <c r="C148" s="59">
        <v>1</v>
      </c>
      <c r="D148" s="83">
        <v>131998.68</v>
      </c>
      <c r="E148" s="83">
        <v>118000</v>
      </c>
      <c r="F148" s="83">
        <v>114828.12000000001</v>
      </c>
      <c r="G148" s="83">
        <f t="shared" si="72"/>
        <v>114828.12000000001</v>
      </c>
      <c r="H148" s="83">
        <f t="shared" si="73"/>
        <v>131998.68</v>
      </c>
      <c r="I148" s="83">
        <f t="shared" si="74"/>
        <v>121608.93333333333</v>
      </c>
      <c r="J148" s="83">
        <f t="shared" si="75"/>
        <v>118000</v>
      </c>
      <c r="K148" s="94">
        <f t="shared" si="76"/>
        <v>114828.12000000001</v>
      </c>
      <c r="L148" s="92">
        <f t="shared" si="77"/>
        <v>136645.46280000001</v>
      </c>
      <c r="M148" s="83">
        <v>142600.91999999998</v>
      </c>
      <c r="N148" s="83">
        <v>129000</v>
      </c>
      <c r="O148" s="83">
        <v>121387.56</v>
      </c>
      <c r="P148" s="93">
        <f t="shared" si="78"/>
        <v>121387.56</v>
      </c>
      <c r="Q148" s="93">
        <f t="shared" si="79"/>
        <v>142600.91999999998</v>
      </c>
      <c r="R148" s="93">
        <f t="shared" si="80"/>
        <v>130996.15999999999</v>
      </c>
      <c r="S148" s="93">
        <f t="shared" si="81"/>
        <v>129000</v>
      </c>
      <c r="T148" s="94">
        <f t="shared" si="82"/>
        <v>121387.56</v>
      </c>
      <c r="U148" s="94">
        <f t="shared" si="83"/>
        <v>144451.19639999999</v>
      </c>
      <c r="V148" s="83">
        <v>141976.79999999999</v>
      </c>
      <c r="W148" s="83">
        <v>123000</v>
      </c>
      <c r="X148" s="83">
        <v>117187.2</v>
      </c>
      <c r="Y148" s="93">
        <f t="shared" si="84"/>
        <v>117187.2</v>
      </c>
      <c r="Z148" s="93">
        <f t="shared" si="85"/>
        <v>141976.79999999999</v>
      </c>
      <c r="AA148" s="93">
        <f t="shared" si="86"/>
        <v>127388</v>
      </c>
      <c r="AB148" s="93">
        <f t="shared" si="87"/>
        <v>123000</v>
      </c>
      <c r="AC148" s="94">
        <f t="shared" si="88"/>
        <v>117187.2</v>
      </c>
      <c r="AD148" s="94">
        <f t="shared" si="89"/>
        <v>139452.76799999998</v>
      </c>
      <c r="AE148" s="83">
        <v>147315</v>
      </c>
      <c r="AF148" s="83">
        <v>129000</v>
      </c>
      <c r="AG148" s="83">
        <v>121387.56</v>
      </c>
      <c r="AH148" s="93">
        <f t="shared" si="90"/>
        <v>121387.56</v>
      </c>
      <c r="AI148" s="93">
        <f t="shared" si="91"/>
        <v>147315</v>
      </c>
      <c r="AJ148" s="93">
        <f t="shared" si="92"/>
        <v>132567.51999999999</v>
      </c>
      <c r="AK148" s="93">
        <f t="shared" si="93"/>
        <v>129000</v>
      </c>
      <c r="AL148" s="94">
        <f t="shared" si="94"/>
        <v>121387.56</v>
      </c>
      <c r="AM148" s="94">
        <f t="shared" si="95"/>
        <v>144451.19639999999</v>
      </c>
      <c r="AN148" s="83">
        <v>279400</v>
      </c>
      <c r="AO148" s="83">
        <v>242000</v>
      </c>
      <c r="AP148" s="83">
        <v>233200</v>
      </c>
      <c r="AQ148" s="93">
        <f t="shared" si="96"/>
        <v>233200</v>
      </c>
      <c r="AR148" s="93">
        <f t="shared" si="97"/>
        <v>279400</v>
      </c>
      <c r="AS148" s="93">
        <f t="shared" si="98"/>
        <v>251533.33333333334</v>
      </c>
      <c r="AT148" s="93">
        <f t="shared" si="99"/>
        <v>242000</v>
      </c>
      <c r="AU148" s="94">
        <f t="shared" si="100"/>
        <v>233200</v>
      </c>
      <c r="AV148" s="94">
        <f t="shared" si="101"/>
        <v>277508</v>
      </c>
      <c r="AW148" s="83">
        <v>145821.4</v>
      </c>
      <c r="AX148" s="83">
        <v>126000</v>
      </c>
      <c r="AY148" s="83">
        <v>121709.20000000001</v>
      </c>
      <c r="AZ148" s="93">
        <f t="shared" si="102"/>
        <v>121709.20000000001</v>
      </c>
      <c r="BA148" s="93">
        <f t="shared" si="103"/>
        <v>145821.4</v>
      </c>
      <c r="BB148" s="93">
        <f t="shared" si="104"/>
        <v>131176.86666666667</v>
      </c>
      <c r="BC148" s="93">
        <f t="shared" si="105"/>
        <v>126000</v>
      </c>
      <c r="BD148" s="94">
        <f t="shared" si="106"/>
        <v>121709.20000000001</v>
      </c>
      <c r="BE148" s="94">
        <f t="shared" si="107"/>
        <v>144833.948</v>
      </c>
    </row>
    <row r="149" spans="1:57" x14ac:dyDescent="0.2">
      <c r="A149" s="61">
        <v>131</v>
      </c>
      <c r="B149" s="63" t="s">
        <v>300</v>
      </c>
      <c r="C149" s="59">
        <v>1</v>
      </c>
      <c r="D149" s="83">
        <v>72230.399999999994</v>
      </c>
      <c r="E149" s="83">
        <v>69000</v>
      </c>
      <c r="F149" s="83">
        <v>62599.68</v>
      </c>
      <c r="G149" s="83">
        <f t="shared" si="72"/>
        <v>62599.68</v>
      </c>
      <c r="H149" s="83">
        <f t="shared" si="73"/>
        <v>72230.399999999994</v>
      </c>
      <c r="I149" s="83">
        <f t="shared" si="74"/>
        <v>67943.360000000001</v>
      </c>
      <c r="J149" s="83">
        <f t="shared" si="75"/>
        <v>69000</v>
      </c>
      <c r="K149" s="94">
        <f t="shared" si="76"/>
        <v>62599.68</v>
      </c>
      <c r="L149" s="92">
        <f t="shared" si="77"/>
        <v>74493.619200000001</v>
      </c>
      <c r="M149" s="83">
        <v>81410</v>
      </c>
      <c r="N149" s="83">
        <v>74000</v>
      </c>
      <c r="O149" s="83">
        <v>70338.240000000005</v>
      </c>
      <c r="P149" s="93">
        <f t="shared" si="78"/>
        <v>70338.240000000005</v>
      </c>
      <c r="Q149" s="93">
        <f t="shared" si="79"/>
        <v>81410</v>
      </c>
      <c r="R149" s="93">
        <f t="shared" si="80"/>
        <v>75249.41333333333</v>
      </c>
      <c r="S149" s="93">
        <f t="shared" si="81"/>
        <v>74000</v>
      </c>
      <c r="T149" s="94">
        <f t="shared" si="82"/>
        <v>70338.240000000005</v>
      </c>
      <c r="U149" s="94">
        <f t="shared" si="83"/>
        <v>83702.505600000004</v>
      </c>
      <c r="V149" s="83">
        <v>80766.400000000009</v>
      </c>
      <c r="W149" s="83">
        <v>71000</v>
      </c>
      <c r="X149" s="83">
        <v>63991.840000000004</v>
      </c>
      <c r="Y149" s="93">
        <f t="shared" si="84"/>
        <v>63991.840000000004</v>
      </c>
      <c r="Z149" s="93">
        <f t="shared" si="85"/>
        <v>80766.400000000009</v>
      </c>
      <c r="AA149" s="93">
        <f t="shared" si="86"/>
        <v>71919.413333333345</v>
      </c>
      <c r="AB149" s="93">
        <f t="shared" si="87"/>
        <v>71000</v>
      </c>
      <c r="AC149" s="94">
        <f t="shared" si="88"/>
        <v>63991.840000000004</v>
      </c>
      <c r="AD149" s="94">
        <f t="shared" si="89"/>
        <v>76150.289600000004</v>
      </c>
      <c r="AE149" s="83">
        <v>82712.56</v>
      </c>
      <c r="AF149" s="83">
        <v>74000</v>
      </c>
      <c r="AG149" s="83">
        <v>69035.680000000008</v>
      </c>
      <c r="AH149" s="93">
        <f t="shared" si="90"/>
        <v>69035.680000000008</v>
      </c>
      <c r="AI149" s="93">
        <f t="shared" si="91"/>
        <v>82712.56</v>
      </c>
      <c r="AJ149" s="93">
        <f t="shared" si="92"/>
        <v>75249.41333333333</v>
      </c>
      <c r="AK149" s="93">
        <f t="shared" si="93"/>
        <v>74000</v>
      </c>
      <c r="AL149" s="94">
        <f t="shared" si="94"/>
        <v>69035.680000000008</v>
      </c>
      <c r="AM149" s="94">
        <f t="shared" si="95"/>
        <v>82152.459200000012</v>
      </c>
      <c r="AN149" s="83">
        <v>130944</v>
      </c>
      <c r="AO149" s="83">
        <v>121000</v>
      </c>
      <c r="AP149" s="83">
        <v>112992</v>
      </c>
      <c r="AQ149" s="93">
        <f t="shared" si="96"/>
        <v>112992</v>
      </c>
      <c r="AR149" s="93">
        <f t="shared" si="97"/>
        <v>130944</v>
      </c>
      <c r="AS149" s="93">
        <f t="shared" si="98"/>
        <v>121645.33333333333</v>
      </c>
      <c r="AT149" s="93">
        <f t="shared" si="99"/>
        <v>121000</v>
      </c>
      <c r="AU149" s="94">
        <f t="shared" si="100"/>
        <v>112992</v>
      </c>
      <c r="AV149" s="94">
        <f t="shared" si="101"/>
        <v>134460.48000000001</v>
      </c>
      <c r="AW149" s="83">
        <v>85505.64</v>
      </c>
      <c r="AX149" s="83">
        <v>74000</v>
      </c>
      <c r="AY149" s="83">
        <v>66720.31</v>
      </c>
      <c r="AZ149" s="93">
        <f t="shared" si="102"/>
        <v>66720.31</v>
      </c>
      <c r="BA149" s="93">
        <f t="shared" si="103"/>
        <v>85505.64</v>
      </c>
      <c r="BB149" s="93">
        <f t="shared" si="104"/>
        <v>75408.650000000009</v>
      </c>
      <c r="BC149" s="93">
        <f t="shared" si="105"/>
        <v>74000</v>
      </c>
      <c r="BD149" s="94">
        <f t="shared" si="106"/>
        <v>66720.31</v>
      </c>
      <c r="BE149" s="94">
        <f t="shared" si="107"/>
        <v>79397.16889999999</v>
      </c>
    </row>
    <row r="150" spans="1:57" x14ac:dyDescent="0.2">
      <c r="A150" s="61">
        <v>132</v>
      </c>
      <c r="B150" s="60" t="s">
        <v>301</v>
      </c>
      <c r="C150" s="59">
        <v>1</v>
      </c>
      <c r="D150" s="83">
        <v>71438.399999999994</v>
      </c>
      <c r="E150" s="83">
        <v>69000</v>
      </c>
      <c r="F150" s="83">
        <v>59241.599999999999</v>
      </c>
      <c r="G150" s="83">
        <f t="shared" si="72"/>
        <v>59241.599999999999</v>
      </c>
      <c r="H150" s="83">
        <f t="shared" si="73"/>
        <v>71438.399999999994</v>
      </c>
      <c r="I150" s="83">
        <f t="shared" si="74"/>
        <v>66560</v>
      </c>
      <c r="J150" s="83">
        <f t="shared" si="75"/>
        <v>69000</v>
      </c>
      <c r="K150" s="94">
        <f t="shared" si="76"/>
        <v>59241.599999999999</v>
      </c>
      <c r="L150" s="92">
        <f t="shared" si="77"/>
        <v>70497.504000000001</v>
      </c>
      <c r="M150" s="83">
        <v>78804.88</v>
      </c>
      <c r="N150" s="83">
        <v>77000</v>
      </c>
      <c r="O150" s="83">
        <v>69035.680000000008</v>
      </c>
      <c r="P150" s="93">
        <f t="shared" si="78"/>
        <v>69035.680000000008</v>
      </c>
      <c r="Q150" s="93">
        <f t="shared" si="79"/>
        <v>78804.88</v>
      </c>
      <c r="R150" s="93">
        <f t="shared" si="80"/>
        <v>74946.853333333333</v>
      </c>
      <c r="S150" s="93">
        <f t="shared" si="81"/>
        <v>77000</v>
      </c>
      <c r="T150" s="94">
        <f t="shared" si="82"/>
        <v>69035.680000000008</v>
      </c>
      <c r="U150" s="94">
        <f t="shared" si="83"/>
        <v>82152.459200000012</v>
      </c>
      <c r="V150" s="83">
        <v>78281.279999999999</v>
      </c>
      <c r="W150" s="83">
        <v>73000</v>
      </c>
      <c r="X150" s="83">
        <v>62749.279999999999</v>
      </c>
      <c r="Y150" s="93">
        <f t="shared" si="84"/>
        <v>62749.279999999999</v>
      </c>
      <c r="Z150" s="93">
        <f t="shared" si="85"/>
        <v>78281.279999999999</v>
      </c>
      <c r="AA150" s="93">
        <f t="shared" si="86"/>
        <v>71343.520000000004</v>
      </c>
      <c r="AB150" s="93">
        <f t="shared" si="87"/>
        <v>73000</v>
      </c>
      <c r="AC150" s="94">
        <f t="shared" si="88"/>
        <v>62749.279999999999</v>
      </c>
      <c r="AD150" s="94">
        <f t="shared" si="89"/>
        <v>74671.643199999991</v>
      </c>
      <c r="AE150" s="83">
        <v>81410</v>
      </c>
      <c r="AF150" s="83">
        <v>77000</v>
      </c>
      <c r="AG150" s="83">
        <v>69686.960000000006</v>
      </c>
      <c r="AH150" s="93">
        <f t="shared" si="90"/>
        <v>69686.960000000006</v>
      </c>
      <c r="AI150" s="93">
        <f t="shared" si="91"/>
        <v>81410</v>
      </c>
      <c r="AJ150" s="93">
        <f t="shared" si="92"/>
        <v>76032.320000000007</v>
      </c>
      <c r="AK150" s="93">
        <f t="shared" si="93"/>
        <v>77000</v>
      </c>
      <c r="AL150" s="94">
        <f t="shared" si="94"/>
        <v>69686.960000000006</v>
      </c>
      <c r="AM150" s="94">
        <f t="shared" si="95"/>
        <v>82927.482400000008</v>
      </c>
      <c r="AN150" s="83" t="s">
        <v>14</v>
      </c>
      <c r="AO150" s="83" t="s">
        <v>14</v>
      </c>
      <c r="AP150" s="83" t="s">
        <v>14</v>
      </c>
      <c r="AQ150" s="93"/>
      <c r="AR150" s="93"/>
      <c r="AS150" s="93"/>
      <c r="AT150" s="93"/>
      <c r="AU150" s="94"/>
      <c r="AV150" s="94"/>
      <c r="AW150" s="83">
        <v>79056.23</v>
      </c>
      <c r="AX150" s="83">
        <v>74000</v>
      </c>
      <c r="AY150" s="83">
        <v>67851.41</v>
      </c>
      <c r="AZ150" s="93">
        <f t="shared" si="102"/>
        <v>67851.41</v>
      </c>
      <c r="BA150" s="93">
        <f t="shared" si="103"/>
        <v>79056.23</v>
      </c>
      <c r="BB150" s="93">
        <f t="shared" si="104"/>
        <v>73635.87999999999</v>
      </c>
      <c r="BC150" s="93">
        <f t="shared" si="105"/>
        <v>74000</v>
      </c>
      <c r="BD150" s="94">
        <f t="shared" si="106"/>
        <v>67851.41</v>
      </c>
      <c r="BE150" s="94">
        <f t="shared" si="107"/>
        <v>80743.17790000001</v>
      </c>
    </row>
    <row r="151" spans="1:57" x14ac:dyDescent="0.2">
      <c r="A151" s="61">
        <v>133</v>
      </c>
      <c r="B151" s="60" t="s">
        <v>302</v>
      </c>
      <c r="C151" s="59">
        <v>1</v>
      </c>
      <c r="D151" s="83">
        <v>110246.39999999999</v>
      </c>
      <c r="E151" s="83">
        <v>111000</v>
      </c>
      <c r="F151" s="83">
        <v>97384.320000000007</v>
      </c>
      <c r="G151" s="83">
        <f t="shared" si="72"/>
        <v>97384.320000000007</v>
      </c>
      <c r="H151" s="83">
        <f t="shared" si="73"/>
        <v>111000</v>
      </c>
      <c r="I151" s="83">
        <f t="shared" si="74"/>
        <v>106210.23999999999</v>
      </c>
      <c r="J151" s="83">
        <f t="shared" si="75"/>
        <v>110246.39999999999</v>
      </c>
      <c r="K151" s="94">
        <f t="shared" si="76"/>
        <v>97384.320000000007</v>
      </c>
      <c r="L151" s="92">
        <f t="shared" si="77"/>
        <v>115887.34080000001</v>
      </c>
      <c r="M151" s="83">
        <v>123557.5</v>
      </c>
      <c r="N151" s="83">
        <v>119000</v>
      </c>
      <c r="O151" s="83">
        <v>101811.38</v>
      </c>
      <c r="P151" s="93">
        <f t="shared" si="78"/>
        <v>101811.38</v>
      </c>
      <c r="Q151" s="93">
        <f t="shared" si="79"/>
        <v>123557.5</v>
      </c>
      <c r="R151" s="93">
        <f t="shared" si="80"/>
        <v>114789.62666666666</v>
      </c>
      <c r="S151" s="93">
        <f t="shared" si="81"/>
        <v>119000</v>
      </c>
      <c r="T151" s="94">
        <f t="shared" si="82"/>
        <v>101811.38</v>
      </c>
      <c r="U151" s="94">
        <f t="shared" si="83"/>
        <v>121155.54220000001</v>
      </c>
      <c r="V151" s="83">
        <v>128356.8</v>
      </c>
      <c r="W151" s="83">
        <v>119000</v>
      </c>
      <c r="X151" s="83">
        <v>103672.8</v>
      </c>
      <c r="Y151" s="93">
        <f t="shared" si="84"/>
        <v>103672.8</v>
      </c>
      <c r="Z151" s="93">
        <f t="shared" si="85"/>
        <v>128356.8</v>
      </c>
      <c r="AA151" s="93">
        <f t="shared" si="86"/>
        <v>117009.86666666665</v>
      </c>
      <c r="AB151" s="93">
        <f t="shared" si="87"/>
        <v>119000</v>
      </c>
      <c r="AC151" s="94">
        <f t="shared" si="88"/>
        <v>103672.8</v>
      </c>
      <c r="AD151" s="94">
        <f t="shared" si="89"/>
        <v>123370.63200000001</v>
      </c>
      <c r="AE151" s="83">
        <v>125534.42</v>
      </c>
      <c r="AF151" s="83">
        <v>119000</v>
      </c>
      <c r="AG151" s="83">
        <v>104776.76000000001</v>
      </c>
      <c r="AH151" s="93">
        <f t="shared" si="90"/>
        <v>104776.76000000001</v>
      </c>
      <c r="AI151" s="93">
        <f t="shared" si="91"/>
        <v>125534.42</v>
      </c>
      <c r="AJ151" s="93">
        <f t="shared" si="92"/>
        <v>116437.06</v>
      </c>
      <c r="AK151" s="93">
        <f t="shared" si="93"/>
        <v>119000</v>
      </c>
      <c r="AL151" s="94">
        <f t="shared" si="94"/>
        <v>104776.76000000001</v>
      </c>
      <c r="AM151" s="94">
        <f t="shared" si="95"/>
        <v>124684.34440000002</v>
      </c>
      <c r="AN151" s="83">
        <v>130944</v>
      </c>
      <c r="AO151" s="83">
        <v>127000</v>
      </c>
      <c r="AP151" s="83">
        <v>115104.00000000001</v>
      </c>
      <c r="AQ151" s="93">
        <f t="shared" si="96"/>
        <v>115104.00000000001</v>
      </c>
      <c r="AR151" s="93">
        <f t="shared" si="97"/>
        <v>130944</v>
      </c>
      <c r="AS151" s="93">
        <f t="shared" si="98"/>
        <v>124349.33333333333</v>
      </c>
      <c r="AT151" s="93">
        <f t="shared" si="99"/>
        <v>127000</v>
      </c>
      <c r="AU151" s="94">
        <f t="shared" si="100"/>
        <v>115104.00000000001</v>
      </c>
      <c r="AV151" s="94">
        <f t="shared" si="101"/>
        <v>136973.76000000001</v>
      </c>
      <c r="AW151" s="83">
        <v>139827.6</v>
      </c>
      <c r="AX151" s="83">
        <v>128000</v>
      </c>
      <c r="AY151" s="83">
        <v>114404.40000000001</v>
      </c>
      <c r="AZ151" s="93">
        <f t="shared" si="102"/>
        <v>114404.40000000001</v>
      </c>
      <c r="BA151" s="93">
        <f t="shared" si="103"/>
        <v>139827.6</v>
      </c>
      <c r="BB151" s="93">
        <f t="shared" si="104"/>
        <v>127410.66666666667</v>
      </c>
      <c r="BC151" s="93">
        <f t="shared" si="105"/>
        <v>128000</v>
      </c>
      <c r="BD151" s="94">
        <f t="shared" si="106"/>
        <v>114404.40000000001</v>
      </c>
      <c r="BE151" s="94">
        <f t="shared" si="107"/>
        <v>136141.236</v>
      </c>
    </row>
    <row r="152" spans="1:57" x14ac:dyDescent="0.2">
      <c r="A152" s="76"/>
      <c r="B152" s="77" t="s">
        <v>303</v>
      </c>
      <c r="C152" s="80"/>
      <c r="D152" s="92"/>
      <c r="E152" s="92"/>
      <c r="F152" s="92"/>
      <c r="G152" s="92"/>
      <c r="H152" s="92"/>
      <c r="I152" s="92"/>
      <c r="J152" s="92"/>
      <c r="K152" s="94"/>
      <c r="L152" s="92"/>
      <c r="M152" s="92"/>
      <c r="N152" s="92"/>
      <c r="O152" s="92"/>
      <c r="P152" s="94"/>
      <c r="Q152" s="94"/>
      <c r="R152" s="94"/>
      <c r="S152" s="94"/>
      <c r="T152" s="94"/>
      <c r="U152" s="94"/>
      <c r="V152" s="92"/>
      <c r="W152" s="92"/>
      <c r="X152" s="92"/>
      <c r="Y152" s="94"/>
      <c r="Z152" s="94"/>
      <c r="AA152" s="94"/>
      <c r="AB152" s="94"/>
      <c r="AC152" s="94"/>
      <c r="AD152" s="94"/>
      <c r="AE152" s="92"/>
      <c r="AF152" s="92"/>
      <c r="AG152" s="92"/>
      <c r="AH152" s="94"/>
      <c r="AI152" s="94"/>
      <c r="AJ152" s="94"/>
      <c r="AK152" s="94"/>
      <c r="AL152" s="94"/>
      <c r="AM152" s="94"/>
      <c r="AN152" s="92"/>
      <c r="AO152" s="92"/>
      <c r="AP152" s="92"/>
      <c r="AQ152" s="94"/>
      <c r="AR152" s="94"/>
      <c r="AS152" s="94"/>
      <c r="AT152" s="94"/>
      <c r="AU152" s="94"/>
      <c r="AV152" s="94"/>
      <c r="AW152" s="92"/>
      <c r="AX152" s="92"/>
      <c r="AY152" s="92"/>
      <c r="AZ152" s="94"/>
      <c r="BA152" s="94"/>
      <c r="BB152" s="94"/>
      <c r="BC152" s="94"/>
      <c r="BD152" s="94"/>
      <c r="BE152" s="94"/>
    </row>
    <row r="153" spans="1:57" x14ac:dyDescent="0.2">
      <c r="A153" s="61">
        <v>134</v>
      </c>
      <c r="B153" s="60" t="s">
        <v>304</v>
      </c>
      <c r="C153" s="59">
        <v>1</v>
      </c>
      <c r="D153" s="83">
        <v>1137264</v>
      </c>
      <c r="E153" s="83">
        <v>1042000</v>
      </c>
      <c r="F153" s="83">
        <v>976151.6</v>
      </c>
      <c r="G153" s="83">
        <f t="shared" si="72"/>
        <v>976151.6</v>
      </c>
      <c r="H153" s="83">
        <f t="shared" si="73"/>
        <v>1137264</v>
      </c>
      <c r="I153" s="83">
        <f t="shared" si="74"/>
        <v>1051805.2</v>
      </c>
      <c r="J153" s="83">
        <f t="shared" si="75"/>
        <v>1042000</v>
      </c>
      <c r="K153" s="94">
        <f t="shared" si="76"/>
        <v>976151.6</v>
      </c>
      <c r="L153" s="92">
        <f t="shared" si="77"/>
        <v>1161620.4040000001</v>
      </c>
      <c r="M153" s="83">
        <v>1204235</v>
      </c>
      <c r="N153" s="83">
        <v>1059000</v>
      </c>
      <c r="O153" s="83">
        <v>1030825.16</v>
      </c>
      <c r="P153" s="93">
        <f t="shared" si="78"/>
        <v>1030825.16</v>
      </c>
      <c r="Q153" s="93">
        <f t="shared" si="79"/>
        <v>1204235</v>
      </c>
      <c r="R153" s="93">
        <f t="shared" si="80"/>
        <v>1098020.0533333335</v>
      </c>
      <c r="S153" s="93">
        <f t="shared" si="81"/>
        <v>1059000</v>
      </c>
      <c r="T153" s="94">
        <f t="shared" si="82"/>
        <v>1030825.16</v>
      </c>
      <c r="U153" s="94">
        <f t="shared" si="83"/>
        <v>1226681.9404</v>
      </c>
      <c r="V153" s="83">
        <v>1192825.4000000001</v>
      </c>
      <c r="W153" s="83">
        <v>1009000</v>
      </c>
      <c r="X153" s="83">
        <v>1000138.2200000001</v>
      </c>
      <c r="Y153" s="93">
        <f t="shared" si="84"/>
        <v>1000138.2200000001</v>
      </c>
      <c r="Z153" s="93">
        <f t="shared" si="85"/>
        <v>1192825.4000000001</v>
      </c>
      <c r="AA153" s="93">
        <f t="shared" si="86"/>
        <v>1067321.2066666668</v>
      </c>
      <c r="AB153" s="93">
        <f t="shared" si="87"/>
        <v>1009000</v>
      </c>
      <c r="AC153" s="94">
        <f t="shared" si="88"/>
        <v>1000138.2200000001</v>
      </c>
      <c r="AD153" s="94">
        <f t="shared" si="89"/>
        <v>1190164.4818000002</v>
      </c>
      <c r="AE153" s="83">
        <v>1529859.78</v>
      </c>
      <c r="AF153" s="83">
        <v>1325000</v>
      </c>
      <c r="AG153" s="83">
        <v>1240752.42</v>
      </c>
      <c r="AH153" s="93">
        <f t="shared" si="90"/>
        <v>1240752.42</v>
      </c>
      <c r="AI153" s="93">
        <f t="shared" si="91"/>
        <v>1529859.78</v>
      </c>
      <c r="AJ153" s="93">
        <f t="shared" si="92"/>
        <v>1365204.0666666667</v>
      </c>
      <c r="AK153" s="93">
        <f t="shared" si="93"/>
        <v>1325000</v>
      </c>
      <c r="AL153" s="94">
        <f t="shared" si="94"/>
        <v>1240752.42</v>
      </c>
      <c r="AM153" s="94">
        <f t="shared" si="95"/>
        <v>1476495.3798</v>
      </c>
      <c r="AN153" s="83">
        <v>4885280.08</v>
      </c>
      <c r="AO153" s="83">
        <v>4333000</v>
      </c>
      <c r="AP153" s="83">
        <v>4018536.84</v>
      </c>
      <c r="AQ153" s="93">
        <f t="shared" si="96"/>
        <v>4018536.84</v>
      </c>
      <c r="AR153" s="93">
        <f t="shared" si="97"/>
        <v>4885280.08</v>
      </c>
      <c r="AS153" s="93">
        <f t="shared" si="98"/>
        <v>4412272.3066666666</v>
      </c>
      <c r="AT153" s="93">
        <f t="shared" si="99"/>
        <v>4333000</v>
      </c>
      <c r="AU153" s="94">
        <f t="shared" si="100"/>
        <v>4018536.84</v>
      </c>
      <c r="AV153" s="94">
        <f t="shared" si="101"/>
        <v>4782058.8395999996</v>
      </c>
      <c r="AW153" s="83">
        <v>1641829.2000000002</v>
      </c>
      <c r="AX153" s="83">
        <v>1368000</v>
      </c>
      <c r="AY153" s="83">
        <v>1330876.7000000002</v>
      </c>
      <c r="AZ153" s="93">
        <f t="shared" si="102"/>
        <v>1330876.7000000002</v>
      </c>
      <c r="BA153" s="93">
        <f t="shared" si="103"/>
        <v>1641829.2000000002</v>
      </c>
      <c r="BB153" s="93">
        <f t="shared" si="104"/>
        <v>1446901.9666666668</v>
      </c>
      <c r="BC153" s="93">
        <f t="shared" si="105"/>
        <v>1368000</v>
      </c>
      <c r="BD153" s="94">
        <f t="shared" si="106"/>
        <v>1330876.7000000002</v>
      </c>
      <c r="BE153" s="94">
        <f t="shared" si="107"/>
        <v>1583743.2730000003</v>
      </c>
    </row>
    <row r="154" spans="1:57" x14ac:dyDescent="0.2">
      <c r="A154" s="61">
        <v>135</v>
      </c>
      <c r="B154" s="60" t="s">
        <v>305</v>
      </c>
      <c r="C154" s="59">
        <v>1</v>
      </c>
      <c r="D154" s="83">
        <v>380734.2</v>
      </c>
      <c r="E154" s="83">
        <v>355000</v>
      </c>
      <c r="F154" s="83">
        <v>331207.80000000005</v>
      </c>
      <c r="G154" s="83">
        <f t="shared" si="72"/>
        <v>331207.80000000005</v>
      </c>
      <c r="H154" s="83">
        <f t="shared" si="73"/>
        <v>380734.2</v>
      </c>
      <c r="I154" s="83">
        <f t="shared" si="74"/>
        <v>355647.33333333331</v>
      </c>
      <c r="J154" s="83">
        <f t="shared" si="75"/>
        <v>355000</v>
      </c>
      <c r="K154" s="94">
        <f t="shared" si="76"/>
        <v>331207.80000000005</v>
      </c>
      <c r="L154" s="92">
        <f t="shared" si="77"/>
        <v>394137.28200000006</v>
      </c>
      <c r="M154" s="83">
        <v>418753.17</v>
      </c>
      <c r="N154" s="83">
        <v>397000</v>
      </c>
      <c r="O154" s="83">
        <v>356459.31</v>
      </c>
      <c r="P154" s="93">
        <f t="shared" si="78"/>
        <v>356459.31</v>
      </c>
      <c r="Q154" s="93">
        <f t="shared" si="79"/>
        <v>418753.17</v>
      </c>
      <c r="R154" s="93">
        <f t="shared" si="80"/>
        <v>390737.49333333335</v>
      </c>
      <c r="S154" s="93">
        <f t="shared" si="81"/>
        <v>397000</v>
      </c>
      <c r="T154" s="94">
        <f t="shared" si="82"/>
        <v>356459.31</v>
      </c>
      <c r="U154" s="94">
        <f t="shared" si="83"/>
        <v>424186.57889999996</v>
      </c>
      <c r="V154" s="83">
        <v>411309.36</v>
      </c>
      <c r="W154" s="83">
        <v>375000</v>
      </c>
      <c r="X154" s="83">
        <v>339493.44</v>
      </c>
      <c r="Y154" s="93">
        <f t="shared" si="84"/>
        <v>339493.44</v>
      </c>
      <c r="Z154" s="93">
        <f t="shared" si="85"/>
        <v>411309.36</v>
      </c>
      <c r="AA154" s="93">
        <f t="shared" si="86"/>
        <v>375267.60000000003</v>
      </c>
      <c r="AB154" s="93">
        <f t="shared" si="87"/>
        <v>375000</v>
      </c>
      <c r="AC154" s="94">
        <f t="shared" si="88"/>
        <v>339493.44</v>
      </c>
      <c r="AD154" s="94">
        <f t="shared" si="89"/>
        <v>403997.1936</v>
      </c>
      <c r="AE154" s="83">
        <v>432596.25</v>
      </c>
      <c r="AF154" s="83">
        <v>397000</v>
      </c>
      <c r="AG154" s="83">
        <v>356459.31</v>
      </c>
      <c r="AH154" s="93">
        <f t="shared" si="90"/>
        <v>356459.31</v>
      </c>
      <c r="AI154" s="93">
        <f t="shared" si="91"/>
        <v>432596.25</v>
      </c>
      <c r="AJ154" s="93">
        <f t="shared" si="92"/>
        <v>395351.85333333333</v>
      </c>
      <c r="AK154" s="93">
        <f t="shared" si="93"/>
        <v>397000</v>
      </c>
      <c r="AL154" s="94">
        <f t="shared" si="94"/>
        <v>356459.31</v>
      </c>
      <c r="AM154" s="94">
        <f t="shared" si="95"/>
        <v>424186.57889999996</v>
      </c>
      <c r="AN154" s="83">
        <v>1005840</v>
      </c>
      <c r="AO154" s="83">
        <v>910000</v>
      </c>
      <c r="AP154" s="83">
        <v>839520</v>
      </c>
      <c r="AQ154" s="93">
        <f t="shared" si="96"/>
        <v>839520</v>
      </c>
      <c r="AR154" s="93">
        <f t="shared" si="97"/>
        <v>1005840</v>
      </c>
      <c r="AS154" s="93">
        <f t="shared" si="98"/>
        <v>918453.33333333337</v>
      </c>
      <c r="AT154" s="93">
        <f t="shared" si="99"/>
        <v>910000</v>
      </c>
      <c r="AU154" s="94">
        <f t="shared" si="100"/>
        <v>839520</v>
      </c>
      <c r="AV154" s="94">
        <f t="shared" si="101"/>
        <v>999028.8</v>
      </c>
      <c r="AW154" s="83">
        <v>430178.21</v>
      </c>
      <c r="AX154" s="83">
        <v>389000</v>
      </c>
      <c r="AY154" s="83">
        <v>359046.38</v>
      </c>
      <c r="AZ154" s="93">
        <f t="shared" si="102"/>
        <v>359046.38</v>
      </c>
      <c r="BA154" s="93">
        <f t="shared" si="103"/>
        <v>430178.21</v>
      </c>
      <c r="BB154" s="93">
        <f t="shared" si="104"/>
        <v>392741.52999999997</v>
      </c>
      <c r="BC154" s="93">
        <f t="shared" si="105"/>
        <v>389000</v>
      </c>
      <c r="BD154" s="94">
        <f t="shared" si="106"/>
        <v>359046.38</v>
      </c>
      <c r="BE154" s="94">
        <f t="shared" si="107"/>
        <v>427265.19219999999</v>
      </c>
    </row>
    <row r="155" spans="1:57" x14ac:dyDescent="0.2">
      <c r="A155" s="61">
        <v>136</v>
      </c>
      <c r="B155" s="60" t="s">
        <v>306</v>
      </c>
      <c r="C155" s="59">
        <v>1</v>
      </c>
      <c r="D155" s="83">
        <v>198396</v>
      </c>
      <c r="E155" s="83">
        <v>196000</v>
      </c>
      <c r="F155" s="83">
        <v>171943.2</v>
      </c>
      <c r="G155" s="83">
        <f t="shared" si="72"/>
        <v>171943.2</v>
      </c>
      <c r="H155" s="83">
        <f t="shared" si="73"/>
        <v>198396</v>
      </c>
      <c r="I155" s="83">
        <f t="shared" si="74"/>
        <v>188779.73333333331</v>
      </c>
      <c r="J155" s="83">
        <f t="shared" si="75"/>
        <v>196000</v>
      </c>
      <c r="K155" s="94">
        <f t="shared" si="76"/>
        <v>171943.2</v>
      </c>
      <c r="L155" s="92">
        <f t="shared" si="77"/>
        <v>204612.40800000002</v>
      </c>
      <c r="M155" s="83">
        <v>229102.5</v>
      </c>
      <c r="N155" s="83">
        <v>218000</v>
      </c>
      <c r="O155" s="83">
        <v>197944.56000000003</v>
      </c>
      <c r="P155" s="93">
        <f t="shared" si="78"/>
        <v>197944.56000000003</v>
      </c>
      <c r="Q155" s="93">
        <f t="shared" si="79"/>
        <v>229102.5</v>
      </c>
      <c r="R155" s="93">
        <f t="shared" si="80"/>
        <v>215015.68666666668</v>
      </c>
      <c r="S155" s="93">
        <f t="shared" si="81"/>
        <v>218000</v>
      </c>
      <c r="T155" s="94">
        <f t="shared" si="82"/>
        <v>197944.56000000003</v>
      </c>
      <c r="U155" s="94">
        <f t="shared" si="83"/>
        <v>235554.02640000003</v>
      </c>
      <c r="V155" s="83">
        <v>224081</v>
      </c>
      <c r="W155" s="83">
        <v>205000</v>
      </c>
      <c r="X155" s="83">
        <v>177541.1</v>
      </c>
      <c r="Y155" s="93">
        <f t="shared" si="84"/>
        <v>177541.1</v>
      </c>
      <c r="Z155" s="93">
        <f t="shared" si="85"/>
        <v>224081</v>
      </c>
      <c r="AA155" s="93">
        <f t="shared" si="86"/>
        <v>202207.36666666667</v>
      </c>
      <c r="AB155" s="93">
        <f t="shared" si="87"/>
        <v>205000</v>
      </c>
      <c r="AC155" s="94">
        <f t="shared" si="88"/>
        <v>177541.1</v>
      </c>
      <c r="AD155" s="94">
        <f t="shared" si="89"/>
        <v>211273.90900000001</v>
      </c>
      <c r="AE155" s="83">
        <v>232768.14</v>
      </c>
      <c r="AF155" s="83">
        <v>218000</v>
      </c>
      <c r="AG155" s="83">
        <v>194278.92</v>
      </c>
      <c r="AH155" s="93">
        <f t="shared" si="90"/>
        <v>194278.92</v>
      </c>
      <c r="AI155" s="93">
        <f t="shared" si="91"/>
        <v>232768.14</v>
      </c>
      <c r="AJ155" s="93">
        <f t="shared" si="92"/>
        <v>215015.68666666668</v>
      </c>
      <c r="AK155" s="93">
        <f t="shared" si="93"/>
        <v>218000</v>
      </c>
      <c r="AL155" s="94">
        <f t="shared" si="94"/>
        <v>194278.92</v>
      </c>
      <c r="AM155" s="94">
        <f t="shared" si="95"/>
        <v>231191.91480000003</v>
      </c>
      <c r="AN155" s="83">
        <v>600160</v>
      </c>
      <c r="AO155" s="83">
        <v>575000</v>
      </c>
      <c r="AP155" s="83">
        <v>517880.00000000006</v>
      </c>
      <c r="AQ155" s="93">
        <f t="shared" si="96"/>
        <v>517880.00000000006</v>
      </c>
      <c r="AR155" s="93">
        <f t="shared" si="97"/>
        <v>600160</v>
      </c>
      <c r="AS155" s="93">
        <f t="shared" si="98"/>
        <v>564346.66666666663</v>
      </c>
      <c r="AT155" s="93">
        <f t="shared" si="99"/>
        <v>575000</v>
      </c>
      <c r="AU155" s="94">
        <f t="shared" si="100"/>
        <v>517880.00000000006</v>
      </c>
      <c r="AV155" s="94">
        <f t="shared" si="101"/>
        <v>616277.20000000007</v>
      </c>
      <c r="AW155" s="83">
        <v>240247.92</v>
      </c>
      <c r="AX155" s="83">
        <v>216000</v>
      </c>
      <c r="AY155" s="83">
        <v>187466.18</v>
      </c>
      <c r="AZ155" s="93">
        <f t="shared" si="102"/>
        <v>187466.18</v>
      </c>
      <c r="BA155" s="93">
        <f t="shared" si="103"/>
        <v>240247.92</v>
      </c>
      <c r="BB155" s="93">
        <f t="shared" si="104"/>
        <v>214571.3666666667</v>
      </c>
      <c r="BC155" s="93">
        <f t="shared" si="105"/>
        <v>216000</v>
      </c>
      <c r="BD155" s="94">
        <f t="shared" si="106"/>
        <v>187466.18</v>
      </c>
      <c r="BE155" s="94">
        <f t="shared" si="107"/>
        <v>223084.7542</v>
      </c>
    </row>
    <row r="156" spans="1:57" x14ac:dyDescent="0.2">
      <c r="A156" s="61">
        <v>137</v>
      </c>
      <c r="B156" s="60" t="s">
        <v>307</v>
      </c>
      <c r="C156" s="59">
        <v>1</v>
      </c>
      <c r="D156" s="83">
        <v>243540</v>
      </c>
      <c r="E156" s="83">
        <v>239000</v>
      </c>
      <c r="F156" s="83">
        <v>201960</v>
      </c>
      <c r="G156" s="83">
        <f t="shared" si="72"/>
        <v>201960</v>
      </c>
      <c r="H156" s="83">
        <f t="shared" si="73"/>
        <v>243540</v>
      </c>
      <c r="I156" s="83">
        <f t="shared" si="74"/>
        <v>228166.66666666666</v>
      </c>
      <c r="J156" s="83">
        <f t="shared" si="75"/>
        <v>239000</v>
      </c>
      <c r="K156" s="94">
        <f t="shared" si="76"/>
        <v>201960</v>
      </c>
      <c r="L156" s="92">
        <f t="shared" si="77"/>
        <v>240332.4</v>
      </c>
      <c r="M156" s="83">
        <v>266732.39999999997</v>
      </c>
      <c r="N156" s="83">
        <v>266000</v>
      </c>
      <c r="O156" s="83">
        <v>233666.40000000002</v>
      </c>
      <c r="P156" s="93">
        <f t="shared" si="78"/>
        <v>233666.40000000002</v>
      </c>
      <c r="Q156" s="93">
        <f t="shared" si="79"/>
        <v>266732.39999999997</v>
      </c>
      <c r="R156" s="93">
        <f t="shared" si="80"/>
        <v>255466.26666666663</v>
      </c>
      <c r="S156" s="93">
        <f t="shared" si="81"/>
        <v>266000</v>
      </c>
      <c r="T156" s="94">
        <f t="shared" si="82"/>
        <v>233666.40000000002</v>
      </c>
      <c r="U156" s="94">
        <f t="shared" si="83"/>
        <v>278063.016</v>
      </c>
      <c r="V156" s="83">
        <v>260568</v>
      </c>
      <c r="W156" s="83">
        <v>250000</v>
      </c>
      <c r="X156" s="83">
        <v>208868</v>
      </c>
      <c r="Y156" s="93">
        <f t="shared" si="84"/>
        <v>208868</v>
      </c>
      <c r="Z156" s="93">
        <f t="shared" si="85"/>
        <v>260568</v>
      </c>
      <c r="AA156" s="93">
        <f t="shared" si="86"/>
        <v>239812</v>
      </c>
      <c r="AB156" s="93">
        <f t="shared" si="87"/>
        <v>250000</v>
      </c>
      <c r="AC156" s="94">
        <f t="shared" si="88"/>
        <v>208868</v>
      </c>
      <c r="AD156" s="94">
        <f t="shared" si="89"/>
        <v>248552.91999999998</v>
      </c>
      <c r="AE156" s="83">
        <v>275550</v>
      </c>
      <c r="AF156" s="83">
        <v>266000</v>
      </c>
      <c r="AG156" s="83">
        <v>235870.80000000002</v>
      </c>
      <c r="AH156" s="93">
        <f t="shared" si="90"/>
        <v>235870.80000000002</v>
      </c>
      <c r="AI156" s="93">
        <f t="shared" si="91"/>
        <v>275550</v>
      </c>
      <c r="AJ156" s="93">
        <f t="shared" si="92"/>
        <v>259140.26666666669</v>
      </c>
      <c r="AK156" s="93">
        <f t="shared" si="93"/>
        <v>266000</v>
      </c>
      <c r="AL156" s="94">
        <f t="shared" si="94"/>
        <v>235870.80000000002</v>
      </c>
      <c r="AM156" s="94">
        <f t="shared" si="95"/>
        <v>280686.25200000004</v>
      </c>
      <c r="AN156" s="83">
        <v>391160</v>
      </c>
      <c r="AO156" s="83">
        <v>372000</v>
      </c>
      <c r="AP156" s="83">
        <v>563640</v>
      </c>
      <c r="AQ156" s="93">
        <f t="shared" si="96"/>
        <v>372000</v>
      </c>
      <c r="AR156" s="93">
        <f t="shared" si="97"/>
        <v>563640</v>
      </c>
      <c r="AS156" s="93">
        <f t="shared" si="98"/>
        <v>442266.66666666669</v>
      </c>
      <c r="AT156" s="93">
        <f t="shared" si="99"/>
        <v>391160</v>
      </c>
      <c r="AU156" s="94">
        <f t="shared" si="100"/>
        <v>372000</v>
      </c>
      <c r="AV156" s="94">
        <f t="shared" si="101"/>
        <v>442680</v>
      </c>
      <c r="AW156" s="83">
        <v>277933.15000000002</v>
      </c>
      <c r="AX156" s="83">
        <v>264000</v>
      </c>
      <c r="AY156" s="83">
        <v>238541.05000000002</v>
      </c>
      <c r="AZ156" s="93">
        <f t="shared" si="102"/>
        <v>238541.05000000002</v>
      </c>
      <c r="BA156" s="93">
        <f t="shared" si="103"/>
        <v>277933.15000000002</v>
      </c>
      <c r="BB156" s="93">
        <f t="shared" si="104"/>
        <v>260158.06666666668</v>
      </c>
      <c r="BC156" s="93">
        <f t="shared" si="105"/>
        <v>264000</v>
      </c>
      <c r="BD156" s="94">
        <f t="shared" si="106"/>
        <v>238541.05000000002</v>
      </c>
      <c r="BE156" s="94">
        <f t="shared" si="107"/>
        <v>283863.84950000001</v>
      </c>
    </row>
    <row r="157" spans="1:57" x14ac:dyDescent="0.2">
      <c r="A157" s="61">
        <v>138</v>
      </c>
      <c r="B157" s="60" t="s">
        <v>308</v>
      </c>
      <c r="C157" s="59">
        <v>1</v>
      </c>
      <c r="D157" s="83">
        <v>293040</v>
      </c>
      <c r="E157" s="83">
        <v>268000</v>
      </c>
      <c r="F157" s="83">
        <v>258852</v>
      </c>
      <c r="G157" s="83">
        <f t="shared" si="72"/>
        <v>258852</v>
      </c>
      <c r="H157" s="83">
        <f t="shared" si="73"/>
        <v>293040</v>
      </c>
      <c r="I157" s="83">
        <f t="shared" si="74"/>
        <v>273297.33333333331</v>
      </c>
      <c r="J157" s="83">
        <f t="shared" si="75"/>
        <v>268000</v>
      </c>
      <c r="K157" s="94">
        <f t="shared" si="76"/>
        <v>258852</v>
      </c>
      <c r="L157" s="92">
        <f t="shared" si="77"/>
        <v>308033.88</v>
      </c>
      <c r="M157" s="83">
        <v>401675</v>
      </c>
      <c r="N157" s="83">
        <v>353000</v>
      </c>
      <c r="O157" s="83">
        <v>330980.2</v>
      </c>
      <c r="P157" s="93">
        <f t="shared" si="78"/>
        <v>330980.2</v>
      </c>
      <c r="Q157" s="93">
        <f t="shared" si="79"/>
        <v>401675</v>
      </c>
      <c r="R157" s="93">
        <f t="shared" si="80"/>
        <v>361885.06666666665</v>
      </c>
      <c r="S157" s="93">
        <f t="shared" si="81"/>
        <v>353000</v>
      </c>
      <c r="T157" s="94">
        <f t="shared" si="82"/>
        <v>330980.2</v>
      </c>
      <c r="U157" s="94">
        <f t="shared" si="83"/>
        <v>393866.43800000002</v>
      </c>
      <c r="V157" s="83">
        <v>400010</v>
      </c>
      <c r="W157" s="83">
        <v>338000</v>
      </c>
      <c r="X157" s="83">
        <v>323085</v>
      </c>
      <c r="Y157" s="93">
        <f t="shared" si="84"/>
        <v>323085</v>
      </c>
      <c r="Z157" s="93">
        <f t="shared" si="85"/>
        <v>400010</v>
      </c>
      <c r="AA157" s="93">
        <f t="shared" si="86"/>
        <v>353698.33333333331</v>
      </c>
      <c r="AB157" s="93">
        <f t="shared" si="87"/>
        <v>338000</v>
      </c>
      <c r="AC157" s="94">
        <f t="shared" si="88"/>
        <v>323085</v>
      </c>
      <c r="AD157" s="94">
        <f t="shared" si="89"/>
        <v>384471.15</v>
      </c>
      <c r="AE157" s="83">
        <v>408101.8</v>
      </c>
      <c r="AF157" s="83">
        <v>353000</v>
      </c>
      <c r="AG157" s="83">
        <v>340620.4</v>
      </c>
      <c r="AH157" s="93">
        <f t="shared" si="90"/>
        <v>340620.4</v>
      </c>
      <c r="AI157" s="93">
        <f t="shared" si="91"/>
        <v>408101.8</v>
      </c>
      <c r="AJ157" s="93">
        <f t="shared" si="92"/>
        <v>367240.7333333334</v>
      </c>
      <c r="AK157" s="93">
        <f t="shared" si="93"/>
        <v>353000</v>
      </c>
      <c r="AL157" s="94">
        <f t="shared" si="94"/>
        <v>340620.4</v>
      </c>
      <c r="AM157" s="94">
        <f t="shared" si="95"/>
        <v>405338.27600000001</v>
      </c>
      <c r="AN157" s="83">
        <v>611072</v>
      </c>
      <c r="AO157" s="83">
        <v>542000</v>
      </c>
      <c r="AP157" s="83">
        <v>537152</v>
      </c>
      <c r="AQ157" s="93">
        <f t="shared" si="96"/>
        <v>537152</v>
      </c>
      <c r="AR157" s="93">
        <f t="shared" si="97"/>
        <v>611072</v>
      </c>
      <c r="AS157" s="93">
        <f t="shared" si="98"/>
        <v>563408</v>
      </c>
      <c r="AT157" s="93">
        <f t="shared" si="99"/>
        <v>542000</v>
      </c>
      <c r="AU157" s="94">
        <f t="shared" si="100"/>
        <v>537152</v>
      </c>
      <c r="AV157" s="94">
        <f t="shared" si="101"/>
        <v>639210.88</v>
      </c>
      <c r="AW157" s="83">
        <v>422063.4</v>
      </c>
      <c r="AX157" s="83">
        <v>351000</v>
      </c>
      <c r="AY157" s="83">
        <v>345324.60000000003</v>
      </c>
      <c r="AZ157" s="93">
        <f t="shared" si="102"/>
        <v>345324.60000000003</v>
      </c>
      <c r="BA157" s="93">
        <f t="shared" si="103"/>
        <v>422063.4</v>
      </c>
      <c r="BB157" s="93">
        <f t="shared" si="104"/>
        <v>372796</v>
      </c>
      <c r="BC157" s="93">
        <f t="shared" si="105"/>
        <v>351000</v>
      </c>
      <c r="BD157" s="94">
        <f t="shared" si="106"/>
        <v>345324.60000000003</v>
      </c>
      <c r="BE157" s="94">
        <f t="shared" si="107"/>
        <v>410936.27400000003</v>
      </c>
    </row>
    <row r="158" spans="1:57" x14ac:dyDescent="0.2">
      <c r="A158" s="61">
        <v>139</v>
      </c>
      <c r="B158" s="60" t="s">
        <v>309</v>
      </c>
      <c r="C158" s="59">
        <v>1</v>
      </c>
      <c r="D158" s="83">
        <v>226492.19999999998</v>
      </c>
      <c r="E158" s="83">
        <v>211000</v>
      </c>
      <c r="F158" s="83">
        <v>197029.80000000002</v>
      </c>
      <c r="G158" s="83">
        <f t="shared" si="72"/>
        <v>197029.80000000002</v>
      </c>
      <c r="H158" s="83">
        <f t="shared" si="73"/>
        <v>226492.19999999998</v>
      </c>
      <c r="I158" s="83">
        <f t="shared" si="74"/>
        <v>211507.33333333334</v>
      </c>
      <c r="J158" s="83">
        <f t="shared" si="75"/>
        <v>211000</v>
      </c>
      <c r="K158" s="94">
        <f t="shared" si="76"/>
        <v>197029.80000000002</v>
      </c>
      <c r="L158" s="92">
        <f t="shared" si="77"/>
        <v>234465.46200000003</v>
      </c>
      <c r="M158" s="83">
        <v>249961.8</v>
      </c>
      <c r="N158" s="83">
        <v>237000</v>
      </c>
      <c r="O158" s="83">
        <v>221040.6</v>
      </c>
      <c r="P158" s="93">
        <f t="shared" si="78"/>
        <v>221040.6</v>
      </c>
      <c r="Q158" s="93">
        <f t="shared" si="79"/>
        <v>249961.8</v>
      </c>
      <c r="R158" s="93">
        <f t="shared" si="80"/>
        <v>236000.80000000002</v>
      </c>
      <c r="S158" s="93">
        <f t="shared" si="81"/>
        <v>237000</v>
      </c>
      <c r="T158" s="94">
        <f t="shared" si="82"/>
        <v>221040.6</v>
      </c>
      <c r="U158" s="94">
        <f t="shared" si="83"/>
        <v>263038.31400000001</v>
      </c>
      <c r="V158" s="83">
        <v>243104.4</v>
      </c>
      <c r="W158" s="83">
        <v>221000</v>
      </c>
      <c r="X158" s="83">
        <v>206445.80000000002</v>
      </c>
      <c r="Y158" s="93">
        <f t="shared" si="84"/>
        <v>206445.80000000002</v>
      </c>
      <c r="Z158" s="93">
        <f t="shared" si="85"/>
        <v>243104.4</v>
      </c>
      <c r="AA158" s="93">
        <f t="shared" si="86"/>
        <v>223516.73333333337</v>
      </c>
      <c r="AB158" s="93">
        <f t="shared" si="87"/>
        <v>221000</v>
      </c>
      <c r="AC158" s="94">
        <f t="shared" si="88"/>
        <v>206445.80000000002</v>
      </c>
      <c r="AD158" s="94">
        <f t="shared" si="89"/>
        <v>245670.50200000004</v>
      </c>
      <c r="AE158" s="83">
        <v>258225</v>
      </c>
      <c r="AF158" s="83">
        <v>237000</v>
      </c>
      <c r="AG158" s="83">
        <v>225172.2</v>
      </c>
      <c r="AH158" s="93">
        <f t="shared" si="90"/>
        <v>225172.2</v>
      </c>
      <c r="AI158" s="93">
        <f t="shared" si="91"/>
        <v>258225</v>
      </c>
      <c r="AJ158" s="93">
        <f t="shared" si="92"/>
        <v>240132.4</v>
      </c>
      <c r="AK158" s="93">
        <f t="shared" si="93"/>
        <v>237000</v>
      </c>
      <c r="AL158" s="94">
        <f t="shared" si="94"/>
        <v>225172.2</v>
      </c>
      <c r="AM158" s="94">
        <f t="shared" si="95"/>
        <v>267954.91800000001</v>
      </c>
      <c r="AN158" s="83">
        <v>368808</v>
      </c>
      <c r="AO158" s="83">
        <v>333000</v>
      </c>
      <c r="AP158" s="83">
        <v>296208</v>
      </c>
      <c r="AQ158" s="93">
        <f t="shared" si="96"/>
        <v>296208</v>
      </c>
      <c r="AR158" s="93">
        <f t="shared" si="97"/>
        <v>368808</v>
      </c>
      <c r="AS158" s="93">
        <f t="shared" si="98"/>
        <v>332672</v>
      </c>
      <c r="AT158" s="93">
        <f t="shared" si="99"/>
        <v>333000</v>
      </c>
      <c r="AU158" s="94">
        <f t="shared" si="100"/>
        <v>296208</v>
      </c>
      <c r="AV158" s="94">
        <f t="shared" si="101"/>
        <v>352487.52</v>
      </c>
      <c r="AW158" s="83">
        <v>260330.95</v>
      </c>
      <c r="AX158" s="83">
        <v>235000</v>
      </c>
      <c r="AY158" s="83">
        <v>217284.1</v>
      </c>
      <c r="AZ158" s="93">
        <f t="shared" si="102"/>
        <v>217284.1</v>
      </c>
      <c r="BA158" s="93">
        <f t="shared" si="103"/>
        <v>260330.95</v>
      </c>
      <c r="BB158" s="93">
        <f t="shared" si="104"/>
        <v>237538.35</v>
      </c>
      <c r="BC158" s="93">
        <f t="shared" si="105"/>
        <v>235000</v>
      </c>
      <c r="BD158" s="94">
        <f t="shared" si="106"/>
        <v>217284.1</v>
      </c>
      <c r="BE158" s="94">
        <f t="shared" si="107"/>
        <v>258568.079</v>
      </c>
    </row>
    <row r="159" spans="1:57" x14ac:dyDescent="0.2">
      <c r="A159" s="61">
        <v>140</v>
      </c>
      <c r="B159" s="60" t="s">
        <v>310</v>
      </c>
      <c r="C159" s="59">
        <v>1</v>
      </c>
      <c r="D159" s="83">
        <v>254232</v>
      </c>
      <c r="E159" s="83">
        <v>252000</v>
      </c>
      <c r="F159" s="83">
        <v>218215.80000000002</v>
      </c>
      <c r="G159" s="83">
        <f t="shared" si="72"/>
        <v>218215.80000000002</v>
      </c>
      <c r="H159" s="83">
        <f t="shared" si="73"/>
        <v>254232</v>
      </c>
      <c r="I159" s="83">
        <f t="shared" si="74"/>
        <v>241482.6</v>
      </c>
      <c r="J159" s="83">
        <f t="shared" si="75"/>
        <v>252000</v>
      </c>
      <c r="K159" s="94">
        <f t="shared" si="76"/>
        <v>218215.80000000002</v>
      </c>
      <c r="L159" s="92">
        <f t="shared" si="77"/>
        <v>259676.80200000003</v>
      </c>
      <c r="M159" s="83">
        <v>292875</v>
      </c>
      <c r="N159" s="83">
        <v>278000</v>
      </c>
      <c r="O159" s="83">
        <v>250701.00000000003</v>
      </c>
      <c r="P159" s="93">
        <f t="shared" si="78"/>
        <v>250701.00000000003</v>
      </c>
      <c r="Q159" s="93">
        <f t="shared" si="79"/>
        <v>292875</v>
      </c>
      <c r="R159" s="93">
        <f t="shared" si="80"/>
        <v>273858.66666666669</v>
      </c>
      <c r="S159" s="93">
        <f t="shared" si="81"/>
        <v>278000</v>
      </c>
      <c r="T159" s="94">
        <f t="shared" si="82"/>
        <v>250701.00000000003</v>
      </c>
      <c r="U159" s="94">
        <f t="shared" si="83"/>
        <v>298334.19000000006</v>
      </c>
      <c r="V159" s="83">
        <v>286858</v>
      </c>
      <c r="W159" s="83">
        <v>262000</v>
      </c>
      <c r="X159" s="83">
        <v>240519.40000000002</v>
      </c>
      <c r="Y159" s="93">
        <f t="shared" si="84"/>
        <v>240519.40000000002</v>
      </c>
      <c r="Z159" s="93">
        <f t="shared" si="85"/>
        <v>286858</v>
      </c>
      <c r="AA159" s="93">
        <f t="shared" si="86"/>
        <v>263125.8</v>
      </c>
      <c r="AB159" s="93">
        <f t="shared" si="87"/>
        <v>262000</v>
      </c>
      <c r="AC159" s="94">
        <f t="shared" si="88"/>
        <v>240519.40000000002</v>
      </c>
      <c r="AD159" s="94">
        <f t="shared" si="89"/>
        <v>286218.08600000001</v>
      </c>
      <c r="AE159" s="83">
        <v>297561</v>
      </c>
      <c r="AF159" s="83">
        <v>278000</v>
      </c>
      <c r="AG159" s="83">
        <v>241329</v>
      </c>
      <c r="AH159" s="93">
        <f t="shared" si="90"/>
        <v>241329</v>
      </c>
      <c r="AI159" s="93">
        <f t="shared" si="91"/>
        <v>297561</v>
      </c>
      <c r="AJ159" s="93">
        <f t="shared" si="92"/>
        <v>272296.66666666669</v>
      </c>
      <c r="AK159" s="93">
        <f t="shared" si="93"/>
        <v>278000</v>
      </c>
      <c r="AL159" s="94">
        <f t="shared" si="94"/>
        <v>241329</v>
      </c>
      <c r="AM159" s="94">
        <f t="shared" si="95"/>
        <v>287181.51</v>
      </c>
      <c r="AN159" s="83">
        <v>436480</v>
      </c>
      <c r="AO159" s="83">
        <v>418000</v>
      </c>
      <c r="AP159" s="83">
        <v>359040</v>
      </c>
      <c r="AQ159" s="93">
        <f t="shared" si="96"/>
        <v>359040</v>
      </c>
      <c r="AR159" s="93">
        <f t="shared" si="97"/>
        <v>436480</v>
      </c>
      <c r="AS159" s="93">
        <f t="shared" si="98"/>
        <v>404506.66666666669</v>
      </c>
      <c r="AT159" s="93">
        <f t="shared" si="99"/>
        <v>418000</v>
      </c>
      <c r="AU159" s="94">
        <f t="shared" si="100"/>
        <v>359040</v>
      </c>
      <c r="AV159" s="94">
        <f t="shared" si="101"/>
        <v>427257.59999999998</v>
      </c>
      <c r="AW159" s="83">
        <v>307170.60000000003</v>
      </c>
      <c r="AX159" s="83">
        <v>276000</v>
      </c>
      <c r="AY159" s="83">
        <v>248994.35</v>
      </c>
      <c r="AZ159" s="93">
        <f t="shared" si="102"/>
        <v>248994.35</v>
      </c>
      <c r="BA159" s="93">
        <f t="shared" si="103"/>
        <v>307170.60000000003</v>
      </c>
      <c r="BB159" s="93">
        <f t="shared" si="104"/>
        <v>277388.31666666671</v>
      </c>
      <c r="BC159" s="93">
        <f t="shared" si="105"/>
        <v>276000</v>
      </c>
      <c r="BD159" s="94">
        <f t="shared" si="106"/>
        <v>248994.35</v>
      </c>
      <c r="BE159" s="94">
        <f t="shared" si="107"/>
        <v>296303.27650000004</v>
      </c>
    </row>
    <row r="160" spans="1:57" x14ac:dyDescent="0.2">
      <c r="A160" s="76"/>
      <c r="B160" s="77" t="s">
        <v>311</v>
      </c>
      <c r="C160" s="80"/>
      <c r="D160" s="92"/>
      <c r="E160" s="92"/>
      <c r="F160" s="92"/>
      <c r="G160" s="92"/>
      <c r="H160" s="92"/>
      <c r="I160" s="92"/>
      <c r="J160" s="92"/>
      <c r="K160" s="94"/>
      <c r="L160" s="92"/>
      <c r="M160" s="92"/>
      <c r="N160" s="92"/>
      <c r="O160" s="92"/>
      <c r="P160" s="94"/>
      <c r="Q160" s="94"/>
      <c r="R160" s="94"/>
      <c r="S160" s="94"/>
      <c r="T160" s="94"/>
      <c r="U160" s="94"/>
      <c r="V160" s="92"/>
      <c r="W160" s="92"/>
      <c r="X160" s="92"/>
      <c r="Y160" s="94"/>
      <c r="Z160" s="94"/>
      <c r="AA160" s="94"/>
      <c r="AB160" s="94"/>
      <c r="AC160" s="94"/>
      <c r="AD160" s="94"/>
      <c r="AE160" s="92"/>
      <c r="AF160" s="92"/>
      <c r="AG160" s="92"/>
      <c r="AH160" s="94"/>
      <c r="AI160" s="94"/>
      <c r="AJ160" s="94"/>
      <c r="AK160" s="94"/>
      <c r="AL160" s="94"/>
      <c r="AM160" s="94"/>
      <c r="AN160" s="92"/>
      <c r="AO160" s="92"/>
      <c r="AP160" s="92"/>
      <c r="AQ160" s="94"/>
      <c r="AR160" s="94"/>
      <c r="AS160" s="94"/>
      <c r="AT160" s="94"/>
      <c r="AU160" s="94"/>
      <c r="AV160" s="94"/>
      <c r="AW160" s="92"/>
      <c r="AX160" s="92"/>
      <c r="AY160" s="92"/>
      <c r="AZ160" s="94"/>
      <c r="BA160" s="94"/>
      <c r="BB160" s="94"/>
      <c r="BC160" s="94"/>
      <c r="BD160" s="94"/>
      <c r="BE160" s="94"/>
    </row>
    <row r="161" spans="1:57" ht="24" x14ac:dyDescent="0.2">
      <c r="A161" s="61">
        <v>141</v>
      </c>
      <c r="B161" s="60" t="s">
        <v>312</v>
      </c>
      <c r="C161" s="59">
        <v>1</v>
      </c>
      <c r="D161" s="83">
        <v>511844.39999999997</v>
      </c>
      <c r="E161" s="83">
        <v>469000</v>
      </c>
      <c r="F161" s="83">
        <v>443598.48000000004</v>
      </c>
      <c r="G161" s="83">
        <f t="shared" si="72"/>
        <v>443598.48000000004</v>
      </c>
      <c r="H161" s="83">
        <f t="shared" si="73"/>
        <v>511844.39999999997</v>
      </c>
      <c r="I161" s="83">
        <f t="shared" si="74"/>
        <v>474814.29333333328</v>
      </c>
      <c r="J161" s="83">
        <f t="shared" si="75"/>
        <v>469000</v>
      </c>
      <c r="K161" s="94">
        <f t="shared" si="76"/>
        <v>443598.48000000004</v>
      </c>
      <c r="L161" s="92">
        <f t="shared" si="77"/>
        <v>527882.1912</v>
      </c>
      <c r="M161" s="83">
        <v>590327.5</v>
      </c>
      <c r="N161" s="83">
        <v>519000</v>
      </c>
      <c r="O161" s="83">
        <v>510042.96</v>
      </c>
      <c r="P161" s="93">
        <f t="shared" si="78"/>
        <v>510042.96</v>
      </c>
      <c r="Q161" s="93">
        <f t="shared" si="79"/>
        <v>590327.5</v>
      </c>
      <c r="R161" s="93">
        <f t="shared" si="80"/>
        <v>539790.15333333332</v>
      </c>
      <c r="S161" s="93">
        <f t="shared" si="81"/>
        <v>519000</v>
      </c>
      <c r="T161" s="94">
        <f t="shared" si="82"/>
        <v>510042.96</v>
      </c>
      <c r="U161" s="94">
        <f t="shared" si="83"/>
        <v>606951.12239999999</v>
      </c>
      <c r="V161" s="83">
        <v>578476.6</v>
      </c>
      <c r="W161" s="83">
        <v>489000</v>
      </c>
      <c r="X161" s="83">
        <v>458331.46</v>
      </c>
      <c r="Y161" s="93">
        <f t="shared" si="84"/>
        <v>458331.46</v>
      </c>
      <c r="Z161" s="93">
        <f t="shared" si="85"/>
        <v>578476.6</v>
      </c>
      <c r="AA161" s="93">
        <f t="shared" si="86"/>
        <v>508602.6866666667</v>
      </c>
      <c r="AB161" s="93">
        <f t="shared" si="87"/>
        <v>489000</v>
      </c>
      <c r="AC161" s="94">
        <f t="shared" si="88"/>
        <v>458331.46</v>
      </c>
      <c r="AD161" s="94">
        <f t="shared" si="89"/>
        <v>545414.43740000005</v>
      </c>
      <c r="AE161" s="83">
        <v>599772.74</v>
      </c>
      <c r="AF161" s="83">
        <v>519000</v>
      </c>
      <c r="AG161" s="83">
        <v>500597.72000000003</v>
      </c>
      <c r="AH161" s="93">
        <f t="shared" si="90"/>
        <v>500597.72000000003</v>
      </c>
      <c r="AI161" s="93">
        <f t="shared" si="91"/>
        <v>599772.74</v>
      </c>
      <c r="AJ161" s="93">
        <f t="shared" si="92"/>
        <v>539790.15333333332</v>
      </c>
      <c r="AK161" s="93">
        <f t="shared" si="93"/>
        <v>519000</v>
      </c>
      <c r="AL161" s="94">
        <f t="shared" si="94"/>
        <v>500597.72000000003</v>
      </c>
      <c r="AM161" s="94">
        <f t="shared" si="95"/>
        <v>595711.2868</v>
      </c>
      <c r="AN161" s="83">
        <v>1654918.88</v>
      </c>
      <c r="AO161" s="83">
        <v>1468000</v>
      </c>
      <c r="AP161" s="83">
        <v>1428034.84</v>
      </c>
      <c r="AQ161" s="93">
        <f t="shared" si="96"/>
        <v>1428034.84</v>
      </c>
      <c r="AR161" s="93">
        <f t="shared" si="97"/>
        <v>1654918.88</v>
      </c>
      <c r="AS161" s="93">
        <f t="shared" si="98"/>
        <v>1516984.5733333332</v>
      </c>
      <c r="AT161" s="93">
        <f t="shared" si="99"/>
        <v>1468000</v>
      </c>
      <c r="AU161" s="94">
        <f t="shared" si="100"/>
        <v>1428034.84</v>
      </c>
      <c r="AV161" s="94">
        <f t="shared" si="101"/>
        <v>1699361.4596000002</v>
      </c>
      <c r="AW161" s="83">
        <v>709998.96000000008</v>
      </c>
      <c r="AX161" s="83">
        <v>591000</v>
      </c>
      <c r="AY161" s="83">
        <v>554014.34</v>
      </c>
      <c r="AZ161" s="93">
        <f t="shared" si="102"/>
        <v>554014.34</v>
      </c>
      <c r="BA161" s="93">
        <f t="shared" si="103"/>
        <v>709998.96000000008</v>
      </c>
      <c r="BB161" s="93">
        <f t="shared" si="104"/>
        <v>618337.7666666666</v>
      </c>
      <c r="BC161" s="93">
        <f t="shared" si="105"/>
        <v>591000</v>
      </c>
      <c r="BD161" s="94">
        <f t="shared" si="106"/>
        <v>554014.34</v>
      </c>
      <c r="BE161" s="94">
        <f t="shared" si="107"/>
        <v>659277.06459999993</v>
      </c>
    </row>
    <row r="162" spans="1:57" x14ac:dyDescent="0.2">
      <c r="A162" s="61">
        <v>142</v>
      </c>
      <c r="B162" s="60" t="s">
        <v>313</v>
      </c>
      <c r="C162" s="59">
        <v>1</v>
      </c>
      <c r="D162" s="83">
        <v>252632.16</v>
      </c>
      <c r="E162" s="83">
        <v>225000</v>
      </c>
      <c r="F162" s="83">
        <v>209499.84</v>
      </c>
      <c r="G162" s="83">
        <f t="shared" si="72"/>
        <v>209499.84</v>
      </c>
      <c r="H162" s="83">
        <f t="shared" si="73"/>
        <v>252632.16</v>
      </c>
      <c r="I162" s="83">
        <f t="shared" si="74"/>
        <v>229044</v>
      </c>
      <c r="J162" s="83">
        <f t="shared" si="75"/>
        <v>225000</v>
      </c>
      <c r="K162" s="94">
        <f t="shared" si="76"/>
        <v>209499.84</v>
      </c>
      <c r="L162" s="92">
        <f t="shared" si="77"/>
        <v>249304.80959999998</v>
      </c>
      <c r="M162" s="83">
        <v>277886.18</v>
      </c>
      <c r="N162" s="83">
        <v>252000</v>
      </c>
      <c r="O162" s="83">
        <v>243437.48</v>
      </c>
      <c r="P162" s="93">
        <f t="shared" si="78"/>
        <v>243437.48</v>
      </c>
      <c r="Q162" s="93">
        <f t="shared" si="79"/>
        <v>277886.18</v>
      </c>
      <c r="R162" s="93">
        <f t="shared" si="80"/>
        <v>257774.55333333332</v>
      </c>
      <c r="S162" s="93">
        <f t="shared" si="81"/>
        <v>252000</v>
      </c>
      <c r="T162" s="94">
        <f t="shared" si="82"/>
        <v>243437.48</v>
      </c>
      <c r="U162" s="94">
        <f t="shared" si="83"/>
        <v>289690.60120000003</v>
      </c>
      <c r="V162" s="83">
        <v>266777.28000000003</v>
      </c>
      <c r="W162" s="83">
        <v>232000</v>
      </c>
      <c r="X162" s="83">
        <v>213845.28</v>
      </c>
      <c r="Y162" s="93">
        <f t="shared" si="84"/>
        <v>213845.28</v>
      </c>
      <c r="Z162" s="93">
        <f t="shared" si="85"/>
        <v>266777.28000000003</v>
      </c>
      <c r="AA162" s="93">
        <f t="shared" si="86"/>
        <v>237540.85333333336</v>
      </c>
      <c r="AB162" s="93">
        <f t="shared" si="87"/>
        <v>232000</v>
      </c>
      <c r="AC162" s="94">
        <f t="shared" si="88"/>
        <v>213845.28</v>
      </c>
      <c r="AD162" s="94">
        <f t="shared" si="89"/>
        <v>254475.88319999998</v>
      </c>
      <c r="AE162" s="83">
        <v>287072.5</v>
      </c>
      <c r="AF162" s="83">
        <v>252000</v>
      </c>
      <c r="AG162" s="83">
        <v>245734.06000000003</v>
      </c>
      <c r="AH162" s="93">
        <f t="shared" si="90"/>
        <v>245734.06000000003</v>
      </c>
      <c r="AI162" s="93">
        <f t="shared" si="91"/>
        <v>287072.5</v>
      </c>
      <c r="AJ162" s="93">
        <f t="shared" si="92"/>
        <v>261602.18666666668</v>
      </c>
      <c r="AK162" s="93">
        <f t="shared" si="93"/>
        <v>252000</v>
      </c>
      <c r="AL162" s="94">
        <f t="shared" si="94"/>
        <v>245734.06000000003</v>
      </c>
      <c r="AM162" s="94">
        <f t="shared" si="95"/>
        <v>292423.53140000004</v>
      </c>
      <c r="AN162" s="83">
        <v>402336</v>
      </c>
      <c r="AO162" s="83">
        <v>348000</v>
      </c>
      <c r="AP162" s="83">
        <v>579744</v>
      </c>
      <c r="AQ162" s="93">
        <f t="shared" si="96"/>
        <v>348000</v>
      </c>
      <c r="AR162" s="93">
        <f t="shared" si="97"/>
        <v>579744</v>
      </c>
      <c r="AS162" s="93">
        <f t="shared" si="98"/>
        <v>443360</v>
      </c>
      <c r="AT162" s="93">
        <f t="shared" si="99"/>
        <v>402336</v>
      </c>
      <c r="AU162" s="94">
        <f t="shared" si="100"/>
        <v>348000</v>
      </c>
      <c r="AV162" s="94">
        <f t="shared" si="101"/>
        <v>414120</v>
      </c>
      <c r="AW162" s="83">
        <v>279908</v>
      </c>
      <c r="AX162" s="83">
        <v>242000</v>
      </c>
      <c r="AY162" s="83">
        <v>240236.00000000003</v>
      </c>
      <c r="AZ162" s="93">
        <f t="shared" si="102"/>
        <v>240236.00000000003</v>
      </c>
      <c r="BA162" s="93">
        <f t="shared" si="103"/>
        <v>279908</v>
      </c>
      <c r="BB162" s="93">
        <f t="shared" si="104"/>
        <v>254048</v>
      </c>
      <c r="BC162" s="93">
        <f t="shared" si="105"/>
        <v>242000</v>
      </c>
      <c r="BD162" s="94">
        <f t="shared" si="106"/>
        <v>240236.00000000003</v>
      </c>
      <c r="BE162" s="94">
        <f t="shared" si="107"/>
        <v>285880.84000000003</v>
      </c>
    </row>
    <row r="163" spans="1:57" x14ac:dyDescent="0.2">
      <c r="A163" s="61">
        <v>143</v>
      </c>
      <c r="B163" s="60" t="s">
        <v>314</v>
      </c>
      <c r="C163" s="59">
        <v>1</v>
      </c>
      <c r="D163" s="83">
        <v>281952</v>
      </c>
      <c r="E163" s="83">
        <v>270000</v>
      </c>
      <c r="F163" s="83">
        <v>249057.6</v>
      </c>
      <c r="G163" s="83">
        <f t="shared" si="72"/>
        <v>249057.6</v>
      </c>
      <c r="H163" s="83">
        <f t="shared" si="73"/>
        <v>281952</v>
      </c>
      <c r="I163" s="83">
        <f t="shared" si="74"/>
        <v>267003.2</v>
      </c>
      <c r="J163" s="83">
        <f t="shared" si="75"/>
        <v>270000</v>
      </c>
      <c r="K163" s="94">
        <f t="shared" si="76"/>
        <v>249057.6</v>
      </c>
      <c r="L163" s="92">
        <f t="shared" si="77"/>
        <v>296378.54399999999</v>
      </c>
      <c r="M163" s="83">
        <v>321750</v>
      </c>
      <c r="N163" s="83">
        <v>296000</v>
      </c>
      <c r="O163" s="83">
        <v>265122</v>
      </c>
      <c r="P163" s="93">
        <f t="shared" si="78"/>
        <v>265122</v>
      </c>
      <c r="Q163" s="93">
        <f t="shared" si="79"/>
        <v>321750</v>
      </c>
      <c r="R163" s="93">
        <f t="shared" si="80"/>
        <v>294290.66666666669</v>
      </c>
      <c r="S163" s="93">
        <f t="shared" si="81"/>
        <v>296000</v>
      </c>
      <c r="T163" s="94">
        <f t="shared" si="82"/>
        <v>265122</v>
      </c>
      <c r="U163" s="94">
        <f t="shared" si="83"/>
        <v>315495.18</v>
      </c>
      <c r="V163" s="83">
        <v>316888</v>
      </c>
      <c r="W163" s="83">
        <v>280000</v>
      </c>
      <c r="X163" s="83">
        <v>255948</v>
      </c>
      <c r="Y163" s="93">
        <f t="shared" si="84"/>
        <v>255948</v>
      </c>
      <c r="Z163" s="93">
        <f t="shared" si="85"/>
        <v>316888</v>
      </c>
      <c r="AA163" s="93">
        <f t="shared" si="86"/>
        <v>284278.66666666669</v>
      </c>
      <c r="AB163" s="93">
        <f t="shared" si="87"/>
        <v>280000</v>
      </c>
      <c r="AC163" s="94">
        <f t="shared" si="88"/>
        <v>255948</v>
      </c>
      <c r="AD163" s="94">
        <f t="shared" si="89"/>
        <v>304578.12</v>
      </c>
      <c r="AE163" s="83">
        <v>326898</v>
      </c>
      <c r="AF163" s="83">
        <v>296000</v>
      </c>
      <c r="AG163" s="83">
        <v>272844</v>
      </c>
      <c r="AH163" s="93">
        <f t="shared" si="90"/>
        <v>272844</v>
      </c>
      <c r="AI163" s="93">
        <f t="shared" si="91"/>
        <v>326898</v>
      </c>
      <c r="AJ163" s="93">
        <f t="shared" si="92"/>
        <v>298580.66666666669</v>
      </c>
      <c r="AK163" s="93">
        <f t="shared" si="93"/>
        <v>296000</v>
      </c>
      <c r="AL163" s="94">
        <f t="shared" si="94"/>
        <v>272844</v>
      </c>
      <c r="AM163" s="94">
        <f t="shared" si="95"/>
        <v>324684.36</v>
      </c>
      <c r="AN163" s="83">
        <v>61107.199999999997</v>
      </c>
      <c r="AO163" s="83">
        <v>56000</v>
      </c>
      <c r="AP163" s="83">
        <v>53715.200000000004</v>
      </c>
      <c r="AQ163" s="93">
        <f t="shared" si="96"/>
        <v>53715.200000000004</v>
      </c>
      <c r="AR163" s="93">
        <f t="shared" si="97"/>
        <v>61107.199999999997</v>
      </c>
      <c r="AS163" s="93">
        <f t="shared" si="98"/>
        <v>56940.799999999996</v>
      </c>
      <c r="AT163" s="93">
        <f t="shared" si="99"/>
        <v>56000</v>
      </c>
      <c r="AU163" s="94">
        <f t="shared" si="100"/>
        <v>53715.200000000004</v>
      </c>
      <c r="AV163" s="94">
        <f t="shared" si="101"/>
        <v>63921.088000000003</v>
      </c>
      <c r="AW163" s="83">
        <v>337662.60000000003</v>
      </c>
      <c r="AX163" s="83">
        <v>294000</v>
      </c>
      <c r="AY163" s="83">
        <v>276269.40000000002</v>
      </c>
      <c r="AZ163" s="93">
        <f t="shared" si="102"/>
        <v>276269.40000000002</v>
      </c>
      <c r="BA163" s="93">
        <f t="shared" si="103"/>
        <v>337662.60000000003</v>
      </c>
      <c r="BB163" s="93">
        <f t="shared" si="104"/>
        <v>302644.00000000006</v>
      </c>
      <c r="BC163" s="93">
        <f t="shared" si="105"/>
        <v>294000</v>
      </c>
      <c r="BD163" s="94">
        <f t="shared" si="106"/>
        <v>276269.40000000002</v>
      </c>
      <c r="BE163" s="94">
        <f t="shared" si="107"/>
        <v>328760.58600000001</v>
      </c>
    </row>
    <row r="164" spans="1:57" x14ac:dyDescent="0.2">
      <c r="A164" s="76"/>
      <c r="B164" s="77" t="s">
        <v>315</v>
      </c>
      <c r="C164" s="80"/>
      <c r="D164" s="92"/>
      <c r="E164" s="92"/>
      <c r="F164" s="92"/>
      <c r="G164" s="92"/>
      <c r="H164" s="92"/>
      <c r="I164" s="92"/>
      <c r="J164" s="92"/>
      <c r="K164" s="94"/>
      <c r="L164" s="92"/>
      <c r="M164" s="92"/>
      <c r="N164" s="92"/>
      <c r="O164" s="92"/>
      <c r="P164" s="94"/>
      <c r="Q164" s="94"/>
      <c r="R164" s="94"/>
      <c r="S164" s="94"/>
      <c r="T164" s="94"/>
      <c r="U164" s="94"/>
      <c r="V164" s="92"/>
      <c r="W164" s="92"/>
      <c r="X164" s="92"/>
      <c r="Y164" s="94"/>
      <c r="Z164" s="94"/>
      <c r="AA164" s="94"/>
      <c r="AB164" s="94"/>
      <c r="AC164" s="94"/>
      <c r="AD164" s="94"/>
      <c r="AE164" s="92"/>
      <c r="AF164" s="92"/>
      <c r="AG164" s="92"/>
      <c r="AH164" s="94"/>
      <c r="AI164" s="94"/>
      <c r="AJ164" s="94"/>
      <c r="AK164" s="94"/>
      <c r="AL164" s="94"/>
      <c r="AM164" s="94"/>
      <c r="AN164" s="92"/>
      <c r="AO164" s="92"/>
      <c r="AP164" s="92"/>
      <c r="AQ164" s="94"/>
      <c r="AR164" s="94"/>
      <c r="AS164" s="94"/>
      <c r="AT164" s="94"/>
      <c r="AU164" s="94"/>
      <c r="AV164" s="94"/>
      <c r="AW164" s="92"/>
      <c r="AX164" s="92"/>
      <c r="AY164" s="92"/>
      <c r="AZ164" s="94"/>
      <c r="BA164" s="94"/>
      <c r="BB164" s="94"/>
      <c r="BC164" s="94"/>
      <c r="BD164" s="94"/>
      <c r="BE164" s="94"/>
    </row>
    <row r="165" spans="1:57" x14ac:dyDescent="0.2">
      <c r="A165" s="61">
        <v>144</v>
      </c>
      <c r="B165" s="60" t="s">
        <v>316</v>
      </c>
      <c r="C165" s="59">
        <v>1</v>
      </c>
      <c r="D165" s="83">
        <v>658944</v>
      </c>
      <c r="E165" s="83">
        <v>664000</v>
      </c>
      <c r="F165" s="83">
        <v>565593.59999999998</v>
      </c>
      <c r="G165" s="83">
        <f t="shared" si="72"/>
        <v>565593.59999999998</v>
      </c>
      <c r="H165" s="83">
        <f t="shared" si="73"/>
        <v>664000</v>
      </c>
      <c r="I165" s="83">
        <f t="shared" si="74"/>
        <v>629512.53333333333</v>
      </c>
      <c r="J165" s="83">
        <f t="shared" si="75"/>
        <v>658944</v>
      </c>
      <c r="K165" s="94">
        <f t="shared" si="76"/>
        <v>565593.59999999998</v>
      </c>
      <c r="L165" s="92">
        <f t="shared" si="77"/>
        <v>673056.38399999996</v>
      </c>
      <c r="M165" s="83">
        <v>531968.75</v>
      </c>
      <c r="N165" s="83">
        <v>514000</v>
      </c>
      <c r="O165" s="83">
        <v>455365.25</v>
      </c>
      <c r="P165" s="93">
        <f t="shared" si="78"/>
        <v>455365.25</v>
      </c>
      <c r="Q165" s="93">
        <f t="shared" si="79"/>
        <v>531968.75</v>
      </c>
      <c r="R165" s="93">
        <f t="shared" si="80"/>
        <v>500444.66666666669</v>
      </c>
      <c r="S165" s="93">
        <f t="shared" si="81"/>
        <v>514000</v>
      </c>
      <c r="T165" s="94">
        <f t="shared" si="82"/>
        <v>455365.25</v>
      </c>
      <c r="U165" s="94">
        <f t="shared" si="83"/>
        <v>541884.64749999996</v>
      </c>
      <c r="V165" s="83">
        <v>535515.5</v>
      </c>
      <c r="W165" s="83">
        <v>498000</v>
      </c>
      <c r="X165" s="83">
        <v>449009.15</v>
      </c>
      <c r="Y165" s="93">
        <f t="shared" si="84"/>
        <v>449009.15</v>
      </c>
      <c r="Z165" s="93">
        <f t="shared" si="85"/>
        <v>535515.5</v>
      </c>
      <c r="AA165" s="93">
        <f t="shared" si="86"/>
        <v>494174.8833333333</v>
      </c>
      <c r="AB165" s="93">
        <f t="shared" si="87"/>
        <v>498000</v>
      </c>
      <c r="AC165" s="94">
        <f t="shared" si="88"/>
        <v>449009.15</v>
      </c>
      <c r="AD165" s="94">
        <f t="shared" si="89"/>
        <v>534320.8885</v>
      </c>
      <c r="AE165" s="83">
        <v>542594.80000000005</v>
      </c>
      <c r="AF165" s="83">
        <v>516000</v>
      </c>
      <c r="AG165" s="83">
        <v>440057.2</v>
      </c>
      <c r="AH165" s="93">
        <f t="shared" si="90"/>
        <v>440057.2</v>
      </c>
      <c r="AI165" s="93">
        <f t="shared" si="91"/>
        <v>542594.80000000005</v>
      </c>
      <c r="AJ165" s="93">
        <f t="shared" si="92"/>
        <v>499550.66666666669</v>
      </c>
      <c r="AK165" s="93">
        <f t="shared" si="93"/>
        <v>516000</v>
      </c>
      <c r="AL165" s="94">
        <f t="shared" si="94"/>
        <v>440057.2</v>
      </c>
      <c r="AM165" s="94">
        <f t="shared" si="95"/>
        <v>523668.06800000003</v>
      </c>
      <c r="AN165" s="83">
        <v>1138515.92</v>
      </c>
      <c r="AO165" s="83">
        <v>1110000</v>
      </c>
      <c r="AP165" s="83">
        <v>936521.16</v>
      </c>
      <c r="AQ165" s="93">
        <f t="shared" si="96"/>
        <v>936521.16</v>
      </c>
      <c r="AR165" s="93">
        <f t="shared" si="97"/>
        <v>1138515.92</v>
      </c>
      <c r="AS165" s="93">
        <f t="shared" si="98"/>
        <v>1061679.0266666666</v>
      </c>
      <c r="AT165" s="93">
        <f t="shared" si="99"/>
        <v>1110000</v>
      </c>
      <c r="AU165" s="94">
        <f t="shared" si="100"/>
        <v>936521.16</v>
      </c>
      <c r="AV165" s="94">
        <f t="shared" si="101"/>
        <v>1114460.1804</v>
      </c>
      <c r="AW165" s="83">
        <v>653312.88</v>
      </c>
      <c r="AX165" s="83">
        <v>598000</v>
      </c>
      <c r="AY165" s="83">
        <v>529579.38</v>
      </c>
      <c r="AZ165" s="93">
        <f t="shared" si="102"/>
        <v>529579.38</v>
      </c>
      <c r="BA165" s="93">
        <f t="shared" si="103"/>
        <v>653312.88</v>
      </c>
      <c r="BB165" s="93">
        <f t="shared" si="104"/>
        <v>593630.7533333333</v>
      </c>
      <c r="BC165" s="93">
        <f t="shared" si="105"/>
        <v>598000</v>
      </c>
      <c r="BD165" s="94">
        <f t="shared" si="106"/>
        <v>529579.38</v>
      </c>
      <c r="BE165" s="94">
        <f t="shared" si="107"/>
        <v>630199.46219999995</v>
      </c>
    </row>
    <row r="166" spans="1:57" x14ac:dyDescent="0.2">
      <c r="A166" s="61">
        <v>145</v>
      </c>
      <c r="B166" s="60" t="s">
        <v>317</v>
      </c>
      <c r="C166" s="59">
        <v>1</v>
      </c>
      <c r="D166" s="83">
        <v>373428</v>
      </c>
      <c r="E166" s="83">
        <v>303600</v>
      </c>
      <c r="F166" s="83">
        <v>303600</v>
      </c>
      <c r="G166" s="83">
        <f t="shared" si="72"/>
        <v>303600</v>
      </c>
      <c r="H166" s="83">
        <f t="shared" si="73"/>
        <v>373428</v>
      </c>
      <c r="I166" s="83">
        <f t="shared" si="74"/>
        <v>326876</v>
      </c>
      <c r="J166" s="83">
        <f t="shared" si="75"/>
        <v>303600</v>
      </c>
      <c r="K166" s="94">
        <f t="shared" si="76"/>
        <v>303600</v>
      </c>
      <c r="L166" s="92">
        <f t="shared" si="77"/>
        <v>361284</v>
      </c>
      <c r="M166" s="83">
        <v>440171.38</v>
      </c>
      <c r="N166" s="83">
        <v>363778</v>
      </c>
      <c r="O166" s="83">
        <v>363778</v>
      </c>
      <c r="P166" s="93">
        <f t="shared" si="78"/>
        <v>363778</v>
      </c>
      <c r="Q166" s="93">
        <f t="shared" si="79"/>
        <v>440171.38</v>
      </c>
      <c r="R166" s="93">
        <f t="shared" si="80"/>
        <v>389242.45999999996</v>
      </c>
      <c r="S166" s="93">
        <f t="shared" si="81"/>
        <v>363778</v>
      </c>
      <c r="T166" s="94">
        <f t="shared" si="82"/>
        <v>363778</v>
      </c>
      <c r="U166" s="94">
        <f t="shared" si="83"/>
        <v>432895.82</v>
      </c>
      <c r="V166" s="83">
        <v>438469.92</v>
      </c>
      <c r="W166" s="83">
        <v>347992</v>
      </c>
      <c r="X166" s="83">
        <v>347992</v>
      </c>
      <c r="Y166" s="93">
        <f t="shared" si="84"/>
        <v>347992</v>
      </c>
      <c r="Z166" s="93">
        <f t="shared" si="85"/>
        <v>438469.92</v>
      </c>
      <c r="AA166" s="93">
        <f t="shared" si="86"/>
        <v>378151.30666666664</v>
      </c>
      <c r="AB166" s="93">
        <f t="shared" si="87"/>
        <v>347992</v>
      </c>
      <c r="AC166" s="94">
        <f t="shared" si="88"/>
        <v>347992</v>
      </c>
      <c r="AD166" s="94">
        <f t="shared" si="89"/>
        <v>414110.48</v>
      </c>
      <c r="AE166" s="83" t="s">
        <v>14</v>
      </c>
      <c r="AF166" s="83" t="s">
        <v>14</v>
      </c>
      <c r="AG166" s="83" t="s">
        <v>14</v>
      </c>
      <c r="AH166" s="93"/>
      <c r="AI166" s="93"/>
      <c r="AJ166" s="93"/>
      <c r="AK166" s="93"/>
      <c r="AL166" s="94"/>
      <c r="AM166" s="94"/>
      <c r="AN166" s="83">
        <v>9946640</v>
      </c>
      <c r="AO166" s="83">
        <v>7832000</v>
      </c>
      <c r="AP166" s="83">
        <v>7832000</v>
      </c>
      <c r="AQ166" s="93">
        <f t="shared" si="96"/>
        <v>7832000</v>
      </c>
      <c r="AR166" s="93">
        <f t="shared" si="97"/>
        <v>9946640</v>
      </c>
      <c r="AS166" s="93">
        <f t="shared" si="98"/>
        <v>8536880</v>
      </c>
      <c r="AT166" s="93">
        <f t="shared" si="99"/>
        <v>7832000</v>
      </c>
      <c r="AU166" s="94">
        <f t="shared" si="100"/>
        <v>7832000</v>
      </c>
      <c r="AV166" s="94">
        <f t="shared" si="101"/>
        <v>9320080</v>
      </c>
      <c r="AW166" s="83" t="s">
        <v>14</v>
      </c>
      <c r="AX166" s="83" t="s">
        <v>14</v>
      </c>
      <c r="AY166" s="83" t="s">
        <v>14</v>
      </c>
      <c r="AZ166" s="93"/>
      <c r="BA166" s="93"/>
      <c r="BB166" s="93"/>
      <c r="BC166" s="93"/>
      <c r="BD166" s="94"/>
      <c r="BE166" s="94"/>
    </row>
    <row r="167" spans="1:57" x14ac:dyDescent="0.2">
      <c r="A167" s="61">
        <v>146</v>
      </c>
      <c r="B167" s="60" t="s">
        <v>318</v>
      </c>
      <c r="C167" s="59">
        <v>1</v>
      </c>
      <c r="D167" s="83">
        <v>508780.79999999999</v>
      </c>
      <c r="E167" s="83">
        <v>487000</v>
      </c>
      <c r="F167" s="83">
        <v>440943.35999999999</v>
      </c>
      <c r="G167" s="83">
        <f t="shared" si="72"/>
        <v>440943.35999999999</v>
      </c>
      <c r="H167" s="83">
        <f t="shared" si="73"/>
        <v>508780.79999999999</v>
      </c>
      <c r="I167" s="83">
        <f t="shared" si="74"/>
        <v>478908.0533333334</v>
      </c>
      <c r="J167" s="83">
        <f t="shared" si="75"/>
        <v>487000</v>
      </c>
      <c r="K167" s="94">
        <f t="shared" si="76"/>
        <v>440943.35999999999</v>
      </c>
      <c r="L167" s="92">
        <f t="shared" si="77"/>
        <v>524722.59840000002</v>
      </c>
      <c r="M167" s="83">
        <v>620400</v>
      </c>
      <c r="N167" s="83">
        <v>570000</v>
      </c>
      <c r="O167" s="83">
        <v>536025.60000000009</v>
      </c>
      <c r="P167" s="93">
        <f t="shared" si="78"/>
        <v>536025.60000000009</v>
      </c>
      <c r="Q167" s="93">
        <f t="shared" si="79"/>
        <v>620400</v>
      </c>
      <c r="R167" s="93">
        <f t="shared" si="80"/>
        <v>575475.20000000007</v>
      </c>
      <c r="S167" s="93">
        <f t="shared" si="81"/>
        <v>570000</v>
      </c>
      <c r="T167" s="94">
        <f t="shared" si="82"/>
        <v>536025.60000000009</v>
      </c>
      <c r="U167" s="94">
        <f t="shared" si="83"/>
        <v>637870.46400000015</v>
      </c>
      <c r="V167" s="83">
        <v>580008</v>
      </c>
      <c r="W167" s="83">
        <v>513000</v>
      </c>
      <c r="X167" s="83">
        <v>459544.8</v>
      </c>
      <c r="Y167" s="93">
        <f t="shared" si="84"/>
        <v>459544.8</v>
      </c>
      <c r="Z167" s="93">
        <f t="shared" si="85"/>
        <v>580008</v>
      </c>
      <c r="AA167" s="93">
        <f t="shared" si="86"/>
        <v>517517.60000000003</v>
      </c>
      <c r="AB167" s="93">
        <f t="shared" si="87"/>
        <v>513000</v>
      </c>
      <c r="AC167" s="94">
        <f t="shared" si="88"/>
        <v>459544.8</v>
      </c>
      <c r="AD167" s="94">
        <f t="shared" si="89"/>
        <v>546858.31200000003</v>
      </c>
      <c r="AE167" s="83">
        <v>630326.4</v>
      </c>
      <c r="AF167" s="83">
        <v>570000</v>
      </c>
      <c r="AG167" s="83">
        <v>526099.20000000007</v>
      </c>
      <c r="AH167" s="93">
        <f t="shared" si="90"/>
        <v>526099.20000000007</v>
      </c>
      <c r="AI167" s="93">
        <f t="shared" si="91"/>
        <v>630326.4</v>
      </c>
      <c r="AJ167" s="93">
        <f t="shared" si="92"/>
        <v>575475.20000000007</v>
      </c>
      <c r="AK167" s="93">
        <f t="shared" si="93"/>
        <v>570000</v>
      </c>
      <c r="AL167" s="94">
        <f t="shared" si="94"/>
        <v>526099.20000000007</v>
      </c>
      <c r="AM167" s="94">
        <f t="shared" si="95"/>
        <v>626058.04800000007</v>
      </c>
      <c r="AN167" s="83">
        <v>5456000</v>
      </c>
      <c r="AO167" s="83">
        <v>5060000</v>
      </c>
      <c r="AP167" s="83">
        <v>4708000</v>
      </c>
      <c r="AQ167" s="93">
        <f t="shared" si="96"/>
        <v>4708000</v>
      </c>
      <c r="AR167" s="93">
        <f t="shared" si="97"/>
        <v>5456000</v>
      </c>
      <c r="AS167" s="93">
        <f t="shared" si="98"/>
        <v>5074666.666666667</v>
      </c>
      <c r="AT167" s="93">
        <f t="shared" si="99"/>
        <v>5060000</v>
      </c>
      <c r="AU167" s="94">
        <f t="shared" si="100"/>
        <v>4708000</v>
      </c>
      <c r="AV167" s="94">
        <f t="shared" si="101"/>
        <v>5602520</v>
      </c>
      <c r="AW167" s="83">
        <v>607535.28</v>
      </c>
      <c r="AX167" s="83">
        <v>529000</v>
      </c>
      <c r="AY167" s="83">
        <v>474061.62</v>
      </c>
      <c r="AZ167" s="93">
        <f t="shared" si="102"/>
        <v>474061.62</v>
      </c>
      <c r="BA167" s="93">
        <f t="shared" si="103"/>
        <v>607535.28</v>
      </c>
      <c r="BB167" s="93">
        <f t="shared" si="104"/>
        <v>536865.6333333333</v>
      </c>
      <c r="BC167" s="93">
        <f t="shared" si="105"/>
        <v>529000</v>
      </c>
      <c r="BD167" s="94">
        <f t="shared" si="106"/>
        <v>474061.62</v>
      </c>
      <c r="BE167" s="94">
        <f t="shared" si="107"/>
        <v>564133.32779999997</v>
      </c>
    </row>
    <row r="168" spans="1:57" x14ac:dyDescent="0.2">
      <c r="A168" s="61">
        <v>147</v>
      </c>
      <c r="B168" s="60" t="s">
        <v>319</v>
      </c>
      <c r="C168" s="59">
        <v>1</v>
      </c>
      <c r="D168" s="83">
        <v>263672.64</v>
      </c>
      <c r="E168" s="83">
        <v>214368</v>
      </c>
      <c r="F168" s="83">
        <v>214368</v>
      </c>
      <c r="G168" s="83">
        <f t="shared" si="72"/>
        <v>214368</v>
      </c>
      <c r="H168" s="83">
        <f t="shared" si="73"/>
        <v>263672.64</v>
      </c>
      <c r="I168" s="83">
        <f t="shared" si="74"/>
        <v>230802.88</v>
      </c>
      <c r="J168" s="83">
        <f t="shared" si="75"/>
        <v>214368</v>
      </c>
      <c r="K168" s="94">
        <f t="shared" si="76"/>
        <v>214368</v>
      </c>
      <c r="L168" s="92">
        <f t="shared" si="77"/>
        <v>255097.91999999998</v>
      </c>
      <c r="M168" s="83">
        <v>152804.85</v>
      </c>
      <c r="N168" s="83">
        <v>126285</v>
      </c>
      <c r="O168" s="83">
        <v>126285</v>
      </c>
      <c r="P168" s="93">
        <f t="shared" si="78"/>
        <v>126285</v>
      </c>
      <c r="Q168" s="93">
        <f t="shared" si="79"/>
        <v>152804.85</v>
      </c>
      <c r="R168" s="93">
        <f t="shared" si="80"/>
        <v>135124.94999999998</v>
      </c>
      <c r="S168" s="93">
        <f t="shared" si="81"/>
        <v>126285</v>
      </c>
      <c r="T168" s="94">
        <f t="shared" si="82"/>
        <v>126285</v>
      </c>
      <c r="U168" s="94">
        <f t="shared" si="83"/>
        <v>150279.15</v>
      </c>
      <c r="V168" s="83">
        <v>152214.29999999999</v>
      </c>
      <c r="W168" s="83">
        <v>120805</v>
      </c>
      <c r="X168" s="83">
        <v>120805</v>
      </c>
      <c r="Y168" s="93">
        <f t="shared" si="84"/>
        <v>120805</v>
      </c>
      <c r="Z168" s="93">
        <f t="shared" si="85"/>
        <v>152214.29999999999</v>
      </c>
      <c r="AA168" s="93">
        <f t="shared" si="86"/>
        <v>131274.76666666666</v>
      </c>
      <c r="AB168" s="93">
        <f t="shared" si="87"/>
        <v>120805</v>
      </c>
      <c r="AC168" s="94">
        <f t="shared" si="88"/>
        <v>120805</v>
      </c>
      <c r="AD168" s="94">
        <f t="shared" si="89"/>
        <v>143757.95000000001</v>
      </c>
      <c r="AE168" s="83">
        <v>249101.25</v>
      </c>
      <c r="AF168" s="83">
        <v>199281</v>
      </c>
      <c r="AG168" s="83">
        <v>199281</v>
      </c>
      <c r="AH168" s="93">
        <f t="shared" si="90"/>
        <v>199281</v>
      </c>
      <c r="AI168" s="93">
        <f t="shared" si="91"/>
        <v>249101.25</v>
      </c>
      <c r="AJ168" s="93">
        <f t="shared" si="92"/>
        <v>215887.75</v>
      </c>
      <c r="AK168" s="93">
        <f t="shared" si="93"/>
        <v>199281</v>
      </c>
      <c r="AL168" s="94">
        <f t="shared" si="94"/>
        <v>199281</v>
      </c>
      <c r="AM168" s="94">
        <f t="shared" si="95"/>
        <v>237144.39</v>
      </c>
      <c r="AN168" s="83" t="s">
        <v>14</v>
      </c>
      <c r="AO168" s="83" t="s">
        <v>14</v>
      </c>
      <c r="AP168" s="83" t="s">
        <v>14</v>
      </c>
      <c r="AQ168" s="93"/>
      <c r="AR168" s="93"/>
      <c r="AS168" s="93"/>
      <c r="AT168" s="93"/>
      <c r="AU168" s="94"/>
      <c r="AV168" s="94"/>
      <c r="AW168" s="83" t="s">
        <v>14</v>
      </c>
      <c r="AX168" s="83" t="s">
        <v>14</v>
      </c>
      <c r="AY168" s="83" t="s">
        <v>14</v>
      </c>
      <c r="AZ168" s="93"/>
      <c r="BA168" s="93"/>
      <c r="BB168" s="93"/>
      <c r="BC168" s="93"/>
      <c r="BD168" s="94"/>
      <c r="BE168" s="94"/>
    </row>
    <row r="169" spans="1:57" x14ac:dyDescent="0.2">
      <c r="A169" s="61">
        <v>148</v>
      </c>
      <c r="B169" s="60" t="s">
        <v>320</v>
      </c>
      <c r="C169" s="59">
        <v>1</v>
      </c>
      <c r="D169" s="83">
        <v>116578.8</v>
      </c>
      <c r="E169" s="83">
        <v>97149</v>
      </c>
      <c r="F169" s="83">
        <v>97149</v>
      </c>
      <c r="G169" s="83">
        <f t="shared" si="72"/>
        <v>97149</v>
      </c>
      <c r="H169" s="83">
        <f t="shared" si="73"/>
        <v>116578.8</v>
      </c>
      <c r="I169" s="83">
        <f t="shared" si="74"/>
        <v>103625.59999999999</v>
      </c>
      <c r="J169" s="83">
        <f t="shared" si="75"/>
        <v>97149</v>
      </c>
      <c r="K169" s="94">
        <f t="shared" si="76"/>
        <v>97149</v>
      </c>
      <c r="L169" s="92">
        <f t="shared" si="77"/>
        <v>115607.31</v>
      </c>
      <c r="M169" s="83">
        <v>141277.5</v>
      </c>
      <c r="N169" s="83">
        <v>113022</v>
      </c>
      <c r="O169" s="83">
        <v>113022</v>
      </c>
      <c r="P169" s="93">
        <f t="shared" si="78"/>
        <v>113022</v>
      </c>
      <c r="Q169" s="93">
        <f t="shared" si="79"/>
        <v>141277.5</v>
      </c>
      <c r="R169" s="93">
        <f t="shared" si="80"/>
        <v>122440.5</v>
      </c>
      <c r="S169" s="93">
        <f t="shared" si="81"/>
        <v>113022</v>
      </c>
      <c r="T169" s="94">
        <f t="shared" si="82"/>
        <v>113022</v>
      </c>
      <c r="U169" s="94">
        <f t="shared" si="83"/>
        <v>134496.18</v>
      </c>
      <c r="V169" s="83">
        <v>140554.70000000001</v>
      </c>
      <c r="W169" s="83">
        <v>108119</v>
      </c>
      <c r="X169" s="83">
        <v>108119</v>
      </c>
      <c r="Y169" s="93">
        <f t="shared" si="84"/>
        <v>108119</v>
      </c>
      <c r="Z169" s="93">
        <f t="shared" si="85"/>
        <v>140554.70000000001</v>
      </c>
      <c r="AA169" s="93">
        <f t="shared" si="86"/>
        <v>118930.90000000001</v>
      </c>
      <c r="AB169" s="93">
        <f t="shared" si="87"/>
        <v>108119</v>
      </c>
      <c r="AC169" s="94">
        <f t="shared" si="88"/>
        <v>108119</v>
      </c>
      <c r="AD169" s="94">
        <f t="shared" si="89"/>
        <v>128661.61</v>
      </c>
      <c r="AE169" s="83">
        <v>143537.94</v>
      </c>
      <c r="AF169" s="83">
        <v>113022</v>
      </c>
      <c r="AG169" s="83">
        <v>113022</v>
      </c>
      <c r="AH169" s="93">
        <f t="shared" si="90"/>
        <v>113022</v>
      </c>
      <c r="AI169" s="93">
        <f t="shared" si="91"/>
        <v>143537.94</v>
      </c>
      <c r="AJ169" s="93">
        <f t="shared" si="92"/>
        <v>123193.98</v>
      </c>
      <c r="AK169" s="93">
        <f t="shared" si="93"/>
        <v>113022</v>
      </c>
      <c r="AL169" s="94">
        <f t="shared" si="94"/>
        <v>113022</v>
      </c>
      <c r="AM169" s="94">
        <f t="shared" si="95"/>
        <v>134496.18</v>
      </c>
      <c r="AN169" s="83" t="s">
        <v>14</v>
      </c>
      <c r="AO169" s="83" t="s">
        <v>14</v>
      </c>
      <c r="AP169" s="83" t="s">
        <v>14</v>
      </c>
      <c r="AQ169" s="93"/>
      <c r="AR169" s="93"/>
      <c r="AS169" s="93"/>
      <c r="AT169" s="93"/>
      <c r="AU169" s="94"/>
      <c r="AV169" s="94"/>
      <c r="AW169" s="83" t="s">
        <v>14</v>
      </c>
      <c r="AX169" s="83" t="s">
        <v>14</v>
      </c>
      <c r="AY169" s="83" t="s">
        <v>14</v>
      </c>
      <c r="AZ169" s="93"/>
      <c r="BA169" s="93"/>
      <c r="BB169" s="93"/>
      <c r="BC169" s="93"/>
      <c r="BD169" s="94"/>
      <c r="BE169" s="94"/>
    </row>
    <row r="170" spans="1:57" x14ac:dyDescent="0.2">
      <c r="A170" s="61">
        <v>149</v>
      </c>
      <c r="B170" s="60" t="s">
        <v>321</v>
      </c>
      <c r="C170" s="59">
        <v>1</v>
      </c>
      <c r="D170" s="83">
        <v>49215.99</v>
      </c>
      <c r="E170" s="83">
        <v>40013</v>
      </c>
      <c r="F170" s="83">
        <v>40013</v>
      </c>
      <c r="G170" s="83">
        <f t="shared" si="72"/>
        <v>40013</v>
      </c>
      <c r="H170" s="83">
        <f t="shared" si="73"/>
        <v>49215.99</v>
      </c>
      <c r="I170" s="83">
        <f t="shared" si="74"/>
        <v>43080.66333333333</v>
      </c>
      <c r="J170" s="83">
        <f t="shared" si="75"/>
        <v>40013</v>
      </c>
      <c r="K170" s="94">
        <f t="shared" si="76"/>
        <v>40013</v>
      </c>
      <c r="L170" s="92">
        <f t="shared" si="77"/>
        <v>47615.47</v>
      </c>
      <c r="M170" s="83">
        <v>39992.92</v>
      </c>
      <c r="N170" s="83">
        <v>33052</v>
      </c>
      <c r="O170" s="83">
        <v>33052</v>
      </c>
      <c r="P170" s="93">
        <f t="shared" si="78"/>
        <v>33052</v>
      </c>
      <c r="Q170" s="93">
        <f t="shared" si="79"/>
        <v>39992.92</v>
      </c>
      <c r="R170" s="93">
        <f t="shared" si="80"/>
        <v>35365.64</v>
      </c>
      <c r="S170" s="93">
        <f t="shared" si="81"/>
        <v>33052</v>
      </c>
      <c r="T170" s="94">
        <f t="shared" si="82"/>
        <v>33052</v>
      </c>
      <c r="U170" s="94">
        <f t="shared" si="83"/>
        <v>39331.879999999997</v>
      </c>
      <c r="V170" s="83">
        <v>39839.94</v>
      </c>
      <c r="W170" s="83">
        <v>31619</v>
      </c>
      <c r="X170" s="83">
        <v>31619</v>
      </c>
      <c r="Y170" s="93">
        <f t="shared" si="84"/>
        <v>31619</v>
      </c>
      <c r="Z170" s="93">
        <f t="shared" si="85"/>
        <v>39839.94</v>
      </c>
      <c r="AA170" s="93">
        <f t="shared" si="86"/>
        <v>34359.313333333332</v>
      </c>
      <c r="AB170" s="93">
        <f t="shared" si="87"/>
        <v>31619</v>
      </c>
      <c r="AC170" s="94">
        <f t="shared" si="88"/>
        <v>31619</v>
      </c>
      <c r="AD170" s="94">
        <f t="shared" si="89"/>
        <v>37626.61</v>
      </c>
      <c r="AE170" s="83">
        <v>41315</v>
      </c>
      <c r="AF170" s="83">
        <v>33052</v>
      </c>
      <c r="AG170" s="83">
        <v>33052</v>
      </c>
      <c r="AH170" s="93">
        <f t="shared" si="90"/>
        <v>33052</v>
      </c>
      <c r="AI170" s="93">
        <f t="shared" si="91"/>
        <v>41315</v>
      </c>
      <c r="AJ170" s="93">
        <f t="shared" si="92"/>
        <v>35806.333333333336</v>
      </c>
      <c r="AK170" s="93">
        <f t="shared" si="93"/>
        <v>33052</v>
      </c>
      <c r="AL170" s="94">
        <f t="shared" si="94"/>
        <v>33052</v>
      </c>
      <c r="AM170" s="94">
        <f t="shared" si="95"/>
        <v>39331.879999999997</v>
      </c>
      <c r="AN170" s="83">
        <v>128112.52</v>
      </c>
      <c r="AO170" s="83">
        <v>100876</v>
      </c>
      <c r="AP170" s="83">
        <v>100876</v>
      </c>
      <c r="AQ170" s="93">
        <f t="shared" si="96"/>
        <v>100876</v>
      </c>
      <c r="AR170" s="93">
        <f t="shared" si="97"/>
        <v>128112.52</v>
      </c>
      <c r="AS170" s="93">
        <f t="shared" si="98"/>
        <v>109954.84000000001</v>
      </c>
      <c r="AT170" s="93">
        <f t="shared" si="99"/>
        <v>100876</v>
      </c>
      <c r="AU170" s="94">
        <f t="shared" si="100"/>
        <v>100876</v>
      </c>
      <c r="AV170" s="94">
        <f t="shared" si="101"/>
        <v>120042.44</v>
      </c>
      <c r="AW170" s="83" t="s">
        <v>14</v>
      </c>
      <c r="AX170" s="83" t="s">
        <v>14</v>
      </c>
      <c r="AY170" s="83" t="s">
        <v>14</v>
      </c>
      <c r="AZ170" s="93"/>
      <c r="BA170" s="93"/>
      <c r="BB170" s="93"/>
      <c r="BC170" s="93"/>
      <c r="BD170" s="94"/>
      <c r="BE170" s="94"/>
    </row>
    <row r="171" spans="1:57" x14ac:dyDescent="0.2">
      <c r="A171" s="61">
        <v>150</v>
      </c>
      <c r="B171" s="60" t="s">
        <v>322</v>
      </c>
      <c r="C171" s="59">
        <v>1</v>
      </c>
      <c r="D171" s="83">
        <v>121176</v>
      </c>
      <c r="E171" s="83">
        <v>100980</v>
      </c>
      <c r="F171" s="83">
        <v>100980</v>
      </c>
      <c r="G171" s="83">
        <f t="shared" si="72"/>
        <v>100980</v>
      </c>
      <c r="H171" s="83">
        <f t="shared" si="73"/>
        <v>121176</v>
      </c>
      <c r="I171" s="83">
        <f t="shared" si="74"/>
        <v>107712</v>
      </c>
      <c r="J171" s="83">
        <f t="shared" si="75"/>
        <v>100980</v>
      </c>
      <c r="K171" s="94">
        <f t="shared" si="76"/>
        <v>100980</v>
      </c>
      <c r="L171" s="92">
        <f t="shared" si="77"/>
        <v>120166.2</v>
      </c>
      <c r="M171" s="83">
        <v>146162.5</v>
      </c>
      <c r="N171" s="83">
        <v>116930</v>
      </c>
      <c r="O171" s="83">
        <v>116930</v>
      </c>
      <c r="P171" s="93">
        <f t="shared" si="78"/>
        <v>116930</v>
      </c>
      <c r="Q171" s="93">
        <f t="shared" si="79"/>
        <v>146162.5</v>
      </c>
      <c r="R171" s="93">
        <f t="shared" si="80"/>
        <v>126674.16666666667</v>
      </c>
      <c r="S171" s="93">
        <f t="shared" si="81"/>
        <v>116930</v>
      </c>
      <c r="T171" s="94">
        <f t="shared" si="82"/>
        <v>116930</v>
      </c>
      <c r="U171" s="94">
        <f t="shared" si="83"/>
        <v>139146.70000000001</v>
      </c>
      <c r="V171" s="83">
        <v>145412.80000000002</v>
      </c>
      <c r="W171" s="83">
        <v>111856</v>
      </c>
      <c r="X171" s="83">
        <v>111856</v>
      </c>
      <c r="Y171" s="93">
        <f t="shared" si="84"/>
        <v>111856</v>
      </c>
      <c r="Z171" s="93">
        <f t="shared" si="85"/>
        <v>145412.80000000002</v>
      </c>
      <c r="AA171" s="93">
        <f t="shared" si="86"/>
        <v>123041.60000000002</v>
      </c>
      <c r="AB171" s="93">
        <f t="shared" si="87"/>
        <v>111856</v>
      </c>
      <c r="AC171" s="94">
        <f t="shared" si="88"/>
        <v>111856</v>
      </c>
      <c r="AD171" s="94">
        <f t="shared" si="89"/>
        <v>133108.64000000001</v>
      </c>
      <c r="AE171" s="83">
        <v>148501.1</v>
      </c>
      <c r="AF171" s="83">
        <v>116930</v>
      </c>
      <c r="AG171" s="83">
        <v>116930</v>
      </c>
      <c r="AH171" s="93">
        <f t="shared" si="90"/>
        <v>116930</v>
      </c>
      <c r="AI171" s="93">
        <f t="shared" si="91"/>
        <v>148501.1</v>
      </c>
      <c r="AJ171" s="93">
        <f t="shared" si="92"/>
        <v>127453.7</v>
      </c>
      <c r="AK171" s="93">
        <f t="shared" si="93"/>
        <v>116930</v>
      </c>
      <c r="AL171" s="94">
        <f t="shared" si="94"/>
        <v>116930</v>
      </c>
      <c r="AM171" s="94">
        <f t="shared" si="95"/>
        <v>139146.70000000001</v>
      </c>
      <c r="AN171" s="83">
        <v>360096</v>
      </c>
      <c r="AO171" s="83">
        <v>290400</v>
      </c>
      <c r="AP171" s="83">
        <v>290400</v>
      </c>
      <c r="AQ171" s="93">
        <f t="shared" si="96"/>
        <v>290400</v>
      </c>
      <c r="AR171" s="93">
        <f t="shared" si="97"/>
        <v>360096</v>
      </c>
      <c r="AS171" s="93">
        <f t="shared" si="98"/>
        <v>313632</v>
      </c>
      <c r="AT171" s="93">
        <f t="shared" si="99"/>
        <v>290400</v>
      </c>
      <c r="AU171" s="94">
        <f t="shared" si="100"/>
        <v>290400</v>
      </c>
      <c r="AV171" s="94">
        <f t="shared" si="101"/>
        <v>345576</v>
      </c>
      <c r="AW171" s="83" t="s">
        <v>14</v>
      </c>
      <c r="AX171" s="83" t="s">
        <v>14</v>
      </c>
      <c r="AY171" s="83" t="s">
        <v>14</v>
      </c>
      <c r="AZ171" s="93"/>
      <c r="BA171" s="93"/>
      <c r="BB171" s="93"/>
      <c r="BC171" s="93"/>
      <c r="BD171" s="94"/>
      <c r="BE171" s="94"/>
    </row>
    <row r="172" spans="1:57" x14ac:dyDescent="0.2">
      <c r="A172" s="76"/>
      <c r="B172" s="77" t="s">
        <v>323</v>
      </c>
      <c r="C172" s="80"/>
      <c r="D172" s="92"/>
      <c r="E172" s="92"/>
      <c r="F172" s="92"/>
      <c r="G172" s="92"/>
      <c r="H172" s="92"/>
      <c r="I172" s="92"/>
      <c r="J172" s="92"/>
      <c r="K172" s="94"/>
      <c r="L172" s="92"/>
      <c r="M172" s="92"/>
      <c r="N172" s="92"/>
      <c r="O172" s="92"/>
      <c r="P172" s="94"/>
      <c r="Q172" s="94"/>
      <c r="R172" s="94"/>
      <c r="S172" s="94"/>
      <c r="T172" s="94"/>
      <c r="U172" s="94"/>
      <c r="V172" s="92"/>
      <c r="W172" s="92"/>
      <c r="X172" s="92"/>
      <c r="Y172" s="94"/>
      <c r="Z172" s="94"/>
      <c r="AA172" s="94"/>
      <c r="AB172" s="94"/>
      <c r="AC172" s="94"/>
      <c r="AD172" s="94"/>
      <c r="AE172" s="92"/>
      <c r="AF172" s="92"/>
      <c r="AG172" s="92"/>
      <c r="AH172" s="94"/>
      <c r="AI172" s="94"/>
      <c r="AJ172" s="94"/>
      <c r="AK172" s="94"/>
      <c r="AL172" s="94"/>
      <c r="AM172" s="94"/>
      <c r="AN172" s="92"/>
      <c r="AO172" s="92"/>
      <c r="AP172" s="92"/>
      <c r="AQ172" s="94"/>
      <c r="AR172" s="94"/>
      <c r="AS172" s="94"/>
      <c r="AT172" s="94"/>
      <c r="AU172" s="94"/>
      <c r="AV172" s="94"/>
      <c r="AW172" s="92"/>
      <c r="AX172" s="92"/>
      <c r="AY172" s="92"/>
      <c r="AZ172" s="94"/>
      <c r="BA172" s="94"/>
      <c r="BB172" s="94"/>
      <c r="BC172" s="94"/>
      <c r="BD172" s="94"/>
      <c r="BE172" s="94"/>
    </row>
    <row r="173" spans="1:57" x14ac:dyDescent="0.2">
      <c r="A173" s="61">
        <v>151</v>
      </c>
      <c r="B173" s="62" t="s">
        <v>324</v>
      </c>
      <c r="C173" s="59">
        <v>1</v>
      </c>
      <c r="D173" s="83">
        <v>39679.199999999997</v>
      </c>
      <c r="E173" s="83">
        <v>33066</v>
      </c>
      <c r="F173" s="83">
        <v>33066</v>
      </c>
      <c r="G173" s="83">
        <f t="shared" si="72"/>
        <v>33066</v>
      </c>
      <c r="H173" s="83">
        <f t="shared" si="73"/>
        <v>39679.199999999997</v>
      </c>
      <c r="I173" s="83">
        <f t="shared" si="74"/>
        <v>35270.400000000001</v>
      </c>
      <c r="J173" s="83">
        <f t="shared" si="75"/>
        <v>33066</v>
      </c>
      <c r="K173" s="94">
        <f t="shared" si="76"/>
        <v>33066</v>
      </c>
      <c r="L173" s="92">
        <f t="shared" si="77"/>
        <v>39348.54</v>
      </c>
      <c r="M173" s="83">
        <v>42618.75</v>
      </c>
      <c r="N173" s="83">
        <v>34095</v>
      </c>
      <c r="O173" s="83">
        <v>34095</v>
      </c>
      <c r="P173" s="93">
        <f t="shared" si="78"/>
        <v>34095</v>
      </c>
      <c r="Q173" s="93">
        <f t="shared" si="79"/>
        <v>42618.75</v>
      </c>
      <c r="R173" s="93">
        <f t="shared" si="80"/>
        <v>36936.25</v>
      </c>
      <c r="S173" s="93">
        <f t="shared" si="81"/>
        <v>34095</v>
      </c>
      <c r="T173" s="94">
        <f t="shared" si="82"/>
        <v>34095</v>
      </c>
      <c r="U173" s="94">
        <f t="shared" si="83"/>
        <v>40573.050000000003</v>
      </c>
      <c r="V173" s="83">
        <v>41841.800000000003</v>
      </c>
      <c r="W173" s="83">
        <v>32186</v>
      </c>
      <c r="X173" s="83">
        <v>32186</v>
      </c>
      <c r="Y173" s="93">
        <f t="shared" si="84"/>
        <v>32186</v>
      </c>
      <c r="Z173" s="93">
        <f t="shared" si="85"/>
        <v>41841.800000000003</v>
      </c>
      <c r="AA173" s="93">
        <f t="shared" si="86"/>
        <v>35404.6</v>
      </c>
      <c r="AB173" s="93">
        <f t="shared" si="87"/>
        <v>32186</v>
      </c>
      <c r="AC173" s="94">
        <f t="shared" si="88"/>
        <v>32186</v>
      </c>
      <c r="AD173" s="94">
        <f t="shared" si="89"/>
        <v>38301.339999999997</v>
      </c>
      <c r="AE173" s="83">
        <v>43300.65</v>
      </c>
      <c r="AF173" s="83">
        <v>34095</v>
      </c>
      <c r="AG173" s="83">
        <v>34095</v>
      </c>
      <c r="AH173" s="93">
        <f t="shared" si="90"/>
        <v>34095</v>
      </c>
      <c r="AI173" s="93">
        <f t="shared" si="91"/>
        <v>43300.65</v>
      </c>
      <c r="AJ173" s="93">
        <f t="shared" si="92"/>
        <v>37163.549999999996</v>
      </c>
      <c r="AK173" s="93">
        <f t="shared" si="93"/>
        <v>34095</v>
      </c>
      <c r="AL173" s="94">
        <f t="shared" si="94"/>
        <v>34095</v>
      </c>
      <c r="AM173" s="94">
        <f t="shared" si="95"/>
        <v>40573.050000000003</v>
      </c>
      <c r="AN173" s="83" t="s">
        <v>14</v>
      </c>
      <c r="AO173" s="83" t="s">
        <v>14</v>
      </c>
      <c r="AP173" s="83" t="s">
        <v>14</v>
      </c>
      <c r="AQ173" s="93"/>
      <c r="AR173" s="93"/>
      <c r="AS173" s="93"/>
      <c r="AT173" s="93"/>
      <c r="AU173" s="94"/>
      <c r="AV173" s="94"/>
      <c r="AW173" s="83" t="s">
        <v>14</v>
      </c>
      <c r="AX173" s="83" t="s">
        <v>14</v>
      </c>
      <c r="AY173" s="83" t="s">
        <v>14</v>
      </c>
      <c r="AZ173" s="93"/>
      <c r="BA173" s="93"/>
      <c r="BB173" s="93"/>
      <c r="BC173" s="93"/>
      <c r="BD173" s="94"/>
      <c r="BE173" s="94"/>
    </row>
    <row r="174" spans="1:57" x14ac:dyDescent="0.2">
      <c r="A174" s="61">
        <v>152</v>
      </c>
      <c r="B174" s="60" t="s">
        <v>325</v>
      </c>
      <c r="C174" s="59">
        <v>1</v>
      </c>
      <c r="D174" s="83">
        <v>387878.04</v>
      </c>
      <c r="E174" s="83">
        <v>381000</v>
      </c>
      <c r="F174" s="83">
        <v>321654.96000000002</v>
      </c>
      <c r="G174" s="83">
        <f t="shared" si="72"/>
        <v>321654.96000000002</v>
      </c>
      <c r="H174" s="83">
        <f t="shared" si="73"/>
        <v>387878.04</v>
      </c>
      <c r="I174" s="83">
        <f t="shared" si="74"/>
        <v>363511</v>
      </c>
      <c r="J174" s="83">
        <f t="shared" si="75"/>
        <v>381000</v>
      </c>
      <c r="K174" s="94">
        <f t="shared" si="76"/>
        <v>321654.96000000002</v>
      </c>
      <c r="L174" s="92">
        <f t="shared" si="77"/>
        <v>382769.40240000002</v>
      </c>
      <c r="M174" s="83">
        <v>438431.39999999997</v>
      </c>
      <c r="N174" s="83">
        <v>438000</v>
      </c>
      <c r="O174" s="83">
        <v>384080.4</v>
      </c>
      <c r="P174" s="93">
        <f t="shared" si="78"/>
        <v>384080.4</v>
      </c>
      <c r="Q174" s="93">
        <f t="shared" si="79"/>
        <v>438431.39999999997</v>
      </c>
      <c r="R174" s="93">
        <f t="shared" si="80"/>
        <v>420170.59999999992</v>
      </c>
      <c r="S174" s="93">
        <f t="shared" si="81"/>
        <v>438000</v>
      </c>
      <c r="T174" s="94">
        <f t="shared" si="82"/>
        <v>384080.4</v>
      </c>
      <c r="U174" s="94">
        <f t="shared" si="83"/>
        <v>457055.67600000004</v>
      </c>
      <c r="V174" s="83">
        <v>422175.6</v>
      </c>
      <c r="W174" s="83">
        <v>405000</v>
      </c>
      <c r="X174" s="83">
        <v>338410.6</v>
      </c>
      <c r="Y174" s="93">
        <f t="shared" si="84"/>
        <v>338410.6</v>
      </c>
      <c r="Z174" s="93">
        <f t="shared" si="85"/>
        <v>422175.6</v>
      </c>
      <c r="AA174" s="93">
        <f t="shared" si="86"/>
        <v>388528.73333333334</v>
      </c>
      <c r="AB174" s="93">
        <f t="shared" si="87"/>
        <v>405000</v>
      </c>
      <c r="AC174" s="94">
        <f t="shared" si="88"/>
        <v>338410.6</v>
      </c>
      <c r="AD174" s="94">
        <f t="shared" si="89"/>
        <v>402708.61399999994</v>
      </c>
      <c r="AE174" s="83">
        <v>452925</v>
      </c>
      <c r="AF174" s="83">
        <v>438000</v>
      </c>
      <c r="AG174" s="83">
        <v>387703.80000000005</v>
      </c>
      <c r="AH174" s="93">
        <f t="shared" si="90"/>
        <v>387703.80000000005</v>
      </c>
      <c r="AI174" s="93">
        <f t="shared" si="91"/>
        <v>452925</v>
      </c>
      <c r="AJ174" s="93">
        <f t="shared" si="92"/>
        <v>426209.60000000003</v>
      </c>
      <c r="AK174" s="93">
        <f t="shared" si="93"/>
        <v>438000</v>
      </c>
      <c r="AL174" s="94">
        <f t="shared" si="94"/>
        <v>387703.80000000005</v>
      </c>
      <c r="AM174" s="94">
        <f t="shared" si="95"/>
        <v>461367.52200000006</v>
      </c>
      <c r="AN174" s="83">
        <v>312928</v>
      </c>
      <c r="AO174" s="83">
        <v>298000</v>
      </c>
      <c r="AP174" s="83">
        <v>450912</v>
      </c>
      <c r="AQ174" s="93">
        <f t="shared" si="96"/>
        <v>298000</v>
      </c>
      <c r="AR174" s="93">
        <f t="shared" si="97"/>
        <v>450912</v>
      </c>
      <c r="AS174" s="93">
        <f t="shared" si="98"/>
        <v>353946.66666666669</v>
      </c>
      <c r="AT174" s="93">
        <f t="shared" si="99"/>
        <v>312928</v>
      </c>
      <c r="AU174" s="94">
        <f t="shared" si="100"/>
        <v>298000</v>
      </c>
      <c r="AV174" s="94">
        <f t="shared" si="101"/>
        <v>354620</v>
      </c>
      <c r="AW174" s="83">
        <v>474422.47000000003</v>
      </c>
      <c r="AX174" s="83">
        <v>452000</v>
      </c>
      <c r="AY174" s="83">
        <v>407181.49000000005</v>
      </c>
      <c r="AZ174" s="93">
        <f t="shared" si="102"/>
        <v>407181.49000000005</v>
      </c>
      <c r="BA174" s="93">
        <f t="shared" si="103"/>
        <v>474422.47000000003</v>
      </c>
      <c r="BB174" s="93">
        <f t="shared" si="104"/>
        <v>444534.65333333332</v>
      </c>
      <c r="BC174" s="93">
        <f t="shared" si="105"/>
        <v>452000</v>
      </c>
      <c r="BD174" s="94">
        <f t="shared" si="106"/>
        <v>407181.49000000005</v>
      </c>
      <c r="BE174" s="94">
        <f t="shared" si="107"/>
        <v>484545.97310000006</v>
      </c>
    </row>
    <row r="175" spans="1:57" x14ac:dyDescent="0.2">
      <c r="A175" s="61">
        <v>153</v>
      </c>
      <c r="B175" s="60" t="s">
        <v>326</v>
      </c>
      <c r="C175" s="59">
        <v>1</v>
      </c>
      <c r="D175" s="83">
        <v>364731.6</v>
      </c>
      <c r="E175" s="83">
        <v>334000</v>
      </c>
      <c r="F175" s="83">
        <v>322179.58</v>
      </c>
      <c r="G175" s="83">
        <f t="shared" si="72"/>
        <v>322179.58</v>
      </c>
      <c r="H175" s="83">
        <f t="shared" si="73"/>
        <v>364731.6</v>
      </c>
      <c r="I175" s="83">
        <f t="shared" si="74"/>
        <v>340303.72666666663</v>
      </c>
      <c r="J175" s="83">
        <f t="shared" si="75"/>
        <v>334000</v>
      </c>
      <c r="K175" s="94">
        <f t="shared" si="76"/>
        <v>322179.58</v>
      </c>
      <c r="L175" s="92">
        <f t="shared" si="77"/>
        <v>383393.70020000002</v>
      </c>
      <c r="M175" s="83">
        <v>452925</v>
      </c>
      <c r="N175" s="83">
        <v>398000</v>
      </c>
      <c r="O175" s="83">
        <v>373210.2</v>
      </c>
      <c r="P175" s="93">
        <f t="shared" si="78"/>
        <v>373210.2</v>
      </c>
      <c r="Q175" s="93">
        <f t="shared" si="79"/>
        <v>452925</v>
      </c>
      <c r="R175" s="93">
        <f t="shared" si="80"/>
        <v>408045.06666666665</v>
      </c>
      <c r="S175" s="93">
        <f t="shared" si="81"/>
        <v>398000</v>
      </c>
      <c r="T175" s="94">
        <f t="shared" si="82"/>
        <v>373210.2</v>
      </c>
      <c r="U175" s="94">
        <f t="shared" si="83"/>
        <v>444120.13800000004</v>
      </c>
      <c r="V175" s="83">
        <v>435578</v>
      </c>
      <c r="W175" s="83">
        <v>368000</v>
      </c>
      <c r="X175" s="83">
        <v>351813</v>
      </c>
      <c r="Y175" s="93">
        <f t="shared" si="84"/>
        <v>351813</v>
      </c>
      <c r="Z175" s="93">
        <f t="shared" si="85"/>
        <v>435578</v>
      </c>
      <c r="AA175" s="93">
        <f t="shared" si="86"/>
        <v>385130.33333333331</v>
      </c>
      <c r="AB175" s="93">
        <f t="shared" si="87"/>
        <v>368000</v>
      </c>
      <c r="AC175" s="94">
        <f t="shared" si="88"/>
        <v>351813</v>
      </c>
      <c r="AD175" s="94">
        <f t="shared" si="89"/>
        <v>418657.47</v>
      </c>
      <c r="AE175" s="83">
        <v>460171.8</v>
      </c>
      <c r="AF175" s="83">
        <v>398000</v>
      </c>
      <c r="AG175" s="83">
        <v>384080.4</v>
      </c>
      <c r="AH175" s="93">
        <f t="shared" si="90"/>
        <v>384080.4</v>
      </c>
      <c r="AI175" s="93">
        <f t="shared" si="91"/>
        <v>460171.8</v>
      </c>
      <c r="AJ175" s="93">
        <f t="shared" si="92"/>
        <v>414084.06666666671</v>
      </c>
      <c r="AK175" s="93">
        <f t="shared" si="93"/>
        <v>398000</v>
      </c>
      <c r="AL175" s="94">
        <f t="shared" si="94"/>
        <v>384080.4</v>
      </c>
      <c r="AM175" s="94">
        <f t="shared" si="95"/>
        <v>457055.67600000004</v>
      </c>
      <c r="AN175" s="83">
        <v>305536</v>
      </c>
      <c r="AO175" s="83">
        <v>271000</v>
      </c>
      <c r="AP175" s="83">
        <v>268576</v>
      </c>
      <c r="AQ175" s="93">
        <f t="shared" si="96"/>
        <v>268576</v>
      </c>
      <c r="AR175" s="93">
        <f t="shared" si="97"/>
        <v>305536</v>
      </c>
      <c r="AS175" s="93">
        <f t="shared" si="98"/>
        <v>281704</v>
      </c>
      <c r="AT175" s="93">
        <f t="shared" si="99"/>
        <v>271000</v>
      </c>
      <c r="AU175" s="94">
        <f t="shared" si="100"/>
        <v>268576</v>
      </c>
      <c r="AV175" s="94">
        <f t="shared" si="101"/>
        <v>319605.44</v>
      </c>
      <c r="AW175" s="83">
        <v>475074.60000000003</v>
      </c>
      <c r="AX175" s="83">
        <v>395000</v>
      </c>
      <c r="AY175" s="83">
        <v>388697.4</v>
      </c>
      <c r="AZ175" s="93">
        <f t="shared" si="102"/>
        <v>388697.4</v>
      </c>
      <c r="BA175" s="93">
        <f t="shared" si="103"/>
        <v>475074.60000000003</v>
      </c>
      <c r="BB175" s="93">
        <f t="shared" si="104"/>
        <v>419590.66666666669</v>
      </c>
      <c r="BC175" s="93">
        <f t="shared" si="105"/>
        <v>395000</v>
      </c>
      <c r="BD175" s="94">
        <f t="shared" si="106"/>
        <v>388697.4</v>
      </c>
      <c r="BE175" s="94">
        <f t="shared" si="107"/>
        <v>462549.90600000002</v>
      </c>
    </row>
    <row r="176" spans="1:57" ht="24" x14ac:dyDescent="0.2">
      <c r="A176" s="61">
        <v>154</v>
      </c>
      <c r="B176" s="60" t="s">
        <v>327</v>
      </c>
      <c r="C176" s="59">
        <v>1</v>
      </c>
      <c r="D176" s="83">
        <v>460615.32</v>
      </c>
      <c r="E176" s="83">
        <v>430000</v>
      </c>
      <c r="F176" s="83">
        <v>400697.88</v>
      </c>
      <c r="G176" s="83">
        <f t="shared" si="72"/>
        <v>400697.88</v>
      </c>
      <c r="H176" s="83">
        <f t="shared" si="73"/>
        <v>460615.32</v>
      </c>
      <c r="I176" s="83">
        <f t="shared" si="74"/>
        <v>430437.7333333334</v>
      </c>
      <c r="J176" s="83">
        <f t="shared" si="75"/>
        <v>430000</v>
      </c>
      <c r="K176" s="94">
        <f t="shared" si="76"/>
        <v>400697.88</v>
      </c>
      <c r="L176" s="92">
        <f t="shared" si="77"/>
        <v>476830.47720000002</v>
      </c>
      <c r="M176" s="83">
        <v>531388.43999999994</v>
      </c>
      <c r="N176" s="83">
        <v>505000</v>
      </c>
      <c r="O176" s="83">
        <v>469905.48000000004</v>
      </c>
      <c r="P176" s="93">
        <f t="shared" si="78"/>
        <v>469905.48000000004</v>
      </c>
      <c r="Q176" s="93">
        <f t="shared" si="79"/>
        <v>531388.43999999994</v>
      </c>
      <c r="R176" s="93">
        <f t="shared" si="80"/>
        <v>502097.97333333333</v>
      </c>
      <c r="S176" s="93">
        <f t="shared" si="81"/>
        <v>505000</v>
      </c>
      <c r="T176" s="94">
        <f t="shared" si="82"/>
        <v>469905.48000000004</v>
      </c>
      <c r="U176" s="94">
        <f t="shared" si="83"/>
        <v>559187.52120000008</v>
      </c>
      <c r="V176" s="83">
        <v>508662</v>
      </c>
      <c r="W176" s="83">
        <v>464000</v>
      </c>
      <c r="X176" s="83">
        <v>431959</v>
      </c>
      <c r="Y176" s="93">
        <f t="shared" si="84"/>
        <v>431959</v>
      </c>
      <c r="Z176" s="93">
        <f t="shared" si="85"/>
        <v>508662</v>
      </c>
      <c r="AA176" s="93">
        <f t="shared" si="86"/>
        <v>468207</v>
      </c>
      <c r="AB176" s="93">
        <f t="shared" si="87"/>
        <v>464000</v>
      </c>
      <c r="AC176" s="94">
        <f t="shared" si="88"/>
        <v>431959</v>
      </c>
      <c r="AD176" s="94">
        <f t="shared" si="89"/>
        <v>514031.21</v>
      </c>
      <c r="AE176" s="83">
        <v>548955</v>
      </c>
      <c r="AF176" s="83">
        <v>505000</v>
      </c>
      <c r="AG176" s="83">
        <v>478688.76</v>
      </c>
      <c r="AH176" s="93">
        <f t="shared" si="90"/>
        <v>478688.76</v>
      </c>
      <c r="AI176" s="93">
        <f t="shared" si="91"/>
        <v>548955</v>
      </c>
      <c r="AJ176" s="93">
        <f t="shared" si="92"/>
        <v>510881.25333333336</v>
      </c>
      <c r="AK176" s="93">
        <f t="shared" si="93"/>
        <v>505000</v>
      </c>
      <c r="AL176" s="94">
        <f t="shared" si="94"/>
        <v>478688.76</v>
      </c>
      <c r="AM176" s="94">
        <f t="shared" si="95"/>
        <v>569639.62439999997</v>
      </c>
      <c r="AN176" s="83">
        <v>312928</v>
      </c>
      <c r="AO176" s="83">
        <v>283000</v>
      </c>
      <c r="AP176" s="83">
        <v>251328</v>
      </c>
      <c r="AQ176" s="93">
        <f t="shared" si="96"/>
        <v>251328</v>
      </c>
      <c r="AR176" s="93">
        <f t="shared" si="97"/>
        <v>312928</v>
      </c>
      <c r="AS176" s="93">
        <f t="shared" si="98"/>
        <v>282418.66666666669</v>
      </c>
      <c r="AT176" s="93">
        <f t="shared" si="99"/>
        <v>283000</v>
      </c>
      <c r="AU176" s="94">
        <f t="shared" si="100"/>
        <v>251328</v>
      </c>
      <c r="AV176" s="94">
        <f t="shared" si="101"/>
        <v>299080.32000000001</v>
      </c>
      <c r="AW176" s="83">
        <v>564349.9</v>
      </c>
      <c r="AX176" s="83">
        <v>511000</v>
      </c>
      <c r="AY176" s="83">
        <v>471032.2</v>
      </c>
      <c r="AZ176" s="93">
        <f t="shared" si="102"/>
        <v>471032.2</v>
      </c>
      <c r="BA176" s="93">
        <f t="shared" si="103"/>
        <v>564349.9</v>
      </c>
      <c r="BB176" s="93">
        <f t="shared" si="104"/>
        <v>515460.69999999995</v>
      </c>
      <c r="BC176" s="93">
        <f t="shared" si="105"/>
        <v>511000</v>
      </c>
      <c r="BD176" s="94">
        <f t="shared" si="106"/>
        <v>471032.2</v>
      </c>
      <c r="BE176" s="94">
        <f t="shared" si="107"/>
        <v>560528.31799999997</v>
      </c>
    </row>
    <row r="177" spans="1:57" ht="36" x14ac:dyDescent="0.2">
      <c r="A177" s="61">
        <v>155</v>
      </c>
      <c r="B177" s="60" t="s">
        <v>328</v>
      </c>
      <c r="C177" s="59">
        <v>1</v>
      </c>
      <c r="D177" s="83">
        <v>1275120</v>
      </c>
      <c r="E177" s="83">
        <v>1264000</v>
      </c>
      <c r="F177" s="83">
        <v>1094478</v>
      </c>
      <c r="G177" s="83">
        <f t="shared" si="72"/>
        <v>1094478</v>
      </c>
      <c r="H177" s="83">
        <f t="shared" si="73"/>
        <v>1275120</v>
      </c>
      <c r="I177" s="83">
        <f t="shared" si="74"/>
        <v>1211199.3333333333</v>
      </c>
      <c r="J177" s="83">
        <f t="shared" si="75"/>
        <v>1264000</v>
      </c>
      <c r="K177" s="94">
        <f t="shared" si="76"/>
        <v>1094478</v>
      </c>
      <c r="L177" s="92">
        <f t="shared" si="77"/>
        <v>1302428.82</v>
      </c>
      <c r="M177" s="83">
        <v>1479785</v>
      </c>
      <c r="N177" s="83">
        <v>1408000</v>
      </c>
      <c r="O177" s="83">
        <v>1266695.96</v>
      </c>
      <c r="P177" s="93">
        <f t="shared" si="78"/>
        <v>1266695.96</v>
      </c>
      <c r="Q177" s="93">
        <f t="shared" si="79"/>
        <v>1479785</v>
      </c>
      <c r="R177" s="93">
        <f t="shared" si="80"/>
        <v>1384826.9866666666</v>
      </c>
      <c r="S177" s="93">
        <f t="shared" si="81"/>
        <v>1408000</v>
      </c>
      <c r="T177" s="94">
        <f t="shared" si="82"/>
        <v>1266695.96</v>
      </c>
      <c r="U177" s="94">
        <f t="shared" si="83"/>
        <v>1507368.1924000001</v>
      </c>
      <c r="V177" s="83">
        <v>1419818.4000000001</v>
      </c>
      <c r="W177" s="83">
        <v>1299000</v>
      </c>
      <c r="X177" s="83">
        <v>1190463.1200000001</v>
      </c>
      <c r="Y177" s="93">
        <f t="shared" si="84"/>
        <v>1190463.1200000001</v>
      </c>
      <c r="Z177" s="93">
        <f t="shared" si="85"/>
        <v>1419818.4000000001</v>
      </c>
      <c r="AA177" s="93">
        <f t="shared" si="86"/>
        <v>1303093.8400000001</v>
      </c>
      <c r="AB177" s="93">
        <f t="shared" si="87"/>
        <v>1299000</v>
      </c>
      <c r="AC177" s="94">
        <f t="shared" si="88"/>
        <v>1190463.1200000001</v>
      </c>
      <c r="AD177" s="94">
        <f t="shared" si="89"/>
        <v>1416651.1128000002</v>
      </c>
      <c r="AE177" s="83">
        <v>1503461.56</v>
      </c>
      <c r="AF177" s="83">
        <v>1408000</v>
      </c>
      <c r="AG177" s="83">
        <v>1219342.8400000001</v>
      </c>
      <c r="AH177" s="93">
        <f t="shared" si="90"/>
        <v>1219342.8400000001</v>
      </c>
      <c r="AI177" s="93">
        <f t="shared" si="91"/>
        <v>1503461.56</v>
      </c>
      <c r="AJ177" s="93">
        <f t="shared" si="92"/>
        <v>1376934.8</v>
      </c>
      <c r="AK177" s="93">
        <f t="shared" si="93"/>
        <v>1408000</v>
      </c>
      <c r="AL177" s="94">
        <f t="shared" si="94"/>
        <v>1219342.8400000001</v>
      </c>
      <c r="AM177" s="94">
        <f t="shared" si="95"/>
        <v>1451017.9796000002</v>
      </c>
      <c r="AN177" s="83">
        <v>1473120</v>
      </c>
      <c r="AO177" s="83">
        <v>1413000</v>
      </c>
      <c r="AP177" s="83">
        <v>1211760</v>
      </c>
      <c r="AQ177" s="93">
        <f t="shared" si="96"/>
        <v>1211760</v>
      </c>
      <c r="AR177" s="93">
        <f t="shared" si="97"/>
        <v>1473120</v>
      </c>
      <c r="AS177" s="93">
        <f t="shared" si="98"/>
        <v>1365960</v>
      </c>
      <c r="AT177" s="93">
        <f t="shared" si="99"/>
        <v>1413000</v>
      </c>
      <c r="AU177" s="94">
        <f t="shared" si="100"/>
        <v>1211760</v>
      </c>
      <c r="AV177" s="94">
        <f t="shared" si="101"/>
        <v>1441994.4</v>
      </c>
      <c r="AW177" s="83">
        <v>3201151.8000000003</v>
      </c>
      <c r="AX177" s="83">
        <v>2885000</v>
      </c>
      <c r="AY177" s="83">
        <v>2594873.0500000003</v>
      </c>
      <c r="AZ177" s="93">
        <f t="shared" si="102"/>
        <v>2594873.0500000003</v>
      </c>
      <c r="BA177" s="93">
        <f t="shared" si="103"/>
        <v>3201151.8000000003</v>
      </c>
      <c r="BB177" s="93">
        <f t="shared" si="104"/>
        <v>2893674.9500000007</v>
      </c>
      <c r="BC177" s="93">
        <f t="shared" si="105"/>
        <v>2885000</v>
      </c>
      <c r="BD177" s="94">
        <f t="shared" si="106"/>
        <v>2594873.0500000003</v>
      </c>
      <c r="BE177" s="94">
        <f t="shared" si="107"/>
        <v>3087898.9295000006</v>
      </c>
    </row>
    <row r="178" spans="1:57" x14ac:dyDescent="0.2">
      <c r="A178" s="61">
        <v>156</v>
      </c>
      <c r="B178" s="60" t="s">
        <v>329</v>
      </c>
      <c r="C178" s="59">
        <v>1</v>
      </c>
      <c r="D178" s="83">
        <v>107807.03999999999</v>
      </c>
      <c r="E178" s="83">
        <v>106000</v>
      </c>
      <c r="F178" s="83">
        <v>93783.360000000001</v>
      </c>
      <c r="G178" s="83">
        <f t="shared" si="72"/>
        <v>93783.360000000001</v>
      </c>
      <c r="H178" s="83">
        <f t="shared" si="73"/>
        <v>107807.03999999999</v>
      </c>
      <c r="I178" s="83">
        <f t="shared" si="74"/>
        <v>102530.13333333332</v>
      </c>
      <c r="J178" s="83">
        <f t="shared" si="75"/>
        <v>106000</v>
      </c>
      <c r="K178" s="94">
        <f t="shared" si="76"/>
        <v>93783.360000000001</v>
      </c>
      <c r="L178" s="92">
        <f t="shared" si="77"/>
        <v>111602.19839999999</v>
      </c>
      <c r="M178" s="83">
        <v>119086.98999999999</v>
      </c>
      <c r="N178" s="83">
        <v>119000</v>
      </c>
      <c r="O178" s="83">
        <v>101371.57</v>
      </c>
      <c r="P178" s="93">
        <f t="shared" si="78"/>
        <v>101371.57</v>
      </c>
      <c r="Q178" s="93">
        <f t="shared" si="79"/>
        <v>119086.98999999999</v>
      </c>
      <c r="R178" s="93">
        <f t="shared" si="80"/>
        <v>113152.85333333333</v>
      </c>
      <c r="S178" s="93">
        <f t="shared" si="81"/>
        <v>119000</v>
      </c>
      <c r="T178" s="94">
        <f t="shared" si="82"/>
        <v>101371.57</v>
      </c>
      <c r="U178" s="94">
        <f t="shared" si="83"/>
        <v>120632.1683</v>
      </c>
      <c r="V178" s="83">
        <v>115758.72</v>
      </c>
      <c r="W178" s="83">
        <v>111000</v>
      </c>
      <c r="X178" s="83">
        <v>95546.880000000005</v>
      </c>
      <c r="Y178" s="93">
        <f t="shared" si="84"/>
        <v>95546.880000000005</v>
      </c>
      <c r="Z178" s="93">
        <f t="shared" si="85"/>
        <v>115758.72</v>
      </c>
      <c r="AA178" s="93">
        <f t="shared" si="86"/>
        <v>107435.2</v>
      </c>
      <c r="AB178" s="93">
        <f t="shared" si="87"/>
        <v>111000</v>
      </c>
      <c r="AC178" s="94">
        <f t="shared" si="88"/>
        <v>95546.880000000005</v>
      </c>
      <c r="AD178" s="94">
        <f t="shared" si="89"/>
        <v>113700.78720000001</v>
      </c>
      <c r="AE178" s="83">
        <v>123023.75</v>
      </c>
      <c r="AF178" s="83">
        <v>119000</v>
      </c>
      <c r="AG178" s="83">
        <v>101371.57</v>
      </c>
      <c r="AH178" s="93">
        <f t="shared" si="90"/>
        <v>101371.57</v>
      </c>
      <c r="AI178" s="93">
        <f t="shared" si="91"/>
        <v>123023.75</v>
      </c>
      <c r="AJ178" s="93">
        <f t="shared" si="92"/>
        <v>114465.10666666667</v>
      </c>
      <c r="AK178" s="93">
        <f t="shared" si="93"/>
        <v>119000</v>
      </c>
      <c r="AL178" s="94">
        <f t="shared" si="94"/>
        <v>101371.57</v>
      </c>
      <c r="AM178" s="94">
        <f t="shared" si="95"/>
        <v>120632.1683</v>
      </c>
      <c r="AN178" s="83">
        <v>1676400</v>
      </c>
      <c r="AO178" s="83">
        <v>1597000</v>
      </c>
      <c r="AP178" s="83">
        <v>1399200</v>
      </c>
      <c r="AQ178" s="93">
        <f t="shared" si="96"/>
        <v>1399200</v>
      </c>
      <c r="AR178" s="93">
        <f t="shared" si="97"/>
        <v>1676400</v>
      </c>
      <c r="AS178" s="93">
        <f t="shared" si="98"/>
        <v>1557533.3333333333</v>
      </c>
      <c r="AT178" s="93">
        <f t="shared" si="99"/>
        <v>1597000</v>
      </c>
      <c r="AU178" s="94">
        <f t="shared" si="100"/>
        <v>1399200</v>
      </c>
      <c r="AV178" s="94">
        <f t="shared" si="101"/>
        <v>1665048</v>
      </c>
      <c r="AW178" s="83">
        <v>915280.11</v>
      </c>
      <c r="AX178" s="83">
        <v>872000</v>
      </c>
      <c r="AY178" s="83">
        <v>763934.58000000007</v>
      </c>
      <c r="AZ178" s="93">
        <f t="shared" si="102"/>
        <v>763934.58000000007</v>
      </c>
      <c r="BA178" s="93">
        <f t="shared" si="103"/>
        <v>915280.11</v>
      </c>
      <c r="BB178" s="93">
        <f t="shared" si="104"/>
        <v>850404.89666666661</v>
      </c>
      <c r="BC178" s="93">
        <f t="shared" si="105"/>
        <v>872000</v>
      </c>
      <c r="BD178" s="94">
        <f t="shared" si="106"/>
        <v>763934.58000000007</v>
      </c>
      <c r="BE178" s="94">
        <f t="shared" si="107"/>
        <v>909082.15020000003</v>
      </c>
    </row>
    <row r="179" spans="1:57" x14ac:dyDescent="0.2">
      <c r="A179" s="61">
        <v>157</v>
      </c>
      <c r="B179" s="60" t="s">
        <v>330</v>
      </c>
      <c r="C179" s="59">
        <v>1</v>
      </c>
      <c r="D179" s="83">
        <v>198633.60000000001</v>
      </c>
      <c r="E179" s="83">
        <v>182000</v>
      </c>
      <c r="F179" s="83">
        <v>172149.12</v>
      </c>
      <c r="G179" s="83">
        <f t="shared" si="72"/>
        <v>172149.12</v>
      </c>
      <c r="H179" s="83">
        <f t="shared" si="73"/>
        <v>198633.60000000001</v>
      </c>
      <c r="I179" s="83">
        <f t="shared" si="74"/>
        <v>184260.90666666665</v>
      </c>
      <c r="J179" s="83">
        <f t="shared" si="75"/>
        <v>182000</v>
      </c>
      <c r="K179" s="94">
        <f t="shared" si="76"/>
        <v>172149.12</v>
      </c>
      <c r="L179" s="92">
        <f t="shared" si="77"/>
        <v>204857.4528</v>
      </c>
      <c r="M179" s="83">
        <v>231990</v>
      </c>
      <c r="N179" s="83">
        <v>204000</v>
      </c>
      <c r="O179" s="83">
        <v>200439.36000000002</v>
      </c>
      <c r="P179" s="93">
        <f t="shared" si="78"/>
        <v>200439.36000000002</v>
      </c>
      <c r="Q179" s="93">
        <f t="shared" si="79"/>
        <v>231990</v>
      </c>
      <c r="R179" s="93">
        <f t="shared" si="80"/>
        <v>212143.12</v>
      </c>
      <c r="S179" s="93">
        <f t="shared" si="81"/>
        <v>204000</v>
      </c>
      <c r="T179" s="94">
        <f t="shared" si="82"/>
        <v>200439.36000000002</v>
      </c>
      <c r="U179" s="94">
        <f t="shared" si="83"/>
        <v>238522.83840000001</v>
      </c>
      <c r="V179" s="83">
        <v>227084</v>
      </c>
      <c r="W179" s="83">
        <v>192000</v>
      </c>
      <c r="X179" s="83">
        <v>179920.4</v>
      </c>
      <c r="Y179" s="93">
        <f t="shared" si="84"/>
        <v>179920.4</v>
      </c>
      <c r="Z179" s="93">
        <f t="shared" si="85"/>
        <v>227084</v>
      </c>
      <c r="AA179" s="93">
        <f t="shared" si="86"/>
        <v>199668.13333333333</v>
      </c>
      <c r="AB179" s="93">
        <f t="shared" si="87"/>
        <v>192000</v>
      </c>
      <c r="AC179" s="94">
        <f t="shared" si="88"/>
        <v>179920.4</v>
      </c>
      <c r="AD179" s="94">
        <f t="shared" si="89"/>
        <v>214105.27599999998</v>
      </c>
      <c r="AE179" s="83">
        <v>235701.84</v>
      </c>
      <c r="AF179" s="83">
        <v>204000</v>
      </c>
      <c r="AG179" s="83">
        <v>196727.52000000002</v>
      </c>
      <c r="AH179" s="93">
        <f t="shared" si="90"/>
        <v>196727.52000000002</v>
      </c>
      <c r="AI179" s="93">
        <f t="shared" si="91"/>
        <v>235701.84</v>
      </c>
      <c r="AJ179" s="93">
        <f t="shared" si="92"/>
        <v>212143.12</v>
      </c>
      <c r="AK179" s="93">
        <f t="shared" si="93"/>
        <v>204000</v>
      </c>
      <c r="AL179" s="94">
        <f t="shared" si="94"/>
        <v>196727.52000000002</v>
      </c>
      <c r="AM179" s="94">
        <f t="shared" si="95"/>
        <v>234105.74880000003</v>
      </c>
      <c r="AN179" s="83">
        <v>491040</v>
      </c>
      <c r="AO179" s="83">
        <v>435000</v>
      </c>
      <c r="AP179" s="83">
        <v>423720</v>
      </c>
      <c r="AQ179" s="93">
        <f t="shared" si="96"/>
        <v>423720</v>
      </c>
      <c r="AR179" s="93">
        <f t="shared" si="97"/>
        <v>491040</v>
      </c>
      <c r="AS179" s="93">
        <f t="shared" si="98"/>
        <v>449920</v>
      </c>
      <c r="AT179" s="93">
        <f t="shared" si="99"/>
        <v>435000</v>
      </c>
      <c r="AU179" s="94">
        <f t="shared" si="100"/>
        <v>423720</v>
      </c>
      <c r="AV179" s="94">
        <f t="shared" si="101"/>
        <v>504226.8</v>
      </c>
      <c r="AW179" s="83">
        <v>391547.64</v>
      </c>
      <c r="AX179" s="83">
        <v>326000</v>
      </c>
      <c r="AY179" s="83">
        <v>305525.81</v>
      </c>
      <c r="AZ179" s="93">
        <f t="shared" si="102"/>
        <v>305525.81</v>
      </c>
      <c r="BA179" s="93">
        <f t="shared" si="103"/>
        <v>391547.64</v>
      </c>
      <c r="BB179" s="93">
        <f t="shared" si="104"/>
        <v>341024.48333333334</v>
      </c>
      <c r="BC179" s="93">
        <f t="shared" si="105"/>
        <v>326000</v>
      </c>
      <c r="BD179" s="94">
        <f t="shared" si="106"/>
        <v>305525.81</v>
      </c>
      <c r="BE179" s="94">
        <f t="shared" si="107"/>
        <v>363575.71389999997</v>
      </c>
    </row>
    <row r="180" spans="1:57" ht="24" x14ac:dyDescent="0.2">
      <c r="A180" s="61">
        <v>158</v>
      </c>
      <c r="B180" s="60" t="s">
        <v>331</v>
      </c>
      <c r="C180" s="59">
        <v>1</v>
      </c>
      <c r="D180" s="83">
        <v>104235.12</v>
      </c>
      <c r="E180" s="83">
        <v>93000</v>
      </c>
      <c r="F180" s="83">
        <v>86438.88</v>
      </c>
      <c r="G180" s="83">
        <f t="shared" si="72"/>
        <v>86438.88</v>
      </c>
      <c r="H180" s="83">
        <f t="shared" si="73"/>
        <v>104235.12</v>
      </c>
      <c r="I180" s="83">
        <f t="shared" si="74"/>
        <v>94558</v>
      </c>
      <c r="J180" s="83">
        <f t="shared" si="75"/>
        <v>93000</v>
      </c>
      <c r="K180" s="94">
        <f t="shared" si="76"/>
        <v>86438.88</v>
      </c>
      <c r="L180" s="92">
        <f t="shared" si="77"/>
        <v>102862.2672</v>
      </c>
      <c r="M180" s="83">
        <v>107906.59</v>
      </c>
      <c r="N180" s="83">
        <v>98000</v>
      </c>
      <c r="O180" s="83">
        <v>94529.74</v>
      </c>
      <c r="P180" s="93">
        <f t="shared" si="78"/>
        <v>94529.74</v>
      </c>
      <c r="Q180" s="93">
        <f t="shared" si="79"/>
        <v>107906.59</v>
      </c>
      <c r="R180" s="93">
        <f t="shared" si="80"/>
        <v>100145.44333333334</v>
      </c>
      <c r="S180" s="93">
        <f t="shared" si="81"/>
        <v>98000</v>
      </c>
      <c r="T180" s="94">
        <f t="shared" si="82"/>
        <v>94529.74</v>
      </c>
      <c r="U180" s="94">
        <f t="shared" si="83"/>
        <v>112490.39060000001</v>
      </c>
      <c r="V180" s="83">
        <v>104116.32</v>
      </c>
      <c r="W180" s="83">
        <v>90000</v>
      </c>
      <c r="X180" s="83">
        <v>83458.320000000007</v>
      </c>
      <c r="Y180" s="93">
        <f t="shared" si="84"/>
        <v>83458.320000000007</v>
      </c>
      <c r="Z180" s="93">
        <f t="shared" si="85"/>
        <v>104116.32</v>
      </c>
      <c r="AA180" s="93">
        <f t="shared" si="86"/>
        <v>92524.88</v>
      </c>
      <c r="AB180" s="93">
        <f t="shared" si="87"/>
        <v>90000</v>
      </c>
      <c r="AC180" s="94">
        <f t="shared" si="88"/>
        <v>83458.320000000007</v>
      </c>
      <c r="AD180" s="94">
        <f t="shared" si="89"/>
        <v>99315.400800000003</v>
      </c>
      <c r="AE180" s="83">
        <v>111473.75</v>
      </c>
      <c r="AF180" s="83">
        <v>98000</v>
      </c>
      <c r="AG180" s="83">
        <v>95421.53</v>
      </c>
      <c r="AH180" s="93">
        <f t="shared" si="90"/>
        <v>95421.53</v>
      </c>
      <c r="AI180" s="93">
        <f t="shared" si="91"/>
        <v>111473.75</v>
      </c>
      <c r="AJ180" s="93">
        <f t="shared" si="92"/>
        <v>101631.76000000001</v>
      </c>
      <c r="AK180" s="93">
        <f t="shared" si="93"/>
        <v>98000</v>
      </c>
      <c r="AL180" s="94">
        <f t="shared" si="94"/>
        <v>95421.53</v>
      </c>
      <c r="AM180" s="94">
        <f t="shared" si="95"/>
        <v>113551.6207</v>
      </c>
      <c r="AN180" s="83">
        <v>268224</v>
      </c>
      <c r="AO180" s="83">
        <v>232000</v>
      </c>
      <c r="AP180" s="83">
        <v>386496</v>
      </c>
      <c r="AQ180" s="93">
        <f t="shared" si="96"/>
        <v>232000</v>
      </c>
      <c r="AR180" s="93">
        <f t="shared" si="97"/>
        <v>386496</v>
      </c>
      <c r="AS180" s="93">
        <f t="shared" si="98"/>
        <v>295573.33333333331</v>
      </c>
      <c r="AT180" s="93">
        <f t="shared" si="99"/>
        <v>268224</v>
      </c>
      <c r="AU180" s="94">
        <f t="shared" si="100"/>
        <v>232000</v>
      </c>
      <c r="AV180" s="94">
        <f t="shared" si="101"/>
        <v>276080</v>
      </c>
      <c r="AW180" s="83">
        <v>220827.6</v>
      </c>
      <c r="AX180" s="83">
        <v>191000</v>
      </c>
      <c r="AY180" s="83">
        <v>189529.2</v>
      </c>
      <c r="AZ180" s="93">
        <f t="shared" si="102"/>
        <v>189529.2</v>
      </c>
      <c r="BA180" s="93">
        <f t="shared" si="103"/>
        <v>220827.6</v>
      </c>
      <c r="BB180" s="93">
        <f t="shared" si="104"/>
        <v>200452.26666666669</v>
      </c>
      <c r="BC180" s="93">
        <f t="shared" si="105"/>
        <v>191000</v>
      </c>
      <c r="BD180" s="94">
        <f t="shared" si="106"/>
        <v>189529.2</v>
      </c>
      <c r="BE180" s="94">
        <f t="shared" si="107"/>
        <v>225539.74800000002</v>
      </c>
    </row>
    <row r="183" spans="1:57" ht="15" x14ac:dyDescent="0.25">
      <c r="B183"/>
      <c r="C183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Z183" s="89"/>
      <c r="AA183" s="89"/>
      <c r="AB183" s="89"/>
      <c r="AC183" s="89"/>
      <c r="AD183" s="89"/>
      <c r="AE183" s="89"/>
      <c r="AF183" s="89"/>
      <c r="AG183" s="89"/>
      <c r="AH183" s="89"/>
      <c r="AI183" s="89"/>
      <c r="AJ183" s="89"/>
      <c r="AK183" s="89"/>
      <c r="AL183" s="89"/>
      <c r="AM183" s="89"/>
      <c r="AN183" s="89"/>
      <c r="AO183" s="89"/>
      <c r="AP183" s="89"/>
      <c r="AQ183" s="89"/>
      <c r="AR183" s="89"/>
      <c r="AS183" s="89"/>
      <c r="AT183" s="89"/>
      <c r="AU183" s="89"/>
      <c r="AV183" s="89"/>
      <c r="AW183" s="89"/>
    </row>
    <row r="184" spans="1:57" ht="16.5" x14ac:dyDescent="0.25">
      <c r="B184" s="67"/>
      <c r="C184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  <c r="AA184" s="89"/>
      <c r="AB184" s="89"/>
      <c r="AC184" s="89"/>
      <c r="AD184" s="89"/>
      <c r="AE184" s="89"/>
      <c r="AF184" s="89"/>
      <c r="AG184" s="89"/>
      <c r="AH184" s="89"/>
      <c r="AI184" s="89"/>
      <c r="AJ184" s="89"/>
      <c r="AK184" s="89"/>
      <c r="AL184" s="89"/>
      <c r="AM184" s="89"/>
      <c r="AN184" s="89"/>
      <c r="AO184" s="89"/>
      <c r="AP184" s="89"/>
      <c r="AQ184" s="89"/>
      <c r="AR184" s="89"/>
      <c r="AS184" s="89"/>
      <c r="AT184" s="89"/>
      <c r="AU184" s="89"/>
      <c r="AV184" s="89"/>
      <c r="AW184" s="89"/>
    </row>
    <row r="185" spans="1:57" ht="15" x14ac:dyDescent="0.25">
      <c r="B185" s="68"/>
      <c r="C185"/>
      <c r="D185" s="156"/>
      <c r="E185" s="156"/>
      <c r="F185" s="156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  <c r="S185" s="156"/>
      <c r="T185" s="156"/>
      <c r="U185" s="156"/>
      <c r="V185" s="156"/>
      <c r="W185" s="90"/>
      <c r="X185" s="90"/>
      <c r="Y185" s="90"/>
      <c r="Z185" s="90"/>
      <c r="AA185" s="90"/>
      <c r="AB185" s="90"/>
      <c r="AC185" s="90"/>
      <c r="AD185" s="90"/>
      <c r="AE185" s="90"/>
      <c r="AF185" s="90"/>
      <c r="AG185" s="90"/>
      <c r="AH185" s="90"/>
      <c r="AI185" s="90"/>
      <c r="AJ185" s="90"/>
      <c r="AK185" s="90"/>
      <c r="AL185" s="90"/>
      <c r="AM185" s="90"/>
      <c r="AN185" s="156"/>
      <c r="AO185" s="156"/>
      <c r="AP185" s="156"/>
      <c r="AQ185" s="156"/>
      <c r="AR185" s="156"/>
      <c r="AS185" s="156"/>
      <c r="AT185" s="156"/>
      <c r="AU185" s="156"/>
      <c r="AV185" s="156"/>
      <c r="AW185" s="156"/>
    </row>
    <row r="186" spans="1:57" ht="15" x14ac:dyDescent="0.25">
      <c r="B186" s="69"/>
      <c r="C186"/>
      <c r="D186" s="154"/>
      <c r="E186" s="154"/>
      <c r="F186" s="154"/>
      <c r="G186" s="154"/>
      <c r="H186" s="154"/>
      <c r="I186" s="154"/>
      <c r="J186" s="154"/>
      <c r="K186" s="154"/>
      <c r="L186" s="154"/>
      <c r="M186" s="154"/>
      <c r="N186" s="154"/>
      <c r="O186" s="154"/>
      <c r="P186" s="154"/>
      <c r="Q186" s="154"/>
      <c r="R186" s="154"/>
      <c r="S186" s="154"/>
      <c r="T186" s="154"/>
      <c r="U186" s="154"/>
      <c r="V186" s="154"/>
      <c r="W186" s="91"/>
      <c r="X186" s="91"/>
      <c r="Y186" s="91"/>
      <c r="Z186" s="91"/>
      <c r="AA186" s="91"/>
      <c r="AB186" s="91"/>
      <c r="AC186" s="91"/>
      <c r="AD186" s="91"/>
      <c r="AE186" s="91"/>
      <c r="AF186" s="91"/>
      <c r="AG186" s="91"/>
      <c r="AH186" s="91"/>
      <c r="AI186" s="91"/>
      <c r="AJ186" s="91"/>
      <c r="AK186" s="91"/>
      <c r="AL186" s="91"/>
      <c r="AM186" s="91"/>
      <c r="AN186" s="154"/>
      <c r="AO186" s="154"/>
      <c r="AP186" s="154"/>
      <c r="AQ186" s="154"/>
      <c r="AR186" s="154"/>
      <c r="AS186" s="154"/>
      <c r="AT186" s="154"/>
      <c r="AU186" s="154"/>
      <c r="AV186" s="154"/>
      <c r="AW186" s="154"/>
    </row>
    <row r="187" spans="1:57" ht="15" x14ac:dyDescent="0.2">
      <c r="B187" s="155"/>
      <c r="C187" s="155"/>
      <c r="D187" s="155"/>
      <c r="E187" s="155"/>
      <c r="F187" s="155"/>
      <c r="G187" s="155"/>
      <c r="H187" s="155"/>
      <c r="I187" s="155"/>
      <c r="J187" s="155"/>
      <c r="K187" s="155"/>
      <c r="L187" s="155"/>
      <c r="M187" s="155"/>
      <c r="N187" s="155"/>
      <c r="O187" s="155"/>
      <c r="P187" s="155"/>
      <c r="Q187" s="155"/>
      <c r="R187" s="155"/>
      <c r="S187" s="155"/>
      <c r="T187" s="155"/>
      <c r="U187" s="155"/>
      <c r="V187" s="155"/>
      <c r="W187" s="155"/>
      <c r="X187" s="155"/>
      <c r="Y187" s="155"/>
      <c r="Z187" s="155"/>
      <c r="AA187" s="155"/>
      <c r="AB187" s="155"/>
      <c r="AC187" s="155"/>
      <c r="AD187" s="155"/>
      <c r="AE187" s="155"/>
      <c r="AF187" s="155"/>
      <c r="AG187" s="155"/>
      <c r="AH187" s="155"/>
      <c r="AI187" s="155"/>
      <c r="AJ187" s="155"/>
      <c r="AK187" s="155"/>
      <c r="AL187" s="155"/>
      <c r="AM187" s="155"/>
      <c r="AN187" s="155"/>
      <c r="AO187" s="155"/>
      <c r="AP187" s="155"/>
      <c r="AQ187" s="155"/>
      <c r="AR187" s="155"/>
      <c r="AS187" s="155"/>
      <c r="AT187" s="155"/>
      <c r="AU187" s="155"/>
      <c r="AV187" s="155"/>
      <c r="AW187" s="155"/>
    </row>
  </sheetData>
  <sheetProtection algorithmName="SHA-512" hashValue="CsaAQ2ZlnqyhrjDcKamM3cWqV7HfRJ216xkLBwTa0aoDYhD2M36WujsuKNcVvlaaald1Y+8emILOy1TetaALjQ==" saltValue="qnzd4eqf4cHrRigUmT1N7Q==" spinCount="100000" sheet="1" objects="1" scenarios="1"/>
  <mergeCells count="21">
    <mergeCell ref="D186:V186"/>
    <mergeCell ref="AN186:AW186"/>
    <mergeCell ref="B187:AW187"/>
    <mergeCell ref="D185:V185"/>
    <mergeCell ref="AN185:AW185"/>
    <mergeCell ref="D5:F5"/>
    <mergeCell ref="D6:F6"/>
    <mergeCell ref="M5:O5"/>
    <mergeCell ref="M6:O6"/>
    <mergeCell ref="A1:AW1"/>
    <mergeCell ref="A2:AW2"/>
    <mergeCell ref="A6:A7"/>
    <mergeCell ref="C6:C7"/>
    <mergeCell ref="V5:X5"/>
    <mergeCell ref="V6:X6"/>
    <mergeCell ref="AE5:AG5"/>
    <mergeCell ref="AE6:AG6"/>
    <mergeCell ref="AN5:AP5"/>
    <mergeCell ref="AN6:AP6"/>
    <mergeCell ref="AW5:AY5"/>
    <mergeCell ref="AW6:AY6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BD4D-068E-44AF-A009-1F5CE5106D5A}">
  <dimension ref="A1:I183"/>
  <sheetViews>
    <sheetView zoomScaleNormal="100" workbookViewId="0">
      <selection activeCell="G2" sqref="G2"/>
    </sheetView>
  </sheetViews>
  <sheetFormatPr baseColWidth="10" defaultColWidth="11.42578125" defaultRowHeight="12" x14ac:dyDescent="0.2"/>
  <cols>
    <col min="1" max="1" width="6.28515625" style="58" customWidth="1"/>
    <col min="2" max="2" width="46.140625" style="58" customWidth="1"/>
    <col min="3" max="3" width="12.7109375" style="58" customWidth="1"/>
    <col min="4" max="4" width="15.42578125" style="84" customWidth="1"/>
    <col min="5" max="5" width="18.5703125" style="84" customWidth="1"/>
    <col min="6" max="6" width="18.7109375" style="84" customWidth="1"/>
    <col min="7" max="7" width="22.140625" style="84" customWidth="1"/>
    <col min="8" max="8" width="20.140625" style="84" customWidth="1"/>
    <col min="9" max="9" width="19" style="84" customWidth="1"/>
    <col min="10" max="16384" width="11.42578125" style="58"/>
  </cols>
  <sheetData>
    <row r="1" spans="1:9" ht="12" customHeight="1" x14ac:dyDescent="0.2"/>
    <row r="2" spans="1:9" ht="24.75" customHeight="1" x14ac:dyDescent="0.2">
      <c r="A2" s="150" t="s">
        <v>2</v>
      </c>
      <c r="B2" s="73" t="s">
        <v>151</v>
      </c>
      <c r="C2" s="152" t="s">
        <v>152</v>
      </c>
      <c r="D2" s="74" t="s">
        <v>153</v>
      </c>
      <c r="E2" s="74" t="s">
        <v>131</v>
      </c>
      <c r="F2" s="95" t="s">
        <v>6</v>
      </c>
      <c r="G2" s="96" t="s">
        <v>154</v>
      </c>
      <c r="H2" s="96" t="s">
        <v>155</v>
      </c>
      <c r="I2" s="74" t="s">
        <v>156</v>
      </c>
    </row>
    <row r="3" spans="1:9" s="82" customFormat="1" ht="34.5" customHeight="1" x14ac:dyDescent="0.2">
      <c r="A3" s="151"/>
      <c r="B3" s="75" t="s">
        <v>157</v>
      </c>
      <c r="C3" s="153"/>
      <c r="D3" s="86" t="s">
        <v>374</v>
      </c>
      <c r="E3" s="86" t="s">
        <v>374</v>
      </c>
      <c r="F3" s="86" t="s">
        <v>374</v>
      </c>
      <c r="G3" s="86" t="s">
        <v>374</v>
      </c>
      <c r="H3" s="86" t="s">
        <v>374</v>
      </c>
      <c r="I3" s="86" t="s">
        <v>374</v>
      </c>
    </row>
    <row r="4" spans="1:9" x14ac:dyDescent="0.2">
      <c r="A4" s="76"/>
      <c r="B4" s="77" t="s">
        <v>159</v>
      </c>
      <c r="C4" s="78"/>
      <c r="D4" s="88"/>
      <c r="E4" s="88"/>
      <c r="F4" s="88"/>
      <c r="G4" s="88"/>
      <c r="H4" s="88"/>
      <c r="I4" s="88"/>
    </row>
    <row r="5" spans="1:9" ht="24" x14ac:dyDescent="0.2">
      <c r="A5" s="61">
        <v>1</v>
      </c>
      <c r="B5" s="66" t="s">
        <v>160</v>
      </c>
      <c r="C5" s="59">
        <v>1</v>
      </c>
      <c r="D5" s="93">
        <v>3998520.21</v>
      </c>
      <c r="E5" s="93">
        <v>4249325.5199999996</v>
      </c>
      <c r="F5" s="93">
        <v>4345588.5199999996</v>
      </c>
      <c r="G5" s="93">
        <v>4090472.23</v>
      </c>
      <c r="H5" s="93">
        <v>12957338.060000001</v>
      </c>
      <c r="I5" s="93">
        <v>7100493.79</v>
      </c>
    </row>
    <row r="6" spans="1:9" x14ac:dyDescent="0.2">
      <c r="A6" s="61">
        <v>2</v>
      </c>
      <c r="B6" s="60" t="s">
        <v>161</v>
      </c>
      <c r="C6" s="59">
        <v>1</v>
      </c>
      <c r="D6" s="93">
        <v>260873.7</v>
      </c>
      <c r="E6" s="93">
        <v>295137.53000000003</v>
      </c>
      <c r="F6" s="93">
        <v>285443.78000000003</v>
      </c>
      <c r="G6" s="93">
        <v>295137.53000000003</v>
      </c>
      <c r="H6" s="93">
        <v>721520.8</v>
      </c>
      <c r="I6" s="93">
        <v>358240.12</v>
      </c>
    </row>
    <row r="7" spans="1:9" x14ac:dyDescent="0.2">
      <c r="A7" s="61">
        <v>3</v>
      </c>
      <c r="B7" s="60" t="s">
        <v>162</v>
      </c>
      <c r="C7" s="59">
        <v>1</v>
      </c>
      <c r="D7" s="93">
        <v>108473.16</v>
      </c>
      <c r="E7" s="93">
        <v>126488.1</v>
      </c>
      <c r="F7" s="93">
        <v>112607.51</v>
      </c>
      <c r="G7" s="93">
        <v>124145.73</v>
      </c>
      <c r="H7" s="93">
        <v>392176.4</v>
      </c>
      <c r="I7" s="93">
        <v>263149.21000000002</v>
      </c>
    </row>
    <row r="8" spans="1:9" x14ac:dyDescent="0.2">
      <c r="A8" s="61">
        <v>4</v>
      </c>
      <c r="B8" s="60" t="s">
        <v>163</v>
      </c>
      <c r="C8" s="59">
        <v>1</v>
      </c>
      <c r="D8" s="93">
        <v>319002.42</v>
      </c>
      <c r="E8" s="93">
        <v>263584.67</v>
      </c>
      <c r="F8" s="93">
        <v>239675.69</v>
      </c>
      <c r="G8" s="93">
        <v>266071.31</v>
      </c>
      <c r="H8" s="93">
        <v>1126930</v>
      </c>
      <c r="I8" s="93">
        <v>314339.21000000002</v>
      </c>
    </row>
    <row r="9" spans="1:9" x14ac:dyDescent="0.2">
      <c r="A9" s="61">
        <v>5</v>
      </c>
      <c r="B9" s="60" t="s">
        <v>164</v>
      </c>
      <c r="C9" s="59">
        <v>1</v>
      </c>
      <c r="D9" s="93" t="s">
        <v>14</v>
      </c>
      <c r="E9" s="83" t="s">
        <v>14</v>
      </c>
      <c r="F9" s="83" t="s">
        <v>14</v>
      </c>
      <c r="G9" s="93">
        <v>173164.99</v>
      </c>
      <c r="H9" s="93">
        <v>365263.35999999999</v>
      </c>
      <c r="I9" s="93">
        <v>226195.20000000001</v>
      </c>
    </row>
    <row r="10" spans="1:9" x14ac:dyDescent="0.2">
      <c r="A10" s="61">
        <v>6</v>
      </c>
      <c r="B10" s="60" t="s">
        <v>165</v>
      </c>
      <c r="C10" s="59">
        <v>1</v>
      </c>
      <c r="D10" s="93">
        <v>107904.54</v>
      </c>
      <c r="E10" s="93">
        <v>125097.91</v>
      </c>
      <c r="F10" s="93">
        <v>115720.05</v>
      </c>
      <c r="G10" s="93">
        <v>127436.18</v>
      </c>
      <c r="H10" s="93">
        <v>128177.28</v>
      </c>
      <c r="I10" s="93">
        <v>152730.31</v>
      </c>
    </row>
    <row r="11" spans="1:9" x14ac:dyDescent="0.2">
      <c r="A11" s="61">
        <v>7</v>
      </c>
      <c r="B11" s="64" t="s">
        <v>166</v>
      </c>
      <c r="C11" s="59">
        <v>1</v>
      </c>
      <c r="D11" s="93" t="s">
        <v>14</v>
      </c>
      <c r="E11" s="83" t="s">
        <v>14</v>
      </c>
      <c r="F11" s="83" t="s">
        <v>14</v>
      </c>
      <c r="G11" s="83" t="s">
        <v>14</v>
      </c>
      <c r="H11" s="93">
        <v>157080</v>
      </c>
      <c r="I11" s="83" t="s">
        <v>14</v>
      </c>
    </row>
    <row r="12" spans="1:9" x14ac:dyDescent="0.2">
      <c r="A12" s="61">
        <v>8</v>
      </c>
      <c r="B12" s="64" t="s">
        <v>167</v>
      </c>
      <c r="C12" s="59">
        <v>1</v>
      </c>
      <c r="D12" s="93">
        <v>648821.47</v>
      </c>
      <c r="E12" s="93">
        <v>484026.48</v>
      </c>
      <c r="F12" s="93">
        <v>468128.39</v>
      </c>
      <c r="G12" s="93">
        <v>484026.48</v>
      </c>
      <c r="H12" s="93">
        <v>1098931.68</v>
      </c>
      <c r="I12" s="93">
        <v>464124.56</v>
      </c>
    </row>
    <row r="13" spans="1:9" x14ac:dyDescent="0.2">
      <c r="A13" s="61">
        <v>9</v>
      </c>
      <c r="B13" s="64" t="s">
        <v>168</v>
      </c>
      <c r="C13" s="59">
        <v>1</v>
      </c>
      <c r="D13" s="93">
        <v>427105.66</v>
      </c>
      <c r="E13" s="93">
        <v>476576.58</v>
      </c>
      <c r="F13" s="93">
        <v>435357.61</v>
      </c>
      <c r="G13" s="93">
        <v>467751.09</v>
      </c>
      <c r="H13" s="93">
        <v>1512680.4</v>
      </c>
      <c r="I13" s="93">
        <v>528123.49</v>
      </c>
    </row>
    <row r="14" spans="1:9" ht="24" x14ac:dyDescent="0.2">
      <c r="A14" s="61">
        <v>10</v>
      </c>
      <c r="B14" s="64" t="s">
        <v>169</v>
      </c>
      <c r="C14" s="59">
        <v>1</v>
      </c>
      <c r="D14" s="93">
        <v>204870.02</v>
      </c>
      <c r="E14" s="93">
        <v>223594.5</v>
      </c>
      <c r="F14" s="93">
        <v>207726.78</v>
      </c>
      <c r="G14" s="93">
        <v>225703.88</v>
      </c>
      <c r="H14" s="93">
        <v>1562470</v>
      </c>
      <c r="I14" s="93">
        <v>435747.77</v>
      </c>
    </row>
    <row r="15" spans="1:9" x14ac:dyDescent="0.2">
      <c r="A15" s="61">
        <v>11</v>
      </c>
      <c r="B15" s="64" t="s">
        <v>170</v>
      </c>
      <c r="C15" s="59">
        <v>1</v>
      </c>
      <c r="D15" s="93">
        <v>194977.12</v>
      </c>
      <c r="E15" s="93">
        <v>275936.94</v>
      </c>
      <c r="F15" s="93">
        <v>256752.26</v>
      </c>
      <c r="G15" s="93">
        <v>283973.94</v>
      </c>
      <c r="H15" s="93">
        <v>479408.16</v>
      </c>
      <c r="I15" s="93">
        <v>275341.25</v>
      </c>
    </row>
    <row r="16" spans="1:9" x14ac:dyDescent="0.2">
      <c r="A16" s="61">
        <v>12</v>
      </c>
      <c r="B16" s="64" t="s">
        <v>171</v>
      </c>
      <c r="C16" s="59">
        <v>1</v>
      </c>
      <c r="D16" s="93">
        <v>129098.61</v>
      </c>
      <c r="E16" s="93">
        <v>208161.63</v>
      </c>
      <c r="F16" s="93">
        <v>191487.77</v>
      </c>
      <c r="G16" s="93">
        <v>182197.15</v>
      </c>
      <c r="H16" s="93">
        <v>308693.62</v>
      </c>
      <c r="I16" s="93">
        <v>202873.48</v>
      </c>
    </row>
    <row r="17" spans="1:9" x14ac:dyDescent="0.2">
      <c r="A17" s="61">
        <v>13</v>
      </c>
      <c r="B17" s="64" t="s">
        <v>172</v>
      </c>
      <c r="C17" s="59">
        <v>1</v>
      </c>
      <c r="D17" s="93">
        <v>191359.96</v>
      </c>
      <c r="E17" s="93">
        <v>295703.55</v>
      </c>
      <c r="F17" s="93">
        <v>295100.63</v>
      </c>
      <c r="G17" s="93">
        <v>284649.21000000002</v>
      </c>
      <c r="H17" s="93">
        <v>256354.56</v>
      </c>
      <c r="I17" s="93">
        <v>206912.52</v>
      </c>
    </row>
    <row r="18" spans="1:9" x14ac:dyDescent="0.2">
      <c r="A18" s="61">
        <v>14</v>
      </c>
      <c r="B18" s="64" t="s">
        <v>173</v>
      </c>
      <c r="C18" s="59">
        <v>1</v>
      </c>
      <c r="D18" s="93">
        <v>117736.96000000001</v>
      </c>
      <c r="E18" s="93">
        <v>190586.54</v>
      </c>
      <c r="F18" s="93">
        <v>185531.09</v>
      </c>
      <c r="G18" s="93">
        <v>201402.12</v>
      </c>
      <c r="H18" s="93">
        <v>133203.84</v>
      </c>
      <c r="I18" s="93">
        <v>145650.07</v>
      </c>
    </row>
    <row r="19" spans="1:9" x14ac:dyDescent="0.2">
      <c r="A19" s="76"/>
      <c r="B19" s="77" t="s">
        <v>174</v>
      </c>
      <c r="C19" s="78"/>
      <c r="D19" s="94"/>
      <c r="E19" s="94"/>
      <c r="F19" s="94"/>
      <c r="G19" s="94"/>
      <c r="H19" s="94"/>
      <c r="I19" s="94"/>
    </row>
    <row r="20" spans="1:9" ht="36" x14ac:dyDescent="0.2">
      <c r="A20" s="61">
        <v>15</v>
      </c>
      <c r="B20" s="64" t="s">
        <v>175</v>
      </c>
      <c r="C20" s="59">
        <v>1</v>
      </c>
      <c r="D20" s="93" t="s">
        <v>14</v>
      </c>
      <c r="E20" s="93">
        <v>234700.13</v>
      </c>
      <c r="F20" s="83" t="s">
        <v>14</v>
      </c>
      <c r="G20" s="83" t="s">
        <v>14</v>
      </c>
      <c r="H20" s="93">
        <v>384846</v>
      </c>
      <c r="I20" s="83" t="s">
        <v>14</v>
      </c>
    </row>
    <row r="21" spans="1:9" x14ac:dyDescent="0.2">
      <c r="A21" s="61">
        <v>16</v>
      </c>
      <c r="B21" s="64" t="s">
        <v>176</v>
      </c>
      <c r="C21" s="59">
        <v>1</v>
      </c>
      <c r="D21" s="93" t="s">
        <v>14</v>
      </c>
      <c r="E21" s="83" t="s">
        <v>14</v>
      </c>
      <c r="F21" s="83" t="s">
        <v>14</v>
      </c>
      <c r="G21" s="83" t="s">
        <v>14</v>
      </c>
      <c r="H21" s="83" t="s">
        <v>14</v>
      </c>
      <c r="I21" s="93">
        <v>480664.8</v>
      </c>
    </row>
    <row r="22" spans="1:9" x14ac:dyDescent="0.2">
      <c r="A22" s="61">
        <v>17</v>
      </c>
      <c r="B22" s="64" t="s">
        <v>177</v>
      </c>
      <c r="C22" s="59">
        <v>1</v>
      </c>
      <c r="D22" s="93" t="s">
        <v>14</v>
      </c>
      <c r="E22" s="83" t="s">
        <v>14</v>
      </c>
      <c r="F22" s="83" t="s">
        <v>14</v>
      </c>
      <c r="G22" s="83" t="s">
        <v>14</v>
      </c>
      <c r="H22" s="83" t="s">
        <v>14</v>
      </c>
      <c r="I22" s="93">
        <v>360760.4</v>
      </c>
    </row>
    <row r="23" spans="1:9" x14ac:dyDescent="0.2">
      <c r="A23" s="61">
        <v>18</v>
      </c>
      <c r="B23" s="64" t="s">
        <v>178</v>
      </c>
      <c r="C23" s="59">
        <v>1</v>
      </c>
      <c r="D23" s="93" t="s">
        <v>14</v>
      </c>
      <c r="E23" s="83" t="s">
        <v>14</v>
      </c>
      <c r="F23" s="83" t="s">
        <v>14</v>
      </c>
      <c r="G23" s="83" t="s">
        <v>14</v>
      </c>
      <c r="H23" s="83" t="s">
        <v>14</v>
      </c>
      <c r="I23" s="93">
        <v>778750.28</v>
      </c>
    </row>
    <row r="24" spans="1:9" x14ac:dyDescent="0.2">
      <c r="A24" s="61">
        <v>19</v>
      </c>
      <c r="B24" s="64" t="s">
        <v>179</v>
      </c>
      <c r="C24" s="59">
        <v>1</v>
      </c>
      <c r="D24" s="93" t="s">
        <v>14</v>
      </c>
      <c r="E24" s="83" t="s">
        <v>14</v>
      </c>
      <c r="F24" s="83" t="s">
        <v>14</v>
      </c>
      <c r="G24" s="83" t="s">
        <v>14</v>
      </c>
      <c r="H24" s="83" t="s">
        <v>14</v>
      </c>
      <c r="I24" s="93">
        <v>2009157.92</v>
      </c>
    </row>
    <row r="25" spans="1:9" x14ac:dyDescent="0.2">
      <c r="A25" s="61">
        <v>20</v>
      </c>
      <c r="B25" s="64" t="s">
        <v>180</v>
      </c>
      <c r="C25" s="59">
        <v>1</v>
      </c>
      <c r="D25" s="93" t="s">
        <v>14</v>
      </c>
      <c r="E25" s="83" t="s">
        <v>14</v>
      </c>
      <c r="F25" s="83" t="s">
        <v>14</v>
      </c>
      <c r="G25" s="83" t="s">
        <v>14</v>
      </c>
      <c r="H25" s="83" t="s">
        <v>14</v>
      </c>
      <c r="I25" s="93">
        <v>2669574.6</v>
      </c>
    </row>
    <row r="26" spans="1:9" x14ac:dyDescent="0.2">
      <c r="A26" s="61">
        <v>21</v>
      </c>
      <c r="B26" s="64" t="s">
        <v>181</v>
      </c>
      <c r="C26" s="59">
        <v>1</v>
      </c>
      <c r="D26" s="93" t="s">
        <v>14</v>
      </c>
      <c r="E26" s="93">
        <v>221146.13</v>
      </c>
      <c r="F26" s="83" t="s">
        <v>14</v>
      </c>
      <c r="G26" s="83" t="s">
        <v>14</v>
      </c>
      <c r="H26" s="93">
        <v>316540</v>
      </c>
      <c r="I26" s="93">
        <v>278156.61</v>
      </c>
    </row>
    <row r="27" spans="1:9" ht="24" x14ac:dyDescent="0.2">
      <c r="A27" s="61">
        <v>22</v>
      </c>
      <c r="B27" s="64" t="s">
        <v>182</v>
      </c>
      <c r="C27" s="59">
        <v>1</v>
      </c>
      <c r="D27" s="93">
        <v>100901.91</v>
      </c>
      <c r="E27" s="93">
        <v>143283.1</v>
      </c>
      <c r="F27" s="93">
        <v>143657.51</v>
      </c>
      <c r="G27" s="93">
        <v>147456.4</v>
      </c>
      <c r="H27" s="93">
        <v>281119.19</v>
      </c>
      <c r="I27" s="93">
        <v>159444.48000000001</v>
      </c>
    </row>
    <row r="28" spans="1:9" x14ac:dyDescent="0.2">
      <c r="A28" s="61">
        <v>23</v>
      </c>
      <c r="B28" s="64" t="s">
        <v>183</v>
      </c>
      <c r="C28" s="59">
        <v>1</v>
      </c>
      <c r="D28" s="93">
        <v>176670.38</v>
      </c>
      <c r="E28" s="93">
        <v>243136.64000000001</v>
      </c>
      <c r="F28" s="93">
        <v>261062.15</v>
      </c>
      <c r="G28" s="93">
        <v>247681.25</v>
      </c>
      <c r="H28" s="93">
        <v>482267.02</v>
      </c>
      <c r="I28" s="93">
        <v>267751.07</v>
      </c>
    </row>
    <row r="29" spans="1:9" x14ac:dyDescent="0.2">
      <c r="A29" s="61">
        <v>24</v>
      </c>
      <c r="B29" s="64" t="s">
        <v>184</v>
      </c>
      <c r="C29" s="59">
        <v>1</v>
      </c>
      <c r="D29" s="93">
        <v>162601.35999999999</v>
      </c>
      <c r="E29" s="93">
        <v>207013.11</v>
      </c>
      <c r="F29" s="93">
        <v>210882.52</v>
      </c>
      <c r="G29" s="93">
        <v>199274.31</v>
      </c>
      <c r="H29" s="93">
        <v>280387.8</v>
      </c>
      <c r="I29" s="93">
        <v>243667.6</v>
      </c>
    </row>
    <row r="30" spans="1:9" x14ac:dyDescent="0.2">
      <c r="A30" s="61">
        <v>25</v>
      </c>
      <c r="B30" s="64" t="s">
        <v>185</v>
      </c>
      <c r="C30" s="59">
        <v>1</v>
      </c>
      <c r="D30" s="93" t="s">
        <v>14</v>
      </c>
      <c r="E30" s="93">
        <v>309023.48</v>
      </c>
      <c r="F30" s="83" t="s">
        <v>14</v>
      </c>
      <c r="G30" s="93">
        <v>309023.48</v>
      </c>
      <c r="H30" s="93">
        <v>501179.45</v>
      </c>
      <c r="I30" s="93">
        <v>399611.52</v>
      </c>
    </row>
    <row r="31" spans="1:9" x14ac:dyDescent="0.2">
      <c r="A31" s="61">
        <v>26</v>
      </c>
      <c r="B31" s="64" t="s">
        <v>186</v>
      </c>
      <c r="C31" s="59">
        <v>1</v>
      </c>
      <c r="D31" s="93" t="s">
        <v>14</v>
      </c>
      <c r="E31" s="93">
        <v>254536.43</v>
      </c>
      <c r="F31" s="83" t="s">
        <v>14</v>
      </c>
      <c r="G31" s="93">
        <v>249822.79</v>
      </c>
      <c r="H31" s="93">
        <v>647091.06000000006</v>
      </c>
      <c r="I31" s="93">
        <v>400166.54</v>
      </c>
    </row>
    <row r="32" spans="1:9" x14ac:dyDescent="0.2">
      <c r="A32" s="61">
        <v>27</v>
      </c>
      <c r="B32" s="64" t="s">
        <v>187</v>
      </c>
      <c r="C32" s="59">
        <v>1</v>
      </c>
      <c r="D32" s="93">
        <v>137790.57999999999</v>
      </c>
      <c r="E32" s="93">
        <v>99736.38</v>
      </c>
      <c r="F32" s="93">
        <v>95613.55</v>
      </c>
      <c r="G32" s="93">
        <v>100677.28</v>
      </c>
      <c r="H32" s="93">
        <v>349860</v>
      </c>
      <c r="I32" s="93">
        <v>181322.91</v>
      </c>
    </row>
    <row r="33" spans="1:9" x14ac:dyDescent="0.2">
      <c r="A33" s="61">
        <v>28</v>
      </c>
      <c r="B33" s="64" t="s">
        <v>188</v>
      </c>
      <c r="C33" s="59">
        <v>1</v>
      </c>
      <c r="D33" s="93" t="s">
        <v>14</v>
      </c>
      <c r="E33" s="93">
        <v>820319.34</v>
      </c>
      <c r="F33" s="83" t="s">
        <v>14</v>
      </c>
      <c r="G33" s="93">
        <v>844212.13</v>
      </c>
      <c r="H33" s="93">
        <v>5393341.7999999998</v>
      </c>
      <c r="I33" s="93">
        <v>1764735.11</v>
      </c>
    </row>
    <row r="34" spans="1:9" ht="24" x14ac:dyDescent="0.2">
      <c r="A34" s="61">
        <v>29</v>
      </c>
      <c r="B34" s="64" t="s">
        <v>189</v>
      </c>
      <c r="C34" s="59">
        <v>1</v>
      </c>
      <c r="D34" s="93" t="s">
        <v>14</v>
      </c>
      <c r="E34" s="93">
        <v>430945.84</v>
      </c>
      <c r="F34" s="83" t="s">
        <v>14</v>
      </c>
      <c r="G34" s="93">
        <v>439000.9</v>
      </c>
      <c r="H34" s="93">
        <v>841163.4</v>
      </c>
      <c r="I34" s="93">
        <v>472094.09</v>
      </c>
    </row>
    <row r="35" spans="1:9" x14ac:dyDescent="0.2">
      <c r="A35" s="61">
        <v>30</v>
      </c>
      <c r="B35" s="64" t="s">
        <v>190</v>
      </c>
      <c r="C35" s="59">
        <v>1</v>
      </c>
      <c r="D35" s="93">
        <v>71678.94</v>
      </c>
      <c r="E35" s="93">
        <v>68860.06</v>
      </c>
      <c r="F35" s="93">
        <v>65547.649999999994</v>
      </c>
      <c r="G35" s="93">
        <v>66285.86</v>
      </c>
      <c r="H35" s="93">
        <v>474416.16</v>
      </c>
      <c r="I35" s="93">
        <v>106447.88</v>
      </c>
    </row>
    <row r="36" spans="1:9" x14ac:dyDescent="0.2">
      <c r="A36" s="61">
        <v>31</v>
      </c>
      <c r="B36" s="64" t="s">
        <v>191</v>
      </c>
      <c r="C36" s="59">
        <v>1</v>
      </c>
      <c r="D36" s="93" t="s">
        <v>14</v>
      </c>
      <c r="E36" s="93">
        <v>161134.20000000001</v>
      </c>
      <c r="F36" s="93">
        <v>152907.96</v>
      </c>
      <c r="G36" s="93">
        <v>161134.20000000001</v>
      </c>
      <c r="H36" s="93">
        <v>157347.04</v>
      </c>
      <c r="I36" s="93">
        <v>162041.97</v>
      </c>
    </row>
    <row r="37" spans="1:9" ht="24" x14ac:dyDescent="0.2">
      <c r="A37" s="61">
        <v>32</v>
      </c>
      <c r="B37" s="64" t="s">
        <v>192</v>
      </c>
      <c r="C37" s="59">
        <v>1</v>
      </c>
      <c r="D37" s="93">
        <v>536158.02</v>
      </c>
      <c r="E37" s="93">
        <v>616834.31000000006</v>
      </c>
      <c r="F37" s="93">
        <v>558183.78</v>
      </c>
      <c r="G37" s="93">
        <v>605411.44999999995</v>
      </c>
      <c r="H37" s="93">
        <v>635325.77</v>
      </c>
      <c r="I37" s="93">
        <v>575458.80000000005</v>
      </c>
    </row>
    <row r="38" spans="1:9" x14ac:dyDescent="0.2">
      <c r="A38" s="61">
        <v>33</v>
      </c>
      <c r="B38" s="64" t="s">
        <v>193</v>
      </c>
      <c r="C38" s="59">
        <v>1</v>
      </c>
      <c r="D38" s="93">
        <v>138244.54</v>
      </c>
      <c r="E38" s="93">
        <v>106044.64</v>
      </c>
      <c r="F38" s="93">
        <v>96785.4</v>
      </c>
      <c r="G38" s="93">
        <v>107045.06</v>
      </c>
      <c r="H38" s="93">
        <v>247520</v>
      </c>
      <c r="I38" s="93">
        <v>168769.57</v>
      </c>
    </row>
    <row r="39" spans="1:9" x14ac:dyDescent="0.2">
      <c r="A39" s="61">
        <v>34</v>
      </c>
      <c r="B39" s="64" t="s">
        <v>194</v>
      </c>
      <c r="C39" s="59">
        <v>1</v>
      </c>
      <c r="D39" s="93">
        <v>109859.11</v>
      </c>
      <c r="E39" s="93">
        <v>121311.21</v>
      </c>
      <c r="F39" s="93">
        <v>117872.83</v>
      </c>
      <c r="G39" s="93">
        <v>124844.54</v>
      </c>
      <c r="H39" s="93">
        <v>227718.88</v>
      </c>
      <c r="I39" s="93">
        <v>154415.49</v>
      </c>
    </row>
    <row r="40" spans="1:9" x14ac:dyDescent="0.2">
      <c r="A40" s="76"/>
      <c r="B40" s="77" t="s">
        <v>195</v>
      </c>
      <c r="C40" s="78"/>
      <c r="D40" s="94"/>
      <c r="E40" s="94"/>
      <c r="F40" s="94"/>
      <c r="G40" s="94"/>
      <c r="H40" s="94"/>
      <c r="I40" s="94"/>
    </row>
    <row r="41" spans="1:9" x14ac:dyDescent="0.2">
      <c r="A41" s="61">
        <v>35</v>
      </c>
      <c r="B41" s="60" t="s">
        <v>196</v>
      </c>
      <c r="C41" s="59">
        <v>1</v>
      </c>
      <c r="D41" s="93">
        <v>144480.60999999999</v>
      </c>
      <c r="E41" s="93">
        <v>169756.36</v>
      </c>
      <c r="F41" s="93">
        <v>164083.15</v>
      </c>
      <c r="G41" s="93">
        <v>163410.32</v>
      </c>
      <c r="H41" s="93">
        <v>392542.92</v>
      </c>
      <c r="I41" s="93">
        <v>279952.83</v>
      </c>
    </row>
    <row r="42" spans="1:9" x14ac:dyDescent="0.2">
      <c r="A42" s="61">
        <v>36</v>
      </c>
      <c r="B42" s="60" t="s">
        <v>197</v>
      </c>
      <c r="C42" s="59">
        <v>1</v>
      </c>
      <c r="D42" s="93">
        <v>186227.76</v>
      </c>
      <c r="E42" s="93">
        <v>193503.71</v>
      </c>
      <c r="F42" s="93">
        <v>181877.7</v>
      </c>
      <c r="G42" s="93">
        <v>193503.71</v>
      </c>
      <c r="H42" s="93">
        <v>780907.51</v>
      </c>
      <c r="I42" s="93">
        <v>527620.91</v>
      </c>
    </row>
    <row r="43" spans="1:9" x14ac:dyDescent="0.2">
      <c r="A43" s="61">
        <v>37</v>
      </c>
      <c r="B43" s="60" t="s">
        <v>198</v>
      </c>
      <c r="C43" s="59">
        <v>1</v>
      </c>
      <c r="D43" s="93">
        <v>145393.25</v>
      </c>
      <c r="E43" s="93">
        <v>162113.84</v>
      </c>
      <c r="F43" s="93">
        <v>146583.91</v>
      </c>
      <c r="G43" s="93">
        <v>159111.73000000001</v>
      </c>
      <c r="H43" s="93">
        <v>376489.34</v>
      </c>
      <c r="I43" s="93">
        <v>258698.69</v>
      </c>
    </row>
    <row r="44" spans="1:9" x14ac:dyDescent="0.2">
      <c r="A44" s="61">
        <v>38</v>
      </c>
      <c r="B44" s="60" t="s">
        <v>199</v>
      </c>
      <c r="C44" s="59">
        <v>1</v>
      </c>
      <c r="D44" s="93">
        <v>947069.88</v>
      </c>
      <c r="E44" s="93">
        <v>1068829.6299999999</v>
      </c>
      <c r="F44" s="93">
        <v>964934.6</v>
      </c>
      <c r="G44" s="93">
        <v>1078912.93</v>
      </c>
      <c r="H44" s="93">
        <v>8913100</v>
      </c>
      <c r="I44" s="93">
        <v>3112776.69</v>
      </c>
    </row>
    <row r="45" spans="1:9" x14ac:dyDescent="0.2">
      <c r="A45" s="76"/>
      <c r="B45" s="77" t="s">
        <v>200</v>
      </c>
      <c r="C45" s="78"/>
      <c r="D45" s="94"/>
      <c r="E45" s="94"/>
      <c r="F45" s="94"/>
      <c r="G45" s="94"/>
      <c r="H45" s="94"/>
      <c r="I45" s="94"/>
    </row>
    <row r="46" spans="1:9" x14ac:dyDescent="0.2">
      <c r="A46" s="61">
        <v>39</v>
      </c>
      <c r="B46" s="60" t="s">
        <v>201</v>
      </c>
      <c r="C46" s="59">
        <v>1</v>
      </c>
      <c r="D46" s="93">
        <v>291463.46000000002</v>
      </c>
      <c r="E46" s="93">
        <v>340857.32</v>
      </c>
      <c r="F46" s="93">
        <v>325226.28999999998</v>
      </c>
      <c r="G46" s="93">
        <v>347228.48</v>
      </c>
      <c r="H46" s="93">
        <v>1099120.18</v>
      </c>
      <c r="I46" s="93">
        <v>704017.61</v>
      </c>
    </row>
    <row r="47" spans="1:9" x14ac:dyDescent="0.2">
      <c r="A47" s="61">
        <v>40</v>
      </c>
      <c r="B47" s="60" t="s">
        <v>202</v>
      </c>
      <c r="C47" s="59">
        <v>1</v>
      </c>
      <c r="D47" s="93">
        <v>69732.52</v>
      </c>
      <c r="E47" s="93">
        <v>84843.8</v>
      </c>
      <c r="F47" s="93">
        <v>80415.009999999995</v>
      </c>
      <c r="G47" s="93">
        <v>81672.070000000007</v>
      </c>
      <c r="H47" s="93">
        <v>134586.14000000001</v>
      </c>
      <c r="I47" s="93">
        <v>122112.02</v>
      </c>
    </row>
    <row r="48" spans="1:9" x14ac:dyDescent="0.2">
      <c r="A48" s="61">
        <v>41</v>
      </c>
      <c r="B48" s="60" t="s">
        <v>203</v>
      </c>
      <c r="C48" s="59">
        <v>1</v>
      </c>
      <c r="D48" s="93">
        <v>118641</v>
      </c>
      <c r="E48" s="93">
        <v>121715.69</v>
      </c>
      <c r="F48" s="93">
        <v>115470.56</v>
      </c>
      <c r="G48" s="93">
        <v>109500.36</v>
      </c>
      <c r="H48" s="93">
        <v>209796.05</v>
      </c>
      <c r="I48" s="93">
        <v>177245.62</v>
      </c>
    </row>
    <row r="49" spans="1:9" x14ac:dyDescent="0.2">
      <c r="A49" s="61">
        <v>42</v>
      </c>
      <c r="B49" s="60" t="s">
        <v>204</v>
      </c>
      <c r="C49" s="59">
        <v>1</v>
      </c>
      <c r="D49" s="93">
        <v>159341</v>
      </c>
      <c r="E49" s="93">
        <v>171833.81</v>
      </c>
      <c r="F49" s="93">
        <v>156523.12</v>
      </c>
      <c r="G49" s="93">
        <v>179846.63</v>
      </c>
      <c r="H49" s="93">
        <v>827892.02</v>
      </c>
      <c r="I49" s="93">
        <v>468771.42</v>
      </c>
    </row>
    <row r="50" spans="1:9" x14ac:dyDescent="0.2">
      <c r="A50" s="76"/>
      <c r="B50" s="77" t="s">
        <v>205</v>
      </c>
      <c r="C50" s="78"/>
      <c r="D50" s="94"/>
      <c r="E50" s="94"/>
      <c r="F50" s="94"/>
      <c r="G50" s="94"/>
      <c r="H50" s="94"/>
      <c r="I50" s="94"/>
    </row>
    <row r="51" spans="1:9" x14ac:dyDescent="0.2">
      <c r="A51" s="61">
        <v>43</v>
      </c>
      <c r="B51" s="64" t="s">
        <v>206</v>
      </c>
      <c r="C51" s="59">
        <v>1</v>
      </c>
      <c r="D51" s="93" t="s">
        <v>14</v>
      </c>
      <c r="E51" s="83" t="s">
        <v>14</v>
      </c>
      <c r="F51" s="83" t="s">
        <v>14</v>
      </c>
      <c r="G51" s="93">
        <v>220749.76</v>
      </c>
      <c r="H51" s="93">
        <v>293216</v>
      </c>
      <c r="I51" s="83" t="s">
        <v>14</v>
      </c>
    </row>
    <row r="52" spans="1:9" x14ac:dyDescent="0.2">
      <c r="A52" s="61">
        <v>44</v>
      </c>
      <c r="B52" s="60" t="s">
        <v>207</v>
      </c>
      <c r="C52" s="59">
        <v>1</v>
      </c>
      <c r="D52" s="93" t="s">
        <v>14</v>
      </c>
      <c r="E52" s="83" t="s">
        <v>14</v>
      </c>
      <c r="F52" s="83" t="s">
        <v>14</v>
      </c>
      <c r="G52" s="93">
        <v>359294.32</v>
      </c>
      <c r="H52" s="93">
        <v>586432</v>
      </c>
      <c r="I52" s="83" t="s">
        <v>14</v>
      </c>
    </row>
    <row r="53" spans="1:9" x14ac:dyDescent="0.2">
      <c r="A53" s="61">
        <v>45</v>
      </c>
      <c r="B53" s="60" t="s">
        <v>208</v>
      </c>
      <c r="C53" s="59">
        <v>1</v>
      </c>
      <c r="D53" s="93" t="s">
        <v>14</v>
      </c>
      <c r="E53" s="83" t="s">
        <v>14</v>
      </c>
      <c r="F53" s="83" t="s">
        <v>14</v>
      </c>
      <c r="G53" s="93">
        <v>334318.59999999998</v>
      </c>
      <c r="H53" s="93">
        <v>366520</v>
      </c>
      <c r="I53" s="83" t="s">
        <v>14</v>
      </c>
    </row>
    <row r="54" spans="1:9" x14ac:dyDescent="0.2">
      <c r="A54" s="76"/>
      <c r="B54" s="77" t="s">
        <v>209</v>
      </c>
      <c r="C54" s="80"/>
      <c r="D54" s="94"/>
      <c r="E54" s="94"/>
      <c r="F54" s="94"/>
      <c r="G54" s="94"/>
      <c r="H54" s="94"/>
      <c r="I54" s="94"/>
    </row>
    <row r="55" spans="1:9" x14ac:dyDescent="0.2">
      <c r="A55" s="61">
        <v>46</v>
      </c>
      <c r="B55" s="63" t="s">
        <v>210</v>
      </c>
      <c r="C55" s="59">
        <v>1</v>
      </c>
      <c r="D55" s="93">
        <v>248690.77</v>
      </c>
      <c r="E55" s="93">
        <v>309464.59000000003</v>
      </c>
      <c r="F55" s="93">
        <v>282699.13</v>
      </c>
      <c r="G55" s="93">
        <v>303733.77</v>
      </c>
      <c r="H55" s="93">
        <v>997248.56</v>
      </c>
      <c r="I55" s="93">
        <v>269878.3</v>
      </c>
    </row>
    <row r="56" spans="1:9" ht="24" x14ac:dyDescent="0.2">
      <c r="A56" s="61">
        <v>47</v>
      </c>
      <c r="B56" s="63" t="s">
        <v>211</v>
      </c>
      <c r="C56" s="59">
        <v>1</v>
      </c>
      <c r="D56" s="93">
        <v>794824.8</v>
      </c>
      <c r="E56" s="93">
        <v>157394.16</v>
      </c>
      <c r="F56" s="93">
        <v>147655.20000000001</v>
      </c>
      <c r="G56" s="93">
        <v>157394.16</v>
      </c>
      <c r="H56" s="83" t="s">
        <v>14</v>
      </c>
      <c r="I56" s="83" t="s">
        <v>14</v>
      </c>
    </row>
    <row r="57" spans="1:9" x14ac:dyDescent="0.2">
      <c r="A57" s="61">
        <v>48</v>
      </c>
      <c r="B57" s="63" t="s">
        <v>212</v>
      </c>
      <c r="C57" s="59">
        <v>1</v>
      </c>
      <c r="D57" s="93">
        <v>253473.28</v>
      </c>
      <c r="E57" s="93">
        <v>266256.36</v>
      </c>
      <c r="F57" s="93">
        <v>259496.16</v>
      </c>
      <c r="G57" s="93">
        <v>274011.40000000002</v>
      </c>
      <c r="H57" s="93">
        <v>764770.16</v>
      </c>
      <c r="I57" s="93">
        <v>259935.56</v>
      </c>
    </row>
    <row r="58" spans="1:9" x14ac:dyDescent="0.2">
      <c r="A58" s="61">
        <v>49</v>
      </c>
      <c r="B58" s="63" t="s">
        <v>213</v>
      </c>
      <c r="C58" s="59">
        <v>1</v>
      </c>
      <c r="D58" s="93">
        <v>82020.89</v>
      </c>
      <c r="E58" s="93">
        <v>89449.33</v>
      </c>
      <c r="F58" s="93">
        <v>84934.2</v>
      </c>
      <c r="G58" s="93">
        <v>91121.279999999999</v>
      </c>
      <c r="H58" s="93">
        <v>352487.52</v>
      </c>
      <c r="I58" s="93">
        <v>88089.87</v>
      </c>
    </row>
    <row r="59" spans="1:9" x14ac:dyDescent="0.2">
      <c r="A59" s="61">
        <v>50</v>
      </c>
      <c r="B59" s="63" t="s">
        <v>214</v>
      </c>
      <c r="C59" s="59">
        <v>1</v>
      </c>
      <c r="D59" s="93">
        <v>298137.84000000003</v>
      </c>
      <c r="E59" s="93">
        <v>277685.31</v>
      </c>
      <c r="F59" s="93">
        <v>301070</v>
      </c>
      <c r="G59" s="93">
        <v>277685.31</v>
      </c>
      <c r="H59" s="83" t="s">
        <v>14</v>
      </c>
      <c r="I59" s="83" t="s">
        <v>14</v>
      </c>
    </row>
    <row r="60" spans="1:9" ht="24" x14ac:dyDescent="0.2">
      <c r="A60" s="61">
        <v>51</v>
      </c>
      <c r="B60" s="63" t="s">
        <v>215</v>
      </c>
      <c r="C60" s="59">
        <v>1</v>
      </c>
      <c r="D60" s="93">
        <v>315309.83</v>
      </c>
      <c r="E60" s="93">
        <v>334326.83</v>
      </c>
      <c r="F60" s="93">
        <v>318667.15000000002</v>
      </c>
      <c r="G60" s="93">
        <v>334326.83</v>
      </c>
      <c r="H60" s="93">
        <v>1187649.73</v>
      </c>
      <c r="I60" s="93">
        <v>341811.65</v>
      </c>
    </row>
    <row r="61" spans="1:9" ht="24" x14ac:dyDescent="0.2">
      <c r="A61" s="61">
        <v>52</v>
      </c>
      <c r="B61" s="63" t="s">
        <v>216</v>
      </c>
      <c r="C61" s="59">
        <v>1</v>
      </c>
      <c r="D61" s="93">
        <v>306469.36</v>
      </c>
      <c r="E61" s="93">
        <v>350556.29</v>
      </c>
      <c r="F61" s="93">
        <v>315603.03999999998</v>
      </c>
      <c r="G61" s="93">
        <v>344064.51</v>
      </c>
      <c r="H61" s="93">
        <v>1205529.8799999999</v>
      </c>
      <c r="I61" s="93">
        <v>332137.73</v>
      </c>
    </row>
    <row r="62" spans="1:9" ht="24" x14ac:dyDescent="0.2">
      <c r="A62" s="61">
        <v>53</v>
      </c>
      <c r="B62" s="60" t="s">
        <v>217</v>
      </c>
      <c r="C62" s="59">
        <v>1</v>
      </c>
      <c r="D62" s="93">
        <v>1039622.13</v>
      </c>
      <c r="E62" s="93">
        <v>1242900.31</v>
      </c>
      <c r="F62" s="93">
        <v>1105582.1399999999</v>
      </c>
      <c r="G62" s="93">
        <v>1324323.68</v>
      </c>
      <c r="H62" s="83" t="s">
        <v>14</v>
      </c>
      <c r="I62" s="93">
        <v>1306344.43</v>
      </c>
    </row>
    <row r="63" spans="1:9" x14ac:dyDescent="0.2">
      <c r="A63" s="76"/>
      <c r="B63" s="81" t="s">
        <v>218</v>
      </c>
      <c r="C63" s="80"/>
      <c r="D63" s="94"/>
      <c r="E63" s="94"/>
      <c r="F63" s="94"/>
      <c r="G63" s="94"/>
      <c r="H63" s="94"/>
      <c r="I63" s="94"/>
    </row>
    <row r="64" spans="1:9" x14ac:dyDescent="0.2">
      <c r="A64" s="61">
        <v>54</v>
      </c>
      <c r="B64" s="63" t="s">
        <v>219</v>
      </c>
      <c r="C64" s="59">
        <v>1</v>
      </c>
      <c r="D64" s="93">
        <v>174575.8</v>
      </c>
      <c r="E64" s="93">
        <v>320409.39</v>
      </c>
      <c r="F64" s="93">
        <v>307904.31</v>
      </c>
      <c r="G64" s="93">
        <v>326398.34999999998</v>
      </c>
      <c r="H64" s="93">
        <v>245673.12</v>
      </c>
      <c r="I64" s="93">
        <v>296826.34000000003</v>
      </c>
    </row>
    <row r="65" spans="1:9" x14ac:dyDescent="0.2">
      <c r="A65" s="61">
        <v>55</v>
      </c>
      <c r="B65" s="63" t="s">
        <v>220</v>
      </c>
      <c r="C65" s="59">
        <v>1</v>
      </c>
      <c r="D65" s="93">
        <v>70460.59</v>
      </c>
      <c r="E65" s="93">
        <v>92072.320000000007</v>
      </c>
      <c r="F65" s="93">
        <v>89227.51</v>
      </c>
      <c r="G65" s="93">
        <v>88630.37</v>
      </c>
      <c r="H65" s="93">
        <v>448620.48</v>
      </c>
      <c r="I65" s="93">
        <v>91862.23</v>
      </c>
    </row>
    <row r="66" spans="1:9" x14ac:dyDescent="0.2">
      <c r="A66" s="61">
        <v>56</v>
      </c>
      <c r="B66" s="63" t="s">
        <v>221</v>
      </c>
      <c r="C66" s="59">
        <v>1</v>
      </c>
      <c r="D66" s="93">
        <v>205640.5</v>
      </c>
      <c r="E66" s="93">
        <v>239712.6</v>
      </c>
      <c r="F66" s="93">
        <v>230265.38</v>
      </c>
      <c r="G66" s="93">
        <v>239712.6</v>
      </c>
      <c r="H66" s="93">
        <v>48841.41</v>
      </c>
      <c r="I66" s="93">
        <v>248874.22</v>
      </c>
    </row>
    <row r="67" spans="1:9" x14ac:dyDescent="0.2">
      <c r="A67" s="61">
        <v>57</v>
      </c>
      <c r="B67" s="63" t="s">
        <v>222</v>
      </c>
      <c r="C67" s="59">
        <v>1</v>
      </c>
      <c r="D67" s="93">
        <v>199874.88</v>
      </c>
      <c r="E67" s="93">
        <v>251349.13</v>
      </c>
      <c r="F67" s="93">
        <v>228051.29</v>
      </c>
      <c r="G67" s="93">
        <v>246694.52</v>
      </c>
      <c r="H67" s="93">
        <v>493021.76</v>
      </c>
      <c r="I67" s="93">
        <v>241830.61</v>
      </c>
    </row>
    <row r="68" spans="1:9" x14ac:dyDescent="0.2">
      <c r="A68" s="61">
        <v>58</v>
      </c>
      <c r="B68" s="63" t="s">
        <v>223</v>
      </c>
      <c r="C68" s="59">
        <v>1</v>
      </c>
      <c r="D68" s="93">
        <v>175923.32</v>
      </c>
      <c r="E68" s="93">
        <v>207564.63</v>
      </c>
      <c r="F68" s="93">
        <v>184986.83</v>
      </c>
      <c r="G68" s="93">
        <v>209522.79</v>
      </c>
      <c r="H68" s="83" t="s">
        <v>14</v>
      </c>
      <c r="I68" s="93">
        <v>208545.14</v>
      </c>
    </row>
    <row r="69" spans="1:9" x14ac:dyDescent="0.2">
      <c r="A69" s="61">
        <v>59</v>
      </c>
      <c r="B69" s="63" t="s">
        <v>224</v>
      </c>
      <c r="C69" s="59">
        <v>1</v>
      </c>
      <c r="D69" s="93">
        <v>182822.27</v>
      </c>
      <c r="E69" s="93">
        <v>201690.16</v>
      </c>
      <c r="F69" s="93">
        <v>192313.04</v>
      </c>
      <c r="G69" s="93">
        <v>207564.63</v>
      </c>
      <c r="H69" s="93">
        <v>429424.41</v>
      </c>
      <c r="I69" s="93">
        <v>206631.89</v>
      </c>
    </row>
    <row r="70" spans="1:9" x14ac:dyDescent="0.2">
      <c r="A70" s="61">
        <v>60</v>
      </c>
      <c r="B70" s="63" t="s">
        <v>225</v>
      </c>
      <c r="C70" s="59">
        <v>1</v>
      </c>
      <c r="D70" s="93" t="s">
        <v>14</v>
      </c>
      <c r="E70" s="83" t="s">
        <v>14</v>
      </c>
      <c r="F70" s="83" t="s">
        <v>14</v>
      </c>
      <c r="G70" s="83" t="s">
        <v>14</v>
      </c>
      <c r="H70" s="83" t="s">
        <v>14</v>
      </c>
      <c r="I70" s="93">
        <v>643818.56000000006</v>
      </c>
    </row>
    <row r="71" spans="1:9" x14ac:dyDescent="0.2">
      <c r="A71" s="61">
        <v>61</v>
      </c>
      <c r="B71" s="63" t="s">
        <v>226</v>
      </c>
      <c r="C71" s="59">
        <v>1</v>
      </c>
      <c r="D71" s="93">
        <v>1186694.55</v>
      </c>
      <c r="E71" s="83" t="s">
        <v>14</v>
      </c>
      <c r="F71" s="93">
        <v>803872.54</v>
      </c>
      <c r="G71" s="83" t="s">
        <v>14</v>
      </c>
      <c r="H71" s="83" t="s">
        <v>14</v>
      </c>
      <c r="I71" s="93">
        <v>692030.91</v>
      </c>
    </row>
    <row r="72" spans="1:9" x14ac:dyDescent="0.2">
      <c r="A72" s="61">
        <v>62</v>
      </c>
      <c r="B72" s="63" t="s">
        <v>227</v>
      </c>
      <c r="C72" s="59">
        <v>1</v>
      </c>
      <c r="D72" s="93">
        <v>630736.89</v>
      </c>
      <c r="E72" s="93">
        <v>678502.3</v>
      </c>
      <c r="F72" s="93">
        <v>650454</v>
      </c>
      <c r="G72" s="93">
        <v>678502.3</v>
      </c>
      <c r="H72" s="93">
        <v>4841340.07</v>
      </c>
      <c r="I72" s="83" t="s">
        <v>14</v>
      </c>
    </row>
    <row r="73" spans="1:9" x14ac:dyDescent="0.2">
      <c r="A73" s="61">
        <v>63</v>
      </c>
      <c r="B73" s="63" t="s">
        <v>228</v>
      </c>
      <c r="C73" s="59">
        <v>1</v>
      </c>
      <c r="D73" s="93" t="s">
        <v>14</v>
      </c>
      <c r="E73" s="83" t="s">
        <v>14</v>
      </c>
      <c r="F73" s="93">
        <v>424044.4</v>
      </c>
      <c r="G73" s="83" t="s">
        <v>14</v>
      </c>
      <c r="H73" s="83" t="s">
        <v>14</v>
      </c>
      <c r="I73" s="93">
        <v>1040864.44</v>
      </c>
    </row>
    <row r="74" spans="1:9" x14ac:dyDescent="0.2">
      <c r="A74" s="61">
        <v>64</v>
      </c>
      <c r="B74" s="63" t="s">
        <v>229</v>
      </c>
      <c r="C74" s="59">
        <v>1</v>
      </c>
      <c r="D74" s="93">
        <v>141796.12</v>
      </c>
      <c r="E74" s="93">
        <v>180337.31</v>
      </c>
      <c r="F74" s="93">
        <v>157666.44</v>
      </c>
      <c r="G74" s="93">
        <v>182038.61</v>
      </c>
      <c r="H74" s="93">
        <v>198730</v>
      </c>
      <c r="I74" s="93">
        <v>173157.66</v>
      </c>
    </row>
    <row r="75" spans="1:9" x14ac:dyDescent="0.2">
      <c r="A75" s="61">
        <v>65</v>
      </c>
      <c r="B75" s="63" t="s">
        <v>230</v>
      </c>
      <c r="C75" s="59">
        <v>1</v>
      </c>
      <c r="D75" s="93">
        <v>147356.75</v>
      </c>
      <c r="E75" s="93">
        <v>175233.43</v>
      </c>
      <c r="F75" s="93">
        <v>163910.66</v>
      </c>
      <c r="G75" s="93">
        <v>180337.31</v>
      </c>
      <c r="H75" s="93">
        <v>182631.67999999999</v>
      </c>
      <c r="I75" s="93">
        <v>171569.06</v>
      </c>
    </row>
    <row r="76" spans="1:9" x14ac:dyDescent="0.2">
      <c r="A76" s="61">
        <v>66</v>
      </c>
      <c r="B76" s="63" t="s">
        <v>231</v>
      </c>
      <c r="C76" s="59">
        <v>1</v>
      </c>
      <c r="D76" s="93">
        <v>292611.48</v>
      </c>
      <c r="E76" s="93">
        <v>428972.39</v>
      </c>
      <c r="F76" s="93">
        <v>404319.16</v>
      </c>
      <c r="G76" s="93">
        <v>418927.6</v>
      </c>
      <c r="H76" s="93">
        <v>1963500</v>
      </c>
      <c r="I76" s="83" t="s">
        <v>14</v>
      </c>
    </row>
    <row r="77" spans="1:9" x14ac:dyDescent="0.2">
      <c r="A77" s="61">
        <v>67</v>
      </c>
      <c r="B77" s="63" t="s">
        <v>232</v>
      </c>
      <c r="C77" s="59">
        <v>1</v>
      </c>
      <c r="D77" s="93" t="s">
        <v>14</v>
      </c>
      <c r="E77" s="93">
        <v>310311.53999999998</v>
      </c>
      <c r="F77" s="83" t="s">
        <v>14</v>
      </c>
      <c r="G77" s="93">
        <v>418927.6</v>
      </c>
      <c r="H77" s="93">
        <v>1874846.19</v>
      </c>
      <c r="I77" s="83" t="s">
        <v>14</v>
      </c>
    </row>
    <row r="78" spans="1:9" x14ac:dyDescent="0.2">
      <c r="A78" s="61">
        <v>68</v>
      </c>
      <c r="B78" s="63" t="s">
        <v>233</v>
      </c>
      <c r="C78" s="59">
        <v>1</v>
      </c>
      <c r="D78" s="93">
        <v>222987.94</v>
      </c>
      <c r="E78" s="83" t="s">
        <v>14</v>
      </c>
      <c r="F78" s="93">
        <v>271738.59000000003</v>
      </c>
      <c r="G78" s="83" t="s">
        <v>14</v>
      </c>
      <c r="H78" s="83" t="s">
        <v>14</v>
      </c>
      <c r="I78" s="93">
        <v>274391.08</v>
      </c>
    </row>
    <row r="79" spans="1:9" ht="24" x14ac:dyDescent="0.2">
      <c r="A79" s="61">
        <v>69</v>
      </c>
      <c r="B79" s="63" t="s">
        <v>234</v>
      </c>
      <c r="C79" s="59">
        <v>1</v>
      </c>
      <c r="D79" s="93">
        <v>138940.4</v>
      </c>
      <c r="E79" s="93">
        <v>145254.59</v>
      </c>
      <c r="F79" s="93">
        <v>128899.51</v>
      </c>
      <c r="G79" s="93">
        <v>160047.69</v>
      </c>
      <c r="H79" s="83" t="s">
        <v>14</v>
      </c>
      <c r="I79" s="93">
        <v>178472.95</v>
      </c>
    </row>
    <row r="80" spans="1:9" x14ac:dyDescent="0.2">
      <c r="A80" s="61">
        <v>70</v>
      </c>
      <c r="B80" s="63" t="s">
        <v>235</v>
      </c>
      <c r="C80" s="59">
        <v>1</v>
      </c>
      <c r="D80" s="93">
        <v>136268.47</v>
      </c>
      <c r="E80" s="93">
        <v>142564.69</v>
      </c>
      <c r="F80" s="93">
        <v>126396.61</v>
      </c>
      <c r="G80" s="93">
        <v>161557.57999999999</v>
      </c>
      <c r="H80" s="83" t="s">
        <v>14</v>
      </c>
      <c r="I80" s="93">
        <v>188869.43</v>
      </c>
    </row>
    <row r="81" spans="1:9" x14ac:dyDescent="0.2">
      <c r="A81" s="61">
        <v>71</v>
      </c>
      <c r="B81" s="63" t="s">
        <v>236</v>
      </c>
      <c r="C81" s="59">
        <v>1</v>
      </c>
      <c r="D81" s="93">
        <v>329513</v>
      </c>
      <c r="E81" s="93">
        <v>308100.53000000003</v>
      </c>
      <c r="F81" s="93">
        <v>289541.64</v>
      </c>
      <c r="G81" s="93">
        <v>378264.85</v>
      </c>
      <c r="H81" s="93">
        <v>2625330.4</v>
      </c>
      <c r="I81" s="93">
        <v>529623.21</v>
      </c>
    </row>
    <row r="82" spans="1:9" x14ac:dyDescent="0.2">
      <c r="A82" s="61">
        <v>72</v>
      </c>
      <c r="B82" s="63" t="s">
        <v>237</v>
      </c>
      <c r="C82" s="59">
        <v>1</v>
      </c>
      <c r="D82" s="93" t="s">
        <v>14</v>
      </c>
      <c r="E82" s="93">
        <v>299126.73</v>
      </c>
      <c r="F82" s="83" t="s">
        <v>14</v>
      </c>
      <c r="G82" s="93">
        <v>356853.63</v>
      </c>
      <c r="H82" s="83" t="s">
        <v>14</v>
      </c>
      <c r="I82" s="83" t="s">
        <v>14</v>
      </c>
    </row>
    <row r="83" spans="1:9" x14ac:dyDescent="0.2">
      <c r="A83" s="61">
        <v>73</v>
      </c>
      <c r="B83" s="63" t="s">
        <v>238</v>
      </c>
      <c r="C83" s="59">
        <v>1</v>
      </c>
      <c r="D83" s="93">
        <v>285401.78999999998</v>
      </c>
      <c r="E83" s="93">
        <v>339512.71</v>
      </c>
      <c r="F83" s="93">
        <v>328166.3</v>
      </c>
      <c r="G83" s="93">
        <v>348932.28</v>
      </c>
      <c r="H83" s="93">
        <v>1046781.12</v>
      </c>
      <c r="I83" s="93">
        <v>357231.95</v>
      </c>
    </row>
    <row r="84" spans="1:9" x14ac:dyDescent="0.2">
      <c r="A84" s="76"/>
      <c r="B84" s="81" t="s">
        <v>239</v>
      </c>
      <c r="C84" s="80"/>
      <c r="D84" s="94"/>
      <c r="E84" s="94"/>
      <c r="F84" s="94"/>
      <c r="G84" s="94"/>
      <c r="H84" s="94"/>
      <c r="I84" s="94"/>
    </row>
    <row r="85" spans="1:9" x14ac:dyDescent="0.2">
      <c r="A85" s="61">
        <v>74</v>
      </c>
      <c r="B85" s="60" t="s">
        <v>240</v>
      </c>
      <c r="C85" s="59">
        <v>1</v>
      </c>
      <c r="D85" s="93">
        <v>1921541.08</v>
      </c>
      <c r="E85" s="93">
        <v>1425709.63</v>
      </c>
      <c r="F85" s="93">
        <v>1182188.8799999999</v>
      </c>
      <c r="G85" s="93">
        <v>1571748.55</v>
      </c>
      <c r="H85" s="93">
        <v>7731477.5999999996</v>
      </c>
      <c r="I85" s="93">
        <v>1910677.54</v>
      </c>
    </row>
    <row r="86" spans="1:9" x14ac:dyDescent="0.2">
      <c r="A86" s="61">
        <v>75</v>
      </c>
      <c r="B86" s="65" t="s">
        <v>241</v>
      </c>
      <c r="C86" s="59">
        <v>1</v>
      </c>
      <c r="D86" s="93">
        <v>442532.06</v>
      </c>
      <c r="E86" s="93">
        <v>478691.21</v>
      </c>
      <c r="F86" s="93">
        <v>434732.04</v>
      </c>
      <c r="G86" s="93">
        <v>483207.16</v>
      </c>
      <c r="H86" s="93">
        <v>1024590</v>
      </c>
      <c r="I86" s="93">
        <v>511835.66</v>
      </c>
    </row>
    <row r="87" spans="1:9" x14ac:dyDescent="0.2">
      <c r="A87" s="61">
        <v>76</v>
      </c>
      <c r="B87" s="65" t="s">
        <v>242</v>
      </c>
      <c r="C87" s="59">
        <v>1</v>
      </c>
      <c r="D87" s="93">
        <v>474538.68</v>
      </c>
      <c r="E87" s="93">
        <v>455050.93</v>
      </c>
      <c r="F87" s="93">
        <v>442143.07</v>
      </c>
      <c r="G87" s="93">
        <v>520753.85</v>
      </c>
      <c r="H87" s="93">
        <v>1826316.8</v>
      </c>
      <c r="I87" s="93">
        <v>515640.23</v>
      </c>
    </row>
    <row r="88" spans="1:9" x14ac:dyDescent="0.2">
      <c r="A88" s="61">
        <v>77</v>
      </c>
      <c r="B88" s="65" t="s">
        <v>243</v>
      </c>
      <c r="C88" s="59">
        <v>1</v>
      </c>
      <c r="D88" s="93">
        <v>479015.46</v>
      </c>
      <c r="E88" s="93">
        <v>472722.81</v>
      </c>
      <c r="F88" s="93">
        <v>450564.84</v>
      </c>
      <c r="G88" s="93">
        <v>535492.17000000004</v>
      </c>
      <c r="H88" s="93">
        <v>1709030.3999999999</v>
      </c>
      <c r="I88" s="93">
        <v>506091.34</v>
      </c>
    </row>
    <row r="89" spans="1:9" x14ac:dyDescent="0.2">
      <c r="A89" s="61">
        <v>78</v>
      </c>
      <c r="B89" s="65" t="s">
        <v>244</v>
      </c>
      <c r="C89" s="59">
        <v>1</v>
      </c>
      <c r="D89" s="93" t="s">
        <v>14</v>
      </c>
      <c r="E89" s="83" t="s">
        <v>14</v>
      </c>
      <c r="F89" s="83" t="s">
        <v>14</v>
      </c>
      <c r="G89" s="83" t="s">
        <v>14</v>
      </c>
      <c r="H89" s="93">
        <v>314160</v>
      </c>
      <c r="I89" s="83" t="s">
        <v>14</v>
      </c>
    </row>
    <row r="90" spans="1:9" x14ac:dyDescent="0.2">
      <c r="A90" s="61">
        <v>79</v>
      </c>
      <c r="B90" s="65" t="s">
        <v>245</v>
      </c>
      <c r="C90" s="59">
        <v>1</v>
      </c>
      <c r="D90" s="93" t="s">
        <v>14</v>
      </c>
      <c r="E90" s="83" t="s">
        <v>14</v>
      </c>
      <c r="F90" s="83" t="s">
        <v>14</v>
      </c>
      <c r="G90" s="83" t="s">
        <v>14</v>
      </c>
      <c r="H90" s="93">
        <v>314160</v>
      </c>
      <c r="I90" s="83" t="s">
        <v>14</v>
      </c>
    </row>
    <row r="91" spans="1:9" x14ac:dyDescent="0.2">
      <c r="A91" s="61">
        <v>80</v>
      </c>
      <c r="B91" s="65" t="s">
        <v>246</v>
      </c>
      <c r="C91" s="59">
        <v>1</v>
      </c>
      <c r="D91" s="93" t="s">
        <v>14</v>
      </c>
      <c r="E91" s="83" t="s">
        <v>14</v>
      </c>
      <c r="F91" s="83" t="s">
        <v>14</v>
      </c>
      <c r="G91" s="83" t="s">
        <v>14</v>
      </c>
      <c r="H91" s="93">
        <v>460768</v>
      </c>
      <c r="I91" s="83" t="s">
        <v>14</v>
      </c>
    </row>
    <row r="92" spans="1:9" x14ac:dyDescent="0.2">
      <c r="A92" s="76"/>
      <c r="B92" s="81" t="s">
        <v>247</v>
      </c>
      <c r="C92" s="80"/>
      <c r="D92" s="94"/>
      <c r="E92" s="94"/>
      <c r="F92" s="94"/>
      <c r="G92" s="94"/>
      <c r="H92" s="94"/>
      <c r="I92" s="94"/>
    </row>
    <row r="93" spans="1:9" x14ac:dyDescent="0.2">
      <c r="A93" s="61">
        <v>81</v>
      </c>
      <c r="B93" s="60" t="s">
        <v>248</v>
      </c>
      <c r="C93" s="59">
        <v>1</v>
      </c>
      <c r="D93" s="93">
        <v>161128.71</v>
      </c>
      <c r="E93" s="93">
        <v>173233.08</v>
      </c>
      <c r="F93" s="93">
        <v>168321.39</v>
      </c>
      <c r="G93" s="93">
        <v>194977.12</v>
      </c>
      <c r="H93" s="83" t="s">
        <v>14</v>
      </c>
      <c r="I93" s="93">
        <v>227868.53</v>
      </c>
    </row>
    <row r="94" spans="1:9" ht="36" x14ac:dyDescent="0.2">
      <c r="A94" s="61">
        <v>82</v>
      </c>
      <c r="B94" s="60" t="s">
        <v>249</v>
      </c>
      <c r="C94" s="59">
        <v>1</v>
      </c>
      <c r="D94" s="93">
        <v>1093163.7</v>
      </c>
      <c r="E94" s="93">
        <v>1402196.16</v>
      </c>
      <c r="F94" s="93">
        <v>1277733.6299999999</v>
      </c>
      <c r="G94" s="93">
        <v>1456941.63</v>
      </c>
      <c r="H94" s="83" t="s">
        <v>14</v>
      </c>
      <c r="I94" s="93">
        <v>1669933.4</v>
      </c>
    </row>
    <row r="95" spans="1:9" x14ac:dyDescent="0.2">
      <c r="A95" s="61">
        <v>83</v>
      </c>
      <c r="B95" s="60" t="s">
        <v>250</v>
      </c>
      <c r="C95" s="59">
        <v>1</v>
      </c>
      <c r="D95" s="93">
        <v>265339.53999999998</v>
      </c>
      <c r="E95" s="93">
        <v>304216.84000000003</v>
      </c>
      <c r="F95" s="93">
        <v>292210.69</v>
      </c>
      <c r="G95" s="93">
        <v>292844.24</v>
      </c>
      <c r="H95" s="83" t="s">
        <v>14</v>
      </c>
      <c r="I95" s="93">
        <v>302185.92</v>
      </c>
    </row>
    <row r="96" spans="1:9" x14ac:dyDescent="0.2">
      <c r="A96" s="61">
        <v>84</v>
      </c>
      <c r="B96" s="60" t="s">
        <v>251</v>
      </c>
      <c r="C96" s="59">
        <v>1</v>
      </c>
      <c r="D96" s="93">
        <v>111266.05</v>
      </c>
      <c r="E96" s="93">
        <v>105906.61</v>
      </c>
      <c r="F96" s="93">
        <v>101194.84</v>
      </c>
      <c r="G96" s="93">
        <v>119046.11</v>
      </c>
      <c r="H96" s="83" t="s">
        <v>14</v>
      </c>
      <c r="I96" s="93">
        <v>105117.51</v>
      </c>
    </row>
    <row r="97" spans="1:9" x14ac:dyDescent="0.2">
      <c r="A97" s="61">
        <v>85</v>
      </c>
      <c r="B97" s="60" t="s">
        <v>252</v>
      </c>
      <c r="C97" s="59">
        <v>1</v>
      </c>
      <c r="D97" s="93">
        <v>93280.39</v>
      </c>
      <c r="E97" s="93">
        <v>111047.71</v>
      </c>
      <c r="F97" s="93">
        <v>100221.81</v>
      </c>
      <c r="G97" s="93">
        <v>111694.45</v>
      </c>
      <c r="H97" s="83" t="s">
        <v>14</v>
      </c>
      <c r="I97" s="93">
        <v>102142.48</v>
      </c>
    </row>
    <row r="98" spans="1:9" ht="24" x14ac:dyDescent="0.2">
      <c r="A98" s="61">
        <v>86</v>
      </c>
      <c r="B98" s="60" t="s">
        <v>253</v>
      </c>
      <c r="C98" s="59">
        <v>1</v>
      </c>
      <c r="D98" s="93">
        <v>73061.05</v>
      </c>
      <c r="E98" s="93">
        <v>61123.66</v>
      </c>
      <c r="F98" s="93">
        <v>60789.7</v>
      </c>
      <c r="G98" s="93">
        <v>76406.91</v>
      </c>
      <c r="H98" s="83" t="s">
        <v>14</v>
      </c>
      <c r="I98" s="93">
        <v>91441.66</v>
      </c>
    </row>
    <row r="99" spans="1:9" ht="24" x14ac:dyDescent="0.2">
      <c r="A99" s="61">
        <v>87</v>
      </c>
      <c r="B99" s="60" t="s">
        <v>254</v>
      </c>
      <c r="C99" s="59">
        <v>1</v>
      </c>
      <c r="D99" s="93">
        <v>679554.02</v>
      </c>
      <c r="E99" s="93">
        <v>710309.08</v>
      </c>
      <c r="F99" s="93">
        <v>690163.82</v>
      </c>
      <c r="G99" s="93">
        <v>745405.41</v>
      </c>
      <c r="H99" s="83" t="s">
        <v>14</v>
      </c>
      <c r="I99" s="93">
        <v>815297.46</v>
      </c>
    </row>
    <row r="100" spans="1:9" x14ac:dyDescent="0.2">
      <c r="A100" s="61">
        <v>88</v>
      </c>
      <c r="B100" s="60" t="s">
        <v>255</v>
      </c>
      <c r="C100" s="59">
        <v>1</v>
      </c>
      <c r="D100" s="93">
        <v>101853.81</v>
      </c>
      <c r="E100" s="93">
        <v>112274.5</v>
      </c>
      <c r="F100" s="93">
        <v>105327.38</v>
      </c>
      <c r="G100" s="93">
        <v>126358.29</v>
      </c>
      <c r="H100" s="83" t="s">
        <v>14</v>
      </c>
      <c r="I100" s="93">
        <v>109315.45</v>
      </c>
    </row>
    <row r="101" spans="1:9" x14ac:dyDescent="0.2">
      <c r="A101" s="76"/>
      <c r="B101" s="81" t="s">
        <v>256</v>
      </c>
      <c r="C101" s="80"/>
      <c r="D101" s="94"/>
      <c r="E101" s="94"/>
      <c r="F101" s="94"/>
      <c r="G101" s="94"/>
      <c r="H101" s="94"/>
      <c r="I101" s="94"/>
    </row>
    <row r="102" spans="1:9" x14ac:dyDescent="0.2">
      <c r="A102" s="61">
        <v>89</v>
      </c>
      <c r="B102" s="60" t="s">
        <v>257</v>
      </c>
      <c r="C102" s="59">
        <v>1</v>
      </c>
      <c r="D102" s="93">
        <v>815290.17</v>
      </c>
      <c r="E102" s="93">
        <v>910012.39</v>
      </c>
      <c r="F102" s="93">
        <v>875782.69</v>
      </c>
      <c r="G102" s="93">
        <v>910012.39</v>
      </c>
      <c r="H102" s="93">
        <v>4995144</v>
      </c>
      <c r="I102" s="93">
        <v>1088349.8</v>
      </c>
    </row>
    <row r="103" spans="1:9" x14ac:dyDescent="0.2">
      <c r="A103" s="61">
        <v>90</v>
      </c>
      <c r="B103" s="60" t="s">
        <v>258</v>
      </c>
      <c r="C103" s="59">
        <v>1</v>
      </c>
      <c r="D103" s="93">
        <v>193727.72</v>
      </c>
      <c r="E103" s="93">
        <v>233279.22</v>
      </c>
      <c r="F103" s="93">
        <v>212049.78</v>
      </c>
      <c r="G103" s="93">
        <v>228959.24</v>
      </c>
      <c r="H103" s="93">
        <v>358561.28000000003</v>
      </c>
      <c r="I103" s="93">
        <v>274717.37</v>
      </c>
    </row>
    <row r="104" spans="1:9" x14ac:dyDescent="0.2">
      <c r="A104" s="61">
        <v>91</v>
      </c>
      <c r="B104" s="60" t="s">
        <v>259</v>
      </c>
      <c r="C104" s="59">
        <v>1</v>
      </c>
      <c r="D104" s="93">
        <v>120731.45</v>
      </c>
      <c r="E104" s="93">
        <v>144607.60999999999</v>
      </c>
      <c r="F104" s="93">
        <v>136816.68</v>
      </c>
      <c r="G104" s="93">
        <v>144607.60999999999</v>
      </c>
      <c r="H104" s="93">
        <v>303688</v>
      </c>
      <c r="I104" s="83" t="s">
        <v>14</v>
      </c>
    </row>
    <row r="105" spans="1:9" x14ac:dyDescent="0.2">
      <c r="A105" s="61">
        <v>92</v>
      </c>
      <c r="B105" s="60" t="s">
        <v>260</v>
      </c>
      <c r="C105" s="59">
        <v>1</v>
      </c>
      <c r="D105" s="93" t="s">
        <v>14</v>
      </c>
      <c r="E105" s="83" t="s">
        <v>14</v>
      </c>
      <c r="F105" s="83" t="s">
        <v>14</v>
      </c>
      <c r="G105" s="83" t="s">
        <v>14</v>
      </c>
      <c r="H105" s="83" t="s">
        <v>14</v>
      </c>
      <c r="I105" s="93">
        <v>193373.76</v>
      </c>
    </row>
    <row r="106" spans="1:9" x14ac:dyDescent="0.2">
      <c r="A106" s="61">
        <v>93</v>
      </c>
      <c r="B106" s="60" t="s">
        <v>261</v>
      </c>
      <c r="C106" s="59">
        <v>1</v>
      </c>
      <c r="D106" s="93">
        <v>439038.6</v>
      </c>
      <c r="E106" s="93">
        <v>584658.9</v>
      </c>
      <c r="F106" s="93">
        <v>568427.30000000005</v>
      </c>
      <c r="G106" s="93">
        <v>584658.9</v>
      </c>
      <c r="H106" s="83" t="s">
        <v>14</v>
      </c>
      <c r="I106" s="83" t="s">
        <v>14</v>
      </c>
    </row>
    <row r="107" spans="1:9" ht="24" x14ac:dyDescent="0.2">
      <c r="A107" s="61">
        <v>94</v>
      </c>
      <c r="B107" s="60" t="s">
        <v>262</v>
      </c>
      <c r="C107" s="59">
        <v>1</v>
      </c>
      <c r="D107" s="93">
        <v>741619.9</v>
      </c>
      <c r="E107" s="93">
        <v>919822.4</v>
      </c>
      <c r="F107" s="93">
        <v>810010.39</v>
      </c>
      <c r="G107" s="93">
        <v>493376.38</v>
      </c>
      <c r="H107" s="83" t="s">
        <v>14</v>
      </c>
      <c r="I107" s="83" t="s">
        <v>14</v>
      </c>
    </row>
    <row r="108" spans="1:9" ht="24" x14ac:dyDescent="0.2">
      <c r="A108" s="61">
        <v>95</v>
      </c>
      <c r="B108" s="60" t="s">
        <v>263</v>
      </c>
      <c r="C108" s="59">
        <v>1</v>
      </c>
      <c r="D108" s="93">
        <v>65659.44</v>
      </c>
      <c r="E108" s="93">
        <v>57962.52</v>
      </c>
      <c r="F108" s="93">
        <v>60161.64</v>
      </c>
      <c r="G108" s="93">
        <v>57962.52</v>
      </c>
      <c r="H108" s="83" t="s">
        <v>14</v>
      </c>
      <c r="I108" s="83" t="s">
        <v>14</v>
      </c>
    </row>
    <row r="109" spans="1:9" x14ac:dyDescent="0.2">
      <c r="A109" s="61">
        <v>96</v>
      </c>
      <c r="B109" s="60" t="s">
        <v>264</v>
      </c>
      <c r="C109" s="59">
        <v>1</v>
      </c>
      <c r="D109" s="93">
        <v>172266.49</v>
      </c>
      <c r="E109" s="93">
        <v>174311.67999999999</v>
      </c>
      <c r="F109" s="93">
        <v>901048.84</v>
      </c>
      <c r="G109" s="93">
        <v>171083.68</v>
      </c>
      <c r="H109" s="93">
        <v>235305.84</v>
      </c>
      <c r="I109" s="93">
        <v>207050.15</v>
      </c>
    </row>
    <row r="110" spans="1:9" x14ac:dyDescent="0.2">
      <c r="A110" s="61">
        <v>97</v>
      </c>
      <c r="B110" s="60" t="s">
        <v>265</v>
      </c>
      <c r="C110" s="59">
        <v>1</v>
      </c>
      <c r="D110" s="93">
        <v>287838.39</v>
      </c>
      <c r="E110" s="93">
        <v>308819.28000000003</v>
      </c>
      <c r="F110" s="93">
        <v>295834</v>
      </c>
      <c r="G110" s="93">
        <v>308819.28000000003</v>
      </c>
      <c r="H110" s="83" t="s">
        <v>14</v>
      </c>
      <c r="I110" s="83" t="s">
        <v>14</v>
      </c>
    </row>
    <row r="111" spans="1:9" x14ac:dyDescent="0.2">
      <c r="A111" s="61">
        <v>98</v>
      </c>
      <c r="B111" s="60" t="s">
        <v>266</v>
      </c>
      <c r="C111" s="59">
        <v>1</v>
      </c>
      <c r="D111" s="93">
        <v>287838.39</v>
      </c>
      <c r="E111" s="93">
        <v>308819.28000000003</v>
      </c>
      <c r="F111" s="93">
        <v>295834</v>
      </c>
      <c r="G111" s="93">
        <v>308819.28000000003</v>
      </c>
      <c r="H111" s="83" t="s">
        <v>14</v>
      </c>
      <c r="I111" s="83" t="s">
        <v>14</v>
      </c>
    </row>
    <row r="112" spans="1:9" ht="24" x14ac:dyDescent="0.2">
      <c r="A112" s="61">
        <v>99</v>
      </c>
      <c r="B112" s="60" t="s">
        <v>267</v>
      </c>
      <c r="C112" s="59">
        <v>1</v>
      </c>
      <c r="D112" s="93">
        <v>118528.76</v>
      </c>
      <c r="E112" s="93">
        <v>137437.85999999999</v>
      </c>
      <c r="F112" s="93">
        <v>130996.39</v>
      </c>
      <c r="G112" s="93">
        <v>137437.85999999999</v>
      </c>
      <c r="H112" s="83" t="s">
        <v>14</v>
      </c>
      <c r="I112" s="83" t="s">
        <v>14</v>
      </c>
    </row>
    <row r="113" spans="1:9" x14ac:dyDescent="0.2">
      <c r="A113" s="61">
        <v>100</v>
      </c>
      <c r="B113" s="60" t="s">
        <v>268</v>
      </c>
      <c r="C113" s="59">
        <v>1</v>
      </c>
      <c r="D113" s="93">
        <v>338678.76</v>
      </c>
      <c r="E113" s="93">
        <v>333753.34999999998</v>
      </c>
      <c r="F113" s="93">
        <v>318111.99</v>
      </c>
      <c r="G113" s="93">
        <v>333753.34999999998</v>
      </c>
      <c r="H113" s="83" t="s">
        <v>14</v>
      </c>
      <c r="I113" s="83" t="s">
        <v>14</v>
      </c>
    </row>
    <row r="114" spans="1:9" ht="24" x14ac:dyDescent="0.2">
      <c r="A114" s="61">
        <v>101</v>
      </c>
      <c r="B114" s="63" t="s">
        <v>269</v>
      </c>
      <c r="C114" s="59">
        <v>1</v>
      </c>
      <c r="D114" s="93">
        <v>104038.8</v>
      </c>
      <c r="E114" s="93">
        <v>113740.06</v>
      </c>
      <c r="F114" s="93">
        <v>108091.98</v>
      </c>
      <c r="G114" s="93">
        <v>113740.06</v>
      </c>
      <c r="H114" s="83" t="s">
        <v>14</v>
      </c>
      <c r="I114" s="93">
        <v>113058.02</v>
      </c>
    </row>
    <row r="115" spans="1:9" x14ac:dyDescent="0.2">
      <c r="A115" s="61">
        <v>102</v>
      </c>
      <c r="B115" s="63" t="s">
        <v>270</v>
      </c>
      <c r="C115" s="59">
        <v>1</v>
      </c>
      <c r="D115" s="93" t="s">
        <v>14</v>
      </c>
      <c r="E115" s="83" t="s">
        <v>14</v>
      </c>
      <c r="F115" s="83" t="s">
        <v>14</v>
      </c>
      <c r="G115" s="83" t="s">
        <v>14</v>
      </c>
      <c r="H115" s="93">
        <v>72213.960000000006</v>
      </c>
      <c r="I115" s="83" t="s">
        <v>14</v>
      </c>
    </row>
    <row r="116" spans="1:9" x14ac:dyDescent="0.2">
      <c r="A116" s="61">
        <v>103</v>
      </c>
      <c r="B116" s="63" t="s">
        <v>271</v>
      </c>
      <c r="C116" s="59">
        <v>1</v>
      </c>
      <c r="D116" s="93">
        <v>88201.99</v>
      </c>
      <c r="E116" s="93">
        <v>104176.5</v>
      </c>
      <c r="F116" s="93">
        <v>93124.41</v>
      </c>
      <c r="G116" s="93">
        <v>105159.3</v>
      </c>
      <c r="H116" s="83" t="s">
        <v>14</v>
      </c>
      <c r="I116" s="93">
        <v>103988.51</v>
      </c>
    </row>
    <row r="117" spans="1:9" ht="24" x14ac:dyDescent="0.2">
      <c r="A117" s="61">
        <v>104</v>
      </c>
      <c r="B117" s="63" t="s">
        <v>272</v>
      </c>
      <c r="C117" s="59">
        <v>1</v>
      </c>
      <c r="D117" s="93">
        <v>53115.03</v>
      </c>
      <c r="E117" s="93">
        <v>53423.360000000001</v>
      </c>
      <c r="F117" s="93">
        <v>51734.3</v>
      </c>
      <c r="G117" s="93">
        <v>54979.38</v>
      </c>
      <c r="H117" s="93">
        <v>95881.63</v>
      </c>
      <c r="I117" s="93">
        <v>58939.27</v>
      </c>
    </row>
    <row r="118" spans="1:9" ht="24" x14ac:dyDescent="0.2">
      <c r="A118" s="61">
        <v>105</v>
      </c>
      <c r="B118" s="60" t="s">
        <v>273</v>
      </c>
      <c r="C118" s="59">
        <v>1</v>
      </c>
      <c r="D118" s="93">
        <v>507281.45</v>
      </c>
      <c r="E118" s="93">
        <v>519859.1</v>
      </c>
      <c r="F118" s="93">
        <v>466940.76</v>
      </c>
      <c r="G118" s="93">
        <v>509638.37</v>
      </c>
      <c r="H118" s="93">
        <v>1086699.3600000001</v>
      </c>
      <c r="I118" s="93">
        <v>493671.6</v>
      </c>
    </row>
    <row r="119" spans="1:9" ht="24" x14ac:dyDescent="0.2">
      <c r="A119" s="61">
        <v>106</v>
      </c>
      <c r="B119" s="60" t="s">
        <v>274</v>
      </c>
      <c r="C119" s="59">
        <v>1</v>
      </c>
      <c r="D119" s="93">
        <v>611053.12</v>
      </c>
      <c r="E119" s="93">
        <v>606334</v>
      </c>
      <c r="F119" s="93">
        <v>563889.57999999996</v>
      </c>
      <c r="G119" s="93">
        <v>564948.42000000004</v>
      </c>
      <c r="H119" s="93">
        <v>1104328.5900000001</v>
      </c>
      <c r="I119" s="93">
        <v>630230.02</v>
      </c>
    </row>
    <row r="120" spans="1:9" ht="24" x14ac:dyDescent="0.2">
      <c r="A120" s="61">
        <v>107</v>
      </c>
      <c r="B120" s="60" t="s">
        <v>275</v>
      </c>
      <c r="C120" s="59">
        <v>1</v>
      </c>
      <c r="D120" s="93" t="s">
        <v>14</v>
      </c>
      <c r="E120" s="83" t="s">
        <v>14</v>
      </c>
      <c r="F120" s="83" t="s">
        <v>14</v>
      </c>
      <c r="G120" s="83" t="s">
        <v>14</v>
      </c>
      <c r="H120" s="93">
        <v>125664</v>
      </c>
      <c r="I120" s="83" t="s">
        <v>14</v>
      </c>
    </row>
    <row r="121" spans="1:9" x14ac:dyDescent="0.2">
      <c r="A121" s="61">
        <v>108</v>
      </c>
      <c r="B121" s="60" t="s">
        <v>276</v>
      </c>
      <c r="C121" s="59">
        <v>1</v>
      </c>
      <c r="D121" s="93">
        <v>233263.8</v>
      </c>
      <c r="E121" s="93">
        <v>162891.96</v>
      </c>
      <c r="F121" s="93">
        <v>207607.4</v>
      </c>
      <c r="G121" s="93">
        <v>162891.96</v>
      </c>
      <c r="H121" s="83" t="s">
        <v>14</v>
      </c>
      <c r="I121" s="83" t="s">
        <v>14</v>
      </c>
    </row>
    <row r="122" spans="1:9" x14ac:dyDescent="0.2">
      <c r="A122" s="61">
        <v>109</v>
      </c>
      <c r="B122" s="60" t="s">
        <v>277</v>
      </c>
      <c r="C122" s="59">
        <v>1</v>
      </c>
      <c r="D122" s="93">
        <v>172945.08</v>
      </c>
      <c r="E122" s="93">
        <v>146398.56</v>
      </c>
      <c r="F122" s="93">
        <v>150273.20000000001</v>
      </c>
      <c r="G122" s="93">
        <v>146398.56</v>
      </c>
      <c r="H122" s="83" t="s">
        <v>14</v>
      </c>
      <c r="I122" s="83" t="s">
        <v>14</v>
      </c>
    </row>
    <row r="123" spans="1:9" x14ac:dyDescent="0.2">
      <c r="A123" s="61">
        <v>110</v>
      </c>
      <c r="B123" s="60" t="s">
        <v>278</v>
      </c>
      <c r="C123" s="59">
        <v>1</v>
      </c>
      <c r="D123" s="93">
        <v>587928.44999999995</v>
      </c>
      <c r="E123" s="93">
        <v>386806.41</v>
      </c>
      <c r="F123" s="93">
        <v>612070.06999999995</v>
      </c>
      <c r="G123" s="93">
        <v>421105.78</v>
      </c>
      <c r="H123" s="93">
        <v>2054606.4</v>
      </c>
      <c r="I123" s="93">
        <v>673925.46</v>
      </c>
    </row>
    <row r="124" spans="1:9" ht="48" x14ac:dyDescent="0.2">
      <c r="A124" s="61">
        <v>111</v>
      </c>
      <c r="B124" s="60" t="s">
        <v>279</v>
      </c>
      <c r="C124" s="59">
        <v>1</v>
      </c>
      <c r="D124" s="93">
        <v>1032488.41</v>
      </c>
      <c r="E124" s="93">
        <v>1152158.24</v>
      </c>
      <c r="F124" s="93">
        <v>1082686.99</v>
      </c>
      <c r="G124" s="93">
        <v>1292119.1399999999</v>
      </c>
      <c r="H124" s="83" t="s">
        <v>14</v>
      </c>
      <c r="I124" s="93">
        <v>1436383.93</v>
      </c>
    </row>
    <row r="125" spans="1:9" x14ac:dyDescent="0.2">
      <c r="A125" s="61">
        <v>112</v>
      </c>
      <c r="B125" s="60" t="s">
        <v>280</v>
      </c>
      <c r="C125" s="59">
        <v>1</v>
      </c>
      <c r="D125" s="93">
        <v>279384.63</v>
      </c>
      <c r="E125" s="93">
        <v>132418.44</v>
      </c>
      <c r="F125" s="93">
        <v>150430.28</v>
      </c>
      <c r="G125" s="93">
        <v>141581.44</v>
      </c>
      <c r="H125" s="83" t="s">
        <v>14</v>
      </c>
      <c r="I125" s="83" t="s">
        <v>14</v>
      </c>
    </row>
    <row r="126" spans="1:9" ht="24" x14ac:dyDescent="0.2">
      <c r="A126" s="61">
        <v>113</v>
      </c>
      <c r="B126" s="60" t="s">
        <v>281</v>
      </c>
      <c r="C126" s="59">
        <v>1</v>
      </c>
      <c r="D126" s="93">
        <v>147732.09</v>
      </c>
      <c r="E126" s="83" t="s">
        <v>14</v>
      </c>
      <c r="F126" s="93">
        <v>131337.82</v>
      </c>
      <c r="G126" s="83" t="s">
        <v>14</v>
      </c>
      <c r="H126" s="83" t="s">
        <v>14</v>
      </c>
      <c r="I126" s="93">
        <v>159681.89000000001</v>
      </c>
    </row>
    <row r="127" spans="1:9" x14ac:dyDescent="0.2">
      <c r="A127" s="61">
        <v>114</v>
      </c>
      <c r="B127" s="60" t="s">
        <v>282</v>
      </c>
      <c r="C127" s="59">
        <v>1</v>
      </c>
      <c r="D127" s="93">
        <v>266330.28000000003</v>
      </c>
      <c r="E127" s="83" t="s">
        <v>14</v>
      </c>
      <c r="F127" s="93">
        <v>236864.07</v>
      </c>
      <c r="G127" s="83" t="s">
        <v>14</v>
      </c>
      <c r="H127" s="83" t="s">
        <v>14</v>
      </c>
      <c r="I127" s="93">
        <v>297245.73</v>
      </c>
    </row>
    <row r="128" spans="1:9" x14ac:dyDescent="0.2">
      <c r="A128" s="61">
        <v>115</v>
      </c>
      <c r="B128" s="60" t="s">
        <v>283</v>
      </c>
      <c r="C128" s="59">
        <v>1</v>
      </c>
      <c r="D128" s="93" t="s">
        <v>14</v>
      </c>
      <c r="E128" s="83" t="s">
        <v>14</v>
      </c>
      <c r="F128" s="83" t="s">
        <v>14</v>
      </c>
      <c r="G128" s="83" t="s">
        <v>14</v>
      </c>
      <c r="H128" s="83" t="s">
        <v>14</v>
      </c>
      <c r="I128" s="93">
        <v>255517.03</v>
      </c>
    </row>
    <row r="129" spans="1:9" x14ac:dyDescent="0.2">
      <c r="A129" s="61">
        <v>116</v>
      </c>
      <c r="B129" s="60" t="s">
        <v>284</v>
      </c>
      <c r="C129" s="59">
        <v>1</v>
      </c>
      <c r="D129" s="93" t="s">
        <v>14</v>
      </c>
      <c r="E129" s="83" t="s">
        <v>14</v>
      </c>
      <c r="F129" s="83" t="s">
        <v>14</v>
      </c>
      <c r="G129" s="83" t="s">
        <v>14</v>
      </c>
      <c r="H129" s="83" t="s">
        <v>14</v>
      </c>
      <c r="I129" s="93">
        <v>243422.02</v>
      </c>
    </row>
    <row r="130" spans="1:9" x14ac:dyDescent="0.2">
      <c r="A130" s="61">
        <v>117</v>
      </c>
      <c r="B130" s="60" t="s">
        <v>285</v>
      </c>
      <c r="C130" s="59">
        <v>1</v>
      </c>
      <c r="D130" s="93" t="s">
        <v>14</v>
      </c>
      <c r="E130" s="83" t="s">
        <v>14</v>
      </c>
      <c r="F130" s="83" t="s">
        <v>14</v>
      </c>
      <c r="G130" s="83" t="s">
        <v>14</v>
      </c>
      <c r="H130" s="93">
        <v>617848</v>
      </c>
      <c r="I130" s="83" t="s">
        <v>14</v>
      </c>
    </row>
    <row r="131" spans="1:9" x14ac:dyDescent="0.2">
      <c r="A131" s="61">
        <v>118</v>
      </c>
      <c r="B131" s="60" t="s">
        <v>286</v>
      </c>
      <c r="C131" s="59">
        <v>1</v>
      </c>
      <c r="D131" s="93" t="s">
        <v>14</v>
      </c>
      <c r="E131" s="83" t="s">
        <v>14</v>
      </c>
      <c r="F131" s="83" t="s">
        <v>14</v>
      </c>
      <c r="G131" s="83" t="s">
        <v>14</v>
      </c>
      <c r="H131" s="93">
        <v>471240</v>
      </c>
      <c r="I131" s="83" t="s">
        <v>14</v>
      </c>
    </row>
    <row r="132" spans="1:9" x14ac:dyDescent="0.2">
      <c r="A132" s="61">
        <v>119</v>
      </c>
      <c r="B132" s="60" t="s">
        <v>287</v>
      </c>
      <c r="C132" s="59">
        <v>1</v>
      </c>
      <c r="D132" s="93" t="s">
        <v>14</v>
      </c>
      <c r="E132" s="83" t="s">
        <v>14</v>
      </c>
      <c r="F132" s="83" t="s">
        <v>14</v>
      </c>
      <c r="G132" s="83" t="s">
        <v>14</v>
      </c>
      <c r="H132" s="93">
        <v>733040</v>
      </c>
      <c r="I132" s="83" t="s">
        <v>14</v>
      </c>
    </row>
    <row r="133" spans="1:9" x14ac:dyDescent="0.2">
      <c r="A133" s="76"/>
      <c r="B133" s="77" t="s">
        <v>288</v>
      </c>
      <c r="C133" s="80"/>
      <c r="D133" s="94"/>
      <c r="E133" s="94"/>
      <c r="F133" s="94"/>
      <c r="G133" s="94"/>
      <c r="H133" s="94"/>
      <c r="I133" s="94"/>
    </row>
    <row r="134" spans="1:9" x14ac:dyDescent="0.2">
      <c r="A134" s="61">
        <v>120</v>
      </c>
      <c r="B134" s="60" t="s">
        <v>289</v>
      </c>
      <c r="C134" s="59">
        <v>1</v>
      </c>
      <c r="D134" s="93">
        <v>373156.11</v>
      </c>
      <c r="E134" s="93">
        <v>430081.9</v>
      </c>
      <c r="F134" s="93">
        <v>386843.53</v>
      </c>
      <c r="G134" s="93">
        <v>434139.27</v>
      </c>
      <c r="H134" s="93">
        <v>570010</v>
      </c>
      <c r="I134" s="93">
        <v>436077.24</v>
      </c>
    </row>
    <row r="135" spans="1:9" x14ac:dyDescent="0.2">
      <c r="A135" s="61">
        <v>121</v>
      </c>
      <c r="B135" s="60" t="s">
        <v>290</v>
      </c>
      <c r="C135" s="59">
        <v>1</v>
      </c>
      <c r="D135" s="93">
        <v>57277.65</v>
      </c>
      <c r="E135" s="93">
        <v>38739.47</v>
      </c>
      <c r="F135" s="93">
        <v>37992.300000000003</v>
      </c>
      <c r="G135" s="93">
        <v>39867.81</v>
      </c>
      <c r="H135" s="93">
        <v>102730.32</v>
      </c>
      <c r="I135" s="93">
        <v>41650</v>
      </c>
    </row>
    <row r="136" spans="1:9" x14ac:dyDescent="0.2">
      <c r="A136" s="61">
        <v>122</v>
      </c>
      <c r="B136" s="60" t="s">
        <v>291</v>
      </c>
      <c r="C136" s="59">
        <v>1</v>
      </c>
      <c r="D136" s="93">
        <v>13950.27</v>
      </c>
      <c r="E136" s="93">
        <v>13998.66</v>
      </c>
      <c r="F136" s="93">
        <v>13373.47</v>
      </c>
      <c r="G136" s="93">
        <v>14260.32</v>
      </c>
      <c r="H136" s="83" t="s">
        <v>14</v>
      </c>
      <c r="I136" s="93">
        <v>19816.59</v>
      </c>
    </row>
    <row r="137" spans="1:9" x14ac:dyDescent="0.2">
      <c r="A137" s="61">
        <v>123</v>
      </c>
      <c r="B137" s="60" t="s">
        <v>292</v>
      </c>
      <c r="C137" s="59">
        <v>1</v>
      </c>
      <c r="D137" s="93">
        <v>30416.97</v>
      </c>
      <c r="E137" s="93">
        <v>15409.48</v>
      </c>
      <c r="F137" s="93">
        <v>15010.04</v>
      </c>
      <c r="G137" s="93">
        <v>14833.42</v>
      </c>
      <c r="H137" s="93">
        <v>53407.199999999997</v>
      </c>
      <c r="I137" s="93">
        <v>20864.29</v>
      </c>
    </row>
    <row r="138" spans="1:9" ht="24" x14ac:dyDescent="0.2">
      <c r="A138" s="61">
        <v>124</v>
      </c>
      <c r="B138" s="60" t="s">
        <v>293</v>
      </c>
      <c r="C138" s="59">
        <v>1</v>
      </c>
      <c r="D138" s="93">
        <v>385565.43</v>
      </c>
      <c r="E138" s="93">
        <v>412247.03999999998</v>
      </c>
      <c r="F138" s="93">
        <v>392616.22</v>
      </c>
      <c r="G138" s="93">
        <v>412247.03999999998</v>
      </c>
      <c r="H138" s="93">
        <v>610517.6</v>
      </c>
      <c r="I138" s="93">
        <v>464313.77</v>
      </c>
    </row>
    <row r="139" spans="1:9" ht="24" x14ac:dyDescent="0.2">
      <c r="A139" s="61">
        <v>125</v>
      </c>
      <c r="B139" s="60" t="s">
        <v>294</v>
      </c>
      <c r="C139" s="59">
        <v>1</v>
      </c>
      <c r="D139" s="93">
        <v>227891.66</v>
      </c>
      <c r="E139" s="93">
        <v>265496.62</v>
      </c>
      <c r="F139" s="93">
        <v>203716.24</v>
      </c>
      <c r="G139" s="93">
        <v>226855.22</v>
      </c>
      <c r="H139" s="83" t="s">
        <v>14</v>
      </c>
      <c r="I139" s="93">
        <v>316484.32</v>
      </c>
    </row>
    <row r="140" spans="1:9" ht="24" x14ac:dyDescent="0.2">
      <c r="A140" s="61">
        <v>126</v>
      </c>
      <c r="B140" s="60" t="s">
        <v>295</v>
      </c>
      <c r="C140" s="59">
        <v>1</v>
      </c>
      <c r="D140" s="93">
        <v>174801.77</v>
      </c>
      <c r="E140" s="93">
        <v>195976.15</v>
      </c>
      <c r="F140" s="93">
        <v>144761.64000000001</v>
      </c>
      <c r="G140" s="93">
        <v>163782.03</v>
      </c>
      <c r="H140" s="83" t="s">
        <v>14</v>
      </c>
      <c r="I140" s="93">
        <v>272595.94</v>
      </c>
    </row>
    <row r="141" spans="1:9" x14ac:dyDescent="0.2">
      <c r="A141" s="61">
        <v>127</v>
      </c>
      <c r="B141" s="60" t="s">
        <v>296</v>
      </c>
      <c r="C141" s="59">
        <v>1</v>
      </c>
      <c r="D141" s="93">
        <v>321055.31</v>
      </c>
      <c r="E141" s="93">
        <v>477207.91</v>
      </c>
      <c r="F141" s="93">
        <v>466022.27</v>
      </c>
      <c r="G141" s="93">
        <v>438018.63</v>
      </c>
      <c r="H141" s="93">
        <v>842552.06</v>
      </c>
      <c r="I141" s="93">
        <v>488224.35</v>
      </c>
    </row>
    <row r="142" spans="1:9" x14ac:dyDescent="0.2">
      <c r="A142" s="61">
        <v>128</v>
      </c>
      <c r="B142" s="60" t="s">
        <v>297</v>
      </c>
      <c r="C142" s="59">
        <v>1</v>
      </c>
      <c r="D142" s="93">
        <v>148578.82999999999</v>
      </c>
      <c r="E142" s="93">
        <v>168411.75</v>
      </c>
      <c r="F142" s="93">
        <v>157991.06</v>
      </c>
      <c r="G142" s="93">
        <v>171559.63</v>
      </c>
      <c r="H142" s="93">
        <v>267036</v>
      </c>
      <c r="I142" s="93">
        <v>162440.57</v>
      </c>
    </row>
    <row r="143" spans="1:9" x14ac:dyDescent="0.2">
      <c r="A143" s="61">
        <v>129</v>
      </c>
      <c r="B143" s="60" t="s">
        <v>298</v>
      </c>
      <c r="C143" s="59">
        <v>1</v>
      </c>
      <c r="D143" s="93">
        <v>224406.06</v>
      </c>
      <c r="E143" s="93">
        <v>251406.72</v>
      </c>
      <c r="F143" s="93">
        <v>244783.52</v>
      </c>
      <c r="G143" s="93">
        <v>242008.34</v>
      </c>
      <c r="H143" s="93">
        <v>373850.4</v>
      </c>
      <c r="I143" s="93">
        <v>250106.68</v>
      </c>
    </row>
    <row r="144" spans="1:9" x14ac:dyDescent="0.2">
      <c r="A144" s="61">
        <v>130</v>
      </c>
      <c r="B144" s="64" t="s">
        <v>299</v>
      </c>
      <c r="C144" s="59">
        <v>1</v>
      </c>
      <c r="D144" s="93">
        <v>136645.46</v>
      </c>
      <c r="E144" s="93">
        <v>144451.20000000001</v>
      </c>
      <c r="F144" s="93">
        <v>139452.76999999999</v>
      </c>
      <c r="G144" s="93">
        <v>144451.20000000001</v>
      </c>
      <c r="H144" s="93">
        <v>277508</v>
      </c>
      <c r="I144" s="93">
        <v>144833.95000000001</v>
      </c>
    </row>
    <row r="145" spans="1:9" x14ac:dyDescent="0.2">
      <c r="A145" s="61">
        <v>131</v>
      </c>
      <c r="B145" s="63" t="s">
        <v>300</v>
      </c>
      <c r="C145" s="59">
        <v>1</v>
      </c>
      <c r="D145" s="93">
        <v>74493.62</v>
      </c>
      <c r="E145" s="93">
        <v>83702.509999999995</v>
      </c>
      <c r="F145" s="93">
        <v>76150.289999999994</v>
      </c>
      <c r="G145" s="93">
        <v>82152.460000000006</v>
      </c>
      <c r="H145" s="93">
        <v>134460.48000000001</v>
      </c>
      <c r="I145" s="93">
        <v>79397.17</v>
      </c>
    </row>
    <row r="146" spans="1:9" x14ac:dyDescent="0.2">
      <c r="A146" s="61">
        <v>132</v>
      </c>
      <c r="B146" s="60" t="s">
        <v>301</v>
      </c>
      <c r="C146" s="59">
        <v>1</v>
      </c>
      <c r="D146" s="93">
        <v>70497.5</v>
      </c>
      <c r="E146" s="93">
        <v>82152.460000000006</v>
      </c>
      <c r="F146" s="93">
        <v>74671.64</v>
      </c>
      <c r="G146" s="93">
        <v>82927.48</v>
      </c>
      <c r="H146" s="83" t="s">
        <v>14</v>
      </c>
      <c r="I146" s="93">
        <v>80743.179999999993</v>
      </c>
    </row>
    <row r="147" spans="1:9" x14ac:dyDescent="0.2">
      <c r="A147" s="61">
        <v>133</v>
      </c>
      <c r="B147" s="60" t="s">
        <v>302</v>
      </c>
      <c r="C147" s="59">
        <v>1</v>
      </c>
      <c r="D147" s="93">
        <v>115887.34</v>
      </c>
      <c r="E147" s="93">
        <v>121155.54</v>
      </c>
      <c r="F147" s="93">
        <v>123370.63</v>
      </c>
      <c r="G147" s="93">
        <v>124684.34</v>
      </c>
      <c r="H147" s="93">
        <v>136973.76000000001</v>
      </c>
      <c r="I147" s="93">
        <v>136141.24</v>
      </c>
    </row>
    <row r="148" spans="1:9" x14ac:dyDescent="0.2">
      <c r="A148" s="76"/>
      <c r="B148" s="77" t="s">
        <v>303</v>
      </c>
      <c r="C148" s="80"/>
      <c r="D148" s="94"/>
      <c r="E148" s="94"/>
      <c r="F148" s="94"/>
      <c r="G148" s="94"/>
      <c r="H148" s="94"/>
      <c r="I148" s="94"/>
    </row>
    <row r="149" spans="1:9" x14ac:dyDescent="0.2">
      <c r="A149" s="61">
        <v>134</v>
      </c>
      <c r="B149" s="60" t="s">
        <v>304</v>
      </c>
      <c r="C149" s="59">
        <v>1</v>
      </c>
      <c r="D149" s="93">
        <v>1161620.3999999999</v>
      </c>
      <c r="E149" s="93">
        <v>1226681.94</v>
      </c>
      <c r="F149" s="93">
        <v>1190164.48</v>
      </c>
      <c r="G149" s="93">
        <v>1476495.38</v>
      </c>
      <c r="H149" s="93">
        <v>4782058.84</v>
      </c>
      <c r="I149" s="93">
        <v>1583743.27</v>
      </c>
    </row>
    <row r="150" spans="1:9" x14ac:dyDescent="0.2">
      <c r="A150" s="61">
        <v>135</v>
      </c>
      <c r="B150" s="60" t="s">
        <v>305</v>
      </c>
      <c r="C150" s="59">
        <v>1</v>
      </c>
      <c r="D150" s="93">
        <v>394137.28</v>
      </c>
      <c r="E150" s="93">
        <v>424186.58</v>
      </c>
      <c r="F150" s="93">
        <v>403997.19</v>
      </c>
      <c r="G150" s="93">
        <v>424186.58</v>
      </c>
      <c r="H150" s="93">
        <v>999028.8</v>
      </c>
      <c r="I150" s="93">
        <v>427265.19</v>
      </c>
    </row>
    <row r="151" spans="1:9" x14ac:dyDescent="0.2">
      <c r="A151" s="61">
        <v>136</v>
      </c>
      <c r="B151" s="60" t="s">
        <v>306</v>
      </c>
      <c r="C151" s="59">
        <v>1</v>
      </c>
      <c r="D151" s="93">
        <v>204612.41</v>
      </c>
      <c r="E151" s="93">
        <v>235554.03</v>
      </c>
      <c r="F151" s="93">
        <v>211273.91</v>
      </c>
      <c r="G151" s="93">
        <v>231191.91</v>
      </c>
      <c r="H151" s="93">
        <v>616277.19999999995</v>
      </c>
      <c r="I151" s="93">
        <v>223084.75</v>
      </c>
    </row>
    <row r="152" spans="1:9" x14ac:dyDescent="0.2">
      <c r="A152" s="61">
        <v>137</v>
      </c>
      <c r="B152" s="60" t="s">
        <v>307</v>
      </c>
      <c r="C152" s="59">
        <v>1</v>
      </c>
      <c r="D152" s="93">
        <v>240332.4</v>
      </c>
      <c r="E152" s="93">
        <v>278063.02</v>
      </c>
      <c r="F152" s="93">
        <v>248552.92</v>
      </c>
      <c r="G152" s="93">
        <v>280686.25</v>
      </c>
      <c r="H152" s="93">
        <v>442680</v>
      </c>
      <c r="I152" s="93">
        <v>283863.84999999998</v>
      </c>
    </row>
    <row r="153" spans="1:9" x14ac:dyDescent="0.2">
      <c r="A153" s="61">
        <v>138</v>
      </c>
      <c r="B153" s="60" t="s">
        <v>308</v>
      </c>
      <c r="C153" s="59">
        <v>1</v>
      </c>
      <c r="D153" s="93">
        <v>308033.88</v>
      </c>
      <c r="E153" s="93">
        <v>393866.44</v>
      </c>
      <c r="F153" s="93">
        <v>384471.15</v>
      </c>
      <c r="G153" s="93">
        <v>405338.28</v>
      </c>
      <c r="H153" s="93">
        <v>639210.88</v>
      </c>
      <c r="I153" s="93">
        <v>410936.27</v>
      </c>
    </row>
    <row r="154" spans="1:9" x14ac:dyDescent="0.2">
      <c r="A154" s="61">
        <v>139</v>
      </c>
      <c r="B154" s="60" t="s">
        <v>309</v>
      </c>
      <c r="C154" s="59">
        <v>1</v>
      </c>
      <c r="D154" s="93">
        <v>234465.46</v>
      </c>
      <c r="E154" s="93">
        <v>263038.31</v>
      </c>
      <c r="F154" s="93">
        <v>245670.5</v>
      </c>
      <c r="G154" s="93">
        <v>267954.92</v>
      </c>
      <c r="H154" s="93">
        <v>352487.52</v>
      </c>
      <c r="I154" s="93">
        <v>258568.08</v>
      </c>
    </row>
    <row r="155" spans="1:9" x14ac:dyDescent="0.2">
      <c r="A155" s="61">
        <v>140</v>
      </c>
      <c r="B155" s="60" t="s">
        <v>310</v>
      </c>
      <c r="C155" s="59">
        <v>1</v>
      </c>
      <c r="D155" s="93">
        <v>259676.79999999999</v>
      </c>
      <c r="E155" s="93">
        <v>298334.19</v>
      </c>
      <c r="F155" s="93">
        <v>286218.09000000003</v>
      </c>
      <c r="G155" s="93">
        <v>287181.51</v>
      </c>
      <c r="H155" s="93">
        <v>427257.59999999998</v>
      </c>
      <c r="I155" s="93">
        <v>296303.28000000003</v>
      </c>
    </row>
    <row r="156" spans="1:9" x14ac:dyDescent="0.2">
      <c r="A156" s="76"/>
      <c r="B156" s="77" t="s">
        <v>311</v>
      </c>
      <c r="C156" s="80"/>
      <c r="D156" s="94"/>
      <c r="E156" s="94"/>
      <c r="F156" s="94"/>
      <c r="G156" s="94"/>
      <c r="H156" s="94"/>
      <c r="I156" s="94"/>
    </row>
    <row r="157" spans="1:9" ht="24" x14ac:dyDescent="0.2">
      <c r="A157" s="61">
        <v>141</v>
      </c>
      <c r="B157" s="60" t="s">
        <v>312</v>
      </c>
      <c r="C157" s="59">
        <v>1</v>
      </c>
      <c r="D157" s="93">
        <v>527882.18999999994</v>
      </c>
      <c r="E157" s="93">
        <v>606951.12</v>
      </c>
      <c r="F157" s="93">
        <v>545414.43999999994</v>
      </c>
      <c r="G157" s="93">
        <v>595711.29</v>
      </c>
      <c r="H157" s="93">
        <v>1699361.46</v>
      </c>
      <c r="I157" s="93">
        <v>659277.06000000006</v>
      </c>
    </row>
    <row r="158" spans="1:9" x14ac:dyDescent="0.2">
      <c r="A158" s="61">
        <v>142</v>
      </c>
      <c r="B158" s="60" t="s">
        <v>313</v>
      </c>
      <c r="C158" s="59">
        <v>1</v>
      </c>
      <c r="D158" s="93">
        <v>249304.81</v>
      </c>
      <c r="E158" s="93">
        <v>289690.59999999998</v>
      </c>
      <c r="F158" s="93">
        <v>254475.88</v>
      </c>
      <c r="G158" s="93">
        <v>292423.53000000003</v>
      </c>
      <c r="H158" s="93">
        <v>414120</v>
      </c>
      <c r="I158" s="93">
        <v>285880.84000000003</v>
      </c>
    </row>
    <row r="159" spans="1:9" x14ac:dyDescent="0.2">
      <c r="A159" s="61">
        <v>143</v>
      </c>
      <c r="B159" s="60" t="s">
        <v>314</v>
      </c>
      <c r="C159" s="59">
        <v>1</v>
      </c>
      <c r="D159" s="93">
        <v>296378.53999999998</v>
      </c>
      <c r="E159" s="93">
        <v>315495.18</v>
      </c>
      <c r="F159" s="93">
        <v>304578.12</v>
      </c>
      <c r="G159" s="93">
        <v>324684.36</v>
      </c>
      <c r="H159" s="93">
        <v>63921.09</v>
      </c>
      <c r="I159" s="93">
        <v>328760.59000000003</v>
      </c>
    </row>
    <row r="160" spans="1:9" x14ac:dyDescent="0.2">
      <c r="A160" s="76"/>
      <c r="B160" s="77" t="s">
        <v>315</v>
      </c>
      <c r="C160" s="80"/>
      <c r="D160" s="94"/>
      <c r="E160" s="94"/>
      <c r="F160" s="94"/>
      <c r="G160" s="94"/>
      <c r="H160" s="94"/>
      <c r="I160" s="94"/>
    </row>
    <row r="161" spans="1:9" x14ac:dyDescent="0.2">
      <c r="A161" s="61">
        <v>144</v>
      </c>
      <c r="B161" s="60" t="s">
        <v>316</v>
      </c>
      <c r="C161" s="59">
        <v>1</v>
      </c>
      <c r="D161" s="93">
        <v>673056.38</v>
      </c>
      <c r="E161" s="93">
        <v>541884.65</v>
      </c>
      <c r="F161" s="93">
        <v>534320.89</v>
      </c>
      <c r="G161" s="93">
        <v>523668.07</v>
      </c>
      <c r="H161" s="93">
        <v>1114460.18</v>
      </c>
      <c r="I161" s="93">
        <v>630199.46</v>
      </c>
    </row>
    <row r="162" spans="1:9" x14ac:dyDescent="0.2">
      <c r="A162" s="61">
        <v>145</v>
      </c>
      <c r="B162" s="60" t="s">
        <v>317</v>
      </c>
      <c r="C162" s="59">
        <v>1</v>
      </c>
      <c r="D162" s="93">
        <v>361284</v>
      </c>
      <c r="E162" s="93">
        <v>432895.82</v>
      </c>
      <c r="F162" s="93">
        <v>414110.48</v>
      </c>
      <c r="G162" s="83" t="s">
        <v>14</v>
      </c>
      <c r="H162" s="93">
        <v>9320080</v>
      </c>
      <c r="I162" s="83" t="s">
        <v>14</v>
      </c>
    </row>
    <row r="163" spans="1:9" x14ac:dyDescent="0.2">
      <c r="A163" s="61">
        <v>146</v>
      </c>
      <c r="B163" s="60" t="s">
        <v>318</v>
      </c>
      <c r="C163" s="59">
        <v>1</v>
      </c>
      <c r="D163" s="93">
        <v>524722.6</v>
      </c>
      <c r="E163" s="93">
        <v>637870.46</v>
      </c>
      <c r="F163" s="93">
        <v>546858.31000000006</v>
      </c>
      <c r="G163" s="93">
        <v>626058.05000000005</v>
      </c>
      <c r="H163" s="93">
        <v>5602520</v>
      </c>
      <c r="I163" s="93">
        <v>564133.32999999996</v>
      </c>
    </row>
    <row r="164" spans="1:9" x14ac:dyDescent="0.2">
      <c r="A164" s="61">
        <v>147</v>
      </c>
      <c r="B164" s="60" t="s">
        <v>319</v>
      </c>
      <c r="C164" s="59">
        <v>1</v>
      </c>
      <c r="D164" s="93">
        <v>255097.92</v>
      </c>
      <c r="E164" s="93">
        <v>150279.15</v>
      </c>
      <c r="F164" s="93">
        <v>143757.95000000001</v>
      </c>
      <c r="G164" s="93">
        <v>237144.39</v>
      </c>
      <c r="H164" s="83" t="s">
        <v>14</v>
      </c>
      <c r="I164" s="83" t="s">
        <v>14</v>
      </c>
    </row>
    <row r="165" spans="1:9" x14ac:dyDescent="0.2">
      <c r="A165" s="61">
        <v>148</v>
      </c>
      <c r="B165" s="60" t="s">
        <v>320</v>
      </c>
      <c r="C165" s="59">
        <v>1</v>
      </c>
      <c r="D165" s="93">
        <v>115607.31</v>
      </c>
      <c r="E165" s="93">
        <v>134496.18</v>
      </c>
      <c r="F165" s="93">
        <v>128661.61</v>
      </c>
      <c r="G165" s="93">
        <v>134496.18</v>
      </c>
      <c r="H165" s="83" t="s">
        <v>14</v>
      </c>
      <c r="I165" s="83" t="s">
        <v>14</v>
      </c>
    </row>
    <row r="166" spans="1:9" x14ac:dyDescent="0.2">
      <c r="A166" s="61">
        <v>149</v>
      </c>
      <c r="B166" s="60" t="s">
        <v>321</v>
      </c>
      <c r="C166" s="59">
        <v>1</v>
      </c>
      <c r="D166" s="93">
        <v>47615.47</v>
      </c>
      <c r="E166" s="93">
        <v>39331.879999999997</v>
      </c>
      <c r="F166" s="93">
        <v>37626.61</v>
      </c>
      <c r="G166" s="93">
        <v>39331.879999999997</v>
      </c>
      <c r="H166" s="93">
        <v>120042.44</v>
      </c>
      <c r="I166" s="83" t="s">
        <v>14</v>
      </c>
    </row>
    <row r="167" spans="1:9" x14ac:dyDescent="0.2">
      <c r="A167" s="61">
        <v>150</v>
      </c>
      <c r="B167" s="60" t="s">
        <v>322</v>
      </c>
      <c r="C167" s="59">
        <v>1</v>
      </c>
      <c r="D167" s="93">
        <v>120166.2</v>
      </c>
      <c r="E167" s="93">
        <v>139146.70000000001</v>
      </c>
      <c r="F167" s="93">
        <v>133108.64000000001</v>
      </c>
      <c r="G167" s="93">
        <v>139146.70000000001</v>
      </c>
      <c r="H167" s="93">
        <v>345576</v>
      </c>
      <c r="I167" s="83" t="s">
        <v>14</v>
      </c>
    </row>
    <row r="168" spans="1:9" x14ac:dyDescent="0.2">
      <c r="A168" s="76"/>
      <c r="B168" s="77" t="s">
        <v>323</v>
      </c>
      <c r="C168" s="80"/>
      <c r="D168" s="94"/>
      <c r="E168" s="94"/>
      <c r="F168" s="94"/>
      <c r="G168" s="94"/>
      <c r="H168" s="94"/>
      <c r="I168" s="94"/>
    </row>
    <row r="169" spans="1:9" x14ac:dyDescent="0.2">
      <c r="A169" s="61">
        <v>151</v>
      </c>
      <c r="B169" s="62" t="s">
        <v>324</v>
      </c>
      <c r="C169" s="59">
        <v>1</v>
      </c>
      <c r="D169" s="93">
        <v>39348.54</v>
      </c>
      <c r="E169" s="93">
        <v>40573.050000000003</v>
      </c>
      <c r="F169" s="93">
        <v>38301.339999999997</v>
      </c>
      <c r="G169" s="93">
        <v>40573.050000000003</v>
      </c>
      <c r="H169" s="83" t="s">
        <v>14</v>
      </c>
      <c r="I169" s="83" t="s">
        <v>14</v>
      </c>
    </row>
    <row r="170" spans="1:9" x14ac:dyDescent="0.2">
      <c r="A170" s="61">
        <v>152</v>
      </c>
      <c r="B170" s="60" t="s">
        <v>325</v>
      </c>
      <c r="C170" s="59">
        <v>1</v>
      </c>
      <c r="D170" s="93">
        <v>382769.4</v>
      </c>
      <c r="E170" s="93">
        <v>457055.68</v>
      </c>
      <c r="F170" s="93">
        <v>402708.61</v>
      </c>
      <c r="G170" s="93">
        <v>461367.52</v>
      </c>
      <c r="H170" s="93">
        <v>354620</v>
      </c>
      <c r="I170" s="93">
        <v>484545.97</v>
      </c>
    </row>
    <row r="171" spans="1:9" x14ac:dyDescent="0.2">
      <c r="A171" s="61">
        <v>153</v>
      </c>
      <c r="B171" s="60" t="s">
        <v>326</v>
      </c>
      <c r="C171" s="59">
        <v>1</v>
      </c>
      <c r="D171" s="93">
        <v>383393.7</v>
      </c>
      <c r="E171" s="93">
        <v>444120.14</v>
      </c>
      <c r="F171" s="93">
        <v>418657.47</v>
      </c>
      <c r="G171" s="93">
        <v>457055.68</v>
      </c>
      <c r="H171" s="93">
        <v>319605.44</v>
      </c>
      <c r="I171" s="93">
        <v>462549.91</v>
      </c>
    </row>
    <row r="172" spans="1:9" ht="24" x14ac:dyDescent="0.2">
      <c r="A172" s="61">
        <v>154</v>
      </c>
      <c r="B172" s="60" t="s">
        <v>327</v>
      </c>
      <c r="C172" s="59">
        <v>1</v>
      </c>
      <c r="D172" s="93">
        <v>476830.48</v>
      </c>
      <c r="E172" s="93">
        <v>559187.52</v>
      </c>
      <c r="F172" s="93">
        <v>514031.21</v>
      </c>
      <c r="G172" s="93">
        <v>569639.62</v>
      </c>
      <c r="H172" s="93">
        <v>299080.32000000001</v>
      </c>
      <c r="I172" s="93">
        <v>560528.31999999995</v>
      </c>
    </row>
    <row r="173" spans="1:9" ht="36" x14ac:dyDescent="0.2">
      <c r="A173" s="61">
        <v>155</v>
      </c>
      <c r="B173" s="60" t="s">
        <v>328</v>
      </c>
      <c r="C173" s="59">
        <v>1</v>
      </c>
      <c r="D173" s="93">
        <v>1302428.82</v>
      </c>
      <c r="E173" s="93">
        <v>1507368.19</v>
      </c>
      <c r="F173" s="93">
        <v>1416651.11</v>
      </c>
      <c r="G173" s="93">
        <v>1451017.98</v>
      </c>
      <c r="H173" s="93">
        <v>1441994.4</v>
      </c>
      <c r="I173" s="93">
        <v>3087898.93</v>
      </c>
    </row>
    <row r="174" spans="1:9" x14ac:dyDescent="0.2">
      <c r="A174" s="61">
        <v>156</v>
      </c>
      <c r="B174" s="60" t="s">
        <v>329</v>
      </c>
      <c r="C174" s="59">
        <v>1</v>
      </c>
      <c r="D174" s="93">
        <v>111602.2</v>
      </c>
      <c r="E174" s="93">
        <v>120632.17</v>
      </c>
      <c r="F174" s="93">
        <v>113700.79</v>
      </c>
      <c r="G174" s="93">
        <v>120632.17</v>
      </c>
      <c r="H174" s="93">
        <v>1665048</v>
      </c>
      <c r="I174" s="93">
        <v>909082.15</v>
      </c>
    </row>
    <row r="175" spans="1:9" x14ac:dyDescent="0.2">
      <c r="A175" s="61">
        <v>157</v>
      </c>
      <c r="B175" s="60" t="s">
        <v>330</v>
      </c>
      <c r="C175" s="59">
        <v>1</v>
      </c>
      <c r="D175" s="93">
        <v>204857.45</v>
      </c>
      <c r="E175" s="93">
        <v>238522.84</v>
      </c>
      <c r="F175" s="93">
        <v>214105.28</v>
      </c>
      <c r="G175" s="93">
        <v>234105.75</v>
      </c>
      <c r="H175" s="93">
        <v>504226.8</v>
      </c>
      <c r="I175" s="93">
        <v>363575.71</v>
      </c>
    </row>
    <row r="176" spans="1:9" ht="24" x14ac:dyDescent="0.2">
      <c r="A176" s="61">
        <v>158</v>
      </c>
      <c r="B176" s="60" t="s">
        <v>331</v>
      </c>
      <c r="C176" s="59">
        <v>1</v>
      </c>
      <c r="D176" s="93">
        <v>102862.27</v>
      </c>
      <c r="E176" s="93">
        <v>112490.39</v>
      </c>
      <c r="F176" s="93">
        <v>99315.4</v>
      </c>
      <c r="G176" s="93">
        <v>113551.62</v>
      </c>
      <c r="H176" s="93">
        <v>276080</v>
      </c>
      <c r="I176" s="93">
        <v>225539.75</v>
      </c>
    </row>
    <row r="179" spans="2:9" ht="15" x14ac:dyDescent="0.25">
      <c r="B179"/>
      <c r="C179"/>
      <c r="D179" s="89"/>
      <c r="E179" s="89"/>
      <c r="F179" s="89"/>
      <c r="G179" s="89"/>
      <c r="H179" s="89"/>
      <c r="I179" s="89"/>
    </row>
    <row r="180" spans="2:9" ht="16.5" x14ac:dyDescent="0.25">
      <c r="B180" s="67"/>
      <c r="C180"/>
      <c r="D180" s="89"/>
      <c r="E180" s="89"/>
      <c r="F180" s="89"/>
      <c r="G180" s="89"/>
      <c r="H180" s="89"/>
      <c r="I180" s="89"/>
    </row>
    <row r="181" spans="2:9" ht="15" x14ac:dyDescent="0.25">
      <c r="B181" s="68"/>
      <c r="C181"/>
      <c r="D181" s="156"/>
      <c r="E181" s="156"/>
      <c r="F181" s="156"/>
      <c r="G181" s="90"/>
      <c r="H181" s="156"/>
      <c r="I181" s="156"/>
    </row>
    <row r="182" spans="2:9" ht="15" x14ac:dyDescent="0.25">
      <c r="B182" s="69"/>
      <c r="C182"/>
      <c r="D182" s="154"/>
      <c r="E182" s="154"/>
      <c r="F182" s="154"/>
      <c r="G182" s="91"/>
      <c r="H182" s="154"/>
      <c r="I182" s="154"/>
    </row>
    <row r="183" spans="2:9" ht="15" x14ac:dyDescent="0.2">
      <c r="B183" s="155"/>
      <c r="C183" s="155"/>
      <c r="D183" s="155"/>
      <c r="E183" s="155"/>
      <c r="F183" s="155"/>
      <c r="G183" s="155"/>
      <c r="H183" s="155"/>
      <c r="I183" s="155"/>
    </row>
  </sheetData>
  <autoFilter ref="A3:I176" xr:uid="{00000000-0001-0000-0200-000000000000}"/>
  <mergeCells count="7">
    <mergeCell ref="A2:A3"/>
    <mergeCell ref="C2:C3"/>
    <mergeCell ref="B183:I183"/>
    <mergeCell ref="D181:F181"/>
    <mergeCell ref="H181:I181"/>
    <mergeCell ref="D182:F182"/>
    <mergeCell ref="H182:I182"/>
  </mergeCells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94"/>
  <sheetViews>
    <sheetView zoomScale="85" zoomScaleNormal="85" workbookViewId="0">
      <pane ySplit="1" topLeftCell="A2" activePane="bottomLeft" state="frozen"/>
      <selection activeCell="C18" sqref="C18"/>
      <selection pane="bottomLeft" activeCell="K22" sqref="K22"/>
    </sheetView>
  </sheetViews>
  <sheetFormatPr baseColWidth="10" defaultColWidth="9.140625" defaultRowHeight="18" customHeight="1" x14ac:dyDescent="0.25"/>
  <cols>
    <col min="1" max="1" width="8.7109375" style="27" customWidth="1"/>
    <col min="2" max="2" width="15.7109375" style="27" customWidth="1"/>
    <col min="3" max="3" width="31.28515625" style="22" customWidth="1"/>
    <col min="4" max="4" width="15.7109375" style="27" customWidth="1"/>
    <col min="5" max="5" width="20.7109375" style="27" customWidth="1"/>
    <col min="6" max="6" width="18.42578125" style="22" customWidth="1"/>
    <col min="7" max="9" width="9.140625" style="22"/>
    <col min="10" max="10" width="12.7109375" style="22" bestFit="1" customWidth="1"/>
    <col min="11" max="11" width="9.42578125" style="22" bestFit="1" customWidth="1"/>
    <col min="12" max="12" width="7.42578125" style="22" bestFit="1" customWidth="1"/>
    <col min="13" max="13" width="8.140625" style="22" bestFit="1" customWidth="1"/>
    <col min="14" max="16384" width="9.140625" style="22"/>
  </cols>
  <sheetData>
    <row r="1" spans="1:14" ht="24.95" customHeight="1" x14ac:dyDescent="0.25">
      <c r="A1" s="20" t="s">
        <v>2</v>
      </c>
      <c r="B1" s="20" t="s">
        <v>120</v>
      </c>
      <c r="C1" s="20" t="s">
        <v>121</v>
      </c>
      <c r="D1" s="20" t="s">
        <v>122</v>
      </c>
      <c r="E1" s="21" t="s">
        <v>123</v>
      </c>
      <c r="F1" s="21" t="s">
        <v>332</v>
      </c>
    </row>
    <row r="2" spans="1:14" s="26" customFormat="1" ht="15" customHeight="1" x14ac:dyDescent="0.25">
      <c r="A2" s="24">
        <v>1</v>
      </c>
      <c r="B2" s="23" t="s">
        <v>125</v>
      </c>
      <c r="C2" s="71" t="s">
        <v>154</v>
      </c>
      <c r="D2" s="24">
        <v>2012</v>
      </c>
      <c r="E2" s="25" t="s">
        <v>333</v>
      </c>
      <c r="F2" s="55" t="s">
        <v>14</v>
      </c>
    </row>
    <row r="3" spans="1:14" s="26" customFormat="1" ht="15" customHeight="1" x14ac:dyDescent="0.25">
      <c r="A3" s="24">
        <v>2</v>
      </c>
      <c r="B3" s="23" t="s">
        <v>125</v>
      </c>
      <c r="C3" s="71" t="s">
        <v>154</v>
      </c>
      <c r="D3" s="24">
        <v>2012</v>
      </c>
      <c r="E3" s="25" t="s">
        <v>334</v>
      </c>
      <c r="F3" s="55" t="s">
        <v>14</v>
      </c>
    </row>
    <row r="4" spans="1:14" s="26" customFormat="1" ht="15" customHeight="1" x14ac:dyDescent="0.25">
      <c r="A4" s="24">
        <v>3</v>
      </c>
      <c r="B4" s="23" t="s">
        <v>125</v>
      </c>
      <c r="C4" s="70" t="s">
        <v>153</v>
      </c>
      <c r="D4" s="23">
        <v>2013</v>
      </c>
      <c r="E4" s="23" t="s">
        <v>335</v>
      </c>
      <c r="F4" s="23" t="s">
        <v>336</v>
      </c>
      <c r="J4" s="56"/>
      <c r="K4" s="56"/>
      <c r="N4" s="56"/>
    </row>
    <row r="5" spans="1:14" s="26" customFormat="1" ht="15" customHeight="1" x14ac:dyDescent="0.25">
      <c r="A5" s="24">
        <v>4</v>
      </c>
      <c r="B5" s="23" t="s">
        <v>125</v>
      </c>
      <c r="C5" s="70" t="s">
        <v>153</v>
      </c>
      <c r="D5" s="23">
        <v>2013</v>
      </c>
      <c r="E5" s="23" t="s">
        <v>337</v>
      </c>
      <c r="F5" s="23" t="s">
        <v>338</v>
      </c>
      <c r="J5" s="56"/>
      <c r="K5" s="56"/>
      <c r="N5" s="56"/>
    </row>
    <row r="6" spans="1:14" s="26" customFormat="1" ht="15" customHeight="1" x14ac:dyDescent="0.25">
      <c r="A6" s="24">
        <v>5</v>
      </c>
      <c r="B6" s="23" t="s">
        <v>125</v>
      </c>
      <c r="C6" s="70" t="s">
        <v>153</v>
      </c>
      <c r="D6" s="23">
        <v>2013</v>
      </c>
      <c r="E6" s="23" t="s">
        <v>339</v>
      </c>
      <c r="F6" s="23" t="s">
        <v>340</v>
      </c>
      <c r="J6" s="56"/>
      <c r="K6" s="56"/>
      <c r="N6" s="56"/>
    </row>
    <row r="7" spans="1:14" s="26" customFormat="1" ht="15" customHeight="1" x14ac:dyDescent="0.25">
      <c r="A7" s="24">
        <v>6</v>
      </c>
      <c r="B7" s="23" t="s">
        <v>125</v>
      </c>
      <c r="C7" s="70" t="s">
        <v>153</v>
      </c>
      <c r="D7" s="23">
        <v>2013</v>
      </c>
      <c r="E7" s="23" t="s">
        <v>341</v>
      </c>
      <c r="F7" s="23" t="s">
        <v>342</v>
      </c>
      <c r="J7" s="56"/>
      <c r="K7" s="56"/>
      <c r="N7" s="56"/>
    </row>
    <row r="8" spans="1:14" s="26" customFormat="1" ht="15" customHeight="1" x14ac:dyDescent="0.25">
      <c r="A8" s="24">
        <v>7</v>
      </c>
      <c r="B8" s="23" t="s">
        <v>125</v>
      </c>
      <c r="C8" s="70" t="s">
        <v>131</v>
      </c>
      <c r="D8" s="23">
        <v>2012</v>
      </c>
      <c r="E8" s="23" t="s">
        <v>343</v>
      </c>
      <c r="F8" s="23" t="s">
        <v>344</v>
      </c>
      <c r="J8" s="56"/>
      <c r="K8" s="56"/>
      <c r="N8" s="56"/>
    </row>
    <row r="9" spans="1:14" s="26" customFormat="1" ht="15" customHeight="1" x14ac:dyDescent="0.25">
      <c r="A9" s="24">
        <v>8</v>
      </c>
      <c r="B9" s="23" t="s">
        <v>125</v>
      </c>
      <c r="C9" s="70" t="s">
        <v>131</v>
      </c>
      <c r="D9" s="23">
        <v>2012</v>
      </c>
      <c r="E9" s="23" t="s">
        <v>345</v>
      </c>
      <c r="F9" s="23" t="s">
        <v>346</v>
      </c>
      <c r="J9" s="56"/>
      <c r="K9" s="56"/>
      <c r="N9" s="56"/>
    </row>
    <row r="10" spans="1:14" ht="18" customHeight="1" x14ac:dyDescent="0.25">
      <c r="A10" s="24">
        <v>9</v>
      </c>
      <c r="B10" s="23" t="s">
        <v>125</v>
      </c>
      <c r="C10" s="70" t="s">
        <v>347</v>
      </c>
      <c r="D10" s="23">
        <v>2013</v>
      </c>
      <c r="E10" s="23" t="s">
        <v>132</v>
      </c>
      <c r="F10" s="23" t="s">
        <v>348</v>
      </c>
      <c r="J10" s="56"/>
      <c r="K10" s="56"/>
      <c r="L10" s="56"/>
      <c r="M10" s="56"/>
      <c r="N10" s="56"/>
    </row>
    <row r="11" spans="1:14" ht="18" customHeight="1" x14ac:dyDescent="0.25">
      <c r="A11" s="24">
        <v>10</v>
      </c>
      <c r="B11" s="23" t="s">
        <v>125</v>
      </c>
      <c r="C11" s="70" t="s">
        <v>347</v>
      </c>
      <c r="D11" s="23">
        <v>2013</v>
      </c>
      <c r="E11" s="23" t="s">
        <v>138</v>
      </c>
      <c r="F11" s="23" t="s">
        <v>349</v>
      </c>
      <c r="J11" s="56"/>
      <c r="K11" s="56"/>
      <c r="L11" s="56"/>
      <c r="M11" s="56"/>
      <c r="N11" s="56"/>
    </row>
    <row r="12" spans="1:14" ht="18" customHeight="1" x14ac:dyDescent="0.25">
      <c r="A12" s="24">
        <v>11</v>
      </c>
      <c r="B12" s="23" t="s">
        <v>125</v>
      </c>
      <c r="C12" s="70" t="s">
        <v>129</v>
      </c>
      <c r="D12" s="23">
        <v>2021</v>
      </c>
      <c r="E12" s="23" t="s">
        <v>350</v>
      </c>
      <c r="F12" s="23" t="s">
        <v>351</v>
      </c>
      <c r="J12" s="56"/>
      <c r="K12" s="56"/>
      <c r="L12" s="57"/>
      <c r="N12" s="56"/>
    </row>
    <row r="13" spans="1:14" ht="18" customHeight="1" x14ac:dyDescent="0.25">
      <c r="A13" s="24">
        <v>12</v>
      </c>
      <c r="B13" s="23" t="s">
        <v>125</v>
      </c>
      <c r="C13" s="70" t="s">
        <v>129</v>
      </c>
      <c r="D13" s="23">
        <v>2021</v>
      </c>
      <c r="E13" s="23" t="s">
        <v>352</v>
      </c>
      <c r="F13" s="23" t="s">
        <v>353</v>
      </c>
      <c r="J13" s="56"/>
      <c r="K13" s="56"/>
      <c r="L13" s="56"/>
      <c r="M13" s="56"/>
      <c r="N13" s="56"/>
    </row>
    <row r="14" spans="1:14" ht="18" customHeight="1" x14ac:dyDescent="0.25">
      <c r="A14" s="24">
        <v>13</v>
      </c>
      <c r="B14" s="23" t="s">
        <v>125</v>
      </c>
      <c r="C14" s="70" t="s">
        <v>129</v>
      </c>
      <c r="D14" s="23">
        <v>2021</v>
      </c>
      <c r="E14" s="23" t="s">
        <v>354</v>
      </c>
      <c r="F14" s="23" t="s">
        <v>355</v>
      </c>
      <c r="J14" s="56"/>
      <c r="K14" s="56"/>
      <c r="L14" s="56"/>
      <c r="M14" s="56"/>
      <c r="N14" s="56"/>
    </row>
    <row r="15" spans="1:14" ht="18" customHeight="1" x14ac:dyDescent="0.25">
      <c r="A15" s="24">
        <v>14</v>
      </c>
      <c r="B15" s="23" t="s">
        <v>125</v>
      </c>
      <c r="C15" s="70" t="s">
        <v>129</v>
      </c>
      <c r="D15" s="23">
        <v>2021</v>
      </c>
      <c r="E15" s="23" t="s">
        <v>356</v>
      </c>
      <c r="F15" s="23" t="s">
        <v>357</v>
      </c>
      <c r="J15" s="56"/>
      <c r="K15" s="56"/>
      <c r="L15" s="56"/>
      <c r="M15" s="56"/>
      <c r="N15" s="56"/>
    </row>
    <row r="16" spans="1:14" ht="18" customHeight="1" x14ac:dyDescent="0.25">
      <c r="A16" s="24">
        <v>15</v>
      </c>
      <c r="B16" s="23" t="s">
        <v>125</v>
      </c>
      <c r="C16" s="70" t="s">
        <v>347</v>
      </c>
      <c r="D16" s="23">
        <v>2023</v>
      </c>
      <c r="E16" s="23" t="s">
        <v>358</v>
      </c>
      <c r="F16" s="23" t="s">
        <v>359</v>
      </c>
      <c r="J16" s="56"/>
      <c r="K16" s="56"/>
      <c r="L16" s="56"/>
      <c r="N16" s="56"/>
    </row>
    <row r="17" spans="1:14" s="26" customFormat="1" ht="15" customHeight="1" x14ac:dyDescent="0.25">
      <c r="A17" s="24">
        <v>16</v>
      </c>
      <c r="B17" s="23" t="s">
        <v>360</v>
      </c>
      <c r="C17" s="70" t="s">
        <v>98</v>
      </c>
      <c r="D17" s="23">
        <v>2016</v>
      </c>
      <c r="E17" s="23" t="s">
        <v>148</v>
      </c>
      <c r="F17" s="23" t="s">
        <v>14</v>
      </c>
      <c r="J17" s="56"/>
      <c r="K17" s="56"/>
      <c r="L17" s="56"/>
      <c r="M17" s="56"/>
      <c r="N17" s="56"/>
    </row>
    <row r="18" spans="1:14" ht="18" customHeight="1" x14ac:dyDescent="0.25">
      <c r="A18" s="24">
        <v>17</v>
      </c>
      <c r="B18" s="23" t="s">
        <v>360</v>
      </c>
      <c r="C18" s="70" t="s">
        <v>98</v>
      </c>
      <c r="D18" s="23">
        <v>2016</v>
      </c>
      <c r="E18" s="23" t="s">
        <v>140</v>
      </c>
      <c r="F18" s="23" t="s">
        <v>14</v>
      </c>
      <c r="J18" s="56"/>
      <c r="K18" s="56"/>
      <c r="L18" s="56"/>
      <c r="M18" s="56"/>
      <c r="N18" s="56"/>
    </row>
    <row r="19" spans="1:14" ht="18" customHeight="1" x14ac:dyDescent="0.25">
      <c r="A19" s="24">
        <v>18</v>
      </c>
      <c r="B19" s="23" t="s">
        <v>360</v>
      </c>
      <c r="C19" s="70" t="s">
        <v>98</v>
      </c>
      <c r="D19" s="23">
        <v>2016</v>
      </c>
      <c r="E19" s="23" t="s">
        <v>141</v>
      </c>
      <c r="F19" s="23" t="s">
        <v>14</v>
      </c>
      <c r="J19" s="56"/>
      <c r="K19" s="56"/>
      <c r="L19" s="56"/>
      <c r="N19" s="56"/>
    </row>
    <row r="20" spans="1:14" ht="18" customHeight="1" x14ac:dyDescent="0.25">
      <c r="A20" s="24">
        <v>19</v>
      </c>
      <c r="B20" s="23" t="s">
        <v>360</v>
      </c>
      <c r="C20" s="70" t="s">
        <v>98</v>
      </c>
      <c r="D20" s="23">
        <v>2016</v>
      </c>
      <c r="E20" s="23" t="s">
        <v>142</v>
      </c>
      <c r="F20" s="23" t="s">
        <v>14</v>
      </c>
      <c r="J20" s="56"/>
      <c r="K20" s="56"/>
      <c r="L20" s="56"/>
      <c r="N20" s="56"/>
    </row>
    <row r="21" spans="1:14" ht="18" customHeight="1" x14ac:dyDescent="0.25">
      <c r="A21" s="24">
        <v>20</v>
      </c>
      <c r="B21" s="23" t="s">
        <v>361</v>
      </c>
      <c r="C21" s="70" t="s">
        <v>362</v>
      </c>
      <c r="D21" s="23">
        <v>2012</v>
      </c>
      <c r="E21" s="23" t="s">
        <v>363</v>
      </c>
      <c r="F21" s="23" t="s">
        <v>14</v>
      </c>
      <c r="J21" s="56"/>
      <c r="K21" s="56"/>
      <c r="L21" s="56"/>
      <c r="M21" s="56"/>
      <c r="N21" s="56"/>
    </row>
    <row r="22" spans="1:14" ht="18" customHeight="1" x14ac:dyDescent="0.25">
      <c r="J22" s="56"/>
      <c r="K22" s="56"/>
      <c r="N22" s="56"/>
    </row>
    <row r="23" spans="1:14" ht="18" customHeight="1" x14ac:dyDescent="0.25">
      <c r="J23" s="56"/>
      <c r="K23" s="56"/>
      <c r="N23" s="56"/>
    </row>
    <row r="24" spans="1:14" ht="18" customHeight="1" x14ac:dyDescent="0.25">
      <c r="J24" s="56"/>
      <c r="K24" s="56"/>
      <c r="N24" s="56"/>
    </row>
    <row r="25" spans="1:14" ht="18" customHeight="1" x14ac:dyDescent="0.25">
      <c r="J25" s="56"/>
      <c r="K25" s="56"/>
      <c r="N25" s="56"/>
    </row>
    <row r="26" spans="1:14" ht="18" customHeight="1" x14ac:dyDescent="0.25">
      <c r="J26" s="56"/>
      <c r="K26" s="56"/>
      <c r="L26" s="56"/>
      <c r="M26" s="56"/>
      <c r="N26" s="56"/>
    </row>
    <row r="27" spans="1:14" ht="18" customHeight="1" x14ac:dyDescent="0.25">
      <c r="J27" s="56"/>
      <c r="K27" s="56"/>
      <c r="L27" s="56"/>
      <c r="M27" s="56"/>
      <c r="N27" s="56"/>
    </row>
    <row r="294" spans="3:3" ht="18" customHeight="1" x14ac:dyDescent="0.25">
      <c r="C294" s="22" t="s">
        <v>150</v>
      </c>
    </row>
  </sheetData>
  <protectedRanges>
    <protectedRange algorithmName="SHA-512" hashValue="+rOdRn7hbl0GesDhtk4CiyVit9LvmCLitsSe+/O1ug2mBfZ8oemq9kuCy/Yn3PWCInKERUbEd+zpWg7BnqBtnw==" saltValue="QO+2DC3RcdQLQGA0fTzqtw==" spinCount="100000" sqref="D2:E9" name="Rango1"/>
    <protectedRange algorithmName="SHA-512" hashValue="+rOdRn7hbl0GesDhtk4CiyVit9LvmCLitsSe+/O1ug2mBfZ8oemq9kuCy/Yn3PWCInKERUbEd+zpWg7BnqBtnw==" saltValue="QO+2DC3RcdQLQGA0fTzqtw==" spinCount="100000" sqref="D1:F1" name="Rango1_2"/>
    <protectedRange algorithmName="SHA-512" hashValue="+rOdRn7hbl0GesDhtk4CiyVit9LvmCLitsSe+/O1ug2mBfZ8oemq9kuCy/Yn3PWCInKERUbEd+zpWg7BnqBtnw==" saltValue="QO+2DC3RcdQLQGA0fTzqtw==" spinCount="100000" sqref="D10:E10 D17:E20 D11:D15" name="Rango1_1"/>
  </protectedRanges>
  <conditionalFormatting sqref="C1">
    <cfRule type="containsBlanks" dxfId="0" priority="1">
      <formula>LEN(TRIM(C1))=0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D9A23D202678F45B0F3133B78F18B23" ma:contentTypeVersion="14" ma:contentTypeDescription="Crear nuevo documento." ma:contentTypeScope="" ma:versionID="6e525ea3c0872177e7ab342f681ebbd6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7f101801f323a189155a8091b032ad31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F9DAC9-98CD-4ECF-ABB3-D01BAE6569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B1B02D-673A-4182-916C-AD922998FCD8}">
  <ds:schemaRefs>
    <ds:schemaRef ds:uri="http://schemas.microsoft.com/office/2006/metadata/properties"/>
    <ds:schemaRef ds:uri="http://schemas.microsoft.com/office/infopath/2007/PartnerControls"/>
    <ds:schemaRef ds:uri="d6f4999f-b50e-4126-9026-f7ca597c9131"/>
    <ds:schemaRef ds:uri="b3a234e1-f235-437e-a56c-73cd49416da0"/>
  </ds:schemaRefs>
</ds:datastoreItem>
</file>

<file path=customXml/itemProps3.xml><?xml version="1.0" encoding="utf-8"?>
<ds:datastoreItem xmlns:ds="http://schemas.openxmlformats.org/officeDocument/2006/customXml" ds:itemID="{C16CD5D3-D414-4BE2-8EBE-56589AE254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ITEM 2 ARES</vt:lpstr>
      <vt:lpstr> ARES </vt:lpstr>
      <vt:lpstr>GAORI </vt:lpstr>
      <vt:lpstr>PRECIO DE REFERENCIA </vt:lpstr>
      <vt:lpstr>LISTADO DE MOTOCICLETAS GAORI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AT. CAROL DAYANNE BRAVO MORA</dc:creator>
  <cp:keywords/>
  <dc:description/>
  <cp:lastModifiedBy>LAURA JOHANA VILLA RODRIGUEZ</cp:lastModifiedBy>
  <cp:revision/>
  <dcterms:created xsi:type="dcterms:W3CDTF">2020-09-07T22:33:16Z</dcterms:created>
  <dcterms:modified xsi:type="dcterms:W3CDTF">2025-02-28T12:32:40Z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