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bookViews>
    <workbookView xWindow="28680" yWindow="-120" windowWidth="21840" windowHeight="13020" tabRatio="906" activeTab="1"/>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(Entidad)'!$F$11:$F$12</definedName>
    <definedName name="_xlnm._FilterDatabase" localSheetId="1" hidden="1">'PROPUESTA ECONOMICA(Proponente)'!$F$11:$F$23</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ECONOMICA(Proponente)'!$A$1:$J$38</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(Entidad)'!$H$31</definedName>
    <definedName name="solver_lhs1" localSheetId="1" hidden="1">'PROPUESTA ECONOMICA(Proponente)'!$H$31</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(Entidad)'!$H$31</definedName>
    <definedName name="solver_opt" localSheetId="1" hidden="1">'PROPUESTA ECONOMICA(Proponente)'!$H$31</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(Entidad)'!$H$32</definedName>
    <definedName name="solver_rhs1" localSheetId="1" hidden="1">'PROPUESTA ECONOMICA(Proponente)'!$H$32</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2" i="269" l="1"/>
  <c r="H21" i="269"/>
  <c r="H20" i="269"/>
  <c r="H19" i="269"/>
  <c r="H18" i="269"/>
  <c r="H17" i="269"/>
  <c r="H16" i="269"/>
  <c r="H15" i="269"/>
  <c r="H14" i="269"/>
  <c r="H13" i="269"/>
  <c r="H23" i="269" l="1"/>
  <c r="K14" i="265"/>
  <c r="K15" i="265"/>
  <c r="K16" i="265"/>
  <c r="K17" i="265"/>
  <c r="K18" i="265"/>
  <c r="K19" i="265"/>
  <c r="K20" i="265"/>
  <c r="K21" i="265"/>
  <c r="K22" i="265"/>
  <c r="K13" i="265"/>
  <c r="G22" i="265" l="1"/>
  <c r="H22" i="265" s="1"/>
  <c r="G21" i="265"/>
  <c r="H21" i="265" s="1"/>
  <c r="G20" i="265"/>
  <c r="H20" i="265" s="1"/>
  <c r="G19" i="265"/>
  <c r="H19" i="265" s="1"/>
  <c r="G18" i="265"/>
  <c r="H18" i="265" s="1"/>
  <c r="H17" i="265"/>
  <c r="G17" i="265"/>
  <c r="H16" i="265"/>
  <c r="G16" i="265"/>
  <c r="G15" i="265"/>
  <c r="H15" i="265" s="1"/>
  <c r="G14" i="265"/>
  <c r="H14" i="265" s="1"/>
  <c r="G13" i="265"/>
  <c r="H13" i="265" s="1"/>
  <c r="H23" i="265" s="1"/>
  <c r="H26" i="265" s="1"/>
  <c r="L14" i="269"/>
  <c r="L15" i="269"/>
  <c r="L16" i="269"/>
  <c r="L17" i="269"/>
  <c r="L18" i="269"/>
  <c r="L19" i="269"/>
  <c r="L20" i="269"/>
  <c r="L21" i="269"/>
  <c r="L22" i="269"/>
  <c r="L13" i="269"/>
  <c r="H26" i="269" l="1"/>
  <c r="L23" i="269"/>
</calcChain>
</file>

<file path=xl/sharedStrings.xml><?xml version="1.0" encoding="utf-8"?>
<sst xmlns="http://schemas.openxmlformats.org/spreadsheetml/2006/main" count="174" uniqueCount="105">
  <si>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</si>
  <si>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</si>
  <si>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</si>
  <si>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</si>
  <si>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</si>
  <si>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</si>
  <si>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</si>
  <si>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</si>
  <si>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</si>
  <si>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DESCRIPCIÓN</t>
  </si>
  <si>
    <t>UND.</t>
  </si>
  <si>
    <t>CANTIDAD</t>
  </si>
  <si>
    <t>VALOR UNITARIO</t>
  </si>
  <si>
    <t xml:space="preserve">VALOR TOTAL                                </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</si>
  <si>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</si>
  <si>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</si>
  <si>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</si>
  <si>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</si>
  <si>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</si>
  <si>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</si>
  <si>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</si>
  <si>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</si>
  <si>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</si>
  <si>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</si>
  <si>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</si>
  <si>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</si>
  <si>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</si>
  <si>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</si>
  <si>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</si>
  <si>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</si>
  <si>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</si>
  <si>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</si>
  <si>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</si>
  <si>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</si>
  <si>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</si>
  <si>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</si>
  <si>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</si>
  <si>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</si>
  <si>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</si>
  <si>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</si>
  <si>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</si>
  <si>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</si>
  <si>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</si>
  <si>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</si>
  <si>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</si>
  <si>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</si>
  <si>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</si>
  <si>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</si>
  <si>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</si>
  <si>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</si>
  <si>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</si>
  <si>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</si>
  <si>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</si>
  <si>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</si>
  <si>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</si>
  <si>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</si>
  <si>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</si>
  <si>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</si>
  <si>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</si>
  <si>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</si>
  <si>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</si>
  <si>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</si>
  <si>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</si>
  <si>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</si>
  <si>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</si>
  <si>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</si>
  <si>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</si>
  <si>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</si>
  <si>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</si>
  <si>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</si>
  <si>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</si>
  <si>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</si>
  <si>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</si>
  <si>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</si>
  <si>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</si>
  <si>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</si>
  <si>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</si>
  <si>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</si>
  <si>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</si>
  <si>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</si>
  <si>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</si>
  <si>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</si>
  <si>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</si>
  <si>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</si>
  <si>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</si>
  <si>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</si>
  <si>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</si>
  <si>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</si>
  <si>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CONTRATAR MEJORAMIENTO DE LA VÍA URBANA CALLE 11 DEL BARRIO  VILLA MARIA, DEL MUNICIPIO DE VILLETA, CUNDINAMARCA</t>
  </si>
  <si>
    <t>CAMPAMENTO 9 M2</t>
  </si>
  <si>
    <t>CERCA EN TELA VERDE H = 2.10 M</t>
  </si>
  <si>
    <t>LOCALIZACIÓN Y REPLANTEO DE CIMIENTOS CON ELEMENTOS DE PRESICIÓN</t>
  </si>
  <si>
    <t>MEJORAMIENTO DE LA SUBRASANTE INVOLUCRANDO UNICAMANETE MATERIAL ADICIONADO</t>
  </si>
  <si>
    <t>EXCAVACIONES VARIAS SIN CLASIFICAR (INCLUYE RETIRO DE SOBRANTES A UNA DISTANCIA MENOR DE 5 K)</t>
  </si>
  <si>
    <t xml:space="preserve">SUBBASE GRANULAR </t>
  </si>
  <si>
    <t>CONCRETO PARA PAVIMENTO RIGIDO MR-41 INCLUYE SELLADO DE JUNTAS Y ACERO DE TRANFERENCIA Y UNIÓN</t>
  </si>
  <si>
    <t>CONCRETO CLASE E, 2500 PSI PARA BASES</t>
  </si>
  <si>
    <t>SUMINISTRO E INSTALACIÓN DE GEOTEXTIL NT 1800 (ESTABILIZACION FILTRO Y SEPARACIÓN)</t>
  </si>
  <si>
    <t>BORDILLO FUNDIDO EN SITIO DE 15X40 CM EN CONCRETO CLASE E, 2500 PSI</t>
  </si>
  <si>
    <t>UN</t>
  </si>
  <si>
    <t>M2</t>
  </si>
  <si>
    <t>M3</t>
  </si>
  <si>
    <t>M</t>
  </si>
  <si>
    <t xml:space="preserve">TOTAL OBRAS (INCLUYE IVA) </t>
  </si>
  <si>
    <t>AJUSTE AL PESO</t>
  </si>
</sst>
</file>

<file path=xl/styles.xml><?xml version="1.0" encoding="utf-8"?>
<styleSheet xmlns="http://schemas.openxmlformats.org/spreadsheetml/2006/main" xmlns:mc="http://schemas.openxmlformats.org/markup-compatibility/2006" xmlns:x14ac="http://schemas.microsoft.com/office/spreadsheetml/2009/9/ac" mc:Ignorable="x14ac">
  <numFmts count="43">
    <numFmt numFmtId="42" formatCode="_-&quot;$&quot;\ * #,##0_-;\-&quot;$&quot;\ * #,##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 numFmtId="202" formatCode="0.000000000"/>
    <numFmt numFmtId="203" formatCode="0.000000000000%"/>
    <numFmt numFmtId="204" formatCode="0.0000000000000000"/>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b/>
      <u/>
      <sz val="11"/>
      <name val="Arial"/>
      <family val="2"/>
    </font>
    <font>
      <sz val="10"/>
      <name val="Arial"/>
      <family val="2"/>
    </font>
    <font>
      <sz val="10"/>
      <color rgb="FF000000"/>
      <name val="Arial"/>
      <family val="2"/>
    </font>
    <font>
      <sz val="11"/>
      <color theme="0" tint="-0.34998626667073579"/>
      <name val="Arial Narrow"/>
      <family val="2"/>
    </font>
    <font>
      <sz val="12"/>
      <color theme="0" tint="-0.34998626667073579"/>
      <name val="Arial Narrow"/>
      <family val="2"/>
    </font>
    <font>
      <sz val="8"/>
      <color theme="0" tint="-0.34998626667073579"/>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7"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8"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6" fontId="6" fillId="0" borderId="49">
      <alignment horizontal="right"/>
    </xf>
    <xf numFmtId="186" fontId="6" fillId="0" borderId="49">
      <alignment horizontal="right"/>
    </xf>
    <xf numFmtId="2" fontId="6" fillId="0" borderId="0"/>
    <xf numFmtId="2" fontId="6" fillId="0" borderId="0"/>
    <xf numFmtId="2" fontId="6" fillId="0" borderId="0"/>
    <xf numFmtId="187" fontId="6" fillId="0" borderId="0"/>
    <xf numFmtId="187" fontId="6" fillId="0" borderId="0"/>
    <xf numFmtId="187" fontId="6" fillId="0" borderId="0"/>
    <xf numFmtId="188" fontId="7" fillId="0" borderId="0"/>
    <xf numFmtId="188" fontId="7" fillId="0" borderId="0"/>
    <xf numFmtId="188" fontId="7" fillId="0" borderId="0"/>
    <xf numFmtId="186" fontId="6" fillId="0" borderId="49">
      <alignment horizontal="right"/>
    </xf>
    <xf numFmtId="189" fontId="4" fillId="0" borderId="0">
      <protection locked="0"/>
    </xf>
    <xf numFmtId="3" fontId="33" fillId="0" borderId="0" applyFont="0" applyFill="0" applyBorder="0" applyAlignment="0" applyProtection="0"/>
    <xf numFmtId="190" fontId="4" fillId="0" borderId="0">
      <protection locked="0"/>
    </xf>
    <xf numFmtId="191" fontId="33"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4"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8"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1"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4">
      <protection locked="0"/>
    </xf>
    <xf numFmtId="0" fontId="44" fillId="0" borderId="0"/>
    <xf numFmtId="0" fontId="45" fillId="0" borderId="0" applyNumberFormat="0" applyFill="0" applyBorder="0" applyAlignment="0" applyProtection="0">
      <alignment vertical="top"/>
      <protection locked="0"/>
    </xf>
    <xf numFmtId="42" fontId="57" fillId="0" borderId="0" applyFont="0" applyFill="0" applyBorder="0" applyAlignment="0" applyProtection="0"/>
  </cellStyleXfs>
  <cellXfs count="362">
    <xf numFmtId="0" fontId="0" fillId="0" borderId="0" xfId="0"/>
    <xf numFmtId="0" fontId="29" fillId="0" borderId="0" xfId="89" applyFont="1"/>
    <xf numFmtId="0" fontId="31" fillId="0" borderId="0" xfId="90" applyFont="1"/>
    <xf numFmtId="0" fontId="30" fillId="0" borderId="0" xfId="90" applyFont="1"/>
    <xf numFmtId="0" fontId="32" fillId="0" borderId="0" xfId="89" applyFont="1"/>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0" fontId="32" fillId="0" borderId="37" xfId="90" applyNumberFormat="1" applyFont="1" applyBorder="1"/>
    <xf numFmtId="182"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185"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4" fontId="51" fillId="0" borderId="0" xfId="131" applyNumberFormat="1" applyFont="1" applyAlignment="1">
      <alignment vertical="center"/>
    </xf>
    <xf numFmtId="0" fontId="49" fillId="0" borderId="0" xfId="128" applyFont="1"/>
    <xf numFmtId="179" fontId="51" fillId="0" borderId="30" xfId="129" applyNumberFormat="1" applyFont="1" applyBorder="1" applyAlignment="1">
      <alignment vertical="center"/>
    </xf>
    <xf numFmtId="2" fontId="49" fillId="0" borderId="0" xfId="128" applyNumberFormat="1" applyFont="1"/>
    <xf numFmtId="179"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4" fontId="51" fillId="26" borderId="47" xfId="60" applyNumberFormat="1" applyFont="1" applyFill="1" applyBorder="1" applyAlignment="1">
      <alignment horizontal="center" vertical="center"/>
    </xf>
    <xf numFmtId="184"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54" fillId="0" borderId="86" xfId="0" applyFont="1" applyBorder="1" applyAlignment="1">
      <alignment horizontal="left" vertical="center"/>
    </xf>
    <xf numFmtId="0" fontId="54" fillId="0" borderId="85" xfId="0" applyFont="1" applyBorder="1" applyAlignment="1">
      <alignment horizontal="left" vertical="center"/>
    </xf>
    <xf numFmtId="0" fontId="55" fillId="0" borderId="85" xfId="0" applyFont="1" applyBorder="1" applyAlignment="1">
      <alignment horizontal="left" vertical="center"/>
    </xf>
    <xf numFmtId="0" fontId="49" fillId="0" borderId="63"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45" xfId="0" applyFont="1" applyBorder="1" applyAlignment="1">
      <alignment vertical="center" wrapText="1"/>
    </xf>
    <xf numFmtId="182" fontId="32" fillId="0" borderId="87" xfId="90" applyNumberFormat="1" applyFont="1" applyBorder="1"/>
    <xf numFmtId="0" fontId="49" fillId="25" borderId="59" xfId="130" applyFont="1" applyFill="1" applyBorder="1" applyAlignment="1">
      <alignment horizontal="center"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0" fontId="32" fillId="0" borderId="81" xfId="89" applyFont="1" applyBorder="1"/>
    <xf numFmtId="0" fontId="32" fillId="0" borderId="82" xfId="90" applyFont="1" applyBorder="1"/>
    <xf numFmtId="0" fontId="32" fillId="0" borderId="83" xfId="89" applyFont="1" applyBorder="1"/>
    <xf numFmtId="183" fontId="32" fillId="0" borderId="83" xfId="34" applyNumberFormat="1" applyFont="1" applyBorder="1"/>
    <xf numFmtId="0" fontId="32" fillId="0" borderId="84" xfId="89" applyFont="1" applyBorder="1"/>
    <xf numFmtId="0" fontId="30" fillId="0" borderId="39" xfId="0" applyFont="1" applyBorder="1"/>
    <xf numFmtId="0" fontId="43" fillId="0" borderId="85" xfId="89" applyFont="1" applyBorder="1" applyAlignment="1">
      <alignment horizontal="center" wrapText="1"/>
    </xf>
    <xf numFmtId="0" fontId="53" fillId="0" borderId="85" xfId="89" applyFont="1" applyBorder="1" applyAlignment="1">
      <alignment horizontal="center" wrapText="1"/>
    </xf>
    <xf numFmtId="42" fontId="29" fillId="0" borderId="0" xfId="257" applyFont="1"/>
    <xf numFmtId="42" fontId="29" fillId="0" borderId="0" xfId="89" applyNumberFormat="1" applyFont="1"/>
    <xf numFmtId="42" fontId="31" fillId="0" borderId="0" xfId="90" applyNumberFormat="1" applyFont="1"/>
    <xf numFmtId="203" fontId="49" fillId="27" borderId="30" xfId="95" applyNumberFormat="1" applyFont="1" applyFill="1" applyBorder="1" applyAlignment="1">
      <alignment horizontal="center" vertical="center"/>
    </xf>
    <xf numFmtId="0" fontId="49" fillId="27" borderId="30" xfId="95" applyNumberFormat="1" applyFont="1" applyFill="1" applyBorder="1" applyAlignment="1">
      <alignment horizontal="center" vertical="center"/>
    </xf>
    <xf numFmtId="42" fontId="31" fillId="0" borderId="0" xfId="257" applyFont="1"/>
    <xf numFmtId="0" fontId="59" fillId="0" borderId="0" xfId="89" applyFont="1"/>
    <xf numFmtId="204" fontId="59" fillId="0" borderId="0" xfId="89" applyNumberFormat="1" applyFont="1"/>
    <xf numFmtId="42" fontId="59" fillId="0" borderId="0" xfId="257" applyFont="1"/>
    <xf numFmtId="42" fontId="59" fillId="0" borderId="0" xfId="89" applyNumberFormat="1" applyFont="1"/>
    <xf numFmtId="42" fontId="60" fillId="0" borderId="0" xfId="257" applyFont="1"/>
    <xf numFmtId="0" fontId="60" fillId="0" borderId="0" xfId="89" applyFont="1"/>
    <xf numFmtId="0" fontId="61" fillId="0" borderId="0" xfId="90" applyFont="1"/>
    <xf numFmtId="42" fontId="61" fillId="0" borderId="0" xfId="90" applyNumberFormat="1" applyFont="1"/>
    <xf numFmtId="0" fontId="51" fillId="0" borderId="0" xfId="130" applyFont="1" applyAlignment="1">
      <alignment horizontal="center" vertical="top"/>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1" fillId="0" borderId="14" xfId="130" applyFont="1" applyBorder="1" applyAlignment="1">
      <alignment horizontal="center"/>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51" fillId="0" borderId="21" xfId="128" applyFont="1" applyBorder="1" applyAlignment="1">
      <alignment horizontal="right" vertical="center" wrapText="1"/>
    </xf>
    <xf numFmtId="0" fontId="51" fillId="0" borderId="22" xfId="128" applyFont="1" applyBorder="1" applyAlignment="1">
      <alignment horizontal="right" vertical="center" wrapText="1"/>
    </xf>
    <xf numFmtId="0" fontId="51" fillId="0" borderId="23" xfId="128" applyFont="1" applyBorder="1" applyAlignment="1">
      <alignment horizontal="right" vertical="center" wrapText="1"/>
    </xf>
    <xf numFmtId="0" fontId="51" fillId="0" borderId="27" xfId="128" applyFont="1" applyBorder="1" applyAlignment="1">
      <alignment horizontal="right" vertical="center"/>
    </xf>
    <xf numFmtId="0" fontId="51" fillId="0" borderId="31" xfId="128" applyFont="1" applyBorder="1" applyAlignment="1">
      <alignment horizontal="right" vertical="center"/>
    </xf>
    <xf numFmtId="0" fontId="51" fillId="0" borderId="28" xfId="128" applyFont="1" applyBorder="1" applyAlignment="1">
      <alignment horizontal="righ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24" borderId="13" xfId="73" applyFont="1" applyFill="1" applyBorder="1" applyAlignment="1">
      <alignment horizontal="right" vertical="center"/>
    </xf>
    <xf numFmtId="0" fontId="51" fillId="24" borderId="14" xfId="73" applyFont="1" applyFill="1" applyBorder="1" applyAlignment="1">
      <alignment horizontal="right" vertical="center"/>
    </xf>
    <xf numFmtId="0" fontId="51" fillId="24" borderId="24" xfId="73" applyFont="1" applyFill="1" applyBorder="1" applyAlignment="1">
      <alignment horizontal="right" vertical="center"/>
    </xf>
    <xf numFmtId="185" fontId="51" fillId="24" borderId="15" xfId="73" applyNumberFormat="1" applyFont="1" applyFill="1" applyBorder="1" applyAlignment="1">
      <alignment vertical="center"/>
    </xf>
    <xf numFmtId="0" fontId="51" fillId="25" borderId="60" xfId="73" applyFont="1" applyFill="1" applyBorder="1" applyAlignment="1">
      <alignment horizontal="center" vertical="center" wrapText="1"/>
    </xf>
    <xf numFmtId="0" fontId="51" fillId="25" borderId="11" xfId="73" applyFont="1" applyFill="1" applyBorder="1" applyAlignment="1">
      <alignment horizontal="center" vertical="center" wrapText="1"/>
    </xf>
    <xf numFmtId="0" fontId="49" fillId="0" borderId="21" xfId="73" applyFont="1" applyBorder="1" applyAlignment="1">
      <alignment horizontal="center" vertical="center"/>
    </xf>
    <xf numFmtId="0" fontId="49" fillId="0" borderId="27" xfId="135" applyFont="1" applyBorder="1" applyAlignment="1">
      <alignment horizontal="center" vertical="center"/>
    </xf>
    <xf numFmtId="0" fontId="51" fillId="25" borderId="89" xfId="73" applyFont="1" applyFill="1" applyBorder="1" applyAlignment="1">
      <alignment horizontal="center" vertical="center" wrapText="1"/>
    </xf>
    <xf numFmtId="0" fontId="51" fillId="25" borderId="90" xfId="73" applyFont="1" applyFill="1" applyBorder="1" applyAlignment="1">
      <alignment horizontal="center" vertical="center" wrapText="1"/>
    </xf>
    <xf numFmtId="0" fontId="4" fillId="0" borderId="91" xfId="0" applyFont="1" applyBorder="1" applyAlignment="1">
      <alignment horizontal="justify" vertical="center" wrapText="1"/>
    </xf>
    <xf numFmtId="0" fontId="58" fillId="0" borderId="91" xfId="0" applyFont="1" applyBorder="1" applyAlignment="1">
      <alignment horizontal="justify" vertical="center" wrapText="1"/>
    </xf>
    <xf numFmtId="0" fontId="58" fillId="0" borderId="69" xfId="0" applyFont="1" applyBorder="1" applyAlignment="1">
      <alignment horizontal="justify" vertical="center" wrapText="1"/>
    </xf>
    <xf numFmtId="0" fontId="51" fillId="25" borderId="59" xfId="73" applyFont="1" applyFill="1" applyBorder="1" applyAlignment="1">
      <alignment horizontal="center" vertical="center" wrapText="1"/>
    </xf>
    <xf numFmtId="0" fontId="51" fillId="25" borderId="0" xfId="73" applyFont="1" applyFill="1" applyBorder="1" applyAlignment="1">
      <alignment horizontal="center" vertical="center" wrapText="1"/>
    </xf>
    <xf numFmtId="0" fontId="4" fillId="0" borderId="22" xfId="0" applyFont="1" applyBorder="1" applyAlignment="1">
      <alignment horizontal="center" vertical="center"/>
    </xf>
    <xf numFmtId="0" fontId="58" fillId="0" borderId="22" xfId="0" applyFont="1" applyBorder="1" applyAlignment="1">
      <alignment horizontal="center" vertical="center"/>
    </xf>
    <xf numFmtId="0" fontId="58" fillId="0" borderId="31" xfId="0" applyFont="1" applyBorder="1" applyAlignment="1">
      <alignment horizontal="center" vertical="center"/>
    </xf>
    <xf numFmtId="202" fontId="4" fillId="0" borderId="91" xfId="0" applyNumberFormat="1" applyFont="1" applyBorder="1" applyAlignment="1">
      <alignment horizontal="center" vertical="center"/>
    </xf>
    <xf numFmtId="202" fontId="58" fillId="0" borderId="91" xfId="0" applyNumberFormat="1" applyFont="1" applyBorder="1" applyAlignment="1">
      <alignment horizontal="center" vertical="center"/>
    </xf>
    <xf numFmtId="202" fontId="58" fillId="0" borderId="69" xfId="0" applyNumberFormat="1" applyFont="1" applyBorder="1" applyAlignment="1">
      <alignment horizontal="center" vertical="center"/>
    </xf>
    <xf numFmtId="4" fontId="51" fillId="25" borderId="58" xfId="73" applyNumberFormat="1" applyFont="1" applyFill="1" applyBorder="1" applyAlignment="1">
      <alignment horizontal="center" vertical="center" wrapText="1"/>
    </xf>
    <xf numFmtId="4" fontId="51" fillId="25" borderId="12" xfId="73" applyNumberFormat="1" applyFont="1" applyFill="1" applyBorder="1" applyAlignment="1">
      <alignment horizontal="center" vertical="center" wrapText="1"/>
    </xf>
    <xf numFmtId="167" fontId="49" fillId="0" borderId="57" xfId="62" applyNumberFormat="1" applyFont="1" applyBorder="1" applyAlignment="1">
      <alignment horizontal="right" vertical="center" wrapText="1"/>
    </xf>
    <xf numFmtId="167" fontId="49" fillId="0" borderId="70" xfId="62" applyNumberFormat="1" applyFont="1" applyBorder="1" applyAlignment="1">
      <alignment horizontal="right" vertical="center" wrapText="1"/>
    </xf>
    <xf numFmtId="4" fontId="51" fillId="25" borderId="89" xfId="73" applyNumberFormat="1" applyFont="1" applyFill="1" applyBorder="1" applyAlignment="1">
      <alignment horizontal="center" vertical="center" wrapText="1"/>
    </xf>
    <xf numFmtId="4" fontId="51" fillId="25" borderId="90" xfId="73" applyNumberFormat="1" applyFont="1" applyFill="1" applyBorder="1" applyAlignment="1">
      <alignment horizontal="center" vertical="center" wrapText="1"/>
    </xf>
    <xf numFmtId="167" fontId="49" fillId="0" borderId="91" xfId="62" applyNumberFormat="1" applyFont="1" applyBorder="1" applyAlignment="1">
      <alignment horizontal="right" vertical="center" wrapText="1"/>
    </xf>
    <xf numFmtId="167" fontId="49" fillId="0" borderId="69" xfId="62" applyNumberFormat="1" applyFont="1" applyBorder="1" applyAlignment="1">
      <alignment horizontal="right" vertical="center" wrapText="1"/>
    </xf>
  </cellXfs>
  <cellStyles count="258">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0]" xfId="257" builtinId="7"/>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L36"/>
  <sheetViews>
    <sheetView showGridLines="0" view="pageBreakPreview" topLeftCell="E8" zoomScale="70" zoomScaleNormal="100" zoomScaleSheetLayoutView="70" zoomScalePageLayoutView="55" workbookViewId="0">
      <selection activeCell="C11" sqref="C11:H22"/>
    </sheetView>
  </sheetViews>
  <sheetFormatPr baseColWidth="10" defaultColWidth="11.44140625" defaultRowHeight="13.8"/>
  <cols>
    <col min="1" max="2" width="3.44140625" style="1" customWidth="1"/>
    <col min="3" max="3" width="5.109375" style="1" customWidth="1"/>
    <col min="4" max="4" width="73.33203125" style="1" customWidth="1"/>
    <col min="5" max="5" width="8.6640625" style="1" customWidth="1"/>
    <col min="6" max="6" width="18.88671875" style="1" customWidth="1"/>
    <col min="7" max="7" width="23.88671875" style="1" customWidth="1"/>
    <col min="8" max="8" width="30" style="1" customWidth="1"/>
    <col min="9" max="9" width="3.33203125" style="1" customWidth="1"/>
    <col min="10" max="10" width="2.6640625" style="1" customWidth="1"/>
    <col min="11" max="11" width="22.88671875" style="1" customWidth="1"/>
    <col min="12" max="16384" width="11.44140625" style="1"/>
  </cols>
  <sheetData>
    <row r="1" spans="1:12" ht="16.2" thickBot="1">
      <c r="A1" s="4"/>
      <c r="B1" s="4"/>
      <c r="C1" s="4"/>
      <c r="D1" s="4"/>
      <c r="E1" s="4"/>
      <c r="F1" s="4"/>
      <c r="G1" s="4"/>
      <c r="H1" s="4"/>
      <c r="I1" s="4"/>
      <c r="J1" s="4"/>
    </row>
    <row r="2" spans="1:12" ht="16.2" thickTop="1">
      <c r="A2" s="4"/>
      <c r="B2" s="5"/>
      <c r="C2" s="161"/>
      <c r="D2" s="161"/>
      <c r="E2" s="161"/>
      <c r="F2" s="161"/>
      <c r="G2" s="161"/>
      <c r="H2" s="161"/>
      <c r="I2" s="6"/>
      <c r="J2" s="4"/>
    </row>
    <row r="3" spans="1:12" ht="27" customHeight="1">
      <c r="A3" s="4"/>
      <c r="B3" s="7"/>
      <c r="C3" s="167" t="s">
        <v>0</v>
      </c>
      <c r="D3" s="4"/>
      <c r="E3" s="4"/>
      <c r="F3" s="4"/>
      <c r="G3" s="4"/>
      <c r="H3" s="4"/>
      <c r="I3" s="8"/>
      <c r="J3" s="4"/>
    </row>
    <row r="4" spans="1:12" ht="15.6">
      <c r="A4" s="4"/>
      <c r="B4" s="7"/>
      <c r="C4" s="148" t="s">
        <v>1</v>
      </c>
      <c r="D4" s="4"/>
      <c r="E4" s="4"/>
      <c r="F4" s="4"/>
      <c r="G4" s="4"/>
      <c r="H4" s="4"/>
      <c r="I4" s="8"/>
      <c r="J4" s="4"/>
    </row>
    <row r="5" spans="1:12" ht="15.6">
      <c r="A5" s="4"/>
      <c r="B5" s="7"/>
      <c r="C5" s="183" t="s">
        <v>4</v>
      </c>
      <c r="D5" s="183"/>
      <c r="E5" s="183"/>
      <c r="F5" s="183"/>
      <c r="G5" s="183"/>
      <c r="H5" s="183"/>
      <c r="I5" s="8"/>
      <c r="J5" s="4"/>
    </row>
    <row r="6" spans="1:12" ht="16.2" thickBot="1">
      <c r="A6" s="4"/>
      <c r="B6" s="7"/>
      <c r="C6" s="193" t="s">
        <v>5</v>
      </c>
      <c r="D6" s="193"/>
      <c r="E6" s="193"/>
      <c r="F6" s="193"/>
      <c r="G6" s="193"/>
      <c r="H6" s="193"/>
      <c r="I6" s="8"/>
      <c r="J6" s="4"/>
    </row>
    <row r="7" spans="1:12" s="18" customFormat="1" ht="15.6">
      <c r="A7" s="17"/>
      <c r="B7" s="159"/>
      <c r="C7" s="184" t="s">
        <v>6</v>
      </c>
      <c r="D7" s="185"/>
      <c r="E7" s="185"/>
      <c r="F7" s="185"/>
      <c r="G7" s="185"/>
      <c r="H7" s="186"/>
      <c r="I7" s="19"/>
      <c r="J7" s="17"/>
    </row>
    <row r="8" spans="1:12" ht="43.5" customHeight="1">
      <c r="A8" s="4"/>
      <c r="B8" s="160"/>
      <c r="C8" s="187"/>
      <c r="D8" s="188"/>
      <c r="E8" s="188"/>
      <c r="F8" s="188"/>
      <c r="G8" s="188"/>
      <c r="H8" s="189"/>
      <c r="I8" s="8"/>
      <c r="J8" s="4"/>
    </row>
    <row r="9" spans="1:12" ht="34.5" customHeight="1">
      <c r="A9" s="4"/>
      <c r="B9" s="160"/>
      <c r="C9" s="190" t="s">
        <v>7</v>
      </c>
      <c r="D9" s="191"/>
      <c r="E9" s="191"/>
      <c r="F9" s="191"/>
      <c r="G9" s="191"/>
      <c r="H9" s="192"/>
      <c r="I9" s="8"/>
      <c r="J9" s="4"/>
    </row>
    <row r="10" spans="1:12" ht="30" customHeight="1" thickBot="1">
      <c r="A10" s="4"/>
      <c r="B10" s="7"/>
      <c r="C10" s="196"/>
      <c r="D10" s="197"/>
      <c r="E10" s="197"/>
      <c r="F10" s="197"/>
      <c r="G10" s="197"/>
      <c r="H10" s="198"/>
      <c r="I10" s="8"/>
      <c r="J10" s="4"/>
    </row>
    <row r="11" spans="1:12" ht="30" customHeight="1">
      <c r="A11" s="4"/>
      <c r="B11" s="7"/>
      <c r="C11" s="337" t="s">
        <v>8</v>
      </c>
      <c r="D11" s="341" t="s">
        <v>9</v>
      </c>
      <c r="E11" s="346" t="s">
        <v>10</v>
      </c>
      <c r="F11" s="341" t="s">
        <v>11</v>
      </c>
      <c r="G11" s="358" t="s">
        <v>12</v>
      </c>
      <c r="H11" s="354" t="s">
        <v>13</v>
      </c>
      <c r="I11" s="8"/>
      <c r="J11" s="4"/>
    </row>
    <row r="12" spans="1:12" ht="30" customHeight="1">
      <c r="A12" s="4"/>
      <c r="B12" s="7"/>
      <c r="C12" s="338"/>
      <c r="D12" s="342"/>
      <c r="E12" s="347"/>
      <c r="F12" s="342"/>
      <c r="G12" s="359"/>
      <c r="H12" s="355"/>
      <c r="I12" s="8"/>
      <c r="J12" s="4"/>
    </row>
    <row r="13" spans="1:12" ht="30" customHeight="1">
      <c r="A13" s="4"/>
      <c r="B13" s="7"/>
      <c r="C13" s="339">
        <v>1</v>
      </c>
      <c r="D13" s="343" t="s">
        <v>89</v>
      </c>
      <c r="E13" s="348" t="s">
        <v>99</v>
      </c>
      <c r="F13" s="351">
        <v>1</v>
      </c>
      <c r="G13" s="360">
        <f>1652936*1.38652605070298</f>
        <v>2291838.8241447811</v>
      </c>
      <c r="H13" s="356">
        <f>G13*F13</f>
        <v>2291838.8241447811</v>
      </c>
      <c r="I13" s="8"/>
      <c r="J13" s="4"/>
      <c r="K13" s="169">
        <f>G13/1.38652605070298</f>
        <v>1652936.0000000002</v>
      </c>
      <c r="L13" s="170"/>
    </row>
    <row r="14" spans="1:12" ht="30" customHeight="1">
      <c r="A14" s="4"/>
      <c r="B14" s="7"/>
      <c r="C14" s="339">
        <v>2</v>
      </c>
      <c r="D14" s="343" t="s">
        <v>90</v>
      </c>
      <c r="E14" s="348" t="s">
        <v>102</v>
      </c>
      <c r="F14" s="351">
        <v>330</v>
      </c>
      <c r="G14" s="360">
        <f>29960*1.38652605070298</f>
        <v>41540.32047906128</v>
      </c>
      <c r="H14" s="356">
        <f>G14*F14</f>
        <v>13708305.758090222</v>
      </c>
      <c r="I14" s="8"/>
      <c r="J14" s="4"/>
      <c r="K14" s="169">
        <f t="shared" ref="K14:K22" si="0">G14/1.38652605070298</f>
        <v>29960</v>
      </c>
      <c r="L14" s="170"/>
    </row>
    <row r="15" spans="1:12" s="4" customFormat="1" ht="30" customHeight="1">
      <c r="B15" s="7"/>
      <c r="C15" s="339">
        <v>3</v>
      </c>
      <c r="D15" s="343" t="s">
        <v>91</v>
      </c>
      <c r="E15" s="348" t="s">
        <v>100</v>
      </c>
      <c r="F15" s="351">
        <v>1167.19353</v>
      </c>
      <c r="G15" s="360">
        <f>13459*1.38652605070298</f>
        <v>18661.254116411408</v>
      </c>
      <c r="H15" s="356">
        <f t="shared" ref="H15:H22" si="1">G15*F15</f>
        <v>21781295.066361263</v>
      </c>
      <c r="I15" s="8"/>
      <c r="K15" s="169">
        <f t="shared" si="0"/>
        <v>13459</v>
      </c>
      <c r="L15" s="170"/>
    </row>
    <row r="16" spans="1:12" ht="30" customHeight="1">
      <c r="B16" s="14"/>
      <c r="C16" s="339">
        <v>4</v>
      </c>
      <c r="D16" s="344" t="s">
        <v>92</v>
      </c>
      <c r="E16" s="349" t="s">
        <v>101</v>
      </c>
      <c r="F16" s="352">
        <v>331.61</v>
      </c>
      <c r="G16" s="360">
        <f>27243*1.38652605070298</f>
        <v>37773.129199301286</v>
      </c>
      <c r="H16" s="356">
        <f t="shared" si="1"/>
        <v>12525947.373780299</v>
      </c>
      <c r="I16" s="15"/>
      <c r="K16" s="169">
        <f t="shared" si="0"/>
        <v>27243</v>
      </c>
      <c r="L16" s="170"/>
    </row>
    <row r="17" spans="1:12" ht="30" customHeight="1">
      <c r="A17" s="4"/>
      <c r="B17" s="7"/>
      <c r="C17" s="339">
        <v>5</v>
      </c>
      <c r="D17" s="344" t="s">
        <v>93</v>
      </c>
      <c r="E17" s="349" t="s">
        <v>101</v>
      </c>
      <c r="F17" s="352">
        <v>851.14</v>
      </c>
      <c r="G17" s="360">
        <f>27243*1.38652605070298</f>
        <v>37773.129199301286</v>
      </c>
      <c r="H17" s="356">
        <f t="shared" si="1"/>
        <v>32150221.186693296</v>
      </c>
      <c r="I17" s="8"/>
      <c r="J17" s="4"/>
      <c r="K17" s="169">
        <f t="shared" si="0"/>
        <v>27243</v>
      </c>
      <c r="L17" s="170"/>
    </row>
    <row r="18" spans="1:12" ht="30" customHeight="1">
      <c r="A18" s="4"/>
      <c r="B18" s="7"/>
      <c r="C18" s="339">
        <v>6</v>
      </c>
      <c r="D18" s="344" t="s">
        <v>94</v>
      </c>
      <c r="E18" s="349" t="s">
        <v>101</v>
      </c>
      <c r="F18" s="352">
        <v>276.33999999999997</v>
      </c>
      <c r="G18" s="360">
        <f>96275*1.38652605070298</f>
        <v>133487.79553142941</v>
      </c>
      <c r="H18" s="356">
        <f t="shared" si="1"/>
        <v>36888017.417155199</v>
      </c>
      <c r="I18" s="8"/>
      <c r="J18" s="4"/>
      <c r="K18" s="169">
        <f t="shared" si="0"/>
        <v>96275.000000000015</v>
      </c>
      <c r="L18" s="170"/>
    </row>
    <row r="19" spans="1:12" ht="30" customHeight="1">
      <c r="A19" s="4"/>
      <c r="B19" s="7"/>
      <c r="C19" s="339">
        <v>7</v>
      </c>
      <c r="D19" s="344" t="s">
        <v>95</v>
      </c>
      <c r="E19" s="349" t="s">
        <v>101</v>
      </c>
      <c r="F19" s="352">
        <v>243.20000107999999</v>
      </c>
      <c r="G19" s="360">
        <f>858742*1.38652605070298</f>
        <v>1190668.1538327783</v>
      </c>
      <c r="H19" s="356">
        <f t="shared" si="1"/>
        <v>289570496.29805326</v>
      </c>
      <c r="I19" s="8"/>
      <c r="J19" s="4"/>
      <c r="K19" s="169">
        <f t="shared" si="0"/>
        <v>858741.99999999988</v>
      </c>
      <c r="L19" s="170"/>
    </row>
    <row r="20" spans="1:12" s="4" customFormat="1" ht="30" customHeight="1">
      <c r="B20" s="7"/>
      <c r="C20" s="339">
        <v>8</v>
      </c>
      <c r="D20" s="344" t="s">
        <v>96</v>
      </c>
      <c r="E20" s="349" t="s">
        <v>101</v>
      </c>
      <c r="F20" s="352">
        <v>18.8</v>
      </c>
      <c r="G20" s="360">
        <f>665187*1.38652605070298</f>
        <v>922299.10408896313</v>
      </c>
      <c r="H20" s="356">
        <f t="shared" si="1"/>
        <v>17339223.156872507</v>
      </c>
      <c r="I20" s="8"/>
      <c r="K20" s="169">
        <f t="shared" si="0"/>
        <v>665187</v>
      </c>
      <c r="L20" s="170"/>
    </row>
    <row r="21" spans="1:12" ht="30" customHeight="1">
      <c r="A21" s="4"/>
      <c r="B21" s="7"/>
      <c r="C21" s="339">
        <v>9</v>
      </c>
      <c r="D21" s="344" t="s">
        <v>97</v>
      </c>
      <c r="E21" s="349" t="s">
        <v>100</v>
      </c>
      <c r="F21" s="352">
        <v>1105.4000000000001</v>
      </c>
      <c r="G21" s="360">
        <f>10129*1.38652605070298</f>
        <v>14044.122367570484</v>
      </c>
      <c r="H21" s="356">
        <f t="shared" si="1"/>
        <v>15524372.865112415</v>
      </c>
      <c r="I21" s="8"/>
      <c r="J21" s="4"/>
      <c r="K21" s="169">
        <f t="shared" si="0"/>
        <v>10129</v>
      </c>
      <c r="L21" s="170"/>
    </row>
    <row r="22" spans="1:12" s="4" customFormat="1" ht="30" customHeight="1" thickBot="1">
      <c r="B22" s="7"/>
      <c r="C22" s="340">
        <v>10</v>
      </c>
      <c r="D22" s="345" t="s">
        <v>98</v>
      </c>
      <c r="E22" s="350" t="s">
        <v>102</v>
      </c>
      <c r="F22" s="353">
        <v>321</v>
      </c>
      <c r="G22" s="361">
        <f>58446*1.38652605070298</f>
        <v>81036.901559386373</v>
      </c>
      <c r="H22" s="357">
        <f t="shared" si="1"/>
        <v>26012845.400563024</v>
      </c>
      <c r="I22" s="8"/>
      <c r="K22" s="169">
        <f t="shared" si="0"/>
        <v>58446.000000000007</v>
      </c>
      <c r="L22" s="170"/>
    </row>
    <row r="23" spans="1:12" s="2" customFormat="1" ht="30" customHeight="1" thickBot="1">
      <c r="A23" s="9"/>
      <c r="B23" s="10"/>
      <c r="C23" s="333" t="s">
        <v>103</v>
      </c>
      <c r="D23" s="334"/>
      <c r="E23" s="334"/>
      <c r="F23" s="334"/>
      <c r="G23" s="335"/>
      <c r="H23" s="336">
        <f>SUM(H13:H22)</f>
        <v>467792563.34682626</v>
      </c>
      <c r="I23" s="11"/>
      <c r="J23" s="9"/>
      <c r="L23" s="171"/>
    </row>
    <row r="24" spans="1:12" s="2" customFormat="1" ht="15.6">
      <c r="A24" s="9"/>
      <c r="B24" s="10"/>
      <c r="C24" s="134"/>
      <c r="D24" s="134"/>
      <c r="E24" s="134"/>
      <c r="F24" s="134"/>
      <c r="G24" s="134"/>
      <c r="H24" s="135"/>
      <c r="I24" s="11"/>
      <c r="J24" s="9"/>
    </row>
    <row r="25" spans="1:12" s="2" customFormat="1" ht="30" customHeight="1" thickBot="1">
      <c r="A25" s="9"/>
      <c r="B25" s="10"/>
      <c r="C25" s="136"/>
      <c r="D25" s="206" t="s">
        <v>104</v>
      </c>
      <c r="E25" s="207"/>
      <c r="F25" s="207"/>
      <c r="G25" s="208"/>
      <c r="H25" s="137">
        <v>-0.35</v>
      </c>
      <c r="I25" s="11"/>
      <c r="J25" s="9"/>
    </row>
    <row r="26" spans="1:12" s="2" customFormat="1" ht="30" customHeight="1" thickBot="1">
      <c r="A26" s="9"/>
      <c r="B26" s="10"/>
      <c r="C26" s="136"/>
      <c r="D26" s="209" t="s">
        <v>14</v>
      </c>
      <c r="E26" s="210"/>
      <c r="F26" s="210"/>
      <c r="G26" s="211"/>
      <c r="H26" s="133">
        <f>H23+H25</f>
        <v>467792562.99682623</v>
      </c>
      <c r="I26" s="11"/>
      <c r="J26" s="9"/>
      <c r="K26" s="174"/>
    </row>
    <row r="27" spans="1:12" s="2" customFormat="1" ht="16.2" thickBot="1">
      <c r="A27" s="9"/>
      <c r="B27" s="10"/>
      <c r="C27" s="136"/>
      <c r="D27" s="136"/>
      <c r="E27" s="136"/>
      <c r="F27" s="138"/>
      <c r="G27" s="139"/>
      <c r="H27" s="140"/>
      <c r="I27" s="11"/>
      <c r="J27" s="9"/>
      <c r="K27" s="174"/>
    </row>
    <row r="28" spans="1:12" s="2" customFormat="1" ht="15.6">
      <c r="A28" s="9"/>
      <c r="B28" s="10"/>
      <c r="C28" s="141"/>
      <c r="D28" s="201"/>
      <c r="E28" s="201"/>
      <c r="F28" s="201"/>
      <c r="G28" s="201"/>
      <c r="H28" s="202"/>
      <c r="I28" s="12"/>
      <c r="J28" s="9"/>
    </row>
    <row r="29" spans="1:12" s="2" customFormat="1" ht="46.5" customHeight="1">
      <c r="A29" s="9"/>
      <c r="B29" s="10"/>
      <c r="C29" s="194" t="s">
        <v>15</v>
      </c>
      <c r="D29" s="195"/>
      <c r="E29" s="199" t="s">
        <v>16</v>
      </c>
      <c r="F29" s="199"/>
      <c r="G29" s="199"/>
      <c r="H29" s="142" t="s">
        <v>17</v>
      </c>
      <c r="I29" s="13"/>
      <c r="J29" s="9"/>
    </row>
    <row r="30" spans="1:12" s="2" customFormat="1" ht="32.25" customHeight="1">
      <c r="A30" s="9"/>
      <c r="B30" s="10"/>
      <c r="C30" s="194" t="s">
        <v>18</v>
      </c>
      <c r="D30" s="195"/>
      <c r="E30" s="200" t="s">
        <v>19</v>
      </c>
      <c r="F30" s="200"/>
      <c r="G30" s="143" t="s">
        <v>20</v>
      </c>
      <c r="H30" s="172">
        <v>0.33652605070298103</v>
      </c>
      <c r="I30" s="13"/>
      <c r="J30" s="9"/>
    </row>
    <row r="31" spans="1:12" s="2" customFormat="1" ht="30" customHeight="1">
      <c r="A31" s="9"/>
      <c r="B31" s="10"/>
      <c r="C31" s="194" t="s">
        <v>21</v>
      </c>
      <c r="D31" s="195"/>
      <c r="E31" s="214" t="s">
        <v>22</v>
      </c>
      <c r="F31" s="215"/>
      <c r="G31" s="143" t="s">
        <v>23</v>
      </c>
      <c r="H31" s="144">
        <v>0.02</v>
      </c>
      <c r="I31" s="13"/>
      <c r="J31" s="9"/>
    </row>
    <row r="32" spans="1:12" s="3" customFormat="1" ht="58.5" customHeight="1">
      <c r="A32" s="9"/>
      <c r="B32" s="10"/>
      <c r="C32" s="151"/>
      <c r="D32" s="152"/>
      <c r="E32" s="216" t="s">
        <v>24</v>
      </c>
      <c r="F32" s="200"/>
      <c r="G32" s="143" t="s">
        <v>25</v>
      </c>
      <c r="H32" s="144">
        <v>0.03</v>
      </c>
      <c r="I32" s="11"/>
      <c r="J32" s="9"/>
    </row>
    <row r="33" spans="1:10" ht="57" customHeight="1">
      <c r="A33" s="4"/>
      <c r="B33" s="7"/>
      <c r="C33" s="153"/>
      <c r="D33" s="154"/>
      <c r="E33" s="200" t="s">
        <v>26</v>
      </c>
      <c r="F33" s="200"/>
      <c r="G33" s="143" t="s">
        <v>27</v>
      </c>
      <c r="H33" s="172">
        <v>0.38652605070298102</v>
      </c>
      <c r="I33" s="8"/>
      <c r="J33" s="4"/>
    </row>
    <row r="34" spans="1:10" ht="16.2" thickBot="1">
      <c r="A34" s="4"/>
      <c r="B34" s="7"/>
      <c r="C34" s="158"/>
      <c r="D34" s="157"/>
      <c r="E34" s="212"/>
      <c r="F34" s="212"/>
      <c r="G34" s="212"/>
      <c r="H34" s="213"/>
      <c r="I34" s="8"/>
      <c r="J34" s="4"/>
    </row>
    <row r="35" spans="1:10" ht="16.2" thickBot="1">
      <c r="A35" s="4"/>
      <c r="B35" s="162"/>
      <c r="C35" s="163"/>
      <c r="D35" s="164"/>
      <c r="E35" s="163"/>
      <c r="F35" s="163"/>
      <c r="G35" s="163"/>
      <c r="H35" s="163"/>
      <c r="I35" s="165"/>
      <c r="J35" s="4"/>
    </row>
    <row r="36" spans="1:10" ht="16.2" thickTop="1">
      <c r="A36" s="4"/>
      <c r="B36" s="4"/>
      <c r="C36" s="4"/>
      <c r="D36" s="4"/>
      <c r="E36" s="4"/>
      <c r="F36" s="4"/>
      <c r="G36" s="4"/>
      <c r="H36" s="4"/>
      <c r="I36" s="4"/>
      <c r="J36" s="4"/>
    </row>
  </sheetData>
  <mergeCells count="24">
    <mergeCell ref="G11:G12"/>
    <mergeCell ref="C11:C12"/>
    <mergeCell ref="D11:D12"/>
    <mergeCell ref="E34:H34"/>
    <mergeCell ref="C31:D31"/>
    <mergeCell ref="E31:F31"/>
    <mergeCell ref="E32:F32"/>
    <mergeCell ref="E33:F33"/>
    <mergeCell ref="C5:H5"/>
    <mergeCell ref="C7:H8"/>
    <mergeCell ref="C9:H9"/>
    <mergeCell ref="C6:H6"/>
    <mergeCell ref="C30:D30"/>
    <mergeCell ref="C10:H10"/>
    <mergeCell ref="C29:D29"/>
    <mergeCell ref="E29:G29"/>
    <mergeCell ref="E30:F30"/>
    <mergeCell ref="D28:H28"/>
    <mergeCell ref="F11:F12"/>
    <mergeCell ref="C23:G23"/>
    <mergeCell ref="D25:G25"/>
    <mergeCell ref="D26:G26"/>
    <mergeCell ref="E11:E12"/>
    <mergeCell ref="H11:H1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showGridLines="0" tabSelected="1" view="pageBreakPreview" topLeftCell="A14" zoomScale="87" zoomScaleNormal="100" zoomScaleSheetLayoutView="87" zoomScalePageLayoutView="91" workbookViewId="0">
      <selection activeCell="D18" sqref="D18"/>
    </sheetView>
  </sheetViews>
  <sheetFormatPr baseColWidth="10" defaultColWidth="11.44140625" defaultRowHeight="13.8"/>
  <cols>
    <col min="1" max="2" width="3.44140625" style="1" customWidth="1"/>
    <col min="3" max="3" width="7.88671875" style="1" customWidth="1"/>
    <col min="4" max="4" width="73.33203125" style="1" customWidth="1"/>
    <col min="5" max="5" width="8.6640625" style="1" customWidth="1"/>
    <col min="6" max="6" width="18.88671875" style="1" customWidth="1"/>
    <col min="7" max="7" width="23.88671875" style="1" customWidth="1"/>
    <col min="8" max="8" width="30" style="1" customWidth="1"/>
    <col min="9" max="9" width="3.33203125" style="1" customWidth="1"/>
    <col min="10" max="10" width="2.6640625" style="1" customWidth="1"/>
    <col min="11" max="12" width="17.109375" style="1" customWidth="1"/>
    <col min="13" max="13" width="16.6640625" style="1" bestFit="1" customWidth="1"/>
    <col min="14" max="16384" width="11.44140625" style="1"/>
  </cols>
  <sheetData>
    <row r="1" spans="1:13" ht="16.2" thickBot="1">
      <c r="A1" s="4"/>
      <c r="B1" s="4"/>
      <c r="C1" s="4"/>
      <c r="D1" s="4"/>
      <c r="E1" s="4"/>
      <c r="F1" s="4"/>
      <c r="G1" s="4"/>
      <c r="H1" s="4"/>
      <c r="I1" s="4"/>
      <c r="J1" s="4"/>
    </row>
    <row r="2" spans="1:13" ht="16.2" thickTop="1">
      <c r="A2" s="4"/>
      <c r="B2" s="5"/>
      <c r="C2" s="161"/>
      <c r="D2" s="161"/>
      <c r="E2" s="161"/>
      <c r="F2" s="161"/>
      <c r="G2" s="161"/>
      <c r="H2" s="161"/>
      <c r="I2" s="6"/>
      <c r="J2" s="4"/>
    </row>
    <row r="3" spans="1:13" ht="26.25" customHeight="1">
      <c r="A3" s="4"/>
      <c r="B3" s="7"/>
      <c r="C3" s="168" t="s">
        <v>0</v>
      </c>
      <c r="D3" s="4"/>
      <c r="E3" s="4"/>
      <c r="F3" s="4"/>
      <c r="G3" s="4"/>
      <c r="H3" s="4"/>
      <c r="I3" s="8"/>
      <c r="J3" s="4"/>
    </row>
    <row r="4" spans="1:13" ht="15.6">
      <c r="A4" s="4"/>
      <c r="B4" s="7"/>
      <c r="C4" s="147" t="s">
        <v>1</v>
      </c>
      <c r="D4" s="4"/>
      <c r="E4" s="4"/>
      <c r="F4" s="4"/>
      <c r="G4" s="4"/>
      <c r="H4" s="4"/>
      <c r="I4" s="8"/>
      <c r="J4" s="4"/>
    </row>
    <row r="5" spans="1:13" ht="15.6">
      <c r="A5" s="4"/>
      <c r="B5" s="7"/>
      <c r="C5" s="219" t="s">
        <v>4</v>
      </c>
      <c r="D5" s="219"/>
      <c r="E5" s="219"/>
      <c r="F5" s="219"/>
      <c r="G5" s="219"/>
      <c r="H5" s="219"/>
      <c r="I5" s="8"/>
      <c r="J5" s="4"/>
    </row>
    <row r="6" spans="1:13" ht="16.2" thickBot="1">
      <c r="A6" s="4"/>
      <c r="B6" s="7"/>
      <c r="C6" s="193" t="s">
        <v>28</v>
      </c>
      <c r="D6" s="193"/>
      <c r="E6" s="193"/>
      <c r="F6" s="193"/>
      <c r="G6" s="193"/>
      <c r="H6" s="193"/>
      <c r="I6" s="8"/>
      <c r="J6" s="4"/>
    </row>
    <row r="7" spans="1:13" s="18" customFormat="1" ht="16.5" customHeight="1">
      <c r="A7" s="17"/>
      <c r="B7" s="159"/>
      <c r="C7" s="220" t="s">
        <v>29</v>
      </c>
      <c r="D7" s="221"/>
      <c r="E7" s="221"/>
      <c r="F7" s="221"/>
      <c r="G7" s="221"/>
      <c r="H7" s="222"/>
      <c r="I7" s="19"/>
      <c r="J7" s="17"/>
    </row>
    <row r="8" spans="1:13" ht="33.75" customHeight="1" thickBot="1">
      <c r="A8" s="4"/>
      <c r="B8" s="160"/>
      <c r="C8" s="223"/>
      <c r="D8" s="224"/>
      <c r="E8" s="224"/>
      <c r="F8" s="224"/>
      <c r="G8" s="224"/>
      <c r="H8" s="225"/>
      <c r="I8" s="8"/>
      <c r="J8" s="4"/>
    </row>
    <row r="9" spans="1:13" ht="34.5" customHeight="1">
      <c r="A9" s="4"/>
      <c r="B9" s="160"/>
      <c r="C9" s="226" t="s">
        <v>30</v>
      </c>
      <c r="D9" s="227"/>
      <c r="E9" s="227"/>
      <c r="F9" s="227"/>
      <c r="G9" s="227"/>
      <c r="H9" s="228"/>
      <c r="I9" s="8"/>
      <c r="J9" s="4"/>
      <c r="K9" s="175"/>
      <c r="L9" s="175"/>
      <c r="M9" s="175"/>
    </row>
    <row r="10" spans="1:13" ht="30" customHeight="1" thickBot="1">
      <c r="A10" s="4"/>
      <c r="B10" s="160"/>
      <c r="C10" s="197" t="s">
        <v>88</v>
      </c>
      <c r="D10" s="197"/>
      <c r="E10" s="197"/>
      <c r="F10" s="197"/>
      <c r="G10" s="197"/>
      <c r="H10" s="198"/>
      <c r="I10" s="8"/>
      <c r="J10" s="4"/>
      <c r="K10" s="175"/>
      <c r="L10" s="175"/>
      <c r="M10" s="175"/>
    </row>
    <row r="11" spans="1:13" ht="30" customHeight="1">
      <c r="A11" s="4"/>
      <c r="B11" s="7"/>
      <c r="C11" s="337" t="s">
        <v>8</v>
      </c>
      <c r="D11" s="341" t="s">
        <v>9</v>
      </c>
      <c r="E11" s="346" t="s">
        <v>10</v>
      </c>
      <c r="F11" s="341" t="s">
        <v>11</v>
      </c>
      <c r="G11" s="358" t="s">
        <v>12</v>
      </c>
      <c r="H11" s="354" t="s">
        <v>13</v>
      </c>
      <c r="I11" s="8"/>
      <c r="J11" s="4"/>
      <c r="K11" s="175"/>
      <c r="L11" s="175"/>
      <c r="M11" s="175"/>
    </row>
    <row r="12" spans="1:13" ht="30" customHeight="1">
      <c r="A12" s="4"/>
      <c r="B12" s="7"/>
      <c r="C12" s="338"/>
      <c r="D12" s="342"/>
      <c r="E12" s="347"/>
      <c r="F12" s="342"/>
      <c r="G12" s="359"/>
      <c r="H12" s="355"/>
      <c r="I12" s="8"/>
      <c r="J12" s="4"/>
      <c r="K12" s="175"/>
      <c r="L12" s="175"/>
      <c r="M12" s="176"/>
    </row>
    <row r="13" spans="1:13" ht="30" customHeight="1">
      <c r="A13" s="4"/>
      <c r="B13" s="7"/>
      <c r="C13" s="339">
        <v>1</v>
      </c>
      <c r="D13" s="343" t="s">
        <v>89</v>
      </c>
      <c r="E13" s="348" t="s">
        <v>99</v>
      </c>
      <c r="F13" s="351">
        <v>1</v>
      </c>
      <c r="G13" s="360"/>
      <c r="H13" s="356">
        <f>G13*F13</f>
        <v>0</v>
      </c>
      <c r="I13" s="8"/>
      <c r="J13" s="4"/>
      <c r="K13" s="177">
        <v>1652936</v>
      </c>
      <c r="L13" s="178">
        <f>K13*F13</f>
        <v>1652936</v>
      </c>
      <c r="M13" s="175"/>
    </row>
    <row r="14" spans="1:13" ht="30" customHeight="1">
      <c r="A14" s="4"/>
      <c r="B14" s="7"/>
      <c r="C14" s="339">
        <v>2</v>
      </c>
      <c r="D14" s="343" t="s">
        <v>90</v>
      </c>
      <c r="E14" s="348" t="s">
        <v>102</v>
      </c>
      <c r="F14" s="351">
        <v>330</v>
      </c>
      <c r="G14" s="360"/>
      <c r="H14" s="356">
        <f>G14*F14</f>
        <v>0</v>
      </c>
      <c r="I14" s="8"/>
      <c r="J14" s="4"/>
      <c r="K14" s="177">
        <v>29960</v>
      </c>
      <c r="L14" s="178">
        <f t="shared" ref="L14:L22" si="0">K14*F14</f>
        <v>9886800</v>
      </c>
      <c r="M14" s="175"/>
    </row>
    <row r="15" spans="1:13" s="4" customFormat="1" ht="30" customHeight="1">
      <c r="B15" s="7"/>
      <c r="C15" s="339">
        <v>3</v>
      </c>
      <c r="D15" s="343" t="s">
        <v>91</v>
      </c>
      <c r="E15" s="348" t="s">
        <v>100</v>
      </c>
      <c r="F15" s="351">
        <v>1167.19353</v>
      </c>
      <c r="G15" s="360"/>
      <c r="H15" s="356">
        <f t="shared" ref="H15:H22" si="1">G15*F15</f>
        <v>0</v>
      </c>
      <c r="I15" s="8"/>
      <c r="K15" s="179">
        <v>13459</v>
      </c>
      <c r="L15" s="178">
        <f t="shared" si="0"/>
        <v>15709257.72027</v>
      </c>
      <c r="M15" s="180"/>
    </row>
    <row r="16" spans="1:13" ht="30" customHeight="1">
      <c r="B16" s="14"/>
      <c r="C16" s="339">
        <v>4</v>
      </c>
      <c r="D16" s="344" t="s">
        <v>92</v>
      </c>
      <c r="E16" s="349" t="s">
        <v>101</v>
      </c>
      <c r="F16" s="352">
        <v>331.61</v>
      </c>
      <c r="G16" s="360"/>
      <c r="H16" s="356">
        <f t="shared" si="1"/>
        <v>0</v>
      </c>
      <c r="I16" s="15"/>
      <c r="K16" s="177">
        <v>27243</v>
      </c>
      <c r="L16" s="178">
        <f t="shared" si="0"/>
        <v>9034051.2300000004</v>
      </c>
      <c r="M16" s="175"/>
    </row>
    <row r="17" spans="1:13" ht="30" customHeight="1">
      <c r="A17" s="4"/>
      <c r="B17" s="7"/>
      <c r="C17" s="339">
        <v>5</v>
      </c>
      <c r="D17" s="344" t="s">
        <v>93</v>
      </c>
      <c r="E17" s="349" t="s">
        <v>101</v>
      </c>
      <c r="F17" s="352">
        <v>851.14</v>
      </c>
      <c r="G17" s="360"/>
      <c r="H17" s="356">
        <f t="shared" si="1"/>
        <v>0</v>
      </c>
      <c r="I17" s="8"/>
      <c r="J17" s="4"/>
      <c r="K17" s="177">
        <v>27243</v>
      </c>
      <c r="L17" s="178">
        <f t="shared" si="0"/>
        <v>23187607.02</v>
      </c>
      <c r="M17" s="175"/>
    </row>
    <row r="18" spans="1:13" ht="30" customHeight="1">
      <c r="A18" s="4"/>
      <c r="B18" s="7"/>
      <c r="C18" s="339">
        <v>6</v>
      </c>
      <c r="D18" s="344" t="s">
        <v>94</v>
      </c>
      <c r="E18" s="349" t="s">
        <v>101</v>
      </c>
      <c r="F18" s="352">
        <v>276.33999999999997</v>
      </c>
      <c r="G18" s="360"/>
      <c r="H18" s="356">
        <f t="shared" si="1"/>
        <v>0</v>
      </c>
      <c r="I18" s="8"/>
      <c r="J18" s="4"/>
      <c r="K18" s="177">
        <v>96275</v>
      </c>
      <c r="L18" s="178">
        <f t="shared" si="0"/>
        <v>26604633.499999996</v>
      </c>
      <c r="M18" s="175"/>
    </row>
    <row r="19" spans="1:13" ht="30" customHeight="1">
      <c r="A19" s="4"/>
      <c r="B19" s="7"/>
      <c r="C19" s="339">
        <v>7</v>
      </c>
      <c r="D19" s="344" t="s">
        <v>95</v>
      </c>
      <c r="E19" s="349" t="s">
        <v>101</v>
      </c>
      <c r="F19" s="352">
        <v>243.20000107999999</v>
      </c>
      <c r="G19" s="360"/>
      <c r="H19" s="356">
        <f t="shared" si="1"/>
        <v>0</v>
      </c>
      <c r="I19" s="8"/>
      <c r="J19" s="4"/>
      <c r="K19" s="177">
        <v>858742</v>
      </c>
      <c r="L19" s="178">
        <f t="shared" si="0"/>
        <v>208846055.32744136</v>
      </c>
      <c r="M19" s="175"/>
    </row>
    <row r="20" spans="1:13" s="4" customFormat="1" ht="30" customHeight="1">
      <c r="B20" s="7"/>
      <c r="C20" s="339">
        <v>8</v>
      </c>
      <c r="D20" s="344" t="s">
        <v>96</v>
      </c>
      <c r="E20" s="349" t="s">
        <v>101</v>
      </c>
      <c r="F20" s="352">
        <v>18.8</v>
      </c>
      <c r="G20" s="360"/>
      <c r="H20" s="356">
        <f t="shared" si="1"/>
        <v>0</v>
      </c>
      <c r="I20" s="8"/>
      <c r="K20" s="179">
        <v>665187</v>
      </c>
      <c r="L20" s="178">
        <f t="shared" si="0"/>
        <v>12505515.6</v>
      </c>
      <c r="M20" s="180"/>
    </row>
    <row r="21" spans="1:13" ht="30" customHeight="1">
      <c r="A21" s="4"/>
      <c r="B21" s="7"/>
      <c r="C21" s="339">
        <v>9</v>
      </c>
      <c r="D21" s="344" t="s">
        <v>97</v>
      </c>
      <c r="E21" s="349" t="s">
        <v>100</v>
      </c>
      <c r="F21" s="352">
        <v>1105.4000000000001</v>
      </c>
      <c r="G21" s="360"/>
      <c r="H21" s="356">
        <f t="shared" si="1"/>
        <v>0</v>
      </c>
      <c r="I21" s="8"/>
      <c r="J21" s="4"/>
      <c r="K21" s="177">
        <v>10129</v>
      </c>
      <c r="L21" s="178">
        <f t="shared" si="0"/>
        <v>11196596.600000001</v>
      </c>
      <c r="M21" s="175"/>
    </row>
    <row r="22" spans="1:13" s="4" customFormat="1" ht="30" customHeight="1" thickBot="1">
      <c r="B22" s="7"/>
      <c r="C22" s="340">
        <v>10</v>
      </c>
      <c r="D22" s="345" t="s">
        <v>98</v>
      </c>
      <c r="E22" s="350" t="s">
        <v>102</v>
      </c>
      <c r="F22" s="353">
        <v>321</v>
      </c>
      <c r="G22" s="361"/>
      <c r="H22" s="357">
        <f t="shared" si="1"/>
        <v>0</v>
      </c>
      <c r="I22" s="8"/>
      <c r="K22" s="179">
        <v>58446</v>
      </c>
      <c r="L22" s="178">
        <f t="shared" si="0"/>
        <v>18761166</v>
      </c>
      <c r="M22" s="180"/>
    </row>
    <row r="23" spans="1:13" s="2" customFormat="1" ht="30" customHeight="1" thickBot="1">
      <c r="A23" s="9"/>
      <c r="B23" s="10"/>
      <c r="C23" s="203" t="s">
        <v>103</v>
      </c>
      <c r="D23" s="204"/>
      <c r="E23" s="204"/>
      <c r="F23" s="204"/>
      <c r="G23" s="205"/>
      <c r="H23" s="133">
        <f>SUM(H13:H22)</f>
        <v>0</v>
      </c>
      <c r="I23" s="11"/>
      <c r="J23" s="9"/>
      <c r="K23" s="181"/>
      <c r="L23" s="182">
        <f>SUM(L13:L22)</f>
        <v>337384618.99771142</v>
      </c>
      <c r="M23" s="181"/>
    </row>
    <row r="24" spans="1:13" s="2" customFormat="1" ht="15.6">
      <c r="A24" s="9"/>
      <c r="B24" s="10"/>
      <c r="C24" s="134"/>
      <c r="D24" s="134"/>
      <c r="E24" s="134"/>
      <c r="F24" s="134"/>
      <c r="G24" s="134"/>
      <c r="H24" s="135"/>
      <c r="I24" s="11"/>
      <c r="J24" s="9"/>
      <c r="K24" s="181"/>
      <c r="L24" s="181"/>
      <c r="M24" s="181"/>
    </row>
    <row r="25" spans="1:13" s="2" customFormat="1" ht="30" customHeight="1" thickBot="1">
      <c r="A25" s="9"/>
      <c r="B25" s="10"/>
      <c r="C25" s="136"/>
      <c r="D25" s="206" t="s">
        <v>104</v>
      </c>
      <c r="E25" s="207"/>
      <c r="F25" s="207"/>
      <c r="G25" s="208"/>
      <c r="H25" s="137"/>
      <c r="I25" s="11"/>
      <c r="J25" s="9"/>
      <c r="K25" s="181"/>
      <c r="L25" s="181"/>
      <c r="M25" s="181"/>
    </row>
    <row r="26" spans="1:13" s="2" customFormat="1" ht="30" customHeight="1" thickBot="1">
      <c r="A26" s="9"/>
      <c r="B26" s="10"/>
      <c r="C26" s="136"/>
      <c r="D26" s="209" t="s">
        <v>14</v>
      </c>
      <c r="E26" s="210"/>
      <c r="F26" s="210"/>
      <c r="G26" s="211"/>
      <c r="H26" s="133">
        <f>H23+H25</f>
        <v>0</v>
      </c>
      <c r="I26" s="11"/>
      <c r="J26" s="9"/>
      <c r="K26" s="181"/>
      <c r="L26" s="181"/>
      <c r="M26" s="181"/>
    </row>
    <row r="27" spans="1:13" s="2" customFormat="1" ht="16.2" thickBot="1">
      <c r="A27" s="9"/>
      <c r="B27" s="10"/>
      <c r="C27" s="136"/>
      <c r="D27" s="136"/>
      <c r="E27" s="136"/>
      <c r="F27" s="138"/>
      <c r="G27" s="139"/>
      <c r="H27" s="140"/>
      <c r="I27" s="11"/>
      <c r="J27" s="9"/>
    </row>
    <row r="28" spans="1:13" s="2" customFormat="1" ht="15.6">
      <c r="A28" s="9"/>
      <c r="B28" s="10"/>
      <c r="C28" s="141"/>
      <c r="D28" s="201"/>
      <c r="E28" s="201"/>
      <c r="F28" s="201"/>
      <c r="G28" s="201"/>
      <c r="H28" s="202"/>
      <c r="I28" s="12"/>
      <c r="J28" s="9"/>
    </row>
    <row r="29" spans="1:13" s="2" customFormat="1" ht="46.5" customHeight="1">
      <c r="A29" s="9"/>
      <c r="B29" s="10"/>
      <c r="C29" s="194" t="s">
        <v>15</v>
      </c>
      <c r="D29" s="195"/>
      <c r="E29" s="199" t="s">
        <v>9</v>
      </c>
      <c r="F29" s="199"/>
      <c r="G29" s="199"/>
      <c r="H29" s="142" t="s">
        <v>17</v>
      </c>
      <c r="I29" s="13"/>
      <c r="J29" s="9"/>
    </row>
    <row r="30" spans="1:13" s="2" customFormat="1" ht="32.25" customHeight="1">
      <c r="A30" s="9"/>
      <c r="B30" s="10"/>
      <c r="C30" s="194" t="s">
        <v>31</v>
      </c>
      <c r="D30" s="195"/>
      <c r="E30" s="200" t="s">
        <v>19</v>
      </c>
      <c r="F30" s="200"/>
      <c r="G30" s="143" t="s">
        <v>20</v>
      </c>
      <c r="H30" s="173"/>
      <c r="I30" s="155"/>
      <c r="J30" s="9"/>
    </row>
    <row r="31" spans="1:13" s="2" customFormat="1" ht="30" customHeight="1">
      <c r="A31" s="9"/>
      <c r="B31" s="10"/>
      <c r="C31" s="194" t="s">
        <v>21</v>
      </c>
      <c r="D31" s="195"/>
      <c r="E31" s="214" t="s">
        <v>22</v>
      </c>
      <c r="F31" s="215"/>
      <c r="G31" s="143" t="s">
        <v>23</v>
      </c>
      <c r="H31" s="173"/>
      <c r="I31" s="13"/>
      <c r="J31" s="9"/>
    </row>
    <row r="32" spans="1:13" s="3" customFormat="1" ht="58.5" customHeight="1">
      <c r="A32" s="9"/>
      <c r="B32" s="10"/>
      <c r="C32" s="151"/>
      <c r="D32" s="152"/>
      <c r="E32" s="216" t="s">
        <v>24</v>
      </c>
      <c r="F32" s="200"/>
      <c r="G32" s="143" t="s">
        <v>25</v>
      </c>
      <c r="H32" s="173"/>
      <c r="I32" s="11"/>
      <c r="J32" s="9"/>
    </row>
    <row r="33" spans="1:10" ht="57.75" customHeight="1">
      <c r="A33" s="4"/>
      <c r="B33" s="7"/>
      <c r="C33" s="153"/>
      <c r="D33" s="154"/>
      <c r="E33" s="200" t="s">
        <v>26</v>
      </c>
      <c r="F33" s="200"/>
      <c r="G33" s="143" t="s">
        <v>27</v>
      </c>
      <c r="H33" s="173"/>
      <c r="I33" s="8"/>
      <c r="J33" s="4"/>
    </row>
    <row r="34" spans="1:10" ht="16.2" thickBot="1">
      <c r="A34" s="4"/>
      <c r="B34" s="7"/>
      <c r="C34" s="153"/>
      <c r="D34" s="157"/>
      <c r="E34" s="217"/>
      <c r="F34" s="217"/>
      <c r="G34" s="217"/>
      <c r="H34" s="218"/>
      <c r="I34" s="8"/>
      <c r="J34" s="4"/>
    </row>
    <row r="35" spans="1:10" ht="47.25" customHeight="1">
      <c r="A35" s="4"/>
      <c r="B35" s="7"/>
      <c r="C35" s="156"/>
      <c r="D35" s="145"/>
      <c r="E35" s="156"/>
      <c r="F35" s="156"/>
      <c r="G35" s="156"/>
      <c r="H35" s="156"/>
      <c r="I35" s="8"/>
      <c r="J35" s="4"/>
    </row>
    <row r="36" spans="1:10" ht="47.25" customHeight="1">
      <c r="A36" s="4"/>
      <c r="B36" s="7"/>
      <c r="C36" s="145"/>
      <c r="D36" s="146" t="s">
        <v>32</v>
      </c>
      <c r="E36" s="145"/>
      <c r="F36" s="145"/>
      <c r="G36" s="145"/>
      <c r="H36" s="145"/>
      <c r="I36" s="8"/>
      <c r="J36" s="4"/>
    </row>
    <row r="37" spans="1:10" ht="16.2" thickBot="1">
      <c r="A37" s="4"/>
      <c r="B37" s="162"/>
      <c r="C37" s="163"/>
      <c r="D37" s="164"/>
      <c r="E37" s="163"/>
      <c r="F37" s="163"/>
      <c r="G37" s="163"/>
      <c r="H37" s="163"/>
      <c r="I37" s="165"/>
      <c r="J37" s="4"/>
    </row>
    <row r="38" spans="1:10" ht="16.2" thickTop="1">
      <c r="A38" s="4"/>
      <c r="B38" s="4"/>
      <c r="C38" s="4"/>
      <c r="D38" s="4"/>
      <c r="E38" s="4"/>
      <c r="F38" s="4"/>
      <c r="G38" s="4"/>
      <c r="H38" s="4"/>
      <c r="I38" s="4"/>
      <c r="J38" s="4"/>
    </row>
    <row r="40" spans="1:10">
      <c r="E40" s="20"/>
    </row>
  </sheetData>
  <mergeCells count="24">
    <mergeCell ref="H11:H12"/>
    <mergeCell ref="C23:G23"/>
    <mergeCell ref="C11:C12"/>
    <mergeCell ref="D11:D12"/>
    <mergeCell ref="E11:E12"/>
    <mergeCell ref="F11:F12"/>
    <mergeCell ref="G11:G12"/>
    <mergeCell ref="C5:H5"/>
    <mergeCell ref="C6:H6"/>
    <mergeCell ref="C7:H8"/>
    <mergeCell ref="C9:H9"/>
    <mergeCell ref="C10:H10"/>
    <mergeCell ref="C29:D29"/>
    <mergeCell ref="E29:G29"/>
    <mergeCell ref="C30:D30"/>
    <mergeCell ref="E30:F30"/>
    <mergeCell ref="D25:G25"/>
    <mergeCell ref="D26:G26"/>
    <mergeCell ref="D28:H28"/>
    <mergeCell ref="E34:H34"/>
    <mergeCell ref="C31:D31"/>
    <mergeCell ref="E31:F31"/>
    <mergeCell ref="E32:F32"/>
    <mergeCell ref="E33:F33"/>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70" zoomScaleNormal="80" zoomScaleSheetLayoutView="70" workbookViewId="0">
      <selection activeCell="D9" sqref="D9:K9"/>
    </sheetView>
  </sheetViews>
  <sheetFormatPr baseColWidth="10" defaultColWidth="11.44140625" defaultRowHeight="13.8"/>
  <cols>
    <col min="1" max="2" width="3.44140625" style="16" customWidth="1"/>
    <col min="3" max="3" width="12.5546875" style="16" customWidth="1"/>
    <col min="4" max="4" width="18" style="16" customWidth="1"/>
    <col min="5" max="11" width="11.44140625" style="16"/>
    <col min="12" max="12" width="17.5546875" style="16" customWidth="1"/>
    <col min="13" max="14" width="11.44140625" style="16"/>
    <col min="15" max="15" width="20" style="16" customWidth="1"/>
    <col min="16" max="17" width="3.44140625" style="16" customWidth="1"/>
    <col min="18" max="16384" width="11.44140625" style="16"/>
  </cols>
  <sheetData>
    <row r="1" spans="2:16" ht="14.4" thickBot="1"/>
    <row r="2" spans="2:16" ht="14.4" thickTop="1">
      <c r="B2" s="21"/>
      <c r="C2" s="22"/>
      <c r="D2" s="22"/>
      <c r="E2" s="22"/>
      <c r="F2" s="22"/>
      <c r="G2" s="22"/>
      <c r="H2" s="22"/>
      <c r="I2" s="22"/>
      <c r="J2" s="22"/>
      <c r="K2" s="22"/>
      <c r="L2" s="22"/>
      <c r="M2" s="22"/>
      <c r="N2" s="22"/>
      <c r="O2" s="22"/>
      <c r="P2" s="166"/>
    </row>
    <row r="3" spans="2:16" ht="36.75" customHeight="1">
      <c r="B3" s="23"/>
      <c r="C3" s="328" t="s">
        <v>0</v>
      </c>
      <c r="D3" s="328"/>
      <c r="E3" s="328"/>
      <c r="F3" s="328"/>
      <c r="P3" s="24"/>
    </row>
    <row r="4" spans="2:16">
      <c r="B4" s="23"/>
      <c r="C4" s="149" t="s">
        <v>1</v>
      </c>
      <c r="D4" s="150" t="s">
        <v>2</v>
      </c>
      <c r="E4" s="149" t="s">
        <v>3</v>
      </c>
      <c r="F4" s="150">
        <v>4</v>
      </c>
      <c r="P4" s="24"/>
    </row>
    <row r="5" spans="2:16">
      <c r="B5" s="23"/>
      <c r="C5" s="131"/>
      <c r="D5" s="132"/>
      <c r="E5" s="131"/>
      <c r="F5" s="132"/>
      <c r="P5" s="24"/>
    </row>
    <row r="6" spans="2:16" ht="48" customHeight="1">
      <c r="B6" s="23"/>
      <c r="C6" s="329" t="s">
        <v>33</v>
      </c>
      <c r="D6" s="329"/>
      <c r="E6" s="329"/>
      <c r="F6" s="329"/>
      <c r="G6" s="329"/>
      <c r="H6" s="329"/>
      <c r="I6" s="329"/>
      <c r="J6" s="329"/>
      <c r="K6" s="329"/>
      <c r="L6" s="329"/>
      <c r="M6" s="329"/>
      <c r="N6" s="329"/>
      <c r="O6" s="329"/>
      <c r="P6" s="25"/>
    </row>
    <row r="7" spans="2:16" ht="15" thickBot="1">
      <c r="B7" s="23"/>
      <c r="C7" s="50"/>
      <c r="D7" s="50"/>
      <c r="E7" s="50"/>
      <c r="F7" s="50"/>
      <c r="G7" s="50"/>
      <c r="H7" s="50"/>
      <c r="I7" s="50"/>
      <c r="J7" s="50"/>
      <c r="K7" s="50"/>
      <c r="L7" s="50"/>
      <c r="M7" s="50"/>
      <c r="N7" s="50"/>
      <c r="O7" s="50"/>
      <c r="P7" s="24"/>
    </row>
    <row r="8" spans="2:16" ht="14.4">
      <c r="B8" s="23"/>
      <c r="C8" s="287"/>
      <c r="D8" s="289"/>
      <c r="E8" s="290"/>
      <c r="F8" s="290"/>
      <c r="G8" s="290"/>
      <c r="H8" s="290"/>
      <c r="I8" s="290"/>
      <c r="J8" s="290"/>
      <c r="K8" s="291"/>
      <c r="L8" s="302"/>
      <c r="M8" s="303"/>
      <c r="N8" s="303"/>
      <c r="O8" s="304"/>
      <c r="P8" s="26"/>
    </row>
    <row r="9" spans="2:16" ht="14.4">
      <c r="B9" s="23"/>
      <c r="C9" s="288"/>
      <c r="D9" s="292" t="s">
        <v>34</v>
      </c>
      <c r="E9" s="293"/>
      <c r="F9" s="293"/>
      <c r="G9" s="293"/>
      <c r="H9" s="293"/>
      <c r="I9" s="293"/>
      <c r="J9" s="293"/>
      <c r="K9" s="294"/>
      <c r="L9" s="305"/>
      <c r="M9" s="306"/>
      <c r="N9" s="306"/>
      <c r="O9" s="307"/>
      <c r="P9" s="26"/>
    </row>
    <row r="10" spans="2:16" ht="14.4">
      <c r="B10" s="23"/>
      <c r="C10" s="288"/>
      <c r="D10" s="292"/>
      <c r="E10" s="293"/>
      <c r="F10" s="293"/>
      <c r="G10" s="293"/>
      <c r="H10" s="293"/>
      <c r="I10" s="293"/>
      <c r="J10" s="293"/>
      <c r="K10" s="294"/>
      <c r="L10" s="295" t="s">
        <v>35</v>
      </c>
      <c r="M10" s="308"/>
      <c r="N10" s="309"/>
      <c r="O10" s="310"/>
      <c r="P10" s="26"/>
    </row>
    <row r="11" spans="2:16" ht="14.4">
      <c r="B11" s="23"/>
      <c r="C11" s="288"/>
      <c r="D11" s="292" t="s">
        <v>36</v>
      </c>
      <c r="E11" s="293"/>
      <c r="F11" s="293"/>
      <c r="G11" s="293"/>
      <c r="H11" s="293"/>
      <c r="I11" s="293"/>
      <c r="J11" s="293"/>
      <c r="K11" s="294"/>
      <c r="L11" s="296"/>
      <c r="M11" s="311"/>
      <c r="N11" s="312"/>
      <c r="O11" s="313"/>
      <c r="P11" s="27"/>
    </row>
    <row r="12" spans="2:16" ht="12.75" customHeight="1">
      <c r="B12" s="23"/>
      <c r="C12" s="288"/>
      <c r="D12" s="330"/>
      <c r="E12" s="331"/>
      <c r="F12" s="331"/>
      <c r="G12" s="331"/>
      <c r="H12" s="331"/>
      <c r="I12" s="331"/>
      <c r="J12" s="331"/>
      <c r="K12" s="332"/>
      <c r="L12" s="295" t="s">
        <v>37</v>
      </c>
      <c r="M12" s="295">
        <v>1</v>
      </c>
      <c r="N12" s="295" t="s">
        <v>38</v>
      </c>
      <c r="O12" s="300">
        <v>1</v>
      </c>
      <c r="P12" s="26"/>
    </row>
    <row r="13" spans="2:16">
      <c r="B13" s="23"/>
      <c r="C13" s="288"/>
      <c r="D13" s="330"/>
      <c r="E13" s="331"/>
      <c r="F13" s="331"/>
      <c r="G13" s="331"/>
      <c r="H13" s="331"/>
      <c r="I13" s="331"/>
      <c r="J13" s="331"/>
      <c r="K13" s="332"/>
      <c r="L13" s="314"/>
      <c r="M13" s="314"/>
      <c r="N13" s="314"/>
      <c r="O13" s="301"/>
      <c r="P13" s="26"/>
    </row>
    <row r="14" spans="2:16" ht="14.4">
      <c r="B14" s="23"/>
      <c r="C14" s="288"/>
      <c r="D14" s="292" t="s">
        <v>39</v>
      </c>
      <c r="E14" s="293"/>
      <c r="F14" s="293"/>
      <c r="G14" s="293"/>
      <c r="H14" s="293"/>
      <c r="I14" s="293"/>
      <c r="J14" s="293"/>
      <c r="K14" s="294"/>
      <c r="L14" s="314"/>
      <c r="M14" s="314"/>
      <c r="N14" s="314"/>
      <c r="O14" s="301"/>
      <c r="P14" s="26"/>
    </row>
    <row r="15" spans="2:16" ht="15" thickBot="1">
      <c r="B15" s="23"/>
      <c r="C15" s="51"/>
      <c r="D15" s="52"/>
      <c r="E15" s="52"/>
      <c r="F15" s="52"/>
      <c r="G15" s="52"/>
      <c r="H15" s="52"/>
      <c r="I15" s="52"/>
      <c r="J15" s="52"/>
      <c r="K15" s="52"/>
      <c r="L15" s="52"/>
      <c r="M15" s="53"/>
      <c r="N15" s="53"/>
      <c r="O15" s="54"/>
      <c r="P15" s="28"/>
    </row>
    <row r="16" spans="2:16" ht="14.4">
      <c r="B16" s="23"/>
      <c r="C16" s="55"/>
      <c r="D16" s="56"/>
      <c r="E16" s="56"/>
      <c r="F16" s="56"/>
      <c r="G16" s="56"/>
      <c r="H16" s="56"/>
      <c r="I16" s="56"/>
      <c r="J16" s="56"/>
      <c r="K16" s="56"/>
      <c r="L16" s="57" t="s">
        <v>40</v>
      </c>
      <c r="M16" s="58" t="s">
        <v>41</v>
      </c>
      <c r="N16" s="58" t="s">
        <v>42</v>
      </c>
      <c r="O16" s="59" t="s">
        <v>43</v>
      </c>
      <c r="P16" s="27"/>
    </row>
    <row r="17" spans="2:16" ht="14.4">
      <c r="B17" s="23"/>
      <c r="C17" s="60"/>
      <c r="D17" s="61"/>
      <c r="E17" s="61"/>
      <c r="F17" s="61"/>
      <c r="G17" s="61"/>
      <c r="H17" s="61"/>
      <c r="I17" s="61"/>
      <c r="J17" s="61"/>
      <c r="K17" s="61"/>
      <c r="L17" s="62"/>
      <c r="M17" s="63"/>
      <c r="N17" s="63"/>
      <c r="O17" s="64"/>
      <c r="P17" s="29"/>
    </row>
    <row r="18" spans="2:16" ht="18" customHeight="1">
      <c r="B18" s="23"/>
      <c r="C18" s="235" t="s">
        <v>44</v>
      </c>
      <c r="D18" s="236"/>
      <c r="E18" s="236"/>
      <c r="F18" s="236"/>
      <c r="G18" s="61"/>
      <c r="H18" s="61"/>
      <c r="I18" s="61" t="s">
        <v>45</v>
      </c>
      <c r="J18" s="50"/>
      <c r="K18" s="61"/>
      <c r="L18" s="62"/>
      <c r="M18" s="50"/>
      <c r="N18" s="50"/>
      <c r="O18" s="65"/>
      <c r="P18" s="29"/>
    </row>
    <row r="19" spans="2:16" ht="14.4">
      <c r="B19" s="23"/>
      <c r="C19" s="66"/>
      <c r="D19" s="67"/>
      <c r="E19" s="67"/>
      <c r="F19" s="67"/>
      <c r="G19" s="67"/>
      <c r="H19" s="67"/>
      <c r="I19" s="67"/>
      <c r="J19" s="67"/>
      <c r="K19" s="67"/>
      <c r="L19" s="67"/>
      <c r="M19" s="67"/>
      <c r="N19" s="67"/>
      <c r="O19" s="68"/>
      <c r="P19" s="30"/>
    </row>
    <row r="20" spans="2:16" ht="15" thickBot="1">
      <c r="B20" s="23"/>
      <c r="C20" s="69"/>
      <c r="D20" s="70"/>
      <c r="E20" s="70"/>
      <c r="F20" s="70"/>
      <c r="G20" s="70"/>
      <c r="H20" s="70"/>
      <c r="I20" s="70"/>
      <c r="J20" s="70"/>
      <c r="K20" s="70"/>
      <c r="L20" s="70"/>
      <c r="M20" s="70"/>
      <c r="N20" s="70"/>
      <c r="O20" s="71"/>
      <c r="P20" s="24"/>
    </row>
    <row r="21" spans="2:16" ht="15" thickBot="1">
      <c r="B21" s="23"/>
      <c r="C21" s="72"/>
      <c r="D21" s="73"/>
      <c r="E21" s="73"/>
      <c r="F21" s="73"/>
      <c r="G21" s="73"/>
      <c r="H21" s="73"/>
      <c r="I21" s="50"/>
      <c r="J21" s="50"/>
      <c r="K21" s="73"/>
      <c r="L21" s="73"/>
      <c r="M21" s="73"/>
      <c r="N21" s="73"/>
      <c r="O21" s="74"/>
      <c r="P21" s="24"/>
    </row>
    <row r="22" spans="2:16" ht="14.4">
      <c r="B22" s="23"/>
      <c r="C22" s="317" t="s">
        <v>46</v>
      </c>
      <c r="D22" s="318"/>
      <c r="E22" s="318"/>
      <c r="F22" s="318"/>
      <c r="G22" s="318"/>
      <c r="H22" s="318"/>
      <c r="I22" s="318"/>
      <c r="J22" s="318"/>
      <c r="K22" s="318"/>
      <c r="L22" s="318"/>
      <c r="M22" s="318"/>
      <c r="N22" s="318"/>
      <c r="O22" s="319"/>
      <c r="P22" s="31"/>
    </row>
    <row r="23" spans="2:16" ht="15" thickBot="1">
      <c r="B23" s="23"/>
      <c r="C23" s="75"/>
      <c r="D23" s="50"/>
      <c r="E23" s="50"/>
      <c r="F23" s="50"/>
      <c r="G23" s="50"/>
      <c r="H23" s="50"/>
      <c r="I23" s="50"/>
      <c r="J23" s="50"/>
      <c r="K23" s="50"/>
      <c r="L23" s="50"/>
      <c r="M23" s="50"/>
      <c r="N23" s="50"/>
      <c r="O23" s="76"/>
      <c r="P23" s="24"/>
    </row>
    <row r="24" spans="2:16">
      <c r="B24" s="23"/>
      <c r="C24" s="77" t="s">
        <v>47</v>
      </c>
      <c r="D24" s="297" t="s">
        <v>9</v>
      </c>
      <c r="E24" s="298"/>
      <c r="F24" s="298"/>
      <c r="G24" s="298"/>
      <c r="H24" s="298"/>
      <c r="I24" s="298"/>
      <c r="J24" s="298"/>
      <c r="K24" s="298"/>
      <c r="L24" s="299"/>
      <c r="M24" s="315" t="s">
        <v>48</v>
      </c>
      <c r="N24" s="316"/>
      <c r="O24" s="77" t="s">
        <v>11</v>
      </c>
      <c r="P24" s="32"/>
    </row>
    <row r="25" spans="2:16" ht="14.4" thickBot="1">
      <c r="B25" s="23"/>
      <c r="C25" s="78"/>
      <c r="D25" s="271"/>
      <c r="E25" s="272"/>
      <c r="F25" s="272"/>
      <c r="G25" s="272"/>
      <c r="H25" s="272"/>
      <c r="I25" s="272"/>
      <c r="J25" s="272"/>
      <c r="K25" s="272"/>
      <c r="L25" s="273"/>
      <c r="M25" s="271"/>
      <c r="N25" s="273"/>
      <c r="O25" s="79"/>
      <c r="P25" s="33"/>
    </row>
    <row r="26" spans="2:16">
      <c r="B26" s="23"/>
      <c r="C26" s="274" t="s">
        <v>49</v>
      </c>
      <c r="D26" s="275"/>
      <c r="E26" s="275"/>
      <c r="F26" s="275"/>
      <c r="G26" s="275"/>
      <c r="H26" s="275"/>
      <c r="I26" s="275"/>
      <c r="J26" s="275"/>
      <c r="K26" s="275"/>
      <c r="L26" s="275"/>
      <c r="M26" s="275"/>
      <c r="N26" s="275"/>
      <c r="O26" s="276"/>
      <c r="P26" s="34"/>
    </row>
    <row r="27" spans="2:16">
      <c r="B27" s="23"/>
      <c r="C27" s="277"/>
      <c r="D27" s="278"/>
      <c r="E27" s="278"/>
      <c r="F27" s="278"/>
      <c r="G27" s="278"/>
      <c r="H27" s="278"/>
      <c r="I27" s="278"/>
      <c r="J27" s="278"/>
      <c r="K27" s="278"/>
      <c r="L27" s="278"/>
      <c r="M27" s="278"/>
      <c r="N27" s="278"/>
      <c r="O27" s="279"/>
      <c r="P27" s="34"/>
    </row>
    <row r="28" spans="2:16" ht="14.4" thickBot="1">
      <c r="B28" s="23"/>
      <c r="C28" s="280"/>
      <c r="D28" s="281"/>
      <c r="E28" s="281"/>
      <c r="F28" s="281"/>
      <c r="G28" s="281"/>
      <c r="H28" s="281"/>
      <c r="I28" s="281"/>
      <c r="J28" s="281"/>
      <c r="K28" s="281"/>
      <c r="L28" s="281"/>
      <c r="M28" s="281"/>
      <c r="N28" s="281"/>
      <c r="O28" s="282"/>
      <c r="P28" s="34"/>
    </row>
    <row r="29" spans="2:16" ht="14.4">
      <c r="B29" s="23"/>
      <c r="C29" s="259" t="s">
        <v>9</v>
      </c>
      <c r="D29" s="326"/>
      <c r="E29" s="326"/>
      <c r="F29" s="326"/>
      <c r="G29" s="327"/>
      <c r="H29" s="265" t="s">
        <v>50</v>
      </c>
      <c r="I29" s="326"/>
      <c r="J29" s="269" t="s">
        <v>51</v>
      </c>
      <c r="K29" s="270"/>
      <c r="L29" s="80" t="s">
        <v>52</v>
      </c>
      <c r="M29" s="265" t="s">
        <v>53</v>
      </c>
      <c r="N29" s="266"/>
      <c r="O29" s="81" t="s">
        <v>54</v>
      </c>
      <c r="P29" s="35"/>
    </row>
    <row r="30" spans="2:16" ht="14.4">
      <c r="B30" s="23"/>
      <c r="C30" s="243"/>
      <c r="D30" s="244"/>
      <c r="E30" s="244"/>
      <c r="F30" s="244"/>
      <c r="G30" s="320"/>
      <c r="H30" s="321"/>
      <c r="I30" s="320"/>
      <c r="J30" s="321"/>
      <c r="K30" s="320"/>
      <c r="L30" s="82"/>
      <c r="M30" s="322"/>
      <c r="N30" s="323"/>
      <c r="O30" s="83"/>
      <c r="P30" s="36"/>
    </row>
    <row r="31" spans="2:16" ht="14.4">
      <c r="B31" s="23"/>
      <c r="C31" s="84"/>
      <c r="D31" s="85"/>
      <c r="E31" s="85"/>
      <c r="F31" s="85"/>
      <c r="G31" s="86"/>
      <c r="H31" s="87"/>
      <c r="I31" s="86"/>
      <c r="J31" s="87"/>
      <c r="K31" s="86"/>
      <c r="L31" s="82"/>
      <c r="M31" s="322"/>
      <c r="N31" s="323"/>
      <c r="O31" s="83"/>
      <c r="P31" s="36"/>
    </row>
    <row r="32" spans="2:16" ht="15" thickBot="1">
      <c r="B32" s="23"/>
      <c r="C32" s="255"/>
      <c r="D32" s="256"/>
      <c r="E32" s="256"/>
      <c r="F32" s="256"/>
      <c r="G32" s="283"/>
      <c r="H32" s="284"/>
      <c r="I32" s="283"/>
      <c r="J32" s="284"/>
      <c r="K32" s="283"/>
      <c r="L32" s="88"/>
      <c r="M32" s="285"/>
      <c r="N32" s="286"/>
      <c r="O32" s="83"/>
      <c r="P32" s="36"/>
    </row>
    <row r="33" spans="2:16" ht="15" thickBot="1">
      <c r="B33" s="23"/>
      <c r="C33" s="249" t="s">
        <v>55</v>
      </c>
      <c r="D33" s="250"/>
      <c r="E33" s="250"/>
      <c r="F33" s="250"/>
      <c r="G33" s="250"/>
      <c r="H33" s="250"/>
      <c r="I33" s="250"/>
      <c r="J33" s="250"/>
      <c r="K33" s="250"/>
      <c r="L33" s="250"/>
      <c r="M33" s="250"/>
      <c r="N33" s="251"/>
      <c r="O33" s="89"/>
      <c r="P33" s="37"/>
    </row>
    <row r="34" spans="2:16" ht="13.5" customHeight="1">
      <c r="B34" s="23"/>
      <c r="C34" s="274" t="s">
        <v>56</v>
      </c>
      <c r="D34" s="275"/>
      <c r="E34" s="275"/>
      <c r="F34" s="275"/>
      <c r="G34" s="275"/>
      <c r="H34" s="275"/>
      <c r="I34" s="275"/>
      <c r="J34" s="275"/>
      <c r="K34" s="275"/>
      <c r="L34" s="275"/>
      <c r="M34" s="275"/>
      <c r="N34" s="275"/>
      <c r="O34" s="276"/>
      <c r="P34" s="34"/>
    </row>
    <row r="35" spans="2:16">
      <c r="B35" s="23"/>
      <c r="C35" s="277"/>
      <c r="D35" s="278"/>
      <c r="E35" s="278"/>
      <c r="F35" s="278"/>
      <c r="G35" s="278"/>
      <c r="H35" s="278"/>
      <c r="I35" s="278"/>
      <c r="J35" s="278"/>
      <c r="K35" s="278"/>
      <c r="L35" s="278"/>
      <c r="M35" s="278"/>
      <c r="N35" s="278"/>
      <c r="O35" s="279"/>
      <c r="P35" s="34"/>
    </row>
    <row r="36" spans="2:16" ht="14.4" thickBot="1">
      <c r="B36" s="23"/>
      <c r="C36" s="280"/>
      <c r="D36" s="281"/>
      <c r="E36" s="281"/>
      <c r="F36" s="281"/>
      <c r="G36" s="281"/>
      <c r="H36" s="281"/>
      <c r="I36" s="281"/>
      <c r="J36" s="281"/>
      <c r="K36" s="281"/>
      <c r="L36" s="281"/>
      <c r="M36" s="281"/>
      <c r="N36" s="281"/>
      <c r="O36" s="282"/>
      <c r="P36" s="34"/>
    </row>
    <row r="37" spans="2:16" ht="14.4">
      <c r="B37" s="23"/>
      <c r="C37" s="259" t="s">
        <v>9</v>
      </c>
      <c r="D37" s="260"/>
      <c r="E37" s="260"/>
      <c r="F37" s="260"/>
      <c r="G37" s="260"/>
      <c r="H37" s="260"/>
      <c r="I37" s="260"/>
      <c r="J37" s="266"/>
      <c r="K37" s="90" t="s">
        <v>48</v>
      </c>
      <c r="L37" s="80" t="s">
        <v>11</v>
      </c>
      <c r="M37" s="265" t="s">
        <v>57</v>
      </c>
      <c r="N37" s="266"/>
      <c r="O37" s="81" t="s">
        <v>54</v>
      </c>
      <c r="P37" s="35"/>
    </row>
    <row r="38" spans="2:16" ht="14.4">
      <c r="B38" s="23"/>
      <c r="C38" s="243"/>
      <c r="D38" s="244"/>
      <c r="E38" s="244"/>
      <c r="F38" s="244"/>
      <c r="G38" s="244"/>
      <c r="H38" s="244"/>
      <c r="I38" s="244"/>
      <c r="J38" s="320"/>
      <c r="K38" s="91"/>
      <c r="L38" s="92"/>
      <c r="M38" s="324"/>
      <c r="N38" s="325"/>
      <c r="O38" s="83"/>
      <c r="P38" s="36"/>
    </row>
    <row r="39" spans="2:16" ht="15" thickBot="1">
      <c r="B39" s="23"/>
      <c r="C39" s="255"/>
      <c r="D39" s="256"/>
      <c r="E39" s="256"/>
      <c r="F39" s="256"/>
      <c r="G39" s="256"/>
      <c r="H39" s="256"/>
      <c r="I39" s="256"/>
      <c r="J39" s="283"/>
      <c r="K39" s="85"/>
      <c r="L39" s="93"/>
      <c r="M39" s="257"/>
      <c r="N39" s="258"/>
      <c r="O39" s="94"/>
      <c r="P39" s="36"/>
    </row>
    <row r="40" spans="2:16" ht="15" thickBot="1">
      <c r="B40" s="23"/>
      <c r="C40" s="249" t="s">
        <v>55</v>
      </c>
      <c r="D40" s="250"/>
      <c r="E40" s="250"/>
      <c r="F40" s="250"/>
      <c r="G40" s="250"/>
      <c r="H40" s="250"/>
      <c r="I40" s="250"/>
      <c r="J40" s="250"/>
      <c r="K40" s="250"/>
      <c r="L40" s="250"/>
      <c r="M40" s="250"/>
      <c r="N40" s="251"/>
      <c r="O40" s="95">
        <v>0</v>
      </c>
      <c r="P40" s="36"/>
    </row>
    <row r="41" spans="2:16">
      <c r="B41" s="23"/>
      <c r="C41" s="274" t="s">
        <v>58</v>
      </c>
      <c r="D41" s="275"/>
      <c r="E41" s="275"/>
      <c r="F41" s="275"/>
      <c r="G41" s="275"/>
      <c r="H41" s="275"/>
      <c r="I41" s="275"/>
      <c r="J41" s="275"/>
      <c r="K41" s="275"/>
      <c r="L41" s="275"/>
      <c r="M41" s="275"/>
      <c r="N41" s="275"/>
      <c r="O41" s="276"/>
      <c r="P41" s="34"/>
    </row>
    <row r="42" spans="2:16">
      <c r="B42" s="23"/>
      <c r="C42" s="277"/>
      <c r="D42" s="278"/>
      <c r="E42" s="278"/>
      <c r="F42" s="278"/>
      <c r="G42" s="278"/>
      <c r="H42" s="278"/>
      <c r="I42" s="278"/>
      <c r="J42" s="278"/>
      <c r="K42" s="278"/>
      <c r="L42" s="278"/>
      <c r="M42" s="278"/>
      <c r="N42" s="278"/>
      <c r="O42" s="279"/>
      <c r="P42" s="34"/>
    </row>
    <row r="43" spans="2:16" ht="14.4" thickBot="1">
      <c r="B43" s="23"/>
      <c r="C43" s="280"/>
      <c r="D43" s="281"/>
      <c r="E43" s="281"/>
      <c r="F43" s="281"/>
      <c r="G43" s="281"/>
      <c r="H43" s="281"/>
      <c r="I43" s="281"/>
      <c r="J43" s="281"/>
      <c r="K43" s="281"/>
      <c r="L43" s="281"/>
      <c r="M43" s="281"/>
      <c r="N43" s="281"/>
      <c r="O43" s="282"/>
      <c r="P43" s="34"/>
    </row>
    <row r="44" spans="2:16" ht="16.8">
      <c r="B44" s="23"/>
      <c r="C44" s="259" t="s">
        <v>59</v>
      </c>
      <c r="D44" s="260"/>
      <c r="E44" s="260"/>
      <c r="F44" s="260"/>
      <c r="G44" s="260"/>
      <c r="H44" s="260"/>
      <c r="I44" s="260"/>
      <c r="J44" s="80" t="s">
        <v>60</v>
      </c>
      <c r="K44" s="96" t="s">
        <v>61</v>
      </c>
      <c r="L44" s="97" t="s">
        <v>62</v>
      </c>
      <c r="M44" s="265" t="s">
        <v>63</v>
      </c>
      <c r="N44" s="266"/>
      <c r="O44" s="81" t="s">
        <v>54</v>
      </c>
      <c r="P44" s="35"/>
    </row>
    <row r="45" spans="2:16" ht="14.4">
      <c r="B45" s="23"/>
      <c r="C45" s="243"/>
      <c r="D45" s="244"/>
      <c r="E45" s="244"/>
      <c r="F45" s="244"/>
      <c r="G45" s="244"/>
      <c r="H45" s="244"/>
      <c r="I45" s="244"/>
      <c r="J45" s="98"/>
      <c r="K45" s="99"/>
      <c r="L45" s="98"/>
      <c r="M45" s="263"/>
      <c r="N45" s="264"/>
      <c r="O45" s="83"/>
      <c r="P45" s="36"/>
    </row>
    <row r="46" spans="2:16" ht="15" thickBot="1">
      <c r="B46" s="23"/>
      <c r="C46" s="255"/>
      <c r="D46" s="256"/>
      <c r="E46" s="256"/>
      <c r="F46" s="256"/>
      <c r="G46" s="256"/>
      <c r="H46" s="256"/>
      <c r="I46" s="256"/>
      <c r="J46" s="100"/>
      <c r="K46" s="101"/>
      <c r="L46" s="100"/>
      <c r="M46" s="257"/>
      <c r="N46" s="258"/>
      <c r="O46" s="102"/>
      <c r="P46" s="36"/>
    </row>
    <row r="47" spans="2:16" ht="15" thickBot="1">
      <c r="B47" s="23"/>
      <c r="C47" s="249" t="s">
        <v>55</v>
      </c>
      <c r="D47" s="250"/>
      <c r="E47" s="250"/>
      <c r="F47" s="250"/>
      <c r="G47" s="250"/>
      <c r="H47" s="250"/>
      <c r="I47" s="250"/>
      <c r="J47" s="250"/>
      <c r="K47" s="250"/>
      <c r="L47" s="250"/>
      <c r="M47" s="250"/>
      <c r="N47" s="251"/>
      <c r="O47" s="89"/>
      <c r="P47" s="37"/>
    </row>
    <row r="48" spans="2:16">
      <c r="B48" s="23"/>
      <c r="C48" s="274" t="s">
        <v>64</v>
      </c>
      <c r="D48" s="275"/>
      <c r="E48" s="275"/>
      <c r="F48" s="275"/>
      <c r="G48" s="275"/>
      <c r="H48" s="275"/>
      <c r="I48" s="275"/>
      <c r="J48" s="275"/>
      <c r="K48" s="275"/>
      <c r="L48" s="275"/>
      <c r="M48" s="275"/>
      <c r="N48" s="275"/>
      <c r="O48" s="276"/>
      <c r="P48" s="34"/>
    </row>
    <row r="49" spans="2:16">
      <c r="B49" s="23"/>
      <c r="C49" s="277"/>
      <c r="D49" s="278"/>
      <c r="E49" s="278"/>
      <c r="F49" s="278"/>
      <c r="G49" s="278"/>
      <c r="H49" s="278"/>
      <c r="I49" s="278"/>
      <c r="J49" s="278"/>
      <c r="K49" s="278"/>
      <c r="L49" s="278"/>
      <c r="M49" s="278"/>
      <c r="N49" s="278"/>
      <c r="O49" s="279"/>
      <c r="P49" s="34"/>
    </row>
    <row r="50" spans="2:16" ht="14.4" thickBot="1">
      <c r="B50" s="23"/>
      <c r="C50" s="280"/>
      <c r="D50" s="281"/>
      <c r="E50" s="281"/>
      <c r="F50" s="281"/>
      <c r="G50" s="281"/>
      <c r="H50" s="281"/>
      <c r="I50" s="281"/>
      <c r="J50" s="281"/>
      <c r="K50" s="281"/>
      <c r="L50" s="281"/>
      <c r="M50" s="281"/>
      <c r="N50" s="281"/>
      <c r="O50" s="282"/>
      <c r="P50" s="34"/>
    </row>
    <row r="51" spans="2:16" ht="28.2">
      <c r="B51" s="23"/>
      <c r="C51" s="259" t="s">
        <v>65</v>
      </c>
      <c r="D51" s="260"/>
      <c r="E51" s="260"/>
      <c r="F51" s="260"/>
      <c r="G51" s="260"/>
      <c r="H51" s="260"/>
      <c r="I51" s="260"/>
      <c r="J51" s="80" t="s">
        <v>66</v>
      </c>
      <c r="K51" s="103" t="s">
        <v>67</v>
      </c>
      <c r="L51" s="104" t="s">
        <v>68</v>
      </c>
      <c r="M51" s="261" t="s">
        <v>53</v>
      </c>
      <c r="N51" s="262"/>
      <c r="O51" s="105" t="s">
        <v>54</v>
      </c>
      <c r="P51" s="38"/>
    </row>
    <row r="52" spans="2:16" ht="14.4">
      <c r="B52" s="23"/>
      <c r="C52" s="106"/>
      <c r="D52" s="107"/>
      <c r="E52" s="107"/>
      <c r="F52" s="107"/>
      <c r="G52" s="107"/>
      <c r="H52" s="107"/>
      <c r="I52" s="107"/>
      <c r="J52" s="108"/>
      <c r="K52" s="109"/>
      <c r="L52" s="110"/>
      <c r="M52" s="267"/>
      <c r="N52" s="268"/>
      <c r="O52" s="111"/>
      <c r="P52" s="39"/>
    </row>
    <row r="53" spans="2:16" ht="14.4">
      <c r="B53" s="23"/>
      <c r="C53" s="106"/>
      <c r="D53" s="107"/>
      <c r="E53" s="107"/>
      <c r="F53" s="107"/>
      <c r="G53" s="107"/>
      <c r="H53" s="107"/>
      <c r="I53" s="107"/>
      <c r="J53" s="108"/>
      <c r="K53" s="109"/>
      <c r="L53" s="110"/>
      <c r="M53" s="267"/>
      <c r="N53" s="268"/>
      <c r="O53" s="111"/>
      <c r="P53" s="39"/>
    </row>
    <row r="54" spans="2:16" ht="14.4">
      <c r="B54" s="23"/>
      <c r="C54" s="106"/>
      <c r="D54" s="107"/>
      <c r="E54" s="107"/>
      <c r="F54" s="107"/>
      <c r="G54" s="107"/>
      <c r="H54" s="107"/>
      <c r="I54" s="107"/>
      <c r="J54" s="108"/>
      <c r="K54" s="109"/>
      <c r="L54" s="110"/>
      <c r="M54" s="263"/>
      <c r="N54" s="264"/>
      <c r="O54" s="111"/>
      <c r="P54" s="39"/>
    </row>
    <row r="55" spans="2:16" ht="15" thickBot="1">
      <c r="B55" s="23"/>
      <c r="C55" s="255"/>
      <c r="D55" s="256"/>
      <c r="E55" s="256"/>
      <c r="F55" s="256"/>
      <c r="G55" s="256"/>
      <c r="H55" s="256"/>
      <c r="I55" s="256"/>
      <c r="J55" s="100"/>
      <c r="K55" s="101"/>
      <c r="L55" s="100"/>
      <c r="M55" s="257"/>
      <c r="N55" s="258"/>
      <c r="O55" s="102"/>
      <c r="P55" s="36"/>
    </row>
    <row r="56" spans="2:16" ht="15" thickBot="1">
      <c r="B56" s="23"/>
      <c r="C56" s="249" t="s">
        <v>55</v>
      </c>
      <c r="D56" s="250"/>
      <c r="E56" s="250"/>
      <c r="F56" s="250"/>
      <c r="G56" s="250"/>
      <c r="H56" s="250"/>
      <c r="I56" s="250"/>
      <c r="J56" s="250"/>
      <c r="K56" s="250"/>
      <c r="L56" s="250"/>
      <c r="M56" s="250"/>
      <c r="N56" s="251"/>
      <c r="O56" s="95"/>
      <c r="P56" s="36"/>
    </row>
    <row r="57" spans="2:16" ht="15" thickBot="1">
      <c r="B57" s="23"/>
      <c r="C57" s="75"/>
      <c r="D57" s="50"/>
      <c r="E57" s="50"/>
      <c r="F57" s="50"/>
      <c r="G57" s="50"/>
      <c r="H57" s="50"/>
      <c r="I57" s="50"/>
      <c r="J57" s="50"/>
      <c r="K57" s="50"/>
      <c r="L57" s="50"/>
      <c r="M57" s="50"/>
      <c r="N57" s="50"/>
      <c r="O57" s="76"/>
      <c r="P57" s="24"/>
    </row>
    <row r="58" spans="2:16" ht="15" thickBot="1">
      <c r="B58" s="23"/>
      <c r="C58" s="252" t="s">
        <v>69</v>
      </c>
      <c r="D58" s="253"/>
      <c r="E58" s="253"/>
      <c r="F58" s="253"/>
      <c r="G58" s="253"/>
      <c r="H58" s="253"/>
      <c r="I58" s="253"/>
      <c r="J58" s="253"/>
      <c r="K58" s="253"/>
      <c r="L58" s="253"/>
      <c r="M58" s="253"/>
      <c r="N58" s="254"/>
      <c r="O58" s="112"/>
      <c r="P58" s="40"/>
    </row>
    <row r="59" spans="2:16">
      <c r="B59" s="23"/>
      <c r="C59" s="274" t="s">
        <v>70</v>
      </c>
      <c r="D59" s="275"/>
      <c r="E59" s="275"/>
      <c r="F59" s="275"/>
      <c r="G59" s="275"/>
      <c r="H59" s="275"/>
      <c r="I59" s="275"/>
      <c r="J59" s="275"/>
      <c r="K59" s="275"/>
      <c r="L59" s="275"/>
      <c r="M59" s="275"/>
      <c r="N59" s="275"/>
      <c r="O59" s="276"/>
      <c r="P59" s="34"/>
    </row>
    <row r="60" spans="2:16">
      <c r="B60" s="23"/>
      <c r="C60" s="277"/>
      <c r="D60" s="278"/>
      <c r="E60" s="278"/>
      <c r="F60" s="278"/>
      <c r="G60" s="278"/>
      <c r="H60" s="278"/>
      <c r="I60" s="278"/>
      <c r="J60" s="278"/>
      <c r="K60" s="278"/>
      <c r="L60" s="278"/>
      <c r="M60" s="278"/>
      <c r="N60" s="278"/>
      <c r="O60" s="279"/>
      <c r="P60" s="34"/>
    </row>
    <row r="61" spans="2:16" ht="14.4" thickBot="1">
      <c r="B61" s="23"/>
      <c r="C61" s="280"/>
      <c r="D61" s="281"/>
      <c r="E61" s="281"/>
      <c r="F61" s="281"/>
      <c r="G61" s="281"/>
      <c r="H61" s="281"/>
      <c r="I61" s="281"/>
      <c r="J61" s="281"/>
      <c r="K61" s="281"/>
      <c r="L61" s="281"/>
      <c r="M61" s="281"/>
      <c r="N61" s="281"/>
      <c r="O61" s="282"/>
      <c r="P61" s="34"/>
    </row>
    <row r="62" spans="2:16" ht="14.4">
      <c r="B62" s="23"/>
      <c r="C62" s="259" t="s">
        <v>71</v>
      </c>
      <c r="D62" s="260"/>
      <c r="E62" s="260"/>
      <c r="F62" s="260"/>
      <c r="G62" s="260"/>
      <c r="H62" s="260"/>
      <c r="I62" s="260"/>
      <c r="J62" s="96"/>
      <c r="K62" s="113"/>
      <c r="L62" s="104" t="s">
        <v>72</v>
      </c>
      <c r="M62" s="261" t="s">
        <v>73</v>
      </c>
      <c r="N62" s="262"/>
      <c r="O62" s="105"/>
      <c r="P62" s="38"/>
    </row>
    <row r="63" spans="2:16" ht="14.4">
      <c r="B63" s="23"/>
      <c r="C63" s="243" t="s">
        <v>74</v>
      </c>
      <c r="D63" s="244"/>
      <c r="E63" s="244"/>
      <c r="F63" s="244"/>
      <c r="G63" s="244"/>
      <c r="H63" s="244"/>
      <c r="I63" s="244"/>
      <c r="J63" s="114"/>
      <c r="K63" s="115"/>
      <c r="L63" s="116"/>
      <c r="M63" s="245"/>
      <c r="N63" s="246"/>
      <c r="O63" s="117"/>
      <c r="P63" s="41"/>
    </row>
    <row r="64" spans="2:16" ht="14.4">
      <c r="B64" s="23"/>
      <c r="C64" s="84" t="s">
        <v>75</v>
      </c>
      <c r="D64" s="85"/>
      <c r="E64" s="85"/>
      <c r="F64" s="85"/>
      <c r="G64" s="85"/>
      <c r="H64" s="85"/>
      <c r="I64" s="85"/>
      <c r="J64" s="114"/>
      <c r="K64" s="115"/>
      <c r="L64" s="116"/>
      <c r="M64" s="245"/>
      <c r="N64" s="246"/>
      <c r="O64" s="117"/>
      <c r="P64" s="41"/>
    </row>
    <row r="65" spans="2:16" ht="15" thickBot="1">
      <c r="B65" s="23"/>
      <c r="C65" s="69" t="s">
        <v>76</v>
      </c>
      <c r="D65" s="70"/>
      <c r="E65" s="70"/>
      <c r="F65" s="70"/>
      <c r="G65" s="70"/>
      <c r="H65" s="70"/>
      <c r="I65" s="70"/>
      <c r="J65" s="118"/>
      <c r="K65" s="119"/>
      <c r="L65" s="116"/>
      <c r="M65" s="247"/>
      <c r="N65" s="248"/>
      <c r="O65" s="117"/>
      <c r="P65" s="41"/>
    </row>
    <row r="66" spans="2:16" ht="15" thickBot="1">
      <c r="B66" s="23"/>
      <c r="C66" s="249" t="s">
        <v>55</v>
      </c>
      <c r="D66" s="250"/>
      <c r="E66" s="250"/>
      <c r="F66" s="250"/>
      <c r="G66" s="250"/>
      <c r="H66" s="250"/>
      <c r="I66" s="250"/>
      <c r="J66" s="250"/>
      <c r="K66" s="250"/>
      <c r="L66" s="250"/>
      <c r="M66" s="250"/>
      <c r="N66" s="251"/>
      <c r="O66" s="120"/>
      <c r="P66" s="42"/>
    </row>
    <row r="67" spans="2:16" ht="15" thickBot="1">
      <c r="B67" s="23"/>
      <c r="C67" s="75"/>
      <c r="D67" s="50"/>
      <c r="E67" s="50"/>
      <c r="F67" s="50"/>
      <c r="G67" s="50"/>
      <c r="H67" s="50"/>
      <c r="I67" s="50"/>
      <c r="J67" s="50"/>
      <c r="K67" s="50"/>
      <c r="L67" s="50"/>
      <c r="M67" s="50"/>
      <c r="N67" s="50"/>
      <c r="O67" s="76"/>
      <c r="P67" s="24"/>
    </row>
    <row r="68" spans="2:16" ht="15" thickBot="1">
      <c r="B68" s="23"/>
      <c r="C68" s="252" t="s">
        <v>77</v>
      </c>
      <c r="D68" s="253"/>
      <c r="E68" s="253"/>
      <c r="F68" s="253"/>
      <c r="G68" s="253"/>
      <c r="H68" s="253"/>
      <c r="I68" s="253"/>
      <c r="J68" s="253"/>
      <c r="K68" s="253"/>
      <c r="L68" s="253"/>
      <c r="M68" s="253"/>
      <c r="N68" s="254"/>
      <c r="O68" s="121"/>
      <c r="P68" s="42"/>
    </row>
    <row r="69" spans="2:16" ht="14.4">
      <c r="B69" s="23"/>
      <c r="C69" s="72"/>
      <c r="D69" s="73"/>
      <c r="E69" s="73"/>
      <c r="F69" s="73"/>
      <c r="G69" s="73"/>
      <c r="H69" s="73"/>
      <c r="I69" s="73"/>
      <c r="J69" s="73"/>
      <c r="K69" s="73"/>
      <c r="L69" s="73"/>
      <c r="M69" s="73"/>
      <c r="N69" s="73"/>
      <c r="O69" s="74"/>
      <c r="P69" s="24"/>
    </row>
    <row r="70" spans="2:16" ht="14.4">
      <c r="B70" s="23"/>
      <c r="C70" s="75"/>
      <c r="D70" s="50"/>
      <c r="E70" s="50"/>
      <c r="F70" s="50"/>
      <c r="G70" s="50"/>
      <c r="H70" s="50"/>
      <c r="I70" s="50"/>
      <c r="J70" s="50"/>
      <c r="K70" s="50"/>
      <c r="L70" s="50"/>
      <c r="M70" s="50"/>
      <c r="N70" s="50"/>
      <c r="O70" s="76"/>
      <c r="P70" s="24"/>
    </row>
    <row r="71" spans="2:16" ht="14.4">
      <c r="B71" s="23"/>
      <c r="C71" s="75"/>
      <c r="D71" s="50"/>
      <c r="E71" s="50"/>
      <c r="F71" s="50"/>
      <c r="G71" s="50"/>
      <c r="H71" s="50"/>
      <c r="I71" s="50"/>
      <c r="J71" s="50"/>
      <c r="K71" s="50"/>
      <c r="L71" s="50"/>
      <c r="M71" s="50"/>
      <c r="N71" s="50"/>
      <c r="O71" s="76"/>
      <c r="P71" s="24"/>
    </row>
    <row r="72" spans="2:16" ht="14.4">
      <c r="B72" s="23"/>
      <c r="C72" s="75"/>
      <c r="D72" s="50"/>
      <c r="E72" s="50"/>
      <c r="F72" s="50"/>
      <c r="G72" s="50"/>
      <c r="H72" s="122" t="s">
        <v>78</v>
      </c>
      <c r="I72" s="122"/>
      <c r="J72" s="122"/>
      <c r="K72" s="122"/>
      <c r="L72" s="50"/>
      <c r="M72" s="50"/>
      <c r="N72" s="50"/>
      <c r="O72" s="76"/>
      <c r="P72" s="24"/>
    </row>
    <row r="73" spans="2:16" ht="14.4">
      <c r="B73" s="23"/>
      <c r="C73" s="75"/>
      <c r="D73" s="50"/>
      <c r="E73" s="50"/>
      <c r="F73" s="50"/>
      <c r="G73" s="50"/>
      <c r="H73" s="122" t="s">
        <v>79</v>
      </c>
      <c r="I73" s="50"/>
      <c r="J73" s="50"/>
      <c r="K73" s="50"/>
      <c r="L73" s="50"/>
      <c r="M73" s="50"/>
      <c r="N73" s="50"/>
      <c r="O73" s="76"/>
      <c r="P73" s="43"/>
    </row>
    <row r="74" spans="2:16" ht="14.4">
      <c r="B74" s="23"/>
      <c r="C74" s="75"/>
      <c r="D74" s="50"/>
      <c r="E74" s="50"/>
      <c r="F74" s="50"/>
      <c r="G74" s="50"/>
      <c r="H74" s="122" t="s">
        <v>80</v>
      </c>
      <c r="I74" s="50"/>
      <c r="J74" s="50"/>
      <c r="K74" s="50"/>
      <c r="L74" s="50"/>
      <c r="M74" s="50"/>
      <c r="N74" s="50"/>
      <c r="O74" s="76"/>
      <c r="P74" s="43"/>
    </row>
    <row r="75" spans="2:16" ht="14.4">
      <c r="B75" s="23"/>
      <c r="C75" s="60"/>
      <c r="D75" s="123"/>
      <c r="E75" s="123"/>
      <c r="F75" s="123"/>
      <c r="G75" s="123"/>
      <c r="H75" s="122" t="s">
        <v>81</v>
      </c>
      <c r="I75" s="123"/>
      <c r="J75" s="123"/>
      <c r="K75" s="123"/>
      <c r="L75" s="123"/>
      <c r="M75" s="123"/>
      <c r="N75" s="123"/>
      <c r="O75" s="124"/>
      <c r="P75" s="44"/>
    </row>
    <row r="76" spans="2:16" ht="14.4">
      <c r="B76" s="23"/>
      <c r="C76" s="75"/>
      <c r="D76" s="50"/>
      <c r="E76" s="50"/>
      <c r="F76" s="50"/>
      <c r="G76" s="50"/>
      <c r="H76" s="50" t="s">
        <v>82</v>
      </c>
      <c r="I76" s="50"/>
      <c r="J76" s="50"/>
      <c r="K76" s="50"/>
      <c r="L76" s="50"/>
      <c r="M76" s="50"/>
      <c r="N76" s="50"/>
      <c r="O76" s="76"/>
      <c r="P76" s="24"/>
    </row>
    <row r="77" spans="2:16" ht="14.4">
      <c r="B77" s="23"/>
      <c r="C77" s="125" t="s">
        <v>83</v>
      </c>
      <c r="D77" s="126"/>
      <c r="E77" s="126"/>
      <c r="F77" s="126"/>
      <c r="G77" s="126"/>
      <c r="H77" s="126"/>
      <c r="I77" s="126"/>
      <c r="J77" s="126"/>
      <c r="K77" s="126"/>
      <c r="L77" s="126"/>
      <c r="M77" s="126"/>
      <c r="N77" s="126"/>
      <c r="O77" s="127"/>
      <c r="P77" s="24"/>
    </row>
    <row r="78" spans="2:16" ht="14.4">
      <c r="B78" s="23"/>
      <c r="C78" s="240"/>
      <c r="D78" s="241"/>
      <c r="E78" s="241"/>
      <c r="F78" s="241"/>
      <c r="G78" s="241"/>
      <c r="H78" s="241"/>
      <c r="I78" s="241"/>
      <c r="J78" s="241"/>
      <c r="K78" s="241"/>
      <c r="L78" s="241"/>
      <c r="M78" s="241"/>
      <c r="N78" s="241"/>
      <c r="O78" s="242"/>
      <c r="P78" s="44"/>
    </row>
    <row r="79" spans="2:16" ht="14.4">
      <c r="B79" s="23"/>
      <c r="C79" s="240"/>
      <c r="D79" s="241"/>
      <c r="E79" s="241"/>
      <c r="F79" s="241"/>
      <c r="G79" s="241"/>
      <c r="H79" s="241"/>
      <c r="I79" s="241"/>
      <c r="J79" s="241"/>
      <c r="K79" s="241"/>
      <c r="L79" s="241"/>
      <c r="M79" s="241"/>
      <c r="N79" s="241"/>
      <c r="O79" s="242"/>
      <c r="P79" s="44"/>
    </row>
    <row r="80" spans="2:16" ht="14.4">
      <c r="B80" s="23"/>
      <c r="C80" s="60"/>
      <c r="D80" s="123"/>
      <c r="E80" s="123"/>
      <c r="F80" s="123"/>
      <c r="G80" s="123"/>
      <c r="H80" s="123"/>
      <c r="I80" s="123"/>
      <c r="J80" s="123"/>
      <c r="K80" s="123"/>
      <c r="L80" s="123"/>
      <c r="M80" s="123"/>
      <c r="N80" s="123"/>
      <c r="O80" s="124"/>
      <c r="P80" s="44"/>
    </row>
    <row r="81" spans="2:16" ht="14.4">
      <c r="B81" s="23"/>
      <c r="C81" s="128" t="s">
        <v>84</v>
      </c>
      <c r="D81" s="123"/>
      <c r="E81" s="123"/>
      <c r="F81" s="123"/>
      <c r="G81" s="123"/>
      <c r="H81" s="123"/>
      <c r="I81" s="123"/>
      <c r="J81" s="123"/>
      <c r="K81" s="123"/>
      <c r="L81" s="123"/>
      <c r="M81" s="123"/>
      <c r="N81" s="123"/>
      <c r="O81" s="124"/>
      <c r="P81" s="44"/>
    </row>
    <row r="82" spans="2:16" ht="12.75" customHeight="1">
      <c r="B82" s="23"/>
      <c r="C82" s="237" t="s">
        <v>85</v>
      </c>
      <c r="D82" s="238"/>
      <c r="E82" s="238"/>
      <c r="F82" s="238"/>
      <c r="G82" s="238"/>
      <c r="H82" s="238"/>
      <c r="I82" s="238"/>
      <c r="J82" s="238"/>
      <c r="K82" s="238"/>
      <c r="L82" s="238"/>
      <c r="M82" s="238"/>
      <c r="N82" s="238"/>
      <c r="O82" s="239"/>
      <c r="P82" s="45"/>
    </row>
    <row r="83" spans="2:16">
      <c r="B83" s="23"/>
      <c r="C83" s="237"/>
      <c r="D83" s="238"/>
      <c r="E83" s="238"/>
      <c r="F83" s="238"/>
      <c r="G83" s="238"/>
      <c r="H83" s="238"/>
      <c r="I83" s="238"/>
      <c r="J83" s="238"/>
      <c r="K83" s="238"/>
      <c r="L83" s="238"/>
      <c r="M83" s="238"/>
      <c r="N83" s="238"/>
      <c r="O83" s="239"/>
      <c r="P83" s="45"/>
    </row>
    <row r="84" spans="2:16" ht="12.9" customHeight="1">
      <c r="B84" s="23"/>
      <c r="C84" s="237" t="s">
        <v>86</v>
      </c>
      <c r="D84" s="238"/>
      <c r="E84" s="238"/>
      <c r="F84" s="238"/>
      <c r="G84" s="238"/>
      <c r="H84" s="238"/>
      <c r="I84" s="238"/>
      <c r="J84" s="238"/>
      <c r="K84" s="238"/>
      <c r="L84" s="238"/>
      <c r="M84" s="238"/>
      <c r="N84" s="238"/>
      <c r="O84" s="239"/>
      <c r="P84" s="45"/>
    </row>
    <row r="85" spans="2:16">
      <c r="B85" s="23"/>
      <c r="C85" s="237"/>
      <c r="D85" s="238"/>
      <c r="E85" s="238"/>
      <c r="F85" s="238"/>
      <c r="G85" s="238"/>
      <c r="H85" s="238"/>
      <c r="I85" s="238"/>
      <c r="J85" s="238"/>
      <c r="K85" s="238"/>
      <c r="L85" s="238"/>
      <c r="M85" s="238"/>
      <c r="N85" s="238"/>
      <c r="O85" s="239"/>
      <c r="P85" s="45"/>
    </row>
    <row r="86" spans="2:16" ht="14.4">
      <c r="B86" s="23"/>
      <c r="C86" s="60"/>
      <c r="D86" s="123"/>
      <c r="E86" s="123"/>
      <c r="F86" s="123"/>
      <c r="G86" s="123"/>
      <c r="H86" s="123"/>
      <c r="I86" s="123"/>
      <c r="J86" s="123"/>
      <c r="K86" s="123"/>
      <c r="L86" s="123"/>
      <c r="M86" s="123"/>
      <c r="N86" s="123"/>
      <c r="O86" s="124"/>
      <c r="P86" s="44"/>
    </row>
    <row r="87" spans="2:16" ht="14.4">
      <c r="B87" s="23"/>
      <c r="C87" s="75"/>
      <c r="D87" s="50"/>
      <c r="E87" s="50"/>
      <c r="F87" s="50"/>
      <c r="G87" s="50"/>
      <c r="H87" s="122" t="s">
        <v>78</v>
      </c>
      <c r="I87" s="50"/>
      <c r="J87" s="50"/>
      <c r="K87" s="50"/>
      <c r="L87" s="50"/>
      <c r="M87" s="50"/>
      <c r="N87" s="50"/>
      <c r="O87" s="76"/>
      <c r="P87" s="24"/>
    </row>
    <row r="88" spans="2:16" ht="14.4">
      <c r="B88" s="23"/>
      <c r="C88" s="75"/>
      <c r="D88" s="50"/>
      <c r="E88" s="50"/>
      <c r="F88" s="50"/>
      <c r="G88" s="50"/>
      <c r="H88" s="50" t="s">
        <v>79</v>
      </c>
      <c r="I88" s="85"/>
      <c r="J88" s="85"/>
      <c r="K88" s="85"/>
      <c r="L88" s="50"/>
      <c r="M88" s="50"/>
      <c r="N88" s="50"/>
      <c r="O88" s="76"/>
      <c r="P88" s="24"/>
    </row>
    <row r="89" spans="2:16" ht="14.4">
      <c r="B89" s="23"/>
      <c r="C89" s="75"/>
      <c r="D89" s="50"/>
      <c r="E89" s="50"/>
      <c r="F89" s="50"/>
      <c r="G89" s="50"/>
      <c r="H89" s="50" t="s">
        <v>87</v>
      </c>
      <c r="I89" s="129"/>
      <c r="J89" s="129"/>
      <c r="K89" s="129"/>
      <c r="L89" s="50"/>
      <c r="M89" s="50"/>
      <c r="N89" s="50"/>
      <c r="O89" s="76"/>
      <c r="P89" s="24"/>
    </row>
    <row r="90" spans="2:16" ht="14.4">
      <c r="B90" s="23"/>
      <c r="C90" s="130"/>
      <c r="D90" s="123"/>
      <c r="E90" s="123"/>
      <c r="F90" s="123"/>
      <c r="G90" s="123"/>
      <c r="H90" s="50" t="s">
        <v>81</v>
      </c>
      <c r="I90" s="50"/>
      <c r="J90" s="50"/>
      <c r="K90" s="50"/>
      <c r="L90" s="123"/>
      <c r="M90" s="123"/>
      <c r="N90" s="123"/>
      <c r="O90" s="124"/>
      <c r="P90" s="44"/>
    </row>
    <row r="91" spans="2:16" ht="17.25" customHeight="1">
      <c r="B91" s="23"/>
      <c r="C91" s="130"/>
      <c r="D91" s="129"/>
      <c r="E91" s="129"/>
      <c r="F91" s="50"/>
      <c r="G91" s="50"/>
      <c r="H91" s="50"/>
      <c r="I91" s="50"/>
      <c r="J91" s="50"/>
      <c r="K91" s="229"/>
      <c r="L91" s="229"/>
      <c r="M91" s="229"/>
      <c r="N91" s="229"/>
      <c r="O91" s="230"/>
      <c r="P91" s="46"/>
    </row>
    <row r="92" spans="2:16" ht="18.75" customHeight="1" thickBot="1">
      <c r="B92" s="23"/>
      <c r="C92" s="233"/>
      <c r="D92" s="234"/>
      <c r="E92" s="234"/>
      <c r="F92" s="101"/>
      <c r="G92" s="101"/>
      <c r="H92" s="101"/>
      <c r="I92" s="101"/>
      <c r="J92" s="101"/>
      <c r="K92" s="231"/>
      <c r="L92" s="231"/>
      <c r="M92" s="231"/>
      <c r="N92" s="231"/>
      <c r="O92" s="232"/>
      <c r="P92" s="46"/>
    </row>
    <row r="93" spans="2:16" ht="14.4" thickBot="1">
      <c r="B93" s="47"/>
      <c r="C93" s="48"/>
      <c r="D93" s="48"/>
      <c r="E93" s="48"/>
      <c r="F93" s="48"/>
      <c r="G93" s="48"/>
      <c r="H93" s="48"/>
      <c r="I93" s="48"/>
      <c r="J93" s="48"/>
      <c r="K93" s="48"/>
      <c r="L93" s="48"/>
      <c r="M93" s="48"/>
      <c r="N93" s="48"/>
      <c r="O93" s="48"/>
      <c r="P93" s="49"/>
    </row>
    <row r="94" spans="2:16" ht="14.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aa</cp:lastModifiedBy>
  <cp:revision/>
  <dcterms:created xsi:type="dcterms:W3CDTF">2006-06-27T16:47:25Z</dcterms:created>
  <dcterms:modified xsi:type="dcterms:W3CDTF">2025-02-18T15:56:27Z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