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OFICINACONTRATACION\Downloads\"/>
    </mc:Choice>
  </mc:AlternateContent>
  <bookViews>
    <workbookView xWindow="-120" yWindow="-120" windowWidth="19440" windowHeight="15000" activeTab="1"/>
  </bookViews>
  <sheets>
    <sheet name="Final" sheetId="4" r:id="rId1"/>
    <sheet name="PROPUESTA ECONÓMICA" sheetId="5" r:id="rId2"/>
  </sheet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M20" i="4" l="1"/>
  <c r="N20" i="4" s="1"/>
  <c r="L20" i="4"/>
  <c r="J20" i="4"/>
  <c r="H20" i="4"/>
  <c r="M19" i="4"/>
  <c r="N19" i="4" s="1"/>
  <c r="L19" i="4"/>
  <c r="J19" i="4"/>
  <c r="H19" i="4"/>
  <c r="M18" i="4"/>
  <c r="N18" i="4" s="1"/>
  <c r="L18" i="4"/>
  <c r="J18" i="4"/>
  <c r="H18" i="4"/>
  <c r="M17" i="4"/>
  <c r="N17" i="4" s="1"/>
  <c r="L17" i="4"/>
  <c r="J17" i="4"/>
  <c r="H17" i="4"/>
  <c r="M16" i="4"/>
  <c r="N16" i="4" s="1"/>
  <c r="L16" i="4"/>
  <c r="J16" i="4"/>
  <c r="H16" i="4"/>
  <c r="M15" i="4"/>
  <c r="N15" i="4" s="1"/>
  <c r="L15" i="4"/>
  <c r="J15" i="4"/>
  <c r="H15" i="4"/>
  <c r="M14" i="4"/>
  <c r="N14" i="4" s="1"/>
  <c r="L14" i="4"/>
  <c r="J14" i="4"/>
  <c r="H14" i="4"/>
  <c r="M13" i="4"/>
  <c r="N13" i="4" s="1"/>
  <c r="L13" i="4"/>
  <c r="J13" i="4"/>
  <c r="H13" i="4"/>
  <c r="M12" i="4"/>
  <c r="N12" i="4" s="1"/>
  <c r="L12" i="4"/>
  <c r="J12" i="4"/>
  <c r="H12" i="4"/>
  <c r="M11" i="4"/>
  <c r="N11" i="4" s="1"/>
  <c r="L11" i="4"/>
  <c r="J11" i="4"/>
  <c r="H11" i="4"/>
  <c r="M10" i="4"/>
  <c r="N10" i="4" s="1"/>
  <c r="L10" i="4"/>
  <c r="J10" i="4"/>
  <c r="H10" i="4"/>
  <c r="M9" i="4"/>
  <c r="N9" i="4" s="1"/>
  <c r="L9" i="4"/>
  <c r="J9" i="4"/>
  <c r="H9" i="4"/>
  <c r="M8" i="4"/>
  <c r="N8" i="4" s="1"/>
  <c r="L8" i="4"/>
  <c r="J8" i="4"/>
  <c r="H8" i="4"/>
  <c r="M7" i="4"/>
  <c r="N7" i="4" s="1"/>
  <c r="L7" i="4"/>
  <c r="J7" i="4"/>
  <c r="H7" i="4"/>
  <c r="M6" i="4"/>
  <c r="N6" i="4" s="1"/>
  <c r="L6" i="4"/>
  <c r="J6" i="4"/>
  <c r="H6" i="4"/>
  <c r="M5" i="4"/>
  <c r="N5" i="4" s="1"/>
  <c r="L5" i="4"/>
  <c r="J5" i="4"/>
  <c r="H5" i="4"/>
  <c r="M4" i="4"/>
  <c r="N4" i="4" s="1"/>
  <c r="L4" i="4"/>
  <c r="J4" i="4"/>
  <c r="H4" i="4"/>
  <c r="L21" i="4" l="1"/>
  <c r="H21" i="4"/>
  <c r="J21" i="4"/>
  <c r="N21" i="4"/>
  <c r="L22" i="4" l="1"/>
</calcChain>
</file>

<file path=xl/sharedStrings.xml><?xml version="1.0" encoding="utf-8"?>
<sst xmlns="http://schemas.openxmlformats.org/spreadsheetml/2006/main" count="111" uniqueCount="75">
  <si>
    <t>ITEM</t>
  </si>
  <si>
    <t xml:space="preserve">ESPACIOS </t>
  </si>
  <si>
    <t>DETALLE</t>
  </si>
  <si>
    <t>CANT</t>
  </si>
  <si>
    <t>MOBILIARIO- AULAS BASICA Y MEDIA</t>
  </si>
  <si>
    <t>SILLAS UNIVERSITARIAS PARA PRIMARIA (JUNIOR) (ELABORADO EN TUBO DE 7/8 CALIBRE 18, ESPALDAR ASIENTO Y BRAZO EN TRIPLEX DE 12 MM, TAPONES ANTIDESLIZANTES)  - ASIENTO ERGONÓMICO, INYECTADO EN POLIPROPILENO DE PRIMERA CALIDAD, ASEGURADO CON TORNILLOS Y TUERCAS DE SEGURIDAD. BRAZO TIPO PALETA. SOLDADURA MIG. PINTURA EN POLVO ELECTROSTÁTICA (NEGRO O GRIS). TAPONES PLÁSTICOS DE ALTO IMPACTO.NORMA  NTC 4734.</t>
  </si>
  <si>
    <t>MOBILIARIO-AULA PREESCOLAR</t>
  </si>
  <si>
    <t>JUEGOS DE MESAS HEXAGONALES PARA PREESCOLAR (TUBO GALVANIZADO CALIBRE 18) CONSTA DE SEIS (6) MESAS TRIANGULARES Y SEIS (6) SILLAS COMPAÑERAS. MESAS CON ESTRUCTURA EN TUBO REDONDO 7/8 CALIBRE 18, ENTREPAÑO EN LÁMINA METÁLICA CAL 22. TAPAS EN TRIPLEX DE 19 MM CON UNA DIMENSIÓN DE 48CM, ENCHAPADA EN FÓRMICA DE COLORES, BOCELADA CON PERFIL PLÁSTICO (NEGRO O GRIS), O BORDES LACADOS AL NATURAL. SILLAS COMPAÑERAS CON ESTRUCTURA EN TUBO REDONDO 7/8 CALIBRE 18. TAPONES PLÁSTICOS DE ALTO IMPACTO.</t>
  </si>
  <si>
    <t>MOBILIARIO-AULAS POLIVALENTES</t>
  </si>
  <si>
    <t>SILLAS PLASTICAS CON BRAZOS (AZULES O BLANCAS), ELABORADAS EN MATERIAL PLASTICO de 54.2  CMS DE ANCHO, 55.5 CMS DE ANCHO,  Y 74.5 CMS DE ALTO  DE 2.30 KG DE PESO</t>
  </si>
  <si>
    <t>MESAS PLASTICAS (MESA CUADRADA CARIBE II 72 CM COLOR BLANCO) MESAS ELABORADOS EN MATERIAL PLASTICO TIPO CUADRADAS DE 4.7 KG DE PESO  72 CMS DE ALTO  Y 80.5 ANCHO/80.5 DE LARGO</t>
  </si>
  <si>
    <t>MOBILIARIO-LABORATORIO INTEGRADO</t>
  </si>
  <si>
    <t>ASIENTOS TIPO BUTACOS PARA LABORATORIOS (ESTRUCTURA METALICA) ESTRUCTURA EN TUBO REDONDO 7/8 CALIBRE 18, CON ARO DESCANSA PIES EN TUBO REDONDO DE 5/8 CALIBRE 18. ASIENTO REDONDO EN TRIPLEX DE 19MM CON UNA DIMENSIÓN DE 34CM, LACADO Y TERMINADO AL NATURAL, ASEGURADO CON TORNILLOS AUTORROSCANTES. SOLDADURA MIG. PINTURA NEGRO O GRIS). TAPONES PLÁSTICOS DE ALTO IMPACTO.</t>
  </si>
  <si>
    <t>MOBILIARIO-AULA DE PROFESOR</t>
  </si>
  <si>
    <t>ESCRITORIOS LINEALES EN MADERA, ESTRUCTURA METALICA, CON CAJONERAS   PARA SALA DE PROFESORES. FABRICADO EN TUBO REDONDO COLD ROLD DE 7/8 CALIBRE 18 CON Dos (2) cajones metálicos calibre 18, con rieles metálicos para mayor seguridad. GARANTIA 3 AÑOS. Chapa metálica para cada cajón, con un (1) par de llaves originales, asegurada con remaches pop.</t>
  </si>
  <si>
    <t>SILLAS INTERLOCUTORAS AZULEZ O NEGRAS TAPIZADA (MATERIAL PAÑO. ALTURA HASTA ASIENTO APROXIMADAMENTE 44 CM, 90 CM DE ALTO TOTAL, MATERIAL DE PATA POLIPROPILENO, 50 CM DE FONDO.SILLA APILABLE, SILLA CROMADA, BASE CROMADA, PINTADA.</t>
  </si>
  <si>
    <t>MOBILIARIO-BIBLIOTECA</t>
  </si>
  <si>
    <t>ESTANTERIA METALICA DE CARGA LIGERA PARA BIBLIOTECA - ESTANTERIA METALICA DE  6 ENTREPAÑOS   BIBLIOTECA ESTÁNDAR DE 160 CMS. ANCHO: 115 CENTIMETROS. FONDO: 38 CENTIMETROS.   MATERIAL: LÁMINA COLD ROLLED DE CALIBRE 22. ACABADOS: RECUBIERTO CON PINTURA ELECTROSTÁTICA HORNEABLE DE ALTA RESISTENCIA. CADA ENTREPAÑO RESISTE HASTA 50 KILOGRAMOS DE CARGA UNIFORMEMENTE DISTRIBUIDA. UNIONES DE TUERCA Y ARANDELA</t>
  </si>
  <si>
    <t>SILLA TAPIZADA ISO. SILLA ESCOLAR CON ESTRUCTURA EN TUBO REDONDO 7/8 CALIBRE 18. ASIENTO TAPIZADO EN PAÑO ESCORIAL DE PRIMERA CALIDAD, ASEGURADO C ON TORNILLOS Y TUERCAS DE INSERTO. ESPALDAR TAPIZADO EN PAÑO ESCORIAL DE PRIMERA CALIDAD, ASEGURADO CON TORNILLOS Y TUERCAS DE INSERTO. SOLDADURA MIG. PINTURA EN POLVO ELECTROSTÁTICA (NEGRO O GRIS). TAPONES PLÁSTICOS DE ALTO IMPACTO. ALTURA DEL PISO AL ASIENTO DE 44 CMS.</t>
  </si>
  <si>
    <t xml:space="preserve"> DISPOSITIVOS ELECTRONICOS -TELEVISOR</t>
  </si>
  <si>
    <t>TELEVISOR A COLOR 55 PULGADAS HD SMART TV. MARCA RECONOCIDA.  VELOCIDAD    DE RESPUESTA 60 HZ RESOLUCIÓN 4K - ULTRA HD CONTRASTE ENHANCED CONTRAST. ENTRADAS DE VIDEO HDMI, USB, Y/PB/PR IINTERNET TVI SMART TV DISEÑO PLANO TIPO DE PANTALLA LED. SINCRONIZADOR DIGITAL TERRESTRE DVB -T2.</t>
  </si>
  <si>
    <t xml:space="preserve"> DISPOSITIVOS ELECTRONICOS - AIRE ACONDICIONADO </t>
  </si>
  <si>
    <t>AIRE ACONDICIONADO MARCA RECONOCIDA DE 24.000 BTU. GARANTÍA 1 AÑO.</t>
  </si>
  <si>
    <t>MOBILIARIO - AULAS DE BASICA Y MEDIA</t>
  </si>
  <si>
    <t xml:space="preserve">LOCKER METALICO PARA AULAS DE CLASE (9 ESPACIOS) (ESTRUCTURA Y PUERTAS LÁMINA COLD ROLLED DE CALIBRE 24. ATRIBUTOS: PORTA-CANDADO, GANCHO ROPERO, ZAPATERA TIPO TROQUELADO. ACABADOS: ESTRUCTURA: GRIS CRUZ/ GRIS NUBE PUERTAS: AZUL TURQUÍ/ GRIS NUBE. 3 PLAZAS: ALTO 180 CM/ANCHO 32 CM/ FONDO 30 CM. </t>
  </si>
  <si>
    <t>MATERIAL DIDACTICO - TABLERO</t>
  </si>
  <si>
    <t>TABLERO ACRILICO PARA AULAS DE CLASE (Tablero de Escritura Borrable Cuadriculado con marco en aluminio, 120x180cm). BORDE EN ALUMINIO CON ESQUINEROS PLASTICOS, BORRADOR EN MADERA, PISA PAPEL EN LAMINA CR  22 Y PORTABORRADOR   CON LAS ESPECIFICACIONES Y NORMAS TECNICAS NTC  4726.</t>
  </si>
  <si>
    <t xml:space="preserve"> DISPOSITIVOS ELECTRONICOS - VENTILADORES</t>
  </si>
  <si>
    <t>MATERIAL DIDACTICO - CARTELERA INSTITUCIONALES</t>
  </si>
  <si>
    <t>CARTELERAS TIPO VITRINA EN ALUMINIO Y 2 PUERTAS CORREDIZAS EN VIDRIO 120X80, MARCO EN ALUMINIO ARQUITECTÓNICO CUARTO DE CIRCULO, CORCHO FORRADO EN PAÑO.</t>
  </si>
  <si>
    <t xml:space="preserve"> DISPOSITIVOS ELECTRONICOS-VIDEO PROYECTOR</t>
  </si>
  <si>
    <t xml:space="preserve"> DISPOSITIVOS ELECTRONICOS- CABINA DE SONIDO</t>
  </si>
  <si>
    <r>
      <t xml:space="preserve">PRESUPUESTO: </t>
    </r>
    <r>
      <rPr>
        <sz val="12"/>
        <color rgb="FF000000"/>
        <rFont val="Arial Narrow"/>
        <family val="2"/>
      </rPr>
      <t>DOTACIÓN PARA LA INSTITUCION EDUCATIVA INEM JULIAM MOTTA SALAS, SEDE CANDIDO LEGUIZAMO</t>
    </r>
  </si>
  <si>
    <r>
      <t>VENTILADORES DE 4 ASPAS DE TECHO PARA AULA EN ACERO INOXIDABLE DE 3 VELOCIDADES, 132 CM Y 60W,</t>
    </r>
    <r>
      <rPr>
        <b/>
        <sz val="12"/>
        <color rgb="FF000000"/>
        <rFont val="Arial Narrow"/>
        <family val="2"/>
      </rPr>
      <t xml:space="preserve"> MARCA RECONOCIDA</t>
    </r>
    <r>
      <rPr>
        <sz val="12"/>
        <color rgb="FF000000"/>
        <rFont val="Arial Narrow"/>
        <family val="2"/>
      </rPr>
      <t xml:space="preserve"> </t>
    </r>
  </si>
  <si>
    <r>
      <t>VIDEO BEAM DE SALA PARA ACTIVIDADES PEDAGOGICAS - VIDEO PROYECTOR BLN LUMENS: 3300; RESOLUCION: SVGA (800X600); CONTRASTE: HASTA 15000 ; PUERTOS_HDMI:1; PUERTOS_USB: 1; PUERTOS_VGA 1 ; PESO: 2.5 KG A 2.9 KG. MALETÍN CON CARGADERA EN REATA, CABLE DE CORRIENTE, CABLE USB, CABLE VGA, CONTROL REMOTO, INCLUYE 2 BATERIAS AA, CD DE INSTALACIÓN.</t>
    </r>
    <r>
      <rPr>
        <b/>
        <sz val="12"/>
        <color rgb="FF000000"/>
        <rFont val="Arial Narrow"/>
        <family val="2"/>
      </rPr>
      <t>MARCA RECONOCIDA</t>
    </r>
  </si>
  <si>
    <r>
      <t>CABINA DE SONIDO POTENCIADA PROFESIONAL DE ALTA DEFINICIÓN MACKIE CON ALTA VOZ DE 12 PULGADAS MODELO SRM 55 CON 1600 WATIOS DE POTENCIA Y CON SU RESPECTIVO MICROFONO) Y CABLE DE CORREINTE.</t>
    </r>
    <r>
      <rPr>
        <b/>
        <sz val="12"/>
        <color rgb="FF000000"/>
        <rFont val="Arial Narrow"/>
        <family val="2"/>
      </rPr>
      <t>MARCA RECONOCIDA</t>
    </r>
  </si>
  <si>
    <t>VALOR UNITARIO</t>
  </si>
  <si>
    <t>TOTAL</t>
  </si>
  <si>
    <t>BIEN</t>
  </si>
  <si>
    <t>SILLAS UNIVERSITARIAS</t>
  </si>
  <si>
    <t>JUEGOS DE MESAS HEXAGONALES ESCOLAR</t>
  </si>
  <si>
    <t>SILLAS PLASTICAS</t>
  </si>
  <si>
    <t>MESAS PLASTICAS</t>
  </si>
  <si>
    <t>ASIENTOS TIPO BUTACOS</t>
  </si>
  <si>
    <t>ESCRITORIOS LINEALES EN MADERA</t>
  </si>
  <si>
    <t>SILLAS INTERLOCUTORAS</t>
  </si>
  <si>
    <t>ESTANTERIA METALICA</t>
  </si>
  <si>
    <t>SILLA TAPIZADA ISO (ESCOLAR)</t>
  </si>
  <si>
    <t>TELEVISOR</t>
  </si>
  <si>
    <t>AIRE ACONDICIONADO</t>
  </si>
  <si>
    <t>LOCKER METALICO</t>
  </si>
  <si>
    <t>TABLERO ACRILICO</t>
  </si>
  <si>
    <t>VENTILADOR</t>
  </si>
  <si>
    <t>CARTELERAS TIPO VITRINA</t>
  </si>
  <si>
    <t>VIDEO BEAM</t>
  </si>
  <si>
    <t>CABINA DE SONIDO</t>
  </si>
  <si>
    <t>SILLA TAPIZADA ISO. SILLA ESCOLAR CON BRAZO CON ESTRUCTURA EN TUBO REDONDO 7/8 CALIBRE 18. ASIENTO TAPIZADO EN PAÑO ESCORIAL DE PRIMERA CALIDAD, ASEGURADO C ON TORNILLOS Y TUERCAS DE INSERTO. ESPALDAR TAPIZADO EN PAÑO ESCORIAL DE PRIMERA CALIDAD, ASEGURADO CON TORNILLOS Y TUERCAS DE INSERTO. SOLDADURA MIG. PINTURA EN POLVO ELECTROSTÁTICA (NEGRO O GRIS). TAPONES PLÁSTICOS DE ALTO IMPACTO. ALTURA DEL PISO AL ASIENTO DE 44 CMS.</t>
  </si>
  <si>
    <t>AIRE ACONDICIONADO MARCA RECONOCIDA. INVERTER 24.000 BTU. GARANTÍA 1 AÑO.</t>
  </si>
  <si>
    <t xml:space="preserve">VENTILADORES DE 4 ASPAS DE TECHO PARA AULA EN ACERO INOXIDABLE DE 3 VELOCIDADES, 132 CM Y 60W, MARCA RECONOCIDA </t>
  </si>
  <si>
    <t>CARTELERAS TIPO VITRINA EN ALUMINIO Y 2 PUERTAS CORREDIZAS EN VIDRIO 120X80 CM, MARCO EN ALUMINIO ARQUITECTÓNICO CUARTO DE CIRCULO, CORCHO FORRADO EN PAÑO.</t>
  </si>
  <si>
    <t>VIDEO PROYECTOR BLN LUMENS: 3300; RESOLUCION: SVGA (800X600); CONTRASTE: HASTA 15000; PUERTOS_HDMI:1; PUERTOS_USB: 1; PUERTOS_VGA 1 ; PESO: 2.5 KG A 2.9 KG. MALETÍN CON CARGADERA EN REATA, CABLE DE CORRIENTE, CABLE USB, CABLE VGA, CONTROL REMOTO, INCLUYE 2 BATERIAS AA, CD DE INSTALACIÓN.MARCA RECONOCIDA</t>
  </si>
  <si>
    <t>CABINA DE SONIDO POTENCIADA PROFESIONAL DE ALTA DEFINICIÓN MACKIE CON ALTA VOZ DE 12 PULGADAS MODELO SRM 55 CON 1600 WATIOS DE POTENCIA Y CON SU RESPECTIVO MICROFONO) Y CABLE DE CORREINTE.MARCA RECONOCIDA</t>
  </si>
  <si>
    <t>VALOR TOTAL</t>
  </si>
  <si>
    <t>Fecha / Valor</t>
  </si>
  <si>
    <t>Presupuesto 1 (Por Unidad)</t>
  </si>
  <si>
    <t>Presupuesto 1 (Total)</t>
  </si>
  <si>
    <t>Cotizaciòn 1</t>
  </si>
  <si>
    <t>Cotizaciòn 2</t>
  </si>
  <si>
    <t>Cotizaciòn 3</t>
  </si>
  <si>
    <t>PRESUPUESTO: DOTACIÓN PARA LA INSTITUCION EDUCATIVA INEM JULIAM MOTTA SALAS, SEDE CANDIDO LEGUIZAMO</t>
  </si>
  <si>
    <t>DESCRIPCIÓN</t>
  </si>
  <si>
    <t>Valor Unitario</t>
  </si>
  <si>
    <t>Valor Total</t>
  </si>
  <si>
    <t>SILLAS UNIVERSITARIAS PARA PRIMARIA (JUNIOR) (ELABORADO EN TUBO DE 7/8 CALIBRE 18, ESPALDAR ASIENTO Y BRAZO EN TRIPLEX DE 12 MM, TAPONES ANTIDESLIZANTES) - ASIENTO ERGONÓMICO, INYECTADO EN POLIPROPILENO DE PRIMERA CALIDAD, ASEGURADO CON TORNILLOS Y TUERCAS DE SEGURIDAD. BRAZO TIPO PALETA. SOLDADURA MIG. PINTURA EN POLVO ELECTROSTÁTICA (NEGRO O GRIS). TAPONES PLÁSTICOS DE ALTO IMPACTO. Dimensiones: Alto: 82 centímetros. Ancho: 55 centímetros. Fondo: 43 centímetros. NORMA NTC 4734.</t>
  </si>
  <si>
    <t xml:space="preserve">ESCRITORIOS LINEALES EN MADERA, ESTRUCTURA METALICA, CON CAJONERAS   PARA SALA DE PROFESORES. FABRICADO EN TUBO REDONDO COLD ROLD DE 7/8 CALIBRE 18 CON Dos (2) cajones metálicos calibre 18, con rieles metálicos para mayor seguridad. GARANTIA 3 AÑOS. Chapa metálica para cada cajón, con un (1) par de llaves originales, asegurada con remaches pop. Dimensiones: Alto: 73 centímetros. Ancho: 150 centímetros. Fondo: 60 centímetros. NTC 1440 Muebles de oficina. </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</si>
</sst>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_-* #,##0.00\ _€_-;\-* #,##0.00\ _€_-;_-* &quot;-&quot;??\ _€_-;_-@_-"/>
    <numFmt numFmtId="165" formatCode="[$$-240A]\ #,##0.00;[Red]\-[$$-240A]\ #,##0.00"/>
  </numFmts>
  <fonts count="10" x14ac:knownFonts="1">
    <font>
      <sz val="11"/>
      <color theme="1"/>
      <name val="Calibri"/>
      <family val="2"/>
      <scheme val="minor"/>
    </font>
    <font>
      <sz val="12"/>
      <color theme="1"/>
      <name val="Arial Narrow"/>
      <family val="2"/>
    </font>
    <font>
      <b/>
      <sz val="12"/>
      <color rgb="FF000000"/>
      <name val="Arial Narrow"/>
      <family val="2"/>
    </font>
    <font>
      <sz val="12"/>
      <color rgb="FF000000"/>
      <name val="Arial Narrow"/>
      <family val="2"/>
    </font>
    <font>
      <sz val="11"/>
      <color theme="1"/>
      <name val="Calibri"/>
      <family val="2"/>
      <scheme val="minor"/>
    </font>
    <font>
      <b/>
      <sz val="12"/>
      <color theme="1"/>
      <name val="Arial Narrow"/>
      <family val="2"/>
    </font>
    <font>
      <sz val="12"/>
      <color rgb="FFFF0000"/>
      <name val="Arial Narrow"/>
      <family val="2"/>
    </font>
    <font>
      <b/>
      <sz val="12"/>
      <name val="Arial Narrow"/>
      <family val="2"/>
    </font>
    <font>
      <sz val="12"/>
      <name val="Arial Narrow"/>
      <family val="2"/>
    </font>
    <font>
      <b/>
      <sz val="11"/>
      <color theme="1"/>
      <name val="Calibri"/>
      <family val="2"/>
      <scheme val="minor"/>
    </font>
  </fonts>
  <fills count="4">
    <fill>
      <patternFill patternType="none"/>
    </fill>
    <fill>
      <patternFill patternType="gray125"/>
    </fill>
    <fill>
      <patternFill patternType="solid">
        <fgColor theme="9" tint="0.79998168889431442"/>
        <bgColor indexed="64"/>
      </patternFill>
    </fill>
    <fill>
      <patternFill patternType="solid">
        <fgColor theme="8" tint="0.79998168889431442"/>
        <bgColor indexed="64"/>
      </patternFill>
    </fill>
  </fills>
  <borders count="17">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bottom style="medium">
        <color indexed="64"/>
      </bottom>
      <diagonal/>
    </border>
    <border>
      <left style="medium">
        <color indexed="64"/>
      </left>
      <right/>
      <top/>
      <bottom/>
      <diagonal/>
    </border>
    <border>
      <left/>
      <right style="medium">
        <color indexed="64"/>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164" fontId="4" fillId="0" borderId="0" applyFont="0" applyFill="0" applyBorder="0" applyAlignment="0" applyProtection="0"/>
  </cellStyleXfs>
  <cellXfs count="52">
    <xf numFmtId="0" fontId="0" fillId="0" borderId="0" xfId="0"/>
    <xf numFmtId="0" fontId="1" fillId="0" borderId="0" xfId="0" applyFont="1"/>
    <xf numFmtId="0" fontId="1" fillId="0" borderId="0" xfId="0" applyFont="1" applyAlignment="1">
      <alignment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3" fillId="0" borderId="4" xfId="0" applyFont="1" applyBorder="1" applyAlignment="1">
      <alignment horizontal="center" vertical="center"/>
    </xf>
    <xf numFmtId="0" fontId="3" fillId="0" borderId="5" xfId="0" applyFont="1" applyBorder="1" applyAlignment="1">
      <alignment horizontal="center" vertical="center"/>
    </xf>
    <xf numFmtId="0" fontId="3" fillId="0" borderId="5" xfId="0" applyFont="1" applyBorder="1" applyAlignment="1">
      <alignment horizontal="justify" vertical="center"/>
    </xf>
    <xf numFmtId="0" fontId="1" fillId="0" borderId="0" xfId="0" applyFont="1" applyAlignment="1">
      <alignment horizontal="center"/>
    </xf>
    <xf numFmtId="0" fontId="2" fillId="0" borderId="6" xfId="0" applyFont="1" applyBorder="1" applyAlignment="1">
      <alignment horizontal="center" vertical="center"/>
    </xf>
    <xf numFmtId="0" fontId="3" fillId="0" borderId="6"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165" fontId="1" fillId="0" borderId="7" xfId="0" applyNumberFormat="1" applyFont="1" applyBorder="1" applyAlignment="1">
      <alignment horizontal="right" vertical="center"/>
    </xf>
    <xf numFmtId="165" fontId="1" fillId="0" borderId="8" xfId="0" applyNumberFormat="1" applyFont="1" applyBorder="1" applyAlignment="1">
      <alignment horizontal="right" vertical="center"/>
    </xf>
    <xf numFmtId="14" fontId="5" fillId="2" borderId="1" xfId="0" applyNumberFormat="1" applyFont="1" applyFill="1" applyBorder="1" applyAlignment="1">
      <alignment horizontal="center" vertical="center"/>
    </xf>
    <xf numFmtId="165" fontId="5" fillId="0" borderId="3" xfId="0" applyNumberFormat="1" applyFont="1" applyBorder="1" applyAlignment="1">
      <alignment horizontal="right" vertical="center"/>
    </xf>
    <xf numFmtId="164" fontId="1" fillId="0" borderId="0" xfId="1" applyFont="1"/>
    <xf numFmtId="164" fontId="1" fillId="0" borderId="0" xfId="1" applyFont="1" applyAlignment="1"/>
    <xf numFmtId="164" fontId="5" fillId="0" borderId="0" xfId="1" applyFont="1" applyAlignment="1"/>
    <xf numFmtId="0" fontId="6" fillId="0" borderId="0" xfId="0" applyFont="1" applyAlignment="1">
      <alignment vertical="center"/>
    </xf>
    <xf numFmtId="0" fontId="6" fillId="0" borderId="4" xfId="0" applyFont="1" applyBorder="1" applyAlignment="1">
      <alignment horizontal="center" vertical="center"/>
    </xf>
    <xf numFmtId="0" fontId="6" fillId="0" borderId="5" xfId="0" applyFont="1" applyBorder="1" applyAlignment="1">
      <alignment horizontal="center" vertical="center"/>
    </xf>
    <xf numFmtId="0" fontId="6" fillId="0" borderId="5" xfId="0" applyFont="1" applyBorder="1" applyAlignment="1">
      <alignment horizontal="justify" vertical="center"/>
    </xf>
    <xf numFmtId="0" fontId="6" fillId="0" borderId="6" xfId="0" applyFont="1" applyBorder="1" applyAlignment="1">
      <alignment horizontal="center" vertical="center"/>
    </xf>
    <xf numFmtId="165" fontId="6" fillId="0" borderId="7" xfId="0" applyNumberFormat="1" applyFont="1" applyBorder="1" applyAlignment="1">
      <alignment horizontal="right" vertical="center"/>
    </xf>
    <xf numFmtId="165" fontId="6" fillId="0" borderId="8" xfId="0" applyNumberFormat="1" applyFont="1" applyBorder="1" applyAlignment="1">
      <alignment horizontal="right" vertical="center"/>
    </xf>
    <xf numFmtId="0" fontId="6" fillId="0" borderId="0" xfId="0" applyFont="1"/>
    <xf numFmtId="165" fontId="8" fillId="0" borderId="0" xfId="1" applyNumberFormat="1" applyFont="1" applyAlignment="1"/>
    <xf numFmtId="165" fontId="8" fillId="3" borderId="0" xfId="1" applyNumberFormat="1" applyFont="1" applyFill="1" applyAlignment="1"/>
    <xf numFmtId="164" fontId="7" fillId="0" borderId="0" xfId="1" applyFont="1" applyAlignment="1">
      <alignment horizontal="center" vertical="center" wrapText="1"/>
    </xf>
    <xf numFmtId="165" fontId="8" fillId="0" borderId="0" xfId="1" applyNumberFormat="1" applyFont="1" applyAlignment="1">
      <alignment vertical="center" wrapText="1"/>
    </xf>
    <xf numFmtId="164" fontId="1" fillId="0" borderId="0" xfId="1" applyFont="1" applyAlignment="1">
      <alignment vertical="center" wrapText="1"/>
    </xf>
    <xf numFmtId="164" fontId="1" fillId="3" borderId="0" xfId="1" applyFont="1" applyFill="1" applyAlignment="1"/>
    <xf numFmtId="165" fontId="1" fillId="0" borderId="0" xfId="0" applyNumberFormat="1" applyFont="1" applyAlignment="1">
      <alignment vertical="center"/>
    </xf>
    <xf numFmtId="0" fontId="5" fillId="0" borderId="12" xfId="0" applyFont="1" applyBorder="1" applyAlignment="1">
      <alignment horizontal="center" vertical="center"/>
    </xf>
    <xf numFmtId="0" fontId="5" fillId="0" borderId="13" xfId="0" applyFont="1" applyBorder="1" applyAlignment="1">
      <alignment horizontal="center" vertical="center"/>
    </xf>
    <xf numFmtId="0" fontId="2"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0" fillId="0" borderId="9" xfId="0" applyBorder="1"/>
    <xf numFmtId="0" fontId="0" fillId="0" borderId="9" xfId="0" applyBorder="1" applyAlignment="1">
      <alignment wrapText="1"/>
    </xf>
    <xf numFmtId="0" fontId="0" fillId="0" borderId="14" xfId="0" applyBorder="1" applyAlignment="1">
      <alignment horizontal="center"/>
    </xf>
    <xf numFmtId="0" fontId="0" fillId="0" borderId="15" xfId="0" applyBorder="1" applyAlignment="1">
      <alignment horizontal="center"/>
    </xf>
    <xf numFmtId="0" fontId="0" fillId="0" borderId="16" xfId="0" applyBorder="1" applyAlignment="1">
      <alignment horizontal="center"/>
    </xf>
    <xf numFmtId="0" fontId="9" fillId="0" borderId="14" xfId="0" applyFont="1" applyBorder="1" applyAlignment="1">
      <alignment horizontal="center"/>
    </xf>
    <xf numFmtId="0" fontId="9" fillId="0" borderId="9" xfId="0" applyFont="1" applyBorder="1" applyAlignment="1">
      <alignment horizontal="center"/>
    </xf>
    <xf numFmtId="0" fontId="9" fillId="0" borderId="14" xfId="0" applyFont="1" applyBorder="1" applyAlignment="1">
      <alignment horizontal="center" wrapText="1"/>
    </xf>
    <xf numFmtId="0" fontId="9" fillId="0" borderId="16" xfId="0" applyFont="1" applyBorder="1" applyAlignment="1">
      <alignment horizontal="center" wrapText="1"/>
    </xf>
    <xf numFmtId="0" fontId="9" fillId="0" borderId="9" xfId="0" applyFont="1" applyBorder="1"/>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25"/>
  <sheetViews>
    <sheetView workbookViewId="0">
      <selection activeCell="E6" sqref="E6"/>
    </sheetView>
  </sheetViews>
  <sheetFormatPr baseColWidth="10" defaultRowHeight="15.75" x14ac:dyDescent="0.25"/>
  <cols>
    <col min="1" max="1" width="11.42578125" style="1"/>
    <col min="2" max="2" width="11.5703125" style="1" bestFit="1" customWidth="1"/>
    <col min="3" max="3" width="53" style="1" hidden="1" customWidth="1"/>
    <col min="4" max="4" width="18.42578125" style="1" customWidth="1"/>
    <col min="5" max="5" width="60.140625" style="1" bestFit="1" customWidth="1"/>
    <col min="6" max="6" width="11.5703125" style="1" bestFit="1" customWidth="1"/>
    <col min="7" max="12" width="16" style="1" customWidth="1"/>
    <col min="13" max="13" width="16" style="17" customWidth="1"/>
    <col min="14" max="14" width="16.5703125" style="1" bestFit="1" customWidth="1"/>
    <col min="15" max="16384" width="11.42578125" style="1"/>
  </cols>
  <sheetData>
    <row r="1" spans="1:14" ht="16.5" thickBot="1" x14ac:dyDescent="0.3"/>
    <row r="2" spans="1:14" ht="38.25" customHeight="1" thickBot="1" x14ac:dyDescent="0.3">
      <c r="A2" s="2"/>
      <c r="B2" s="37" t="s">
        <v>32</v>
      </c>
      <c r="C2" s="38"/>
      <c r="D2" s="38"/>
      <c r="E2" s="38"/>
      <c r="F2" s="38"/>
      <c r="G2" s="35" t="s">
        <v>66</v>
      </c>
      <c r="H2" s="36"/>
      <c r="I2" s="35" t="s">
        <v>67</v>
      </c>
      <c r="J2" s="36"/>
      <c r="K2" s="35" t="s">
        <v>68</v>
      </c>
      <c r="L2" s="36"/>
    </row>
    <row r="3" spans="1:14" ht="32.25" thickBot="1" x14ac:dyDescent="0.3">
      <c r="A3" s="2"/>
      <c r="B3" s="3" t="s">
        <v>0</v>
      </c>
      <c r="C3" s="4" t="s">
        <v>1</v>
      </c>
      <c r="D3" s="4" t="s">
        <v>38</v>
      </c>
      <c r="E3" s="4" t="s">
        <v>2</v>
      </c>
      <c r="F3" s="9" t="s">
        <v>3</v>
      </c>
      <c r="G3" s="11" t="s">
        <v>36</v>
      </c>
      <c r="H3" s="12" t="s">
        <v>37</v>
      </c>
      <c r="I3" s="11" t="s">
        <v>36</v>
      </c>
      <c r="J3" s="12" t="s">
        <v>37</v>
      </c>
      <c r="K3" s="11" t="s">
        <v>36</v>
      </c>
      <c r="L3" s="12" t="s">
        <v>37</v>
      </c>
      <c r="M3" s="30" t="s">
        <v>64</v>
      </c>
      <c r="N3" s="30" t="s">
        <v>65</v>
      </c>
    </row>
    <row r="4" spans="1:14" ht="14.25" customHeight="1" thickBot="1" x14ac:dyDescent="0.3">
      <c r="A4" s="2"/>
      <c r="B4" s="5">
        <v>1</v>
      </c>
      <c r="C4" s="6" t="s">
        <v>4</v>
      </c>
      <c r="D4" s="6" t="s">
        <v>39</v>
      </c>
      <c r="E4" s="7" t="s">
        <v>5</v>
      </c>
      <c r="F4" s="10">
        <v>289</v>
      </c>
      <c r="G4" s="13">
        <v>290000</v>
      </c>
      <c r="H4" s="14">
        <f t="shared" ref="H4:H20" si="0">+F4*G4</f>
        <v>83810000</v>
      </c>
      <c r="I4" s="13">
        <v>285000</v>
      </c>
      <c r="J4" s="14">
        <f t="shared" ref="J4:J20" si="1">+F4*I4</f>
        <v>82365000</v>
      </c>
      <c r="K4" s="13">
        <v>290000</v>
      </c>
      <c r="L4" s="14">
        <f t="shared" ref="L4:L20" si="2">+F4*K4</f>
        <v>83810000</v>
      </c>
      <c r="M4" s="31">
        <f>AVERAGE(K4,I4,G4)</f>
        <v>288333.33333333331</v>
      </c>
      <c r="N4" s="32">
        <f t="shared" ref="N4:N20" si="3">+M4*F4</f>
        <v>83328333.333333328</v>
      </c>
    </row>
    <row r="5" spans="1:14" s="27" customFormat="1" ht="14.25" customHeight="1" thickBot="1" x14ac:dyDescent="0.3">
      <c r="A5" s="20"/>
      <c r="B5" s="21">
        <v>2</v>
      </c>
      <c r="C5" s="22" t="s">
        <v>6</v>
      </c>
      <c r="D5" s="22" t="s">
        <v>40</v>
      </c>
      <c r="E5" s="23" t="s">
        <v>7</v>
      </c>
      <c r="F5" s="24">
        <v>10</v>
      </c>
      <c r="G5" s="25">
        <v>850000</v>
      </c>
      <c r="H5" s="26">
        <f t="shared" si="0"/>
        <v>8500000</v>
      </c>
      <c r="I5" s="25">
        <v>1270000</v>
      </c>
      <c r="J5" s="26">
        <f t="shared" si="1"/>
        <v>12700000</v>
      </c>
      <c r="K5" s="25">
        <v>1200000</v>
      </c>
      <c r="L5" s="26">
        <f t="shared" si="2"/>
        <v>12000000</v>
      </c>
      <c r="M5" s="29">
        <f t="shared" ref="M5:M20" si="4">AVERAGE(K5,I5,G5)</f>
        <v>1106666.6666666667</v>
      </c>
      <c r="N5" s="33">
        <f t="shared" si="3"/>
        <v>11066666.666666668</v>
      </c>
    </row>
    <row r="6" spans="1:14" ht="14.25" customHeight="1" thickBot="1" x14ac:dyDescent="0.3">
      <c r="A6" s="2"/>
      <c r="B6" s="5">
        <v>3</v>
      </c>
      <c r="C6" s="6" t="s">
        <v>8</v>
      </c>
      <c r="D6" s="6" t="s">
        <v>41</v>
      </c>
      <c r="E6" s="7" t="s">
        <v>9</v>
      </c>
      <c r="F6" s="10">
        <v>250</v>
      </c>
      <c r="G6" s="13">
        <v>75000</v>
      </c>
      <c r="H6" s="14">
        <f t="shared" si="0"/>
        <v>18750000</v>
      </c>
      <c r="I6" s="13">
        <v>65900</v>
      </c>
      <c r="J6" s="14">
        <f t="shared" si="1"/>
        <v>16475000</v>
      </c>
      <c r="K6" s="13">
        <v>49000</v>
      </c>
      <c r="L6" s="14">
        <f t="shared" si="2"/>
        <v>12250000</v>
      </c>
      <c r="M6" s="28">
        <f t="shared" si="4"/>
        <v>63300</v>
      </c>
      <c r="N6" s="18">
        <f t="shared" si="3"/>
        <v>15825000</v>
      </c>
    </row>
    <row r="7" spans="1:14" ht="14.25" customHeight="1" thickBot="1" x14ac:dyDescent="0.3">
      <c r="A7" s="2"/>
      <c r="B7" s="5">
        <v>4</v>
      </c>
      <c r="C7" s="6" t="s">
        <v>8</v>
      </c>
      <c r="D7" s="6" t="s">
        <v>42</v>
      </c>
      <c r="E7" s="7" t="s">
        <v>10</v>
      </c>
      <c r="F7" s="10">
        <v>42</v>
      </c>
      <c r="G7" s="13">
        <v>160000</v>
      </c>
      <c r="H7" s="14">
        <f t="shared" si="0"/>
        <v>6720000</v>
      </c>
      <c r="I7" s="13">
        <v>109900</v>
      </c>
      <c r="J7" s="14">
        <f t="shared" si="1"/>
        <v>4615800</v>
      </c>
      <c r="K7" s="13">
        <v>170000</v>
      </c>
      <c r="L7" s="14">
        <f t="shared" si="2"/>
        <v>7140000</v>
      </c>
      <c r="M7" s="28">
        <f t="shared" si="4"/>
        <v>146633.33333333334</v>
      </c>
      <c r="N7" s="18">
        <f t="shared" si="3"/>
        <v>6158600</v>
      </c>
    </row>
    <row r="8" spans="1:14" ht="14.25" customHeight="1" thickBot="1" x14ac:dyDescent="0.3">
      <c r="A8" s="2"/>
      <c r="B8" s="5">
        <v>5</v>
      </c>
      <c r="C8" s="6" t="s">
        <v>11</v>
      </c>
      <c r="D8" s="6" t="s">
        <v>43</v>
      </c>
      <c r="E8" s="7" t="s">
        <v>12</v>
      </c>
      <c r="F8" s="10">
        <v>30</v>
      </c>
      <c r="G8" s="13">
        <v>220000</v>
      </c>
      <c r="H8" s="14">
        <f t="shared" si="0"/>
        <v>6600000</v>
      </c>
      <c r="I8" s="13">
        <v>157000</v>
      </c>
      <c r="J8" s="14">
        <f t="shared" si="1"/>
        <v>4710000</v>
      </c>
      <c r="K8" s="13">
        <v>140000</v>
      </c>
      <c r="L8" s="14">
        <f t="shared" si="2"/>
        <v>4200000</v>
      </c>
      <c r="M8" s="29">
        <f t="shared" si="4"/>
        <v>172333.33333333334</v>
      </c>
      <c r="N8" s="33">
        <f t="shared" si="3"/>
        <v>5170000</v>
      </c>
    </row>
    <row r="9" spans="1:14" ht="14.25" customHeight="1" thickBot="1" x14ac:dyDescent="0.3">
      <c r="A9" s="2"/>
      <c r="B9" s="5">
        <v>6</v>
      </c>
      <c r="C9" s="6" t="s">
        <v>13</v>
      </c>
      <c r="D9" s="6" t="s">
        <v>44</v>
      </c>
      <c r="E9" s="7" t="s">
        <v>14</v>
      </c>
      <c r="F9" s="10">
        <v>14</v>
      </c>
      <c r="G9" s="13">
        <v>820000</v>
      </c>
      <c r="H9" s="14">
        <f t="shared" si="0"/>
        <v>11480000</v>
      </c>
      <c r="I9" s="13">
        <v>479900</v>
      </c>
      <c r="J9" s="14">
        <f t="shared" si="1"/>
        <v>6718600</v>
      </c>
      <c r="K9" s="13">
        <v>950000</v>
      </c>
      <c r="L9" s="14">
        <f t="shared" si="2"/>
        <v>13300000</v>
      </c>
      <c r="M9" s="28">
        <f t="shared" si="4"/>
        <v>749966.66666666663</v>
      </c>
      <c r="N9" s="18">
        <f t="shared" si="3"/>
        <v>10499533.333333332</v>
      </c>
    </row>
    <row r="10" spans="1:14" ht="14.25" customHeight="1" thickBot="1" x14ac:dyDescent="0.3">
      <c r="A10" s="2"/>
      <c r="B10" s="5">
        <v>7</v>
      </c>
      <c r="C10" s="6" t="s">
        <v>13</v>
      </c>
      <c r="D10" s="6" t="s">
        <v>45</v>
      </c>
      <c r="E10" s="7" t="s">
        <v>15</v>
      </c>
      <c r="F10" s="10">
        <v>14</v>
      </c>
      <c r="G10" s="13">
        <v>240000</v>
      </c>
      <c r="H10" s="14">
        <f t="shared" si="0"/>
        <v>3360000</v>
      </c>
      <c r="I10" s="13">
        <v>134900</v>
      </c>
      <c r="J10" s="14">
        <f t="shared" si="1"/>
        <v>1888600</v>
      </c>
      <c r="K10" s="13">
        <v>290000</v>
      </c>
      <c r="L10" s="14">
        <f t="shared" si="2"/>
        <v>4060000</v>
      </c>
      <c r="M10" s="28">
        <f t="shared" si="4"/>
        <v>221633.33333333334</v>
      </c>
      <c r="N10" s="18">
        <f t="shared" si="3"/>
        <v>3102866.666666667</v>
      </c>
    </row>
    <row r="11" spans="1:14" s="27" customFormat="1" ht="14.25" customHeight="1" thickBot="1" x14ac:dyDescent="0.3">
      <c r="A11" s="20"/>
      <c r="B11" s="21">
        <v>8</v>
      </c>
      <c r="C11" s="22" t="s">
        <v>16</v>
      </c>
      <c r="D11" s="22" t="s">
        <v>46</v>
      </c>
      <c r="E11" s="23" t="s">
        <v>17</v>
      </c>
      <c r="F11" s="24">
        <v>5</v>
      </c>
      <c r="G11" s="25">
        <v>1160000</v>
      </c>
      <c r="H11" s="26">
        <f t="shared" si="0"/>
        <v>5800000</v>
      </c>
      <c r="I11" s="25">
        <v>579900</v>
      </c>
      <c r="J11" s="26">
        <f t="shared" si="1"/>
        <v>2899500</v>
      </c>
      <c r="K11" s="25">
        <v>680000</v>
      </c>
      <c r="L11" s="26">
        <f t="shared" si="2"/>
        <v>3400000</v>
      </c>
      <c r="M11" s="29">
        <f t="shared" si="4"/>
        <v>806633.33333333337</v>
      </c>
      <c r="N11" s="33">
        <f t="shared" si="3"/>
        <v>4033166.666666667</v>
      </c>
    </row>
    <row r="12" spans="1:14" ht="14.25" customHeight="1" thickBot="1" x14ac:dyDescent="0.3">
      <c r="A12" s="2"/>
      <c r="B12" s="5">
        <v>9</v>
      </c>
      <c r="C12" s="6" t="s">
        <v>16</v>
      </c>
      <c r="D12" s="6" t="s">
        <v>47</v>
      </c>
      <c r="E12" s="7" t="s">
        <v>18</v>
      </c>
      <c r="F12" s="10">
        <v>15</v>
      </c>
      <c r="G12" s="13">
        <v>450000</v>
      </c>
      <c r="H12" s="14">
        <f t="shared" si="0"/>
        <v>6750000</v>
      </c>
      <c r="I12" s="13">
        <v>195000</v>
      </c>
      <c r="J12" s="14">
        <f t="shared" si="1"/>
        <v>2925000</v>
      </c>
      <c r="K12" s="13">
        <v>260000</v>
      </c>
      <c r="L12" s="14">
        <f t="shared" si="2"/>
        <v>3900000</v>
      </c>
      <c r="M12" s="28">
        <f t="shared" si="4"/>
        <v>301666.66666666669</v>
      </c>
      <c r="N12" s="18">
        <f t="shared" si="3"/>
        <v>4525000</v>
      </c>
    </row>
    <row r="13" spans="1:14" ht="14.25" customHeight="1" thickBot="1" x14ac:dyDescent="0.3">
      <c r="A13" s="2"/>
      <c r="B13" s="5">
        <v>10</v>
      </c>
      <c r="C13" s="6" t="s">
        <v>19</v>
      </c>
      <c r="D13" s="6" t="s">
        <v>48</v>
      </c>
      <c r="E13" s="7" t="s">
        <v>20</v>
      </c>
      <c r="F13" s="10">
        <v>3</v>
      </c>
      <c r="G13" s="13">
        <v>2350000</v>
      </c>
      <c r="H13" s="14">
        <f t="shared" si="0"/>
        <v>7050000</v>
      </c>
      <c r="I13" s="13">
        <v>2390000</v>
      </c>
      <c r="J13" s="14">
        <f t="shared" si="1"/>
        <v>7170000</v>
      </c>
      <c r="K13" s="13">
        <v>2870000</v>
      </c>
      <c r="L13" s="14">
        <f t="shared" si="2"/>
        <v>8610000</v>
      </c>
      <c r="M13" s="28">
        <f t="shared" si="4"/>
        <v>2536666.6666666665</v>
      </c>
      <c r="N13" s="18">
        <f t="shared" si="3"/>
        <v>7610000</v>
      </c>
    </row>
    <row r="14" spans="1:14" ht="14.25" customHeight="1" thickBot="1" x14ac:dyDescent="0.3">
      <c r="A14" s="2"/>
      <c r="B14" s="5">
        <v>11</v>
      </c>
      <c r="C14" s="6" t="s">
        <v>21</v>
      </c>
      <c r="D14" s="6" t="s">
        <v>49</v>
      </c>
      <c r="E14" s="7" t="s">
        <v>22</v>
      </c>
      <c r="F14" s="10">
        <v>2</v>
      </c>
      <c r="G14" s="13">
        <v>3850000</v>
      </c>
      <c r="H14" s="14">
        <f t="shared" si="0"/>
        <v>7700000</v>
      </c>
      <c r="I14" s="13">
        <v>3410000</v>
      </c>
      <c r="J14" s="14">
        <f t="shared" si="1"/>
        <v>6820000</v>
      </c>
      <c r="K14" s="13">
        <v>4400000</v>
      </c>
      <c r="L14" s="14">
        <f t="shared" si="2"/>
        <v>8800000</v>
      </c>
      <c r="M14" s="29">
        <f t="shared" si="4"/>
        <v>3886666.6666666665</v>
      </c>
      <c r="N14" s="33">
        <f t="shared" si="3"/>
        <v>7773333.333333333</v>
      </c>
    </row>
    <row r="15" spans="1:14" ht="14.25" customHeight="1" thickBot="1" x14ac:dyDescent="0.3">
      <c r="A15" s="2"/>
      <c r="B15" s="5">
        <v>12</v>
      </c>
      <c r="C15" s="6" t="s">
        <v>23</v>
      </c>
      <c r="D15" s="6" t="s">
        <v>50</v>
      </c>
      <c r="E15" s="7" t="s">
        <v>24</v>
      </c>
      <c r="F15" s="10">
        <v>8</v>
      </c>
      <c r="G15" s="13">
        <v>1820000</v>
      </c>
      <c r="H15" s="14">
        <f t="shared" si="0"/>
        <v>14560000</v>
      </c>
      <c r="I15" s="13">
        <v>2022750</v>
      </c>
      <c r="J15" s="14">
        <f t="shared" si="1"/>
        <v>16182000</v>
      </c>
      <c r="K15" s="13">
        <v>2200000</v>
      </c>
      <c r="L15" s="14">
        <f t="shared" si="2"/>
        <v>17600000</v>
      </c>
      <c r="M15" s="29">
        <f t="shared" si="4"/>
        <v>2014250</v>
      </c>
      <c r="N15" s="33">
        <f t="shared" si="3"/>
        <v>16114000</v>
      </c>
    </row>
    <row r="16" spans="1:14" ht="14.25" customHeight="1" thickBot="1" x14ac:dyDescent="0.3">
      <c r="A16" s="2"/>
      <c r="B16" s="5">
        <v>13</v>
      </c>
      <c r="C16" s="6" t="s">
        <v>25</v>
      </c>
      <c r="D16" s="6" t="s">
        <v>51</v>
      </c>
      <c r="E16" s="7" t="s">
        <v>26</v>
      </c>
      <c r="F16" s="10">
        <v>16</v>
      </c>
      <c r="G16" s="13">
        <v>430000</v>
      </c>
      <c r="H16" s="14">
        <f t="shared" si="0"/>
        <v>6880000</v>
      </c>
      <c r="I16" s="13">
        <v>369900</v>
      </c>
      <c r="J16" s="14">
        <f t="shared" si="1"/>
        <v>5918400</v>
      </c>
      <c r="K16" s="13">
        <v>750000</v>
      </c>
      <c r="L16" s="14">
        <f t="shared" si="2"/>
        <v>12000000</v>
      </c>
      <c r="M16" s="29">
        <f t="shared" si="4"/>
        <v>516633.33333333331</v>
      </c>
      <c r="N16" s="33">
        <f t="shared" si="3"/>
        <v>8266133.333333333</v>
      </c>
    </row>
    <row r="17" spans="1:14" ht="14.25" customHeight="1" thickBot="1" x14ac:dyDescent="0.3">
      <c r="A17" s="2"/>
      <c r="B17" s="5">
        <v>14</v>
      </c>
      <c r="C17" s="6" t="s">
        <v>27</v>
      </c>
      <c r="D17" s="6" t="s">
        <v>52</v>
      </c>
      <c r="E17" s="7" t="s">
        <v>33</v>
      </c>
      <c r="F17" s="10">
        <v>19</v>
      </c>
      <c r="G17" s="13">
        <v>420000</v>
      </c>
      <c r="H17" s="14">
        <f t="shared" si="0"/>
        <v>7980000</v>
      </c>
      <c r="I17" s="13">
        <v>285000</v>
      </c>
      <c r="J17" s="14">
        <f t="shared" si="1"/>
        <v>5415000</v>
      </c>
      <c r="K17" s="13">
        <v>690000</v>
      </c>
      <c r="L17" s="14">
        <f t="shared" si="2"/>
        <v>13110000</v>
      </c>
      <c r="M17" s="29">
        <f t="shared" si="4"/>
        <v>465000</v>
      </c>
      <c r="N17" s="33">
        <f t="shared" si="3"/>
        <v>8835000</v>
      </c>
    </row>
    <row r="18" spans="1:14" ht="14.25" customHeight="1" thickBot="1" x14ac:dyDescent="0.3">
      <c r="A18" s="2"/>
      <c r="B18" s="5">
        <v>15</v>
      </c>
      <c r="C18" s="6" t="s">
        <v>28</v>
      </c>
      <c r="D18" s="6" t="s">
        <v>53</v>
      </c>
      <c r="E18" s="7" t="s">
        <v>29</v>
      </c>
      <c r="F18" s="10">
        <v>2</v>
      </c>
      <c r="G18" s="13">
        <v>820000</v>
      </c>
      <c r="H18" s="14">
        <f t="shared" si="0"/>
        <v>1640000</v>
      </c>
      <c r="I18" s="13">
        <v>520000</v>
      </c>
      <c r="J18" s="14">
        <f t="shared" si="1"/>
        <v>1040000</v>
      </c>
      <c r="K18" s="13">
        <v>900000</v>
      </c>
      <c r="L18" s="14">
        <f t="shared" si="2"/>
        <v>1800000</v>
      </c>
      <c r="M18" s="28">
        <f t="shared" si="4"/>
        <v>746666.66666666663</v>
      </c>
      <c r="N18" s="18">
        <f t="shared" si="3"/>
        <v>1493333.3333333333</v>
      </c>
    </row>
    <row r="19" spans="1:14" ht="14.25" customHeight="1" thickBot="1" x14ac:dyDescent="0.3">
      <c r="A19" s="2"/>
      <c r="B19" s="5">
        <v>16</v>
      </c>
      <c r="C19" s="6" t="s">
        <v>30</v>
      </c>
      <c r="D19" s="6" t="s">
        <v>54</v>
      </c>
      <c r="E19" s="7" t="s">
        <v>34</v>
      </c>
      <c r="F19" s="10">
        <v>1</v>
      </c>
      <c r="G19" s="13">
        <v>3640000</v>
      </c>
      <c r="H19" s="14">
        <f t="shared" si="0"/>
        <v>3640000</v>
      </c>
      <c r="I19" s="13">
        <v>2660000</v>
      </c>
      <c r="J19" s="14">
        <f t="shared" si="1"/>
        <v>2660000</v>
      </c>
      <c r="K19" s="13">
        <v>2800000</v>
      </c>
      <c r="L19" s="14">
        <f t="shared" si="2"/>
        <v>2800000</v>
      </c>
      <c r="M19" s="28">
        <f t="shared" si="4"/>
        <v>3033333.3333333335</v>
      </c>
      <c r="N19" s="18">
        <f t="shared" si="3"/>
        <v>3033333.3333333335</v>
      </c>
    </row>
    <row r="20" spans="1:14" ht="14.25" customHeight="1" thickBot="1" x14ac:dyDescent="0.3">
      <c r="A20" s="2"/>
      <c r="B20" s="5">
        <v>17</v>
      </c>
      <c r="C20" s="6" t="s">
        <v>31</v>
      </c>
      <c r="D20" s="6" t="s">
        <v>55</v>
      </c>
      <c r="E20" s="7" t="s">
        <v>35</v>
      </c>
      <c r="F20" s="10">
        <v>1</v>
      </c>
      <c r="G20" s="13">
        <v>3050000</v>
      </c>
      <c r="H20" s="14">
        <f t="shared" si="0"/>
        <v>3050000</v>
      </c>
      <c r="I20" s="13">
        <v>2550000</v>
      </c>
      <c r="J20" s="14">
        <f t="shared" si="1"/>
        <v>2550000</v>
      </c>
      <c r="K20" s="13">
        <v>3800000</v>
      </c>
      <c r="L20" s="14">
        <f t="shared" si="2"/>
        <v>3800000</v>
      </c>
      <c r="M20" s="29">
        <f t="shared" si="4"/>
        <v>3133333.3333333335</v>
      </c>
      <c r="N20" s="33">
        <f t="shared" si="3"/>
        <v>3133333.3333333335</v>
      </c>
    </row>
    <row r="21" spans="1:14" ht="14.25" customHeight="1" thickBot="1" x14ac:dyDescent="0.3">
      <c r="A21" s="2"/>
      <c r="B21" s="39" t="s">
        <v>63</v>
      </c>
      <c r="C21" s="40"/>
      <c r="D21" s="40"/>
      <c r="E21" s="40"/>
      <c r="F21" s="41"/>
      <c r="G21" s="15">
        <v>45730</v>
      </c>
      <c r="H21" s="16">
        <f>SUM(H4:H20)</f>
        <v>204270000</v>
      </c>
      <c r="I21" s="15">
        <v>45735</v>
      </c>
      <c r="J21" s="16">
        <f>SUM(J4:J20)</f>
        <v>183052900</v>
      </c>
      <c r="K21" s="15">
        <v>45737</v>
      </c>
      <c r="L21" s="16">
        <f>SUM(L4:L20)</f>
        <v>212580000</v>
      </c>
      <c r="M21" s="19"/>
      <c r="N21" s="19">
        <f>SUM(N4:N20)</f>
        <v>199967633.33333337</v>
      </c>
    </row>
    <row r="22" spans="1:14" x14ac:dyDescent="0.25">
      <c r="G22" s="2"/>
      <c r="H22" s="2"/>
      <c r="I22" s="2"/>
      <c r="J22" s="2"/>
      <c r="K22" s="2"/>
      <c r="L22" s="34">
        <f>AVERAGE(L21,J21,H21)</f>
        <v>199967633.33333334</v>
      </c>
    </row>
    <row r="25" spans="1:14" x14ac:dyDescent="0.25">
      <c r="G25" s="8"/>
      <c r="I25" s="8"/>
      <c r="K25" s="8"/>
    </row>
  </sheetData>
  <mergeCells count="5">
    <mergeCell ref="K2:L2"/>
    <mergeCell ref="B21:F21"/>
    <mergeCell ref="B2:F2"/>
    <mergeCell ref="G2:H2"/>
    <mergeCell ref="I2:J2"/>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H21"/>
  <sheetViews>
    <sheetView tabSelected="1" workbookViewId="0">
      <selection activeCell="B3" sqref="B3"/>
    </sheetView>
  </sheetViews>
  <sheetFormatPr baseColWidth="10" defaultRowHeight="15" x14ac:dyDescent="0.25"/>
  <cols>
    <col min="2" max="2" width="16.140625" customWidth="1"/>
    <col min="3" max="3" width="31.28515625" customWidth="1"/>
    <col min="4" max="4" width="19.28515625" customWidth="1"/>
    <col min="5" max="5" width="16" customWidth="1"/>
    <col min="6" max="6" width="13.42578125" customWidth="1"/>
    <col min="7" max="7" width="17.28515625" customWidth="1"/>
    <col min="8" max="8" width="14.42578125" customWidth="1"/>
  </cols>
  <sheetData>
    <row r="2" spans="2:8" x14ac:dyDescent="0.25">
      <c r="B2" s="47" t="s">
        <v>69</v>
      </c>
      <c r="C2" s="45"/>
      <c r="D2" s="45"/>
      <c r="E2" s="45"/>
      <c r="F2" s="45"/>
      <c r="G2" s="45"/>
      <c r="H2" s="46"/>
    </row>
    <row r="3" spans="2:8" x14ac:dyDescent="0.25">
      <c r="B3" s="48" t="s">
        <v>0</v>
      </c>
      <c r="C3" s="48" t="s">
        <v>38</v>
      </c>
      <c r="D3" s="49" t="s">
        <v>70</v>
      </c>
      <c r="E3" s="50"/>
      <c r="F3" s="48" t="s">
        <v>3</v>
      </c>
      <c r="G3" s="48" t="s">
        <v>71</v>
      </c>
      <c r="H3" s="48" t="s">
        <v>72</v>
      </c>
    </row>
    <row r="4" spans="2:8" x14ac:dyDescent="0.25">
      <c r="B4" s="51">
        <v>1</v>
      </c>
      <c r="C4" s="43" t="s">
        <v>39</v>
      </c>
      <c r="D4" s="42" t="s">
        <v>73</v>
      </c>
      <c r="E4" s="42"/>
      <c r="F4" s="42">
        <v>289</v>
      </c>
      <c r="G4" s="42"/>
      <c r="H4" s="42"/>
    </row>
    <row r="5" spans="2:8" x14ac:dyDescent="0.25">
      <c r="B5" s="51">
        <v>2</v>
      </c>
      <c r="C5" s="42" t="s">
        <v>40</v>
      </c>
      <c r="D5" s="42" t="s">
        <v>7</v>
      </c>
      <c r="E5" s="42"/>
      <c r="F5" s="42">
        <v>10</v>
      </c>
      <c r="G5" s="42"/>
      <c r="H5" s="42"/>
    </row>
    <row r="6" spans="2:8" x14ac:dyDescent="0.25">
      <c r="B6" s="51">
        <v>3</v>
      </c>
      <c r="C6" s="42" t="s">
        <v>41</v>
      </c>
      <c r="D6" s="42" t="s">
        <v>9</v>
      </c>
      <c r="E6" s="42"/>
      <c r="F6" s="42">
        <v>250</v>
      </c>
      <c r="G6" s="42"/>
      <c r="H6" s="42"/>
    </row>
    <row r="7" spans="2:8" x14ac:dyDescent="0.25">
      <c r="B7" s="51">
        <v>4</v>
      </c>
      <c r="C7" s="42" t="s">
        <v>42</v>
      </c>
      <c r="D7" s="42" t="s">
        <v>10</v>
      </c>
      <c r="E7" s="42"/>
      <c r="F7" s="42">
        <v>42</v>
      </c>
      <c r="G7" s="42"/>
      <c r="H7" s="42"/>
    </row>
    <row r="8" spans="2:8" x14ac:dyDescent="0.25">
      <c r="B8" s="51">
        <v>5</v>
      </c>
      <c r="C8" s="42" t="s">
        <v>43</v>
      </c>
      <c r="D8" s="42" t="s">
        <v>12</v>
      </c>
      <c r="E8" s="42"/>
      <c r="F8" s="42">
        <v>30</v>
      </c>
      <c r="G8" s="42"/>
      <c r="H8" s="42"/>
    </row>
    <row r="9" spans="2:8" x14ac:dyDescent="0.25">
      <c r="B9" s="51">
        <v>6</v>
      </c>
      <c r="C9" s="42" t="s">
        <v>44</v>
      </c>
      <c r="D9" s="42" t="s">
        <v>74</v>
      </c>
      <c r="E9" s="42"/>
      <c r="F9" s="42">
        <v>14</v>
      </c>
      <c r="G9" s="42"/>
      <c r="H9" s="42"/>
    </row>
    <row r="10" spans="2:8" x14ac:dyDescent="0.25">
      <c r="B10" s="51">
        <v>7</v>
      </c>
      <c r="C10" s="42" t="s">
        <v>45</v>
      </c>
      <c r="D10" s="42" t="s">
        <v>15</v>
      </c>
      <c r="E10" s="42"/>
      <c r="F10" s="42">
        <v>14</v>
      </c>
      <c r="G10" s="42"/>
      <c r="H10" s="42"/>
    </row>
    <row r="11" spans="2:8" x14ac:dyDescent="0.25">
      <c r="B11" s="51">
        <v>8</v>
      </c>
      <c r="C11" s="42" t="s">
        <v>46</v>
      </c>
      <c r="D11" s="42" t="s">
        <v>17</v>
      </c>
      <c r="E11" s="42"/>
      <c r="F11" s="42">
        <v>5</v>
      </c>
      <c r="G11" s="42"/>
      <c r="H11" s="42"/>
    </row>
    <row r="12" spans="2:8" x14ac:dyDescent="0.25">
      <c r="B12" s="51">
        <v>9</v>
      </c>
      <c r="C12" s="42" t="s">
        <v>47</v>
      </c>
      <c r="D12" s="42" t="s">
        <v>56</v>
      </c>
      <c r="E12" s="42"/>
      <c r="F12" s="42">
        <v>15</v>
      </c>
      <c r="G12" s="42"/>
      <c r="H12" s="42"/>
    </row>
    <row r="13" spans="2:8" x14ac:dyDescent="0.25">
      <c r="B13" s="51">
        <v>10</v>
      </c>
      <c r="C13" s="42" t="s">
        <v>48</v>
      </c>
      <c r="D13" s="42" t="s">
        <v>20</v>
      </c>
      <c r="E13" s="42"/>
      <c r="F13" s="42">
        <v>3</v>
      </c>
      <c r="G13" s="42"/>
      <c r="H13" s="42"/>
    </row>
    <row r="14" spans="2:8" x14ac:dyDescent="0.25">
      <c r="B14" s="51">
        <v>11</v>
      </c>
      <c r="C14" s="42" t="s">
        <v>49</v>
      </c>
      <c r="D14" s="42" t="s">
        <v>57</v>
      </c>
      <c r="E14" s="42"/>
      <c r="F14" s="42">
        <v>2</v>
      </c>
      <c r="G14" s="42"/>
      <c r="H14" s="42"/>
    </row>
    <row r="15" spans="2:8" x14ac:dyDescent="0.25">
      <c r="B15" s="51">
        <v>12</v>
      </c>
      <c r="C15" s="42" t="s">
        <v>50</v>
      </c>
      <c r="D15" s="42" t="s">
        <v>24</v>
      </c>
      <c r="E15" s="42"/>
      <c r="F15" s="42">
        <v>8</v>
      </c>
      <c r="G15" s="42"/>
      <c r="H15" s="42"/>
    </row>
    <row r="16" spans="2:8" x14ac:dyDescent="0.25">
      <c r="B16" s="51">
        <v>13</v>
      </c>
      <c r="C16" s="42" t="s">
        <v>51</v>
      </c>
      <c r="D16" s="42" t="s">
        <v>26</v>
      </c>
      <c r="E16" s="42"/>
      <c r="F16" s="42">
        <v>16</v>
      </c>
      <c r="G16" s="42"/>
      <c r="H16" s="42"/>
    </row>
    <row r="17" spans="2:8" x14ac:dyDescent="0.25">
      <c r="B17" s="51">
        <v>14</v>
      </c>
      <c r="C17" s="42" t="s">
        <v>52</v>
      </c>
      <c r="D17" s="42" t="s">
        <v>58</v>
      </c>
      <c r="E17" s="42"/>
      <c r="F17" s="42">
        <v>19</v>
      </c>
      <c r="G17" s="42"/>
      <c r="H17" s="42"/>
    </row>
    <row r="18" spans="2:8" x14ac:dyDescent="0.25">
      <c r="B18" s="51">
        <v>15</v>
      </c>
      <c r="C18" s="42" t="s">
        <v>53</v>
      </c>
      <c r="D18" s="42" t="s">
        <v>59</v>
      </c>
      <c r="E18" s="42"/>
      <c r="F18" s="42">
        <v>2</v>
      </c>
      <c r="G18" s="42"/>
      <c r="H18" s="42"/>
    </row>
    <row r="19" spans="2:8" x14ac:dyDescent="0.25">
      <c r="B19" s="51">
        <v>16</v>
      </c>
      <c r="C19" s="42" t="s">
        <v>54</v>
      </c>
      <c r="D19" s="42" t="s">
        <v>60</v>
      </c>
      <c r="E19" s="42"/>
      <c r="F19" s="42">
        <v>1</v>
      </c>
      <c r="G19" s="42"/>
      <c r="H19" s="42"/>
    </row>
    <row r="20" spans="2:8" x14ac:dyDescent="0.25">
      <c r="B20" s="51">
        <v>17</v>
      </c>
      <c r="C20" s="42" t="s">
        <v>55</v>
      </c>
      <c r="D20" s="42" t="s">
        <v>61</v>
      </c>
      <c r="E20" s="42"/>
      <c r="F20" s="42">
        <v>1</v>
      </c>
      <c r="G20" s="42"/>
      <c r="H20" s="42"/>
    </row>
    <row r="21" spans="2:8" x14ac:dyDescent="0.25">
      <c r="B21" s="51" t="s">
        <v>62</v>
      </c>
      <c r="C21" s="44"/>
      <c r="D21" s="45"/>
      <c r="E21" s="45"/>
      <c r="F21" s="45"/>
      <c r="G21" s="45"/>
      <c r="H21" s="46"/>
    </row>
  </sheetData>
  <mergeCells count="3">
    <mergeCell ref="C21:H21"/>
    <mergeCell ref="B2:H2"/>
    <mergeCell ref="D3:E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Final</vt:lpstr>
      <vt:lpstr>PROPUESTA ECONÓMICA</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EDUCACION</dc:creator>
  <cp:lastModifiedBy>OFICINACONTRATACION</cp:lastModifiedBy>
  <dcterms:created xsi:type="dcterms:W3CDTF">2025-03-18T19:05:04Z</dcterms:created>
  <dcterms:modified xsi:type="dcterms:W3CDTF">2025-04-15T17:12:05Z</dcterms:modified>
</cp:coreProperties>
</file>