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af3547acbb4d823/Documentos/SDIS 2022-2025/CONTRATO 2025/LICITACION MANIPULADOR DE ALIMENTOS/APERTURA YY PLIEGOS DEFINITIVOS/"/>
    </mc:Choice>
  </mc:AlternateContent>
  <xr:revisionPtr revIDLastSave="0" documentId="8_{7A51EFCD-BAAA-44FD-8CBD-1659758C173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-GEC-035 (2)" sheetId="8" r:id="rId1"/>
    <sheet name="Tablas" sheetId="6" r:id="rId2"/>
    <sheet name="INSTRUCCIONES DILIGENCIAMIENTO" sheetId="7" r:id="rId3"/>
    <sheet name="GUIA DE RIESGOS " sheetId="5" r:id="rId4"/>
  </sheets>
  <definedNames>
    <definedName name="_xlnm.Print_Titles" localSheetId="0">'FOR-GEC-035 (2)'!$1:$4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8" l="1"/>
  <c r="L13" i="8" s="1"/>
  <c r="W13" i="8"/>
  <c r="X13" i="8" s="1"/>
  <c r="W27" i="8"/>
  <c r="X27" i="8" s="1"/>
  <c r="K27" i="8"/>
  <c r="L27" i="8" s="1"/>
  <c r="W26" i="8"/>
  <c r="X26" i="8" s="1"/>
  <c r="K26" i="8"/>
  <c r="L26" i="8" s="1"/>
  <c r="W25" i="8"/>
  <c r="X25" i="8" s="1"/>
  <c r="K25" i="8"/>
  <c r="L25" i="8" s="1"/>
  <c r="W24" i="8"/>
  <c r="X24" i="8" s="1"/>
  <c r="K24" i="8"/>
  <c r="L24" i="8" s="1"/>
  <c r="W23" i="8"/>
  <c r="X23" i="8" s="1"/>
  <c r="K23" i="8"/>
  <c r="L23" i="8" s="1"/>
  <c r="W22" i="8"/>
  <c r="X22" i="8" s="1"/>
  <c r="K22" i="8"/>
  <c r="L22" i="8" s="1"/>
  <c r="W21" i="8"/>
  <c r="X21" i="8" s="1"/>
  <c r="K21" i="8"/>
  <c r="L21" i="8" s="1"/>
  <c r="W20" i="8"/>
  <c r="X20" i="8" s="1"/>
  <c r="K20" i="8"/>
  <c r="L20" i="8" s="1"/>
  <c r="W19" i="8"/>
  <c r="X19" i="8" s="1"/>
  <c r="K19" i="8"/>
  <c r="L19" i="8" s="1"/>
  <c r="W18" i="8"/>
  <c r="X18" i="8" s="1"/>
  <c r="K18" i="8"/>
  <c r="L18" i="8" s="1"/>
  <c r="W17" i="8"/>
  <c r="X17" i="8" s="1"/>
  <c r="K17" i="8"/>
  <c r="L17" i="8" s="1"/>
  <c r="W16" i="8"/>
  <c r="X16" i="8" s="1"/>
  <c r="K16" i="8"/>
  <c r="L16" i="8" s="1"/>
  <c r="W15" i="8"/>
  <c r="X15" i="8" s="1"/>
  <c r="K15" i="8"/>
  <c r="L15" i="8" s="1"/>
  <c r="W14" i="8"/>
  <c r="X14" i="8" s="1"/>
  <c r="K14" i="8"/>
  <c r="L14" i="8" s="1"/>
  <c r="W12" i="8"/>
  <c r="X12" i="8" s="1"/>
  <c r="K12" i="8"/>
  <c r="L12" i="8" s="1"/>
  <c r="W11" i="8"/>
  <c r="X11" i="8" s="1"/>
  <c r="K11" i="8"/>
  <c r="L11" i="8" s="1"/>
  <c r="W10" i="8"/>
  <c r="X10" i="8" s="1"/>
  <c r="K10" i="8"/>
  <c r="L10" i="8" s="1"/>
  <c r="W9" i="8"/>
  <c r="X9" i="8" s="1"/>
  <c r="K9" i="8"/>
  <c r="L9" i="8" s="1"/>
  <c r="W8" i="8"/>
  <c r="X8" i="8" s="1"/>
  <c r="K8" i="8"/>
  <c r="L8" i="8" s="1"/>
</calcChain>
</file>

<file path=xl/sharedStrings.xml><?xml version="1.0" encoding="utf-8"?>
<sst xmlns="http://schemas.openxmlformats.org/spreadsheetml/2006/main" count="717" uniqueCount="333">
  <si>
    <t xml:space="preserve">PROCESO GESTIÓN CONTRACTUAL
FORMATO ANÁLISIS DE RIESGOS PREVISIBLES DE LA CONTRATACIÓN </t>
  </si>
  <si>
    <t>Código: FOR-GEC-035</t>
  </si>
  <si>
    <t>Versión: 0</t>
  </si>
  <si>
    <t>Fecha: Memo I2021034620 - 12/11/2021</t>
  </si>
  <si>
    <t>Página: 1 de 1</t>
  </si>
  <si>
    <t>1. IDENTIFICACIÓN</t>
  </si>
  <si>
    <t xml:space="preserve">2. EVALUACION </t>
  </si>
  <si>
    <t xml:space="preserve">3. ASIGNACION </t>
  </si>
  <si>
    <t>4. PLAN DE TRATAMIENTO</t>
  </si>
  <si>
    <t>5. EFECTO</t>
  </si>
  <si>
    <t>6. MONITOREO Y REVISIÓN</t>
  </si>
  <si>
    <t>N°</t>
  </si>
  <si>
    <t xml:space="preserve">Clase </t>
  </si>
  <si>
    <t xml:space="preserve">Fuente  </t>
  </si>
  <si>
    <t xml:space="preserve">Etapa </t>
  </si>
  <si>
    <t>Tipo</t>
  </si>
  <si>
    <t xml:space="preserve"> DESCRIPCIÓN DEL RIESGO
(Qué puede pasar y, como puede ocurrir)</t>
  </si>
  <si>
    <t>CONSECUENCIA 
(de la ocurrencia del evento)</t>
  </si>
  <si>
    <t>Probabilidad</t>
  </si>
  <si>
    <t xml:space="preserve">Impacto </t>
  </si>
  <si>
    <t xml:space="preserve">Total </t>
  </si>
  <si>
    <t>Categoría</t>
  </si>
  <si>
    <t>SDIS</t>
  </si>
  <si>
    <t>Contratista o
Asociado</t>
  </si>
  <si>
    <t>Tratamiento 1</t>
  </si>
  <si>
    <t>Tratamiento 2</t>
  </si>
  <si>
    <t>Tratamiento / Controles a ser implementados</t>
  </si>
  <si>
    <t>Persona responsable del tratamiento</t>
  </si>
  <si>
    <t>Fecha de
 Inicio</t>
  </si>
  <si>
    <t>Fecha de 
Fin</t>
  </si>
  <si>
    <t>Afecta la ejecución del contrato?</t>
  </si>
  <si>
    <t>Cómo se realiza el monitoreo?</t>
  </si>
  <si>
    <t>Persona responsable del monitoreo</t>
  </si>
  <si>
    <t>Periodicidad
¿Cuándo?</t>
  </si>
  <si>
    <t>General</t>
  </si>
  <si>
    <t>Interno</t>
  </si>
  <si>
    <t>Planeación</t>
  </si>
  <si>
    <t>Operacionales</t>
  </si>
  <si>
    <t>Elaboración inadecuada de  Estudios previos y/o Anexos técnicos con estándares de servicios muy por debajo de las necesidades y calidad requeridas</t>
  </si>
  <si>
    <t>Elaboración de Estudios Previos con requerimientos por debajo de las necesidades de la SDIS</t>
  </si>
  <si>
    <t>Posible</t>
  </si>
  <si>
    <t>Mayor</t>
  </si>
  <si>
    <t>X</t>
  </si>
  <si>
    <t>Reducir la Probabilidad</t>
  </si>
  <si>
    <t>N/A</t>
  </si>
  <si>
    <t>Revisión por parte de cada área  afectada de la SDIS previa a la contratación</t>
  </si>
  <si>
    <t>Grupo  Técnico</t>
  </si>
  <si>
    <t>Etapa de Planeación</t>
  </si>
  <si>
    <t>Raro</t>
  </si>
  <si>
    <t>Moderado</t>
  </si>
  <si>
    <t>NO</t>
  </si>
  <si>
    <t>Revisión y aprobación de áreas involucradas</t>
  </si>
  <si>
    <t>Grupo Jurídico y Técnico</t>
  </si>
  <si>
    <t>Etapa precontractual</t>
  </si>
  <si>
    <t>Específico</t>
  </si>
  <si>
    <t>Selección</t>
  </si>
  <si>
    <t>Económicos</t>
  </si>
  <si>
    <t xml:space="preserve">Selección de contratistas que no cuenten con la capacidad financiera y/o técnica y/o jurídica necesarias para la ejecución del contrato, por indebida evaluación de los proponentes en el proceso de selección </t>
  </si>
  <si>
    <t>Responsabilidad patrimonial e Investigaciones disciplinarias, fiscales y penales.</t>
  </si>
  <si>
    <t>Realización de evaluación de proponentes por personal adecuado y bajo los mismos parámetros de selección. (De acuerdo al Check List Requisitos Técnicos, Jurídicos y económicos)</t>
  </si>
  <si>
    <t>Grupo Técnico, Grupo Jurídico, Grupo  Financiero y Subdirección de Contratación</t>
  </si>
  <si>
    <t>Etapa de Selección</t>
  </si>
  <si>
    <t>Insignificante</t>
  </si>
  <si>
    <t>SI</t>
  </si>
  <si>
    <t>Revisión Área  Jurídica</t>
  </si>
  <si>
    <t>Etapa de evaluación</t>
  </si>
  <si>
    <t>Regulatorios</t>
  </si>
  <si>
    <t>Declaratoria de Desierta del Proceso</t>
  </si>
  <si>
    <t>Incumplimiento de la misionalidad de la SDIS en cuanto a al servicio de manipulacion de alimentos para suplir las necesidades de las direcciones subdirecciones y Unidades operativas</t>
  </si>
  <si>
    <t>Catastrófico</t>
  </si>
  <si>
    <t>Reducir las Consecuencias</t>
  </si>
  <si>
    <t>Determinar la modalidad de contratación que permita optimizar el cronograma para adjudicar en la presente vigencia fiscal y garantizar el servicio</t>
  </si>
  <si>
    <t>Menor</t>
  </si>
  <si>
    <t>Etapa de selección</t>
  </si>
  <si>
    <t>Externo</t>
  </si>
  <si>
    <t>Colusión</t>
  </si>
  <si>
    <t>Pérdida en la calidad y cantidad de los servicios esperados por la SDIS</t>
  </si>
  <si>
    <t xml:space="preserve">Evitar establecer estándares técnicos discriminatorios
Mantener la confidencialidad del proceso
Publicación </t>
  </si>
  <si>
    <t>Etapa de adjudicación</t>
  </si>
  <si>
    <t>Improbable</t>
  </si>
  <si>
    <t>Validación de requisitos exigidos a los oferentes</t>
  </si>
  <si>
    <t>Etapa de estructuración y selección</t>
  </si>
  <si>
    <t>Contratación</t>
  </si>
  <si>
    <t>Retraso en la suscripción del contrato por demoras en la elaboración, revisión y aprobación de la minuta del contrato</t>
  </si>
  <si>
    <t>Falta de la prestación del servicio de manipulación de alimentos.
Incumplimiento de las metas propuestas por la SDIS</t>
  </si>
  <si>
    <t>Transferir</t>
  </si>
  <si>
    <t>Establecimiento de pólizas de seriedad de la oferta por parte del oferente</t>
  </si>
  <si>
    <t>Subdirección de Contratación</t>
  </si>
  <si>
    <t>Etapa de Contratación</t>
  </si>
  <si>
    <t>Revisión de establecimiento de las pólizas</t>
  </si>
  <si>
    <t>Etapa Contractual</t>
  </si>
  <si>
    <t>Ejecución</t>
  </si>
  <si>
    <t xml:space="preserve">Cambios regulatorios en la legislación o normas técnicas o de calidad </t>
  </si>
  <si>
    <t>Modificación de los términos en los que fue adjudicado el contrato</t>
  </si>
  <si>
    <t>Aceptar</t>
  </si>
  <si>
    <t xml:space="preserve">Ajustes o modificación según los términos del Contrato. </t>
  </si>
  <si>
    <t>SDIS y Contratista</t>
  </si>
  <si>
    <t>Acta de inicio</t>
  </si>
  <si>
    <t>Finalización del contrato</t>
  </si>
  <si>
    <t>Supervisor y Contratista</t>
  </si>
  <si>
    <t>Mensual</t>
  </si>
  <si>
    <t>Análisis inadecuado del Sector por no solicitar cotizaciones a diferentes tipos de proveedores del servicio solicitado</t>
  </si>
  <si>
    <t>Cálculo inadecuado en las tarifas estimadas.</t>
  </si>
  <si>
    <t>Verificación de la realización del análisis del sector teniendo en cuenta cotizaciones requeridas</t>
  </si>
  <si>
    <t>Grupo  Financiero</t>
  </si>
  <si>
    <t>Análisis en la estructuración de costos.</t>
  </si>
  <si>
    <t>Grupo Financiero</t>
  </si>
  <si>
    <t>Incremento de los costos operativos del contratista que afecten la ejecución del contrato y las condiciones pactadas del mismo, por cambios o modificaciones de la legislación o normatividad vigente.</t>
  </si>
  <si>
    <t>Afecta la ejecución del contrato sin alterar el beneficio para las partes</t>
  </si>
  <si>
    <t xml:space="preserve">Estructuración de la propuesta teniendo en cuenta todas las variables, los costos directos e indirectos y demás conceptos requeridos para la prestación del servicio, incluidos los valores de insumos incluyendo la variación del IPC y las condiciones del contrato. </t>
  </si>
  <si>
    <t>Grupo Técnico y Supervisor de los Contrato</t>
  </si>
  <si>
    <t>Acta de finalización</t>
  </si>
  <si>
    <t>Validación de la estructuración de costos  en donde se incluya el valor del IPC y del mercado</t>
  </si>
  <si>
    <t>Permanente</t>
  </si>
  <si>
    <t>Contratista</t>
  </si>
  <si>
    <t>Supervisión y seguimiento.</t>
  </si>
  <si>
    <t>Semanal</t>
  </si>
  <si>
    <t>Desabastecimiento de los insumos requeridos y alza en los precios de los insumos e indisponibilidad de los mismos</t>
  </si>
  <si>
    <t>Afectación en el cumplimiento de las obligaciones a cargo del Contratista</t>
  </si>
  <si>
    <t>Probable</t>
  </si>
  <si>
    <t>Monitoreo por parte del contratista de abastecimiento de insumos así como seguimiento del incremento de precios para evaluar si podría existir desequilibrio económico</t>
  </si>
  <si>
    <t>Disminución del patrimonio técnico de la sociedad como consecuencia del incumplimiento de una obligación financiera en los términos acordados</t>
  </si>
  <si>
    <t xml:space="preserve">Afectación de la operatividad de la prestación del servicio </t>
  </si>
  <si>
    <t>Realizar monitoreo</t>
  </si>
  <si>
    <t>Adelantar el proceso administrativo sancionatorio consignado en el articulo 86 de las Ley 1474 de 2011.</t>
  </si>
  <si>
    <t>Mediante informe de actividades o reuniones de seguimiento</t>
  </si>
  <si>
    <t>Financieros</t>
  </si>
  <si>
    <t>La fluctuación del dólar que afecte los  valores proyectados en los estudios previos y estimados a contratar.</t>
  </si>
  <si>
    <t>Afecta el equilibrio económico del contrato</t>
  </si>
  <si>
    <t>Si durante la ejecución del contrato se establece que desde la fecha de adjudicación se presenta una variación de hasta el 20% en la TRM, el riesgo será asumido por el 
contratista, cuando la variación sea mayor al 20% las partes contratantes entraran a modificar los precios de común acuerdo</t>
  </si>
  <si>
    <t>Contratista deberá informar por escrito al supervisor de la ocurrencia del hecho</t>
  </si>
  <si>
    <t>Mensual y en la 
liquidación del 
contrato</t>
  </si>
  <si>
    <t xml:space="preserve">Falta del personal idóneo y suficiente para la ejecución del contrato. </t>
  </si>
  <si>
    <t>Prestación inadecuada del servicio</t>
  </si>
  <si>
    <t>Capacitación y reemplazo de personal oportunamente</t>
  </si>
  <si>
    <t xml:space="preserve">Verificación documental de las hojas de vida y programas de capacitación presentados por el contratista </t>
  </si>
  <si>
    <t>Ambientales</t>
  </si>
  <si>
    <t>Manejo inadecuado de residuos</t>
  </si>
  <si>
    <t>Pérdidas económicas por sanciones y multas de autoridades competentes por daños ambientales</t>
  </si>
  <si>
    <t>Validación de cumplimiento de protocolos y procedimientos</t>
  </si>
  <si>
    <t>Validaciones de documentación y procedimientos</t>
  </si>
  <si>
    <t>No atención oportuna y resolución de casos reportados para atención de soporte técnico</t>
  </si>
  <si>
    <t xml:space="preserve">Afecta la respuesta a las necesidades de las unidades operativas y la ejecución del contrato. </t>
  </si>
  <si>
    <t>Evitar</t>
  </si>
  <si>
    <t xml:space="preserve">Coordinar con el contratista la priorización y reprogramación de los servicios de mantenimientos y demás actividades actividades a su cargo. </t>
  </si>
  <si>
    <t xml:space="preserve"> Finalización del contrato</t>
  </si>
  <si>
    <t xml:space="preserve">Averías o daños de mobiliario y/o equipos  que prestan el servicio por parte del Contratista </t>
  </si>
  <si>
    <t>Interrupción y demora en la prestación del servicio.</t>
  </si>
  <si>
    <t>Solicitar el mantenimiento preventivo y hacer seguimiento a dicha actividad por parte del Contratista</t>
  </si>
  <si>
    <t>Falta en la logística y organización que afecten la prestación del servicio</t>
  </si>
  <si>
    <t>Retraso en los suministros y tiempos de cumplimiento de los cronogramas.</t>
  </si>
  <si>
    <t>Hacer seguimiento a los cronogramas establecidos, mantener el recurso humano requerido para el cumplimiento del contrato.</t>
  </si>
  <si>
    <t xml:space="preserve"> Supervisor </t>
  </si>
  <si>
    <t>Sociales o Políticos</t>
  </si>
  <si>
    <t>Huelgas, paros, motines y demás factores del equipo de trabajo del contratista que puedan afectar el ejercicio común de su actividad, en la prestación del servicio, como parte del contrato suscrito con la SDIS.</t>
  </si>
  <si>
    <t xml:space="preserve">Interrupción en la prestación del servicio, afectando el contrato. </t>
  </si>
  <si>
    <t>El contratista deberá tener un plan de contingencia, el cual debe ser aprobado por el supervisor para que este acorde con las necesidades de la Entidad y no causar traumatismo en la prestación del servicio</t>
  </si>
  <si>
    <t>5 días calendario después de iniciado el contrato.</t>
  </si>
  <si>
    <t>Revisión del plan de contingencia del Contratista al inicio de la ejecución del contrato.</t>
  </si>
  <si>
    <t xml:space="preserve">Al inicio del contrato </t>
  </si>
  <si>
    <t>Accidentes laborales en el sitio de ejecución del contrato por parte del personal que presta el servicio y que no se encuentre afiliado a ARL</t>
  </si>
  <si>
    <t>Interrupción y demora en la 
prestación del servicio.</t>
  </si>
  <si>
    <t>Implementación permanente del Sistema de Gestión de Seguridad y Salud en el Trabajo, propendiendo, además, por el cumplimiento permanente de la normatividad legal vigente en materia de seguridad social y riesgos laborales.</t>
  </si>
  <si>
    <t>Verificación documental de la implementación 
correspondiente al Sistema de Gestión de Seguridad y 
Salud en el Trabajo, soportes, procedimientos, 
información documentada, pagos al sistema de 
seguridad social, etc.</t>
  </si>
  <si>
    <t xml:space="preserve"> Supervisor</t>
  </si>
  <si>
    <t>Trimestral</t>
  </si>
  <si>
    <t>Daños o pérdidas de los bienes de propiedad de la SDIS, causados en el lugar de ejecución del contrato</t>
  </si>
  <si>
    <t>Afectación en la ejecución del servicio Pérdidas económicas por reposición o arreglo de Bienes</t>
  </si>
  <si>
    <t>La Entidad cuenta con procedimientos establecidos de seguridad. El contratista también debe contar con ellos.</t>
  </si>
  <si>
    <t>Verificación permanente de las máquinas e insumos del 
contratista, así como del servicio prestado.</t>
  </si>
  <si>
    <t>Mensual y en la liquidación del contrato</t>
  </si>
  <si>
    <t>Aprobó:            GLORIA MATILDE TORRES CRUZ</t>
  </si>
  <si>
    <t>SUBDIRECTORA ADMINISTRATIVA Y FINANCIERA</t>
  </si>
  <si>
    <t xml:space="preserve">  Andrés Mauricio Valencia Pardo</t>
  </si>
  <si>
    <t>CONTRATISTA SUBDIRECCION ADMINISTRATIVA Y FINANCIERA</t>
  </si>
  <si>
    <t>Revisó:  OSCAR ENRIQUE POLO MEZA</t>
  </si>
  <si>
    <t>ASESOR APOYO LOGÍSTICO SAF</t>
  </si>
  <si>
    <t>CLASE</t>
  </si>
  <si>
    <t>FUENTE</t>
  </si>
  <si>
    <t>ETAPA</t>
  </si>
  <si>
    <t>TIPO DE RIESGO</t>
  </si>
  <si>
    <t>TRATAMIENTO</t>
  </si>
  <si>
    <t>TRATAMIENTO2</t>
  </si>
  <si>
    <t>ASIGNACIÓN</t>
  </si>
  <si>
    <t>AFECTA EJECUCION</t>
  </si>
  <si>
    <t>Contratista o Asociado</t>
  </si>
  <si>
    <t>De la Naturaleza</t>
  </si>
  <si>
    <t>RESPONSABLE TRATAMIENTO</t>
  </si>
  <si>
    <t>Tecnológicos</t>
  </si>
  <si>
    <t>Supervisión - Contratista o Asociado</t>
  </si>
  <si>
    <t>PROBABILIDAD</t>
  </si>
  <si>
    <t>IMPACTO</t>
  </si>
  <si>
    <t>CATEGORÍA</t>
  </si>
  <si>
    <t>Valoración</t>
  </si>
  <si>
    <t>Riesgo Bajo</t>
  </si>
  <si>
    <t>Casi Cierto</t>
  </si>
  <si>
    <t>Riesgo Medio</t>
  </si>
  <si>
    <t>Riesgo Alto</t>
  </si>
  <si>
    <t>Riesgo Extremo</t>
  </si>
  <si>
    <t>INSTRUCCIONES DE DILIGENCIAMIENTO</t>
  </si>
  <si>
    <t>Seleccione de la lista desplegable la Clase, Fuente, Etapa y Tipo, de conformidad con las condiciones generales del procedimiento.</t>
  </si>
  <si>
    <t>2. EVALUACIÓN</t>
  </si>
  <si>
    <t>Seleccione de la lista desplegable la probabilidad y el impacto de conformidad con las condiciones generales del procedimiento. El formato de manera automática establece la evaluación y la categoría del riesgo.</t>
  </si>
  <si>
    <t>3. ASIGNACIÓN</t>
  </si>
  <si>
    <t>Indique con una X si la asignación del responsable de llevar a cabo el tratamiento del riesgo es el contratista, la SDIS o ambos.</t>
  </si>
  <si>
    <t>Seleccione de la lista desplegable el tratamiento o los tratamientos del riesgo identificado.</t>
  </si>
  <si>
    <t>Indique los controles o el tratamiento a implementar.</t>
  </si>
  <si>
    <t>Relacione el responsable de llevar a cabo el tratamiento respectivo</t>
  </si>
  <si>
    <t>Relacione las fechas de inicio y fin del tratamiento a implementar</t>
  </si>
  <si>
    <t>Seleccione de la lista desplegable la Probabilidad y el Impacto de conformidad con las condiciones generales del procedimiento una vez sea efectuado el Plan de Tratamiento. El formato de manera automática establece la evaluación y la categoría del riesgo.</t>
  </si>
  <si>
    <t>Seleccione SI o No si la evaluación y la categoría resultante afectan la ejecución del contrato</t>
  </si>
  <si>
    <t>Indique cómo se realizará el monitoreo de conformidad con las condiciones generales del procedimiento, así como la persona responsable de efectuarlo y su periodicidad.</t>
  </si>
  <si>
    <t>GUIA DE RIESGOS DE POSIBLES RIESGOS INHERENTES</t>
  </si>
  <si>
    <t xml:space="preserve">ETAPA CONTRACTUAL </t>
  </si>
  <si>
    <t xml:space="preserve">EVENTO </t>
  </si>
  <si>
    <t>CAUSAS</t>
  </si>
  <si>
    <t xml:space="preserve">CONSECUENCIAS </t>
  </si>
  <si>
    <t>Inadecuada formulación y elaboración del PAA</t>
  </si>
  <si>
    <t>Indebida identificación de las necesidades de la entidad en el PAA</t>
  </si>
  <si>
    <t>Incumplimiento en la satisfacción de las necesidades de la entidad</t>
  </si>
  <si>
    <t>Incorrecta priorización</t>
  </si>
  <si>
    <t>Incumplimiento de las metas propuestas por la entidad</t>
  </si>
  <si>
    <t xml:space="preserve">Recortes presupuestales </t>
  </si>
  <si>
    <t xml:space="preserve">Selección </t>
  </si>
  <si>
    <t xml:space="preserve">Adelantar un proceso de selección sin contar con la debida disponibilidad presupuestal </t>
  </si>
  <si>
    <t xml:space="preserve">Desconocimiento de la normatividad que rige la contratación estatal </t>
  </si>
  <si>
    <t>Investigaciones disciplinarias, fiscales y penales</t>
  </si>
  <si>
    <t xml:space="preserve">No contar con la disponibilidad presupuestal </t>
  </si>
  <si>
    <t>Adelantar un proceso contractual sin tener la aprobación correspondiente por parte del comité de contratación o de la instancia correspondiente</t>
  </si>
  <si>
    <t xml:space="preserve">Errados procedimientos internos </t>
  </si>
  <si>
    <t xml:space="preserve">No contar con actas de comité de contratación </t>
  </si>
  <si>
    <t xml:space="preserve">Comité de contratación mal diseñado </t>
  </si>
  <si>
    <t>Adelantar un proceso contractual sin tener la competencia legal para realizarlo</t>
  </si>
  <si>
    <t>Desconocimiento de las facultades y delegaciones existentes en la entidad</t>
  </si>
  <si>
    <t>Desconocimiento de las competencias de la entidad</t>
  </si>
  <si>
    <t xml:space="preserve">Nulidad Absoluta del contrato </t>
  </si>
  <si>
    <t>Aprobar la adquisición de bienes, obras y servicios que no se ajustan a las necesidades o al cumplimiento de los objetivos de la entidad</t>
  </si>
  <si>
    <t xml:space="preserve">Indebida descripción de la necesidad a contar </t>
  </si>
  <si>
    <t>Insatisfacción de las necesidades y objetivos de la entidad</t>
  </si>
  <si>
    <t xml:space="preserve">Errada relación entre el objeto y la necesidad a contratar </t>
  </si>
  <si>
    <t>Indebida maduración o planeación del proceso contractual en tiempos, cantidades, valores, etc.</t>
  </si>
  <si>
    <t>Elaboración deficiente de los estudios previos, y de los pliegos de condiciones</t>
  </si>
  <si>
    <t xml:space="preserve">Elaboración deficiente de análisis del sector </t>
  </si>
  <si>
    <t xml:space="preserve">Posible incumplimiento en el objeto del contrato </t>
  </si>
  <si>
    <t xml:space="preserve">Errores en las especificaciones técnicas del bien, obra o servicios a contratar </t>
  </si>
  <si>
    <t xml:space="preserve">Selección de contratistas que no cuenten con la capacidad financiera y/o técnica y/o jurídica necesarias para la ejecución del contrato </t>
  </si>
  <si>
    <t xml:space="preserve">Establecer de manera inadecuada los requisitos de carácter habilitante en los procesos de selección </t>
  </si>
  <si>
    <t>Incumplimiento del principio de selección objetiva</t>
  </si>
  <si>
    <t xml:space="preserve">Demandas </t>
  </si>
  <si>
    <t xml:space="preserve">Indebida evaluación de los proponentes en el proceso de selección </t>
  </si>
  <si>
    <t xml:space="preserve">Elaboración deficiente de los análisis de sector </t>
  </si>
  <si>
    <t xml:space="preserve">pone en riesgo la adecuada ejecución del contrato </t>
  </si>
  <si>
    <t>Elaboración deficiente de los estudios previos y de los pliegos de condiciones</t>
  </si>
  <si>
    <t>Inadecuada aplicación de la normatividad vigente, manual de contratación y procedimientos asociados</t>
  </si>
  <si>
    <t>Sanciones disciplinarias, fiscales y/o penales</t>
  </si>
  <si>
    <t xml:space="preserve">Direccionamiento de contratación y/o vinculación a favor de un tercero </t>
  </si>
  <si>
    <t xml:space="preserve">Tráfico de influencias </t>
  </si>
  <si>
    <t>Demandas</t>
  </si>
  <si>
    <t xml:space="preserve">Inadecuada elaboración de los documentos previos, tales como estudios previos, pliegos de condiciones, análisis del sector y estudio de mercado </t>
  </si>
  <si>
    <t>Enriquecimiento ilícito de contratistas y/o funcionarios</t>
  </si>
  <si>
    <t xml:space="preserve">Detrimento patrimonial </t>
  </si>
  <si>
    <t>Pérdida de información, modificación o alteración de las ofertas a evaluar o de los expedientes que soportan los procesos de contratación</t>
  </si>
  <si>
    <t xml:space="preserve">Inadecuado manejo de expedientes </t>
  </si>
  <si>
    <t xml:space="preserve">Inadecuada custodia de expedientes </t>
  </si>
  <si>
    <t xml:space="preserve">Retrasos en la contratación </t>
  </si>
  <si>
    <t xml:space="preserve">Inaplicación de los procedimientos y métodos de archivo establecidos por la entidad y la norma </t>
  </si>
  <si>
    <t xml:space="preserve">Suspensión del procesos de selección </t>
  </si>
  <si>
    <t>Evidenciar un error en la estructuración de los documentos contractuales</t>
  </si>
  <si>
    <t>Retrasos en el cumplimiento de las metas de la entidad</t>
  </si>
  <si>
    <t xml:space="preserve">Demandas, tutelas y solicitudes de proponentes </t>
  </si>
  <si>
    <t>Por sugerencia de algún órgano de control, con el propósito de realizar ajustes al proceso de selección directamente relacionados con la normatividad en materia contractual</t>
  </si>
  <si>
    <t xml:space="preserve">Retrasos en el proceso de selección </t>
  </si>
  <si>
    <t>Ampliación de plazos para dar respuesta a las observaciones del proceso</t>
  </si>
  <si>
    <t>Incumplimiento de metas y objetivos de la entidad</t>
  </si>
  <si>
    <t xml:space="preserve">Ampliación de plazos para poder evaluar el proceso de selección, en la eventualidad que se reciban muchas ofertas </t>
  </si>
  <si>
    <t xml:space="preserve">Declaratoria de desierta del proceso de selección </t>
  </si>
  <si>
    <t xml:space="preserve">Documentos falsos o irregulares presentados por los oferentes y que la entidad no logra evidenciar en el momento de la evaluación </t>
  </si>
  <si>
    <t xml:space="preserve">No revisión de inhabilidades e incompatibilidades </t>
  </si>
  <si>
    <t xml:space="preserve">Retraso en la suscripción del contrato </t>
  </si>
  <si>
    <t xml:space="preserve">Incumplimiento o retraso del contratista en la firma del contrato </t>
  </si>
  <si>
    <t xml:space="preserve">Minuta contractual con errores </t>
  </si>
  <si>
    <t xml:space="preserve">Demora en la elaboración, revisión y aprobación de la minuta del contrato </t>
  </si>
  <si>
    <t xml:space="preserve">Imposibilidad de celebrar el contrato o convenio por cualquiera de las partes </t>
  </si>
  <si>
    <t xml:space="preserve">Inhabilidades sobrevinientes </t>
  </si>
  <si>
    <t xml:space="preserve">Permitir la ejecución del contrato sin el lleno de los requisitos legales </t>
  </si>
  <si>
    <t xml:space="preserve">No expedición o demora en la expedición del registro presupuestal </t>
  </si>
  <si>
    <t xml:space="preserve">No expedición o demora en la expedición de las garantías contractuales </t>
  </si>
  <si>
    <t>Los bienes, obras y/o servicios no están amparados por una garantía de seguro</t>
  </si>
  <si>
    <t xml:space="preserve">Demora en la aprobación de garantías contractuales </t>
  </si>
  <si>
    <t xml:space="preserve">No afiliación a la ARL para el caso de contratos de prestación de servicios </t>
  </si>
  <si>
    <t xml:space="preserve">La entidad asume una responsabilidad muy alta, frente a cualquier accidente que tenga el contratista </t>
  </si>
  <si>
    <t xml:space="preserve">Ejecución </t>
  </si>
  <si>
    <t xml:space="preserve">Terminación unilateral del contrato </t>
  </si>
  <si>
    <t>Las exigencias del servicio público lo requieran o la situación de orden Público lo imponga</t>
  </si>
  <si>
    <t xml:space="preserve">Muerte o incapacidad física permanente del contratista, si es persona natural, o por disolución de la persona jurídica del contratista </t>
  </si>
  <si>
    <t xml:space="preserve">Interdicción judicial de declaración de quiebra del contratista </t>
  </si>
  <si>
    <t xml:space="preserve">Cesación de pagos, concurso de acreedores o embargos judiciales del contratista que afecten de manera grave el cumplimiento del contrato </t>
  </si>
  <si>
    <t xml:space="preserve">Declaratoria de incumplimiento del contrato </t>
  </si>
  <si>
    <t xml:space="preserve">Terminación anticipada  del contrato </t>
  </si>
  <si>
    <t xml:space="preserve">Solicitud de terminación anticipada del contrato por mutuo acuerdo </t>
  </si>
  <si>
    <t xml:space="preserve">Mutuo acuerdo entre las partes </t>
  </si>
  <si>
    <t xml:space="preserve">Imposibilidad en la ejecución del objeto contractual </t>
  </si>
  <si>
    <t xml:space="preserve">Nulidad absoluta del contrato </t>
  </si>
  <si>
    <t>Se celebren con personas que incurran en causales de inhabilidad o incompatibilidad previstas en la Constitución y la Ley</t>
  </si>
  <si>
    <t xml:space="preserve">Se celebren contra expresa prohibición constitucional o legal </t>
  </si>
  <si>
    <t xml:space="preserve">Se celebren con abuso o desviación de poder </t>
  </si>
  <si>
    <t xml:space="preserve">Acciones de repetición </t>
  </si>
  <si>
    <t xml:space="preserve">Nulidad de los actos administrativos en que se fundamenten </t>
  </si>
  <si>
    <t>Desconocimiento de los criterios sobre tratamiento de ofertas nacionales y extranjeras o con violación de la reciprocidad de que trata esta Ley</t>
  </si>
  <si>
    <t>Recibir obras, bienes y/o servicios que no cumplen con las especificaciones técnicas establecida por la entidad</t>
  </si>
  <si>
    <t xml:space="preserve">Incumplimiento de especificaciones técnicas </t>
  </si>
  <si>
    <t xml:space="preserve">Deficiencia de controles y seguimiento al contrato o convenio por parte del supervisor o interventor </t>
  </si>
  <si>
    <t xml:space="preserve">No adelantar procesos de multas e incumplimientos, cuando el supervisor ha dado aviso oportuno </t>
  </si>
  <si>
    <t xml:space="preserve">Recibir obras, bienes y/o servicios que  cumplen con las especificaciones técnicas establecida por la entidad, pero que su correcto funcionamiento no corresponde con la calidad y el tiempo previsto por la entidad </t>
  </si>
  <si>
    <t xml:space="preserve">El contratista cumple con las condiciones técnicas de los bienes y obras, pero la operación en el tiempo deteriora la calidad del producto </t>
  </si>
  <si>
    <t xml:space="preserve">Declaratoria de incumplimiento y efectividad de las garantías de la calidad de bienes y servicios  </t>
  </si>
  <si>
    <t xml:space="preserve">Inadecuado manejo de anticipos </t>
  </si>
  <si>
    <t xml:space="preserve">Incumplimiento del pago de salarios y prestaciones sociales por parte del contratista a su equipo humano </t>
  </si>
  <si>
    <t xml:space="preserve">Declaratoria de incumplimiento y efectividad de la garantía de buen manejo de anticipos </t>
  </si>
  <si>
    <t xml:space="preserve">Inadecuada liquidación de los contratos o convenios </t>
  </si>
  <si>
    <t xml:space="preserve">Deficiencia en el seguimiento y vigilancia del contrato por parte del supervisor y/o interventor del contrato o convenio </t>
  </si>
  <si>
    <t xml:space="preserve">Ausencia de informes de supervisión </t>
  </si>
  <si>
    <t xml:space="preserve">Inadecuada gestión documental </t>
  </si>
  <si>
    <t xml:space="preserve">Incumplimiento de los términos legales o pactados para la liquidación de los contratos o convenios </t>
  </si>
  <si>
    <t xml:space="preserve">Desconocimiento de los términos legales para la liquidación de contratos o convenios </t>
  </si>
  <si>
    <t xml:space="preserve">Pérdida de competencia legal para poder liquidar el contrato o convenio </t>
  </si>
  <si>
    <t xml:space="preserve">Inestabilidad de la obra </t>
  </si>
  <si>
    <t xml:space="preserve">demandas contractuales </t>
  </si>
  <si>
    <t>Expedición de regulacion tritubaria - creacion de instrumentos impositivos que se apliquen al contrato</t>
  </si>
  <si>
    <t>Afecta la ejecución del contrato físico y presupuestal, incrementando los precios ofrecidos, genera desequilibrio contractual</t>
  </si>
  <si>
    <t>Revisar la regulación impositiva o tributaria que impacta economicamente el contrato e identificar si afecta la ecuación financiera del contrato y en caso de que aplique generar las acciones para lograr el equilibrio del contrato</t>
  </si>
  <si>
    <t>Revisión por partedelsupervisor de la regulación tributaria e impositiva que pueda afectar el contrato e iniciar las acciones para lograr la equilibrio del contrato a través de la modificación contractual si hay lugar a ello</t>
  </si>
  <si>
    <t>Verificación permanente de las novedades legislativas relacionadas con el objeto del Contrato e impulso de la modificación contractual a que haya lugar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</si>
</sst>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8"/>
      <name val="Arial"/>
      <family val="2"/>
    </font>
    <font>
      <sz val="14"/>
      <color theme="5" tint="-0.249977111117893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</cellStyleXfs>
  <cellXfs count="7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4" fillId="0" borderId="0" xfId="0" applyFont="1" applyAlignment="1">
      <alignment horizontal="justify" wrapText="1"/>
    </xf>
    <xf numFmtId="0" fontId="4" fillId="0" borderId="0" xfId="0" applyFont="1" applyAlignment="1">
      <alignment horizontal="justify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textRotation="90" wrapText="1"/>
    </xf>
    <xf numFmtId="9" fontId="2" fillId="0" borderId="1" xfId="3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 textRotation="90"/>
    </xf>
    <xf numFmtId="0" fontId="9" fillId="0" borderId="1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9" fontId="2" fillId="0" borderId="1" xfId="3" applyFont="1" applyFill="1" applyBorder="1" applyAlignment="1">
      <alignment horizontal="center" vertical="center"/>
    </xf>
    <xf numFmtId="9" fontId="2" fillId="5" borderId="1" xfId="3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</cellXfs>
  <cellStyles count="4">
    <cellStyle name="Normal" xfId="0" builtinId="0"/>
    <cellStyle name="Normal 11" xfId="2" xr:uid="{00000000-0005-0000-0000-000001000000}"/>
    <cellStyle name="Normal 2 2" xfId="1" xr:uid="{00000000-0005-0000-0000-000002000000}"/>
    <cellStyle name="Porcentaje" xfId="3" builtinId="5"/>
  </cellStyles>
  <dxfs count="0"/>
  <tableStyles count="0" defaultTableStyle="TableStyleMedium9" defaultPivotStyle="PivotStyleLight16"/>
  <colors>
    <mruColors>
      <color rgb="FFA9E6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39688</xdr:colOff>
      <xdr:row>0</xdr:row>
      <xdr:rowOff>143667</xdr:rowOff>
    </xdr:from>
    <xdr:to>
      <xdr:col>6</xdr:col>
      <xdr:colOff>1107280</xdr:colOff>
      <xdr:row>3</xdr:row>
      <xdr:rowOff>59312</xdr:rowOff>
    </xdr:to>
    <xdr:pic>
      <xdr:nvPicPr>
        <xdr:cNvPr id="2" name="Picture 1" descr="escudo-alc">
          <a:extLst>
            <a:ext uri="{FF2B5EF4-FFF2-40B4-BE49-F238E27FC236}">
              <a16:creationId xmlns:a16="http://schemas.microsoft.com/office/drawing/2014/main" id="{5E4111DB-E116-4A87-BEF6-33FF15898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6438" y="143667"/>
          <a:ext cx="1848642" cy="1058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269B3-7975-4EBD-8350-CBB5F619D03E}">
  <dimension ref="B1:AG38"/>
  <sheetViews>
    <sheetView showGridLines="0" tabSelected="1" view="pageBreakPreview" topLeftCell="A26" zoomScale="80" zoomScaleNormal="80" zoomScaleSheetLayoutView="80" workbookViewId="0">
      <selection activeCell="Q35" sqref="Q35"/>
    </sheetView>
  </sheetViews>
  <sheetFormatPr baseColWidth="10" defaultColWidth="11.42578125" defaultRowHeight="15" x14ac:dyDescent="0.25"/>
  <cols>
    <col min="1" max="1" width="2.28515625" customWidth="1"/>
    <col min="2" max="2" width="4" customWidth="1"/>
    <col min="3" max="5" width="3.7109375" customWidth="1"/>
    <col min="6" max="6" width="4.28515625" customWidth="1"/>
    <col min="7" max="7" width="34" customWidth="1"/>
    <col min="8" max="8" width="21.140625" customWidth="1"/>
    <col min="9" max="9" width="6.42578125" customWidth="1"/>
    <col min="10" max="10" width="5.28515625" customWidth="1"/>
    <col min="11" max="11" width="5.140625" customWidth="1"/>
    <col min="12" max="12" width="7" customWidth="1"/>
    <col min="13" max="13" width="6.7109375" customWidth="1"/>
    <col min="14" max="14" width="8.7109375" customWidth="1"/>
    <col min="15" max="15" width="6.140625" customWidth="1"/>
    <col min="16" max="16" width="4.7109375" customWidth="1"/>
    <col min="17" max="17" width="23.85546875" customWidth="1"/>
    <col min="18" max="18" width="12.140625" customWidth="1"/>
    <col min="19" max="20" width="5.42578125" bestFit="1" customWidth="1"/>
    <col min="21" max="21" width="5.7109375" customWidth="1"/>
    <col min="22" max="22" width="3.42578125" customWidth="1"/>
    <col min="23" max="23" width="6.42578125" customWidth="1"/>
    <col min="24" max="24" width="4.28515625" customWidth="1"/>
    <col min="25" max="25" width="7.42578125" customWidth="1"/>
    <col min="26" max="26" width="26.140625" customWidth="1"/>
    <col min="27" max="27" width="12.28515625" customWidth="1"/>
    <col min="28" max="28" width="14.42578125" customWidth="1"/>
  </cols>
  <sheetData>
    <row r="1" spans="2:33" ht="30" customHeight="1" x14ac:dyDescent="0.25">
      <c r="B1" s="40"/>
      <c r="C1" s="41"/>
      <c r="D1" s="41"/>
      <c r="E1" s="41"/>
      <c r="F1" s="41"/>
      <c r="G1" s="42"/>
      <c r="H1" s="48" t="s">
        <v>0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50"/>
      <c r="Z1" s="54" t="s">
        <v>1</v>
      </c>
      <c r="AA1" s="55"/>
      <c r="AB1" s="56"/>
    </row>
    <row r="2" spans="2:33" ht="30" customHeight="1" x14ac:dyDescent="0.25">
      <c r="B2" s="43"/>
      <c r="C2" s="35"/>
      <c r="D2" s="35"/>
      <c r="E2" s="35"/>
      <c r="F2" s="35"/>
      <c r="G2" s="44"/>
      <c r="H2" s="48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50"/>
      <c r="Z2" s="54" t="s">
        <v>2</v>
      </c>
      <c r="AA2" s="55"/>
      <c r="AB2" s="56"/>
    </row>
    <row r="3" spans="2:33" ht="30" customHeight="1" x14ac:dyDescent="0.25">
      <c r="B3" s="43"/>
      <c r="C3" s="35"/>
      <c r="D3" s="35"/>
      <c r="E3" s="35"/>
      <c r="F3" s="35"/>
      <c r="G3" s="44"/>
      <c r="H3" s="48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50"/>
      <c r="Z3" s="54" t="s">
        <v>3</v>
      </c>
      <c r="AA3" s="55"/>
      <c r="AB3" s="56"/>
    </row>
    <row r="4" spans="2:33" ht="30" customHeight="1" x14ac:dyDescent="0.25">
      <c r="B4" s="45"/>
      <c r="C4" s="46"/>
      <c r="D4" s="46"/>
      <c r="E4" s="46"/>
      <c r="F4" s="46"/>
      <c r="G4" s="47"/>
      <c r="H4" s="51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3"/>
      <c r="Z4" s="54" t="s">
        <v>4</v>
      </c>
      <c r="AA4" s="55"/>
      <c r="AB4" s="56"/>
    </row>
    <row r="5" spans="2:33" ht="11.25" customHeight="1" x14ac:dyDescent="0.25"/>
    <row r="6" spans="2:33" ht="43.5" customHeight="1" x14ac:dyDescent="0.25">
      <c r="B6" s="57" t="s">
        <v>5</v>
      </c>
      <c r="C6" s="57"/>
      <c r="D6" s="57"/>
      <c r="E6" s="57"/>
      <c r="F6" s="57"/>
      <c r="G6" s="57"/>
      <c r="H6" s="57"/>
      <c r="I6" s="58" t="s">
        <v>6</v>
      </c>
      <c r="J6" s="58"/>
      <c r="K6" s="58"/>
      <c r="L6" s="59"/>
      <c r="M6" s="60" t="s">
        <v>7</v>
      </c>
      <c r="N6" s="59"/>
      <c r="O6" s="60" t="s">
        <v>8</v>
      </c>
      <c r="P6" s="58"/>
      <c r="Q6" s="58"/>
      <c r="R6" s="58"/>
      <c r="S6" s="58"/>
      <c r="T6" s="59"/>
      <c r="U6" s="57" t="s">
        <v>9</v>
      </c>
      <c r="V6" s="57"/>
      <c r="W6" s="57"/>
      <c r="X6" s="57"/>
      <c r="Y6" s="57"/>
      <c r="Z6" s="37" t="s">
        <v>10</v>
      </c>
      <c r="AA6" s="38"/>
      <c r="AB6" s="39"/>
      <c r="AC6" s="10"/>
      <c r="AD6" s="11"/>
      <c r="AE6" s="11"/>
      <c r="AF6" s="11"/>
      <c r="AG6" s="11"/>
    </row>
    <row r="7" spans="2:33" ht="87" customHeight="1" x14ac:dyDescent="0.25">
      <c r="B7" s="12" t="s">
        <v>11</v>
      </c>
      <c r="C7" s="13" t="s">
        <v>12</v>
      </c>
      <c r="D7" s="13" t="s">
        <v>13</v>
      </c>
      <c r="E7" s="13" t="s">
        <v>14</v>
      </c>
      <c r="F7" s="13" t="s">
        <v>15</v>
      </c>
      <c r="G7" s="12" t="s">
        <v>16</v>
      </c>
      <c r="H7" s="12" t="s">
        <v>17</v>
      </c>
      <c r="I7" s="13" t="s">
        <v>18</v>
      </c>
      <c r="J7" s="13" t="s">
        <v>19</v>
      </c>
      <c r="K7" s="13" t="s">
        <v>20</v>
      </c>
      <c r="L7" s="13" t="s">
        <v>21</v>
      </c>
      <c r="M7" s="13" t="s">
        <v>22</v>
      </c>
      <c r="N7" s="13" t="s">
        <v>23</v>
      </c>
      <c r="O7" s="13" t="s">
        <v>24</v>
      </c>
      <c r="P7" s="13" t="s">
        <v>25</v>
      </c>
      <c r="Q7" s="12" t="s">
        <v>26</v>
      </c>
      <c r="R7" s="12" t="s">
        <v>27</v>
      </c>
      <c r="S7" s="13" t="s">
        <v>28</v>
      </c>
      <c r="T7" s="13" t="s">
        <v>29</v>
      </c>
      <c r="U7" s="13" t="s">
        <v>18</v>
      </c>
      <c r="V7" s="13" t="s">
        <v>19</v>
      </c>
      <c r="W7" s="13" t="s">
        <v>20</v>
      </c>
      <c r="X7" s="13" t="s">
        <v>21</v>
      </c>
      <c r="Y7" s="14" t="s">
        <v>30</v>
      </c>
      <c r="Z7" s="12" t="s">
        <v>31</v>
      </c>
      <c r="AA7" s="12" t="s">
        <v>32</v>
      </c>
      <c r="AB7" s="12" t="s">
        <v>33</v>
      </c>
      <c r="AC7" s="10"/>
      <c r="AD7" s="11"/>
      <c r="AE7" s="11"/>
      <c r="AF7" s="11"/>
      <c r="AG7" s="11"/>
    </row>
    <row r="8" spans="2:33" ht="90.75" customHeight="1" x14ac:dyDescent="0.25">
      <c r="B8" s="23">
        <v>1</v>
      </c>
      <c r="C8" s="6" t="s">
        <v>34</v>
      </c>
      <c r="D8" s="6" t="s">
        <v>35</v>
      </c>
      <c r="E8" s="6" t="s">
        <v>36</v>
      </c>
      <c r="F8" s="6" t="s">
        <v>37</v>
      </c>
      <c r="G8" s="25" t="s">
        <v>38</v>
      </c>
      <c r="H8" s="27" t="s">
        <v>39</v>
      </c>
      <c r="I8" s="6" t="s">
        <v>40</v>
      </c>
      <c r="J8" s="6" t="s">
        <v>41</v>
      </c>
      <c r="K8" s="15">
        <f>IFERROR((VLOOKUP(I8,Tablas!$B$16:$C$20,2,FALSE))+(VLOOKUP(J8,Tablas!$E$16:$F$20,2,FALSE)),0)</f>
        <v>7</v>
      </c>
      <c r="L8" s="9" t="str">
        <f>IFERROR(VLOOKUP(K8,Tablas!$H$16:$I$25,2,FALSE),"")</f>
        <v>Riesgo Alto</v>
      </c>
      <c r="M8" s="7" t="s">
        <v>42</v>
      </c>
      <c r="N8" s="7"/>
      <c r="O8" s="28" t="s">
        <v>43</v>
      </c>
      <c r="P8" s="2" t="s">
        <v>44</v>
      </c>
      <c r="Q8" s="25" t="s">
        <v>45</v>
      </c>
      <c r="R8" s="1" t="s">
        <v>46</v>
      </c>
      <c r="S8" s="24" t="s">
        <v>47</v>
      </c>
      <c r="T8" s="24" t="s">
        <v>47</v>
      </c>
      <c r="U8" s="6" t="s">
        <v>48</v>
      </c>
      <c r="V8" s="6" t="s">
        <v>49</v>
      </c>
      <c r="W8" s="15">
        <f>IFERROR((VLOOKUP(U8,Tablas!$B$16:$C$20,2,FALSE))+(VLOOKUP(V8,Tablas!$E$16:$F$20,2,FALSE)),0)</f>
        <v>4</v>
      </c>
      <c r="X8" s="9" t="str">
        <f>IFERROR(VLOOKUP(W8,Tablas!$H$16:$I$25,2,FALSE),"")</f>
        <v>Riesgo Bajo</v>
      </c>
      <c r="Y8" s="1" t="s">
        <v>50</v>
      </c>
      <c r="Z8" s="1" t="s">
        <v>51</v>
      </c>
      <c r="AA8" s="1" t="s">
        <v>52</v>
      </c>
      <c r="AB8" s="1" t="s">
        <v>53</v>
      </c>
    </row>
    <row r="9" spans="2:33" ht="90.75" customHeight="1" x14ac:dyDescent="0.25">
      <c r="B9" s="23">
        <v>2</v>
      </c>
      <c r="C9" s="6" t="s">
        <v>54</v>
      </c>
      <c r="D9" s="6" t="s">
        <v>35</v>
      </c>
      <c r="E9" s="6" t="s">
        <v>55</v>
      </c>
      <c r="F9" s="6" t="s">
        <v>56</v>
      </c>
      <c r="G9" s="25" t="s">
        <v>57</v>
      </c>
      <c r="H9" s="1" t="s">
        <v>58</v>
      </c>
      <c r="I9" s="6" t="s">
        <v>40</v>
      </c>
      <c r="J9" s="6" t="s">
        <v>41</v>
      </c>
      <c r="K9" s="15">
        <f>IFERROR((VLOOKUP(I9,Tablas!$B$16:$C$20,2,FALSE))+(VLOOKUP(J9,Tablas!$E$16:$F$20,2,FALSE)),0)</f>
        <v>7</v>
      </c>
      <c r="L9" s="9" t="str">
        <f>IFERROR(VLOOKUP(K9,Tablas!$H$16:$I$25,2,FALSE),"")</f>
        <v>Riesgo Alto</v>
      </c>
      <c r="M9" s="7" t="s">
        <v>42</v>
      </c>
      <c r="N9" s="7"/>
      <c r="O9" s="28" t="s">
        <v>43</v>
      </c>
      <c r="P9" s="2" t="s">
        <v>44</v>
      </c>
      <c r="Q9" s="25" t="s">
        <v>59</v>
      </c>
      <c r="R9" s="1" t="s">
        <v>60</v>
      </c>
      <c r="S9" s="24" t="s">
        <v>61</v>
      </c>
      <c r="T9" s="24" t="s">
        <v>61</v>
      </c>
      <c r="U9" s="6" t="s">
        <v>48</v>
      </c>
      <c r="V9" s="6" t="s">
        <v>62</v>
      </c>
      <c r="W9" s="15">
        <f>IFERROR((VLOOKUP(U9,Tablas!$B$16:$C$20,2,FALSE))+(VLOOKUP(V9,Tablas!$E$16:$F$20,2,FALSE)),0)</f>
        <v>2</v>
      </c>
      <c r="X9" s="9" t="str">
        <f>IFERROR(VLOOKUP(W9,Tablas!$H$16:$I$25,2,FALSE),"")</f>
        <v>Riesgo Bajo</v>
      </c>
      <c r="Y9" s="1" t="s">
        <v>63</v>
      </c>
      <c r="Z9" s="1" t="s">
        <v>64</v>
      </c>
      <c r="AA9" s="1" t="s">
        <v>60</v>
      </c>
      <c r="AB9" s="1" t="s">
        <v>65</v>
      </c>
    </row>
    <row r="10" spans="2:33" ht="93.75" customHeight="1" x14ac:dyDescent="0.25">
      <c r="B10" s="23">
        <v>3</v>
      </c>
      <c r="C10" s="2" t="s">
        <v>34</v>
      </c>
      <c r="D10" s="2" t="s">
        <v>35</v>
      </c>
      <c r="E10" s="2" t="s">
        <v>55</v>
      </c>
      <c r="F10" s="2" t="s">
        <v>66</v>
      </c>
      <c r="G10" s="25" t="s">
        <v>67</v>
      </c>
      <c r="H10" s="27" t="s">
        <v>68</v>
      </c>
      <c r="I10" s="6" t="s">
        <v>40</v>
      </c>
      <c r="J10" s="6" t="s">
        <v>69</v>
      </c>
      <c r="K10" s="15">
        <f>IFERROR((VLOOKUP(I10,Tablas!$B$16:$C$20,2,FALSE))+(VLOOKUP(J10,Tablas!$E$16:$F$20,2,FALSE)),0)</f>
        <v>8</v>
      </c>
      <c r="L10" s="9" t="str">
        <f>IFERROR(VLOOKUP(K10,Tablas!$H$16:$I$25,2,FALSE),"")</f>
        <v>Riesgo Extremo</v>
      </c>
      <c r="M10" s="7" t="s">
        <v>42</v>
      </c>
      <c r="N10" s="7"/>
      <c r="O10" s="28" t="s">
        <v>70</v>
      </c>
      <c r="P10" s="2" t="s">
        <v>44</v>
      </c>
      <c r="Q10" s="25" t="s">
        <v>71</v>
      </c>
      <c r="R10" s="1" t="s">
        <v>60</v>
      </c>
      <c r="S10" s="24" t="s">
        <v>61</v>
      </c>
      <c r="T10" s="24" t="s">
        <v>61</v>
      </c>
      <c r="U10" s="6" t="s">
        <v>48</v>
      </c>
      <c r="V10" s="6" t="s">
        <v>72</v>
      </c>
      <c r="W10" s="15">
        <f>IFERROR((VLOOKUP(U10,Tablas!$B$16:$C$20,2,FALSE))+(VLOOKUP(V10,Tablas!$E$16:$F$20,2,FALSE)),0)</f>
        <v>3</v>
      </c>
      <c r="X10" s="9" t="str">
        <f>IFERROR(VLOOKUP(W10,Tablas!$H$16:$I$25,2,FALSE),"")</f>
        <v>Riesgo Bajo</v>
      </c>
      <c r="Y10" s="1" t="s">
        <v>50</v>
      </c>
      <c r="Z10" s="1" t="s">
        <v>64</v>
      </c>
      <c r="AA10" s="1" t="s">
        <v>60</v>
      </c>
      <c r="AB10" s="1" t="s">
        <v>73</v>
      </c>
    </row>
    <row r="11" spans="2:33" ht="90.75" customHeight="1" x14ac:dyDescent="0.25">
      <c r="B11" s="23">
        <v>4</v>
      </c>
      <c r="C11" s="2" t="s">
        <v>34</v>
      </c>
      <c r="D11" s="2" t="s">
        <v>74</v>
      </c>
      <c r="E11" s="2" t="s">
        <v>55</v>
      </c>
      <c r="F11" s="2" t="s">
        <v>56</v>
      </c>
      <c r="G11" s="25" t="s">
        <v>75</v>
      </c>
      <c r="H11" s="1" t="s">
        <v>76</v>
      </c>
      <c r="I11" s="6" t="s">
        <v>40</v>
      </c>
      <c r="J11" s="6" t="s">
        <v>41</v>
      </c>
      <c r="K11" s="15">
        <f>IFERROR((VLOOKUP(I11,Tablas!$B$16:$C$20,2,FALSE))+(VLOOKUP(J11,Tablas!$E$16:$F$20,2,FALSE)),0)</f>
        <v>7</v>
      </c>
      <c r="L11" s="9" t="str">
        <f>IFERROR(VLOOKUP(K11,Tablas!$H$16:$I$25,2,FALSE),"")</f>
        <v>Riesgo Alto</v>
      </c>
      <c r="M11" s="7" t="s">
        <v>42</v>
      </c>
      <c r="N11" s="7" t="s">
        <v>42</v>
      </c>
      <c r="O11" s="28" t="s">
        <v>43</v>
      </c>
      <c r="P11" s="2" t="s">
        <v>44</v>
      </c>
      <c r="Q11" s="25" t="s">
        <v>77</v>
      </c>
      <c r="R11" s="1" t="s">
        <v>60</v>
      </c>
      <c r="S11" s="24" t="s">
        <v>47</v>
      </c>
      <c r="T11" s="24" t="s">
        <v>78</v>
      </c>
      <c r="U11" s="6" t="s">
        <v>79</v>
      </c>
      <c r="V11" s="6" t="s">
        <v>72</v>
      </c>
      <c r="W11" s="15">
        <f>IFERROR((VLOOKUP(U11,Tablas!$B$16:$C$20,2,FALSE))+(VLOOKUP(V11,Tablas!$E$16:$F$20,2,FALSE)),0)</f>
        <v>4</v>
      </c>
      <c r="X11" s="9" t="str">
        <f>IFERROR(VLOOKUP(W11,Tablas!$H$16:$I$25,2,FALSE),"")</f>
        <v>Riesgo Bajo</v>
      </c>
      <c r="Y11" s="1" t="s">
        <v>63</v>
      </c>
      <c r="Z11" s="1" t="s">
        <v>80</v>
      </c>
      <c r="AA11" s="1" t="s">
        <v>60</v>
      </c>
      <c r="AB11" s="1" t="s">
        <v>81</v>
      </c>
    </row>
    <row r="12" spans="2:33" ht="90.75" customHeight="1" x14ac:dyDescent="0.25">
      <c r="B12" s="23">
        <v>5</v>
      </c>
      <c r="C12" s="2" t="s">
        <v>34</v>
      </c>
      <c r="D12" s="2" t="s">
        <v>35</v>
      </c>
      <c r="E12" s="2" t="s">
        <v>82</v>
      </c>
      <c r="F12" s="2" t="s">
        <v>37</v>
      </c>
      <c r="G12" s="25" t="s">
        <v>83</v>
      </c>
      <c r="H12" s="27" t="s">
        <v>84</v>
      </c>
      <c r="I12" s="6" t="s">
        <v>40</v>
      </c>
      <c r="J12" s="6" t="s">
        <v>41</v>
      </c>
      <c r="K12" s="15">
        <f>IFERROR((VLOOKUP(I12,Tablas!$B$16:$C$20,2,FALSE))+(VLOOKUP(J12,Tablas!$E$16:$F$20,2,FALSE)),0)</f>
        <v>7</v>
      </c>
      <c r="L12" s="9" t="str">
        <f>IFERROR(VLOOKUP(K12,Tablas!$H$16:$I$25,2,FALSE),"")</f>
        <v>Riesgo Alto</v>
      </c>
      <c r="M12" s="7" t="s">
        <v>42</v>
      </c>
      <c r="N12" s="7" t="s">
        <v>42</v>
      </c>
      <c r="O12" s="28" t="s">
        <v>85</v>
      </c>
      <c r="P12" s="2" t="s">
        <v>44</v>
      </c>
      <c r="Q12" s="25" t="s">
        <v>86</v>
      </c>
      <c r="R12" s="1" t="s">
        <v>87</v>
      </c>
      <c r="S12" s="24" t="s">
        <v>88</v>
      </c>
      <c r="T12" s="24" t="s">
        <v>88</v>
      </c>
      <c r="U12" s="6" t="s">
        <v>48</v>
      </c>
      <c r="V12" s="6" t="s">
        <v>72</v>
      </c>
      <c r="W12" s="15">
        <f>IFERROR((VLOOKUP(U12,Tablas!$B$16:$C$20,2,FALSE))+(VLOOKUP(V12,Tablas!$E$16:$F$20,2,FALSE)),0)</f>
        <v>3</v>
      </c>
      <c r="X12" s="9" t="str">
        <f>IFERROR(VLOOKUP(W12,Tablas!$H$16:$I$25,2,FALSE),"")</f>
        <v>Riesgo Bajo</v>
      </c>
      <c r="Y12" s="1" t="s">
        <v>63</v>
      </c>
      <c r="Z12" s="1" t="s">
        <v>89</v>
      </c>
      <c r="AA12" s="1" t="s">
        <v>87</v>
      </c>
      <c r="AB12" s="1" t="s">
        <v>90</v>
      </c>
    </row>
    <row r="13" spans="2:33" ht="90.75" customHeight="1" x14ac:dyDescent="0.25">
      <c r="B13" s="23">
        <v>6</v>
      </c>
      <c r="C13" s="2" t="s">
        <v>34</v>
      </c>
      <c r="D13" s="2" t="s">
        <v>74</v>
      </c>
      <c r="E13" s="2" t="s">
        <v>91</v>
      </c>
      <c r="F13" s="2" t="s">
        <v>66</v>
      </c>
      <c r="G13" s="25" t="s">
        <v>92</v>
      </c>
      <c r="H13" s="1" t="s">
        <v>93</v>
      </c>
      <c r="I13" s="6" t="s">
        <v>48</v>
      </c>
      <c r="J13" s="6" t="s">
        <v>72</v>
      </c>
      <c r="K13" s="15">
        <f>IFERROR((VLOOKUP(I13,Tablas!$B$16:$C$20,2,FALSE))+(VLOOKUP(J13,Tablas!$E$16:$F$20,2,FALSE)),0)</f>
        <v>3</v>
      </c>
      <c r="L13" s="9" t="str">
        <f>IFERROR(VLOOKUP(K13,Tablas!$H$16:$I$25,2,FALSE),"")</f>
        <v>Riesgo Bajo</v>
      </c>
      <c r="M13" s="30" t="s">
        <v>42</v>
      </c>
      <c r="N13" s="7" t="s">
        <v>42</v>
      </c>
      <c r="O13" s="28" t="s">
        <v>94</v>
      </c>
      <c r="P13" s="2" t="s">
        <v>44</v>
      </c>
      <c r="Q13" s="25" t="s">
        <v>95</v>
      </c>
      <c r="R13" s="1" t="s">
        <v>96</v>
      </c>
      <c r="S13" s="24" t="s">
        <v>97</v>
      </c>
      <c r="T13" s="24" t="s">
        <v>98</v>
      </c>
      <c r="U13" s="6" t="s">
        <v>48</v>
      </c>
      <c r="V13" s="6" t="s">
        <v>72</v>
      </c>
      <c r="W13" s="15">
        <f>IFERROR((VLOOKUP(U13,Tablas!$B$16:$C$20,2,FALSE))+(VLOOKUP(V13,Tablas!$E$16:$F$20,2,FALSE)),0)</f>
        <v>3</v>
      </c>
      <c r="X13" s="9" t="str">
        <f>IFERROR(VLOOKUP(W13,Tablas!$H$16:$I$25,2,FALSE),"")</f>
        <v>Riesgo Bajo</v>
      </c>
      <c r="Y13" s="1" t="s">
        <v>63</v>
      </c>
      <c r="Z13" s="1" t="s">
        <v>332</v>
      </c>
      <c r="AA13" s="1" t="s">
        <v>99</v>
      </c>
      <c r="AB13" s="1" t="s">
        <v>100</v>
      </c>
    </row>
    <row r="14" spans="2:33" ht="90.75" customHeight="1" x14ac:dyDescent="0.25">
      <c r="B14" s="23">
        <v>7</v>
      </c>
      <c r="C14" s="6" t="s">
        <v>34</v>
      </c>
      <c r="D14" s="6" t="s">
        <v>35</v>
      </c>
      <c r="E14" s="6" t="s">
        <v>36</v>
      </c>
      <c r="F14" s="6" t="s">
        <v>56</v>
      </c>
      <c r="G14" s="25" t="s">
        <v>101</v>
      </c>
      <c r="H14" s="1" t="s">
        <v>102</v>
      </c>
      <c r="I14" s="6" t="s">
        <v>40</v>
      </c>
      <c r="J14" s="6" t="s">
        <v>41</v>
      </c>
      <c r="K14" s="15">
        <f>IFERROR((VLOOKUP(I14,Tablas!$B$16:$C$20,2,FALSE))+(VLOOKUP(J14,Tablas!$E$16:$F$20,2,FALSE)),0)</f>
        <v>7</v>
      </c>
      <c r="L14" s="9" t="str">
        <f>IFERROR(VLOOKUP(K14,Tablas!$H$16:$I$25,2,FALSE),"")</f>
        <v>Riesgo Alto</v>
      </c>
      <c r="M14" s="7" t="s">
        <v>42</v>
      </c>
      <c r="N14" s="7"/>
      <c r="O14" s="28" t="s">
        <v>43</v>
      </c>
      <c r="P14" s="2" t="s">
        <v>44</v>
      </c>
      <c r="Q14" s="25" t="s">
        <v>103</v>
      </c>
      <c r="R14" s="1" t="s">
        <v>104</v>
      </c>
      <c r="S14" s="24" t="s">
        <v>47</v>
      </c>
      <c r="T14" s="24" t="s">
        <v>47</v>
      </c>
      <c r="U14" s="6" t="s">
        <v>79</v>
      </c>
      <c r="V14" s="6" t="s">
        <v>72</v>
      </c>
      <c r="W14" s="15">
        <f>IFERROR((VLOOKUP(U14,Tablas!$B$16:$C$20,2,FALSE))+(VLOOKUP(V14,Tablas!$E$16:$F$20,2,FALSE)),0)</f>
        <v>4</v>
      </c>
      <c r="X14" s="9" t="str">
        <f>IFERROR(VLOOKUP(W14,Tablas!$H$16:$I$25,2,FALSE),"")</f>
        <v>Riesgo Bajo</v>
      </c>
      <c r="Y14" s="1" t="s">
        <v>50</v>
      </c>
      <c r="Z14" s="1" t="s">
        <v>105</v>
      </c>
      <c r="AA14" s="1" t="s">
        <v>106</v>
      </c>
      <c r="AB14" s="1" t="s">
        <v>53</v>
      </c>
    </row>
    <row r="15" spans="2:33" ht="90.75" customHeight="1" x14ac:dyDescent="0.25">
      <c r="B15" s="23">
        <v>8</v>
      </c>
      <c r="C15" s="2" t="s">
        <v>54</v>
      </c>
      <c r="D15" s="2" t="s">
        <v>74</v>
      </c>
      <c r="E15" s="2" t="s">
        <v>91</v>
      </c>
      <c r="F15" s="2" t="s">
        <v>56</v>
      </c>
      <c r="G15" s="25" t="s">
        <v>107</v>
      </c>
      <c r="H15" s="1" t="s">
        <v>108</v>
      </c>
      <c r="I15" s="6" t="s">
        <v>40</v>
      </c>
      <c r="J15" s="6" t="s">
        <v>41</v>
      </c>
      <c r="K15" s="15">
        <f>IFERROR((VLOOKUP(I15,Tablas!$B$16:$C$20,2,FALSE))+(VLOOKUP(J15,Tablas!$E$16:$F$20,2,FALSE)),0)</f>
        <v>7</v>
      </c>
      <c r="L15" s="9" t="str">
        <f>IFERROR(VLOOKUP(K15,Tablas!$H$16:$I$25,2,FALSE),"")</f>
        <v>Riesgo Alto</v>
      </c>
      <c r="M15" s="7"/>
      <c r="N15" s="7" t="s">
        <v>42</v>
      </c>
      <c r="O15" s="28" t="s">
        <v>43</v>
      </c>
      <c r="P15" s="2" t="s">
        <v>44</v>
      </c>
      <c r="Q15" s="25" t="s">
        <v>109</v>
      </c>
      <c r="R15" s="1" t="s">
        <v>110</v>
      </c>
      <c r="S15" s="24" t="s">
        <v>97</v>
      </c>
      <c r="T15" s="24" t="s">
        <v>111</v>
      </c>
      <c r="U15" s="6" t="s">
        <v>79</v>
      </c>
      <c r="V15" s="6" t="s">
        <v>72</v>
      </c>
      <c r="W15" s="15">
        <f>IFERROR((VLOOKUP(U15,Tablas!$B$16:$C$20,2,FALSE))+(VLOOKUP(V15,Tablas!$E$16:$F$20,2,FALSE)),0)</f>
        <v>4</v>
      </c>
      <c r="X15" s="9" t="str">
        <f>IFERROR(VLOOKUP(W15,Tablas!$H$16:$I$25,2,FALSE),"")</f>
        <v>Riesgo Bajo</v>
      </c>
      <c r="Y15" s="1" t="s">
        <v>63</v>
      </c>
      <c r="Z15" s="1" t="s">
        <v>112</v>
      </c>
      <c r="AA15" s="1" t="s">
        <v>110</v>
      </c>
      <c r="AB15" s="1" t="s">
        <v>113</v>
      </c>
    </row>
    <row r="16" spans="2:33" ht="90.75" customHeight="1" x14ac:dyDescent="0.25">
      <c r="B16" s="23">
        <v>9</v>
      </c>
      <c r="C16" s="2" t="s">
        <v>34</v>
      </c>
      <c r="D16" s="2" t="s">
        <v>74</v>
      </c>
      <c r="E16" s="2" t="s">
        <v>91</v>
      </c>
      <c r="F16" s="2" t="s">
        <v>66</v>
      </c>
      <c r="G16" s="32" t="s">
        <v>328</v>
      </c>
      <c r="H16" s="31" t="s">
        <v>329</v>
      </c>
      <c r="I16" s="6" t="s">
        <v>40</v>
      </c>
      <c r="J16" s="6" t="s">
        <v>49</v>
      </c>
      <c r="K16" s="15">
        <f>IFERROR((VLOOKUP(I16,Tablas!$B$16:$C$20,2,FALSE))+(VLOOKUP(J16,Tablas!$E$16:$F$20,2,FALSE)),0)</f>
        <v>6</v>
      </c>
      <c r="L16" s="9" t="str">
        <f>IFERROR(VLOOKUP(K16,Tablas!$H$16:$I$25,2,FALSE),"")</f>
        <v>Riesgo Alto</v>
      </c>
      <c r="M16" s="30" t="s">
        <v>42</v>
      </c>
      <c r="N16" s="7" t="s">
        <v>42</v>
      </c>
      <c r="O16" s="28" t="s">
        <v>94</v>
      </c>
      <c r="P16" s="2" t="s">
        <v>44</v>
      </c>
      <c r="Q16" s="25" t="s">
        <v>330</v>
      </c>
      <c r="R16" s="1" t="s">
        <v>96</v>
      </c>
      <c r="S16" s="24" t="s">
        <v>97</v>
      </c>
      <c r="T16" s="24" t="s">
        <v>98</v>
      </c>
      <c r="U16" s="6" t="s">
        <v>40</v>
      </c>
      <c r="V16" s="6" t="s">
        <v>49</v>
      </c>
      <c r="W16" s="15">
        <f>IFERROR((VLOOKUP(U16,Tablas!$B$16:$C$20,2,FALSE))+(VLOOKUP(V16,Tablas!$E$16:$F$20,2,FALSE)),0)</f>
        <v>6</v>
      </c>
      <c r="X16" s="9" t="str">
        <f>IFERROR(VLOOKUP(W16,Tablas!$H$16:$I$25,2,FALSE),"")</f>
        <v>Riesgo Alto</v>
      </c>
      <c r="Y16" s="1" t="s">
        <v>63</v>
      </c>
      <c r="Z16" s="1" t="s">
        <v>331</v>
      </c>
      <c r="AA16" s="1" t="s">
        <v>99</v>
      </c>
      <c r="AB16" s="1" t="s">
        <v>116</v>
      </c>
    </row>
    <row r="17" spans="2:28" ht="90.75" customHeight="1" x14ac:dyDescent="0.25">
      <c r="B17" s="23">
        <v>10</v>
      </c>
      <c r="C17" s="2" t="s">
        <v>34</v>
      </c>
      <c r="D17" s="2" t="s">
        <v>74</v>
      </c>
      <c r="E17" s="2" t="s">
        <v>91</v>
      </c>
      <c r="F17" s="2" t="s">
        <v>56</v>
      </c>
      <c r="G17" s="25" t="s">
        <v>117</v>
      </c>
      <c r="H17" s="1" t="s">
        <v>118</v>
      </c>
      <c r="I17" s="6" t="s">
        <v>119</v>
      </c>
      <c r="J17" s="6" t="s">
        <v>41</v>
      </c>
      <c r="K17" s="15">
        <f>IFERROR((VLOOKUP(I17,Tablas!$B$16:$C$20,2,FALSE))+(VLOOKUP(J17,Tablas!$E$16:$F$20,2,FALSE)),0)</f>
        <v>8</v>
      </c>
      <c r="L17" s="9" t="str">
        <f>IFERROR(VLOOKUP(K17,Tablas!$H$16:$I$25,2,FALSE),"")</f>
        <v>Riesgo Extremo</v>
      </c>
      <c r="M17" s="7"/>
      <c r="N17" s="7" t="s">
        <v>42</v>
      </c>
      <c r="O17" s="28" t="s">
        <v>70</v>
      </c>
      <c r="P17" s="2" t="s">
        <v>44</v>
      </c>
      <c r="Q17" s="25" t="s">
        <v>120</v>
      </c>
      <c r="R17" s="1" t="s">
        <v>114</v>
      </c>
      <c r="S17" s="24" t="s">
        <v>97</v>
      </c>
      <c r="T17" s="24" t="s">
        <v>98</v>
      </c>
      <c r="U17" s="6" t="s">
        <v>40</v>
      </c>
      <c r="V17" s="6" t="s">
        <v>41</v>
      </c>
      <c r="W17" s="15">
        <f>IFERROR((VLOOKUP(U17,Tablas!$B$16:$C$20,2,FALSE))+(VLOOKUP(V17,Tablas!$E$16:$F$20,2,FALSE)),0)</f>
        <v>7</v>
      </c>
      <c r="X17" s="9" t="str">
        <f>IFERROR(VLOOKUP(W17,Tablas!$H$16:$I$25,2,FALSE),"")</f>
        <v>Riesgo Alto</v>
      </c>
      <c r="Y17" s="1" t="s">
        <v>63</v>
      </c>
      <c r="Z17" s="1" t="s">
        <v>115</v>
      </c>
      <c r="AA17" s="1" t="s">
        <v>99</v>
      </c>
      <c r="AB17" s="1" t="s">
        <v>100</v>
      </c>
    </row>
    <row r="18" spans="2:28" ht="90.75" customHeight="1" x14ac:dyDescent="0.25">
      <c r="B18" s="23">
        <v>11</v>
      </c>
      <c r="C18" s="2" t="s">
        <v>34</v>
      </c>
      <c r="D18" s="2" t="s">
        <v>74</v>
      </c>
      <c r="E18" s="2" t="s">
        <v>91</v>
      </c>
      <c r="F18" s="2" t="s">
        <v>56</v>
      </c>
      <c r="G18" s="25" t="s">
        <v>121</v>
      </c>
      <c r="H18" s="1" t="s">
        <v>122</v>
      </c>
      <c r="I18" s="6" t="s">
        <v>79</v>
      </c>
      <c r="J18" s="6" t="s">
        <v>72</v>
      </c>
      <c r="K18" s="15">
        <f>IFERROR((VLOOKUP(I18,Tablas!$B$16:$C$20,2,FALSE))+(VLOOKUP(J18,Tablas!$E$16:$F$20,2,FALSE)),0)</f>
        <v>4</v>
      </c>
      <c r="L18" s="9" t="str">
        <f>IFERROR(VLOOKUP(K18,Tablas!$H$16:$I$25,2,FALSE),"")</f>
        <v>Riesgo Bajo</v>
      </c>
      <c r="M18" s="7"/>
      <c r="N18" s="7" t="s">
        <v>42</v>
      </c>
      <c r="O18" s="28" t="s">
        <v>94</v>
      </c>
      <c r="P18" s="2" t="s">
        <v>44</v>
      </c>
      <c r="Q18" s="25" t="s">
        <v>123</v>
      </c>
      <c r="R18" s="1" t="s">
        <v>114</v>
      </c>
      <c r="S18" s="24" t="s">
        <v>97</v>
      </c>
      <c r="T18" s="24" t="s">
        <v>98</v>
      </c>
      <c r="U18" s="6" t="s">
        <v>79</v>
      </c>
      <c r="V18" s="6" t="s">
        <v>72</v>
      </c>
      <c r="W18" s="15">
        <f>IFERROR((VLOOKUP(U18,Tablas!$B$16:$C$20,2,FALSE))+(VLOOKUP(V18,Tablas!$E$16:$F$20,2,FALSE)),0)</f>
        <v>4</v>
      </c>
      <c r="X18" s="9" t="str">
        <f>IFERROR(VLOOKUP(W18,Tablas!$H$16:$I$25,2,FALSE),"")</f>
        <v>Riesgo Bajo</v>
      </c>
      <c r="Y18" s="1" t="s">
        <v>63</v>
      </c>
      <c r="Z18" s="1" t="s">
        <v>124</v>
      </c>
      <c r="AA18" s="1" t="s">
        <v>125</v>
      </c>
      <c r="AB18" s="1" t="s">
        <v>100</v>
      </c>
    </row>
    <row r="19" spans="2:28" ht="90.75" customHeight="1" x14ac:dyDescent="0.25">
      <c r="B19" s="23">
        <v>12</v>
      </c>
      <c r="C19" s="2" t="s">
        <v>34</v>
      </c>
      <c r="D19" s="2" t="s">
        <v>74</v>
      </c>
      <c r="E19" s="2" t="s">
        <v>91</v>
      </c>
      <c r="F19" s="2" t="s">
        <v>126</v>
      </c>
      <c r="G19" s="25" t="s">
        <v>127</v>
      </c>
      <c r="H19" s="1" t="s">
        <v>128</v>
      </c>
      <c r="I19" s="6" t="s">
        <v>40</v>
      </c>
      <c r="J19" s="6" t="s">
        <v>41</v>
      </c>
      <c r="K19" s="15">
        <f>IFERROR((VLOOKUP(I19,Tablas!$B$16:$C$20,2,FALSE))+(VLOOKUP(J19,Tablas!$E$16:$F$20,2,FALSE)),0)</f>
        <v>7</v>
      </c>
      <c r="L19" s="9" t="str">
        <f>IFERROR(VLOOKUP(K19,Tablas!$H$16:$I$25,2,FALSE),"")</f>
        <v>Riesgo Alto</v>
      </c>
      <c r="M19" s="7" t="s">
        <v>42</v>
      </c>
      <c r="N19" s="7" t="s">
        <v>42</v>
      </c>
      <c r="O19" s="28" t="s">
        <v>70</v>
      </c>
      <c r="P19" s="2" t="s">
        <v>44</v>
      </c>
      <c r="Q19" s="25" t="s">
        <v>129</v>
      </c>
      <c r="R19" s="1" t="s">
        <v>99</v>
      </c>
      <c r="S19" s="24" t="s">
        <v>97</v>
      </c>
      <c r="T19" s="24" t="s">
        <v>98</v>
      </c>
      <c r="U19" s="6" t="s">
        <v>40</v>
      </c>
      <c r="V19" s="6" t="s">
        <v>41</v>
      </c>
      <c r="W19" s="15">
        <f>IFERROR((VLOOKUP(U19,Tablas!$B$16:$C$20,2,FALSE))+(VLOOKUP(V19,Tablas!$E$16:$F$20,2,FALSE)),0)</f>
        <v>7</v>
      </c>
      <c r="X19" s="9" t="str">
        <f>IFERROR(VLOOKUP(W19,Tablas!$H$16:$I$25,2,FALSE),"")</f>
        <v>Riesgo Alto</v>
      </c>
      <c r="Y19" s="1" t="s">
        <v>63</v>
      </c>
      <c r="Z19" s="1" t="s">
        <v>130</v>
      </c>
      <c r="AA19" s="1" t="s">
        <v>99</v>
      </c>
      <c r="AB19" s="1" t="s">
        <v>131</v>
      </c>
    </row>
    <row r="20" spans="2:28" ht="90.75" customHeight="1" x14ac:dyDescent="0.25">
      <c r="B20" s="33">
        <v>13</v>
      </c>
      <c r="C20" s="2" t="s">
        <v>34</v>
      </c>
      <c r="D20" s="2" t="s">
        <v>74</v>
      </c>
      <c r="E20" s="2" t="s">
        <v>91</v>
      </c>
      <c r="F20" s="2" t="s">
        <v>37</v>
      </c>
      <c r="G20" s="25" t="s">
        <v>132</v>
      </c>
      <c r="H20" s="1" t="s">
        <v>133</v>
      </c>
      <c r="I20" s="6" t="s">
        <v>40</v>
      </c>
      <c r="J20" s="6" t="s">
        <v>72</v>
      </c>
      <c r="K20" s="15">
        <f>IFERROR((VLOOKUP(I20,Tablas!$B$16:$C$20,2,FALSE))+(VLOOKUP(J20,Tablas!$E$16:$F$20,2,FALSE)),0)</f>
        <v>5</v>
      </c>
      <c r="L20" s="9" t="str">
        <f>IFERROR(VLOOKUP(K20,Tablas!$H$16:$I$25,2,FALSE),"")</f>
        <v>Riesgo Medio</v>
      </c>
      <c r="M20" s="7"/>
      <c r="N20" s="7" t="s">
        <v>42</v>
      </c>
      <c r="O20" s="28" t="s">
        <v>43</v>
      </c>
      <c r="P20" s="2" t="s">
        <v>44</v>
      </c>
      <c r="Q20" s="25" t="s">
        <v>134</v>
      </c>
      <c r="R20" s="1" t="s">
        <v>110</v>
      </c>
      <c r="S20" s="24" t="s">
        <v>97</v>
      </c>
      <c r="T20" s="24" t="s">
        <v>111</v>
      </c>
      <c r="U20" s="6" t="s">
        <v>48</v>
      </c>
      <c r="V20" s="6" t="s">
        <v>72</v>
      </c>
      <c r="W20" s="15">
        <f>IFERROR((VLOOKUP(U20,Tablas!$B$16:$C$20,2,FALSE))+(VLOOKUP(V20,Tablas!$E$16:$F$20,2,FALSE)),0)</f>
        <v>3</v>
      </c>
      <c r="X20" s="9" t="str">
        <f>IFERROR(VLOOKUP(W20,Tablas!$H$16:$I$25,2,FALSE),"")</f>
        <v>Riesgo Bajo</v>
      </c>
      <c r="Y20" s="1" t="s">
        <v>50</v>
      </c>
      <c r="Z20" s="1" t="s">
        <v>135</v>
      </c>
      <c r="AA20" s="1" t="s">
        <v>110</v>
      </c>
      <c r="AB20" s="1" t="s">
        <v>113</v>
      </c>
    </row>
    <row r="21" spans="2:28" ht="90.75" customHeight="1" x14ac:dyDescent="0.25">
      <c r="B21" s="23">
        <v>14</v>
      </c>
      <c r="C21" s="2" t="s">
        <v>34</v>
      </c>
      <c r="D21" s="2" t="s">
        <v>74</v>
      </c>
      <c r="E21" s="2" t="s">
        <v>91</v>
      </c>
      <c r="F21" s="2" t="s">
        <v>136</v>
      </c>
      <c r="G21" s="25" t="s">
        <v>137</v>
      </c>
      <c r="H21" s="1" t="s">
        <v>138</v>
      </c>
      <c r="I21" s="6" t="s">
        <v>79</v>
      </c>
      <c r="J21" s="6" t="s">
        <v>49</v>
      </c>
      <c r="K21" s="15">
        <f>IFERROR((VLOOKUP(I21,Tablas!$B$16:$C$20,2,FALSE))+(VLOOKUP(J21,Tablas!$E$16:$F$20,2,FALSE)),0)</f>
        <v>5</v>
      </c>
      <c r="L21" s="9" t="str">
        <f>IFERROR(VLOOKUP(K21,Tablas!$H$16:$I$25,2,FALSE),"")</f>
        <v>Riesgo Medio</v>
      </c>
      <c r="M21" s="7"/>
      <c r="N21" s="7" t="s">
        <v>42</v>
      </c>
      <c r="O21" s="28" t="s">
        <v>43</v>
      </c>
      <c r="P21" s="2" t="s">
        <v>44</v>
      </c>
      <c r="Q21" s="25" t="s">
        <v>139</v>
      </c>
      <c r="R21" s="1" t="s">
        <v>110</v>
      </c>
      <c r="S21" s="24" t="s">
        <v>97</v>
      </c>
      <c r="T21" s="24" t="s">
        <v>111</v>
      </c>
      <c r="U21" s="6" t="s">
        <v>48</v>
      </c>
      <c r="V21" s="6" t="s">
        <v>72</v>
      </c>
      <c r="W21" s="15">
        <f>IFERROR((VLOOKUP(U21,Tablas!$B$16:$C$20,2,FALSE))+(VLOOKUP(V21,Tablas!$E$16:$F$20,2,FALSE)),0)</f>
        <v>3</v>
      </c>
      <c r="X21" s="9" t="str">
        <f>IFERROR(VLOOKUP(W21,Tablas!$H$16:$I$25,2,FALSE),"")</f>
        <v>Riesgo Bajo</v>
      </c>
      <c r="Y21" s="1" t="s">
        <v>50</v>
      </c>
      <c r="Z21" s="1" t="s">
        <v>140</v>
      </c>
      <c r="AA21" s="1" t="s">
        <v>110</v>
      </c>
      <c r="AB21" s="1" t="s">
        <v>100</v>
      </c>
    </row>
    <row r="22" spans="2:28" ht="90.75" customHeight="1" x14ac:dyDescent="0.25">
      <c r="B22" s="23">
        <v>15</v>
      </c>
      <c r="C22" s="2" t="s">
        <v>54</v>
      </c>
      <c r="D22" s="2" t="s">
        <v>35</v>
      </c>
      <c r="E22" s="2" t="s">
        <v>91</v>
      </c>
      <c r="F22" s="2" t="s">
        <v>37</v>
      </c>
      <c r="G22" s="25" t="s">
        <v>141</v>
      </c>
      <c r="H22" s="1" t="s">
        <v>142</v>
      </c>
      <c r="I22" s="6" t="s">
        <v>40</v>
      </c>
      <c r="J22" s="6" t="s">
        <v>41</v>
      </c>
      <c r="K22" s="15">
        <f>IFERROR((VLOOKUP(I22,Tablas!$B$16:$C$20,2,FALSE))+(VLOOKUP(J22,Tablas!$E$16:$F$20,2,FALSE)),0)</f>
        <v>7</v>
      </c>
      <c r="L22" s="9" t="str">
        <f>IFERROR(VLOOKUP(K22,Tablas!$H$16:$I$25,2,FALSE),"")</f>
        <v>Riesgo Alto</v>
      </c>
      <c r="M22" s="7"/>
      <c r="N22" s="7" t="s">
        <v>42</v>
      </c>
      <c r="O22" s="28" t="s">
        <v>143</v>
      </c>
      <c r="P22" s="2" t="s">
        <v>44</v>
      </c>
      <c r="Q22" s="25" t="s">
        <v>144</v>
      </c>
      <c r="R22" s="1" t="s">
        <v>114</v>
      </c>
      <c r="S22" s="24" t="s">
        <v>97</v>
      </c>
      <c r="T22" s="24" t="s">
        <v>145</v>
      </c>
      <c r="U22" s="6" t="s">
        <v>40</v>
      </c>
      <c r="V22" s="6" t="s">
        <v>41</v>
      </c>
      <c r="W22" s="15">
        <f>IFERROR((VLOOKUP(U22,Tablas!$B$16:$C$20,2,FALSE))+(VLOOKUP(V22,Tablas!$E$16:$F$20,2,FALSE)),0)</f>
        <v>7</v>
      </c>
      <c r="X22" s="9" t="str">
        <f>IFERROR(VLOOKUP(W22,Tablas!$H$16:$I$25,2,FALSE),"")</f>
        <v>Riesgo Alto</v>
      </c>
      <c r="Y22" s="1" t="s">
        <v>63</v>
      </c>
      <c r="Z22" s="1" t="s">
        <v>115</v>
      </c>
      <c r="AA22" s="1" t="s">
        <v>99</v>
      </c>
      <c r="AB22" s="1" t="s">
        <v>100</v>
      </c>
    </row>
    <row r="23" spans="2:28" ht="90.75" customHeight="1" x14ac:dyDescent="0.25">
      <c r="B23" s="23">
        <v>16</v>
      </c>
      <c r="C23" s="2" t="s">
        <v>54</v>
      </c>
      <c r="D23" s="2" t="s">
        <v>35</v>
      </c>
      <c r="E23" s="2" t="s">
        <v>91</v>
      </c>
      <c r="F23" s="2" t="s">
        <v>37</v>
      </c>
      <c r="G23" s="25" t="s">
        <v>146</v>
      </c>
      <c r="H23" s="1" t="s">
        <v>147</v>
      </c>
      <c r="I23" s="6" t="s">
        <v>79</v>
      </c>
      <c r="J23" s="6" t="s">
        <v>49</v>
      </c>
      <c r="K23" s="15">
        <f>IFERROR((VLOOKUP(I23,Tablas!$B$16:$C$20,2,FALSE))+(VLOOKUP(J23,Tablas!$E$16:$F$20,2,FALSE)),0)</f>
        <v>5</v>
      </c>
      <c r="L23" s="9" t="str">
        <f>IFERROR(VLOOKUP(K23,Tablas!$H$16:$I$25,2,FALSE),"")</f>
        <v>Riesgo Medio</v>
      </c>
      <c r="M23" s="7"/>
      <c r="N23" s="7" t="s">
        <v>42</v>
      </c>
      <c r="O23" s="28" t="s">
        <v>70</v>
      </c>
      <c r="P23" s="2" t="s">
        <v>44</v>
      </c>
      <c r="Q23" s="25" t="s">
        <v>148</v>
      </c>
      <c r="R23" s="1" t="s">
        <v>114</v>
      </c>
      <c r="S23" s="24" t="s">
        <v>97</v>
      </c>
      <c r="T23" s="24" t="s">
        <v>145</v>
      </c>
      <c r="U23" s="6" t="s">
        <v>48</v>
      </c>
      <c r="V23" s="6" t="s">
        <v>72</v>
      </c>
      <c r="W23" s="15">
        <f>IFERROR((VLOOKUP(U23,Tablas!$B$16:$C$20,2,FALSE))+(VLOOKUP(V23,Tablas!$E$16:$F$20,2,FALSE)),0)</f>
        <v>3</v>
      </c>
      <c r="X23" s="9" t="str">
        <f>IFERROR(VLOOKUP(W23,Tablas!$H$16:$I$25,2,FALSE),"")</f>
        <v>Riesgo Bajo</v>
      </c>
      <c r="Y23" s="1" t="s">
        <v>63</v>
      </c>
      <c r="Z23" s="1" t="s">
        <v>115</v>
      </c>
      <c r="AA23" s="1" t="s">
        <v>99</v>
      </c>
      <c r="AB23" s="1" t="s">
        <v>100</v>
      </c>
    </row>
    <row r="24" spans="2:28" ht="90.75" customHeight="1" x14ac:dyDescent="0.25">
      <c r="B24" s="23">
        <v>17</v>
      </c>
      <c r="C24" s="2" t="s">
        <v>34</v>
      </c>
      <c r="D24" s="2" t="s">
        <v>74</v>
      </c>
      <c r="E24" s="2" t="s">
        <v>91</v>
      </c>
      <c r="F24" s="2" t="s">
        <v>37</v>
      </c>
      <c r="G24" s="25" t="s">
        <v>149</v>
      </c>
      <c r="H24" s="1" t="s">
        <v>150</v>
      </c>
      <c r="I24" s="6" t="s">
        <v>79</v>
      </c>
      <c r="J24" s="6" t="s">
        <v>49</v>
      </c>
      <c r="K24" s="15">
        <f>IFERROR((VLOOKUP(I24,Tablas!$B$16:$C$20,2,FALSE))+(VLOOKUP(J24,Tablas!$E$16:$F$20,2,FALSE)),0)</f>
        <v>5</v>
      </c>
      <c r="L24" s="9" t="str">
        <f>IFERROR(VLOOKUP(K24,Tablas!$H$16:$I$25,2,FALSE),"")</f>
        <v>Riesgo Medio</v>
      </c>
      <c r="M24" s="7" t="s">
        <v>42</v>
      </c>
      <c r="N24" s="7" t="s">
        <v>42</v>
      </c>
      <c r="O24" s="28" t="s">
        <v>70</v>
      </c>
      <c r="P24" s="2" t="s">
        <v>44</v>
      </c>
      <c r="Q24" s="25" t="s">
        <v>151</v>
      </c>
      <c r="R24" s="1" t="s">
        <v>99</v>
      </c>
      <c r="S24" s="24" t="s">
        <v>97</v>
      </c>
      <c r="T24" s="24" t="s">
        <v>145</v>
      </c>
      <c r="U24" s="6" t="s">
        <v>48</v>
      </c>
      <c r="V24" s="6" t="s">
        <v>72</v>
      </c>
      <c r="W24" s="15">
        <f>IFERROR((VLOOKUP(U24,Tablas!$B$16:$C$20,2,FALSE))+(VLOOKUP(V24,Tablas!$E$16:$F$20,2,FALSE)),0)</f>
        <v>3</v>
      </c>
      <c r="X24" s="9" t="str">
        <f>IFERROR(VLOOKUP(W24,Tablas!$H$16:$I$25,2,FALSE),"")</f>
        <v>Riesgo Bajo</v>
      </c>
      <c r="Y24" s="1" t="s">
        <v>63</v>
      </c>
      <c r="Z24" s="1" t="s">
        <v>115</v>
      </c>
      <c r="AA24" s="1" t="s">
        <v>152</v>
      </c>
      <c r="AB24" s="1" t="s">
        <v>113</v>
      </c>
    </row>
    <row r="25" spans="2:28" ht="90.75" customHeight="1" x14ac:dyDescent="0.25">
      <c r="B25" s="23">
        <v>18</v>
      </c>
      <c r="C25" s="2" t="s">
        <v>34</v>
      </c>
      <c r="D25" s="2" t="s">
        <v>74</v>
      </c>
      <c r="E25" s="2" t="s">
        <v>91</v>
      </c>
      <c r="F25" s="2" t="s">
        <v>153</v>
      </c>
      <c r="G25" s="25" t="s">
        <v>154</v>
      </c>
      <c r="H25" s="1" t="s">
        <v>155</v>
      </c>
      <c r="I25" s="6" t="s">
        <v>40</v>
      </c>
      <c r="J25" s="6" t="s">
        <v>49</v>
      </c>
      <c r="K25" s="15">
        <f>IFERROR((VLOOKUP(I25,Tablas!$B$16:$C$20,2,FALSE))+(VLOOKUP(J25,Tablas!$E$16:$F$20,2,FALSE)),0)</f>
        <v>6</v>
      </c>
      <c r="L25" s="9" t="str">
        <f>IFERROR(VLOOKUP(K25,Tablas!$H$16:$I$25,2,FALSE),"")</f>
        <v>Riesgo Alto</v>
      </c>
      <c r="M25" s="29"/>
      <c r="N25" s="7" t="s">
        <v>42</v>
      </c>
      <c r="O25" s="28" t="s">
        <v>70</v>
      </c>
      <c r="P25" s="2" t="s">
        <v>44</v>
      </c>
      <c r="Q25" s="25" t="s">
        <v>156</v>
      </c>
      <c r="R25" s="1" t="s">
        <v>114</v>
      </c>
      <c r="S25" s="24" t="s">
        <v>157</v>
      </c>
      <c r="T25" s="24" t="s">
        <v>40</v>
      </c>
      <c r="U25" s="6" t="s">
        <v>40</v>
      </c>
      <c r="V25" s="6" t="s">
        <v>72</v>
      </c>
      <c r="W25" s="15">
        <f>IFERROR((VLOOKUP(U25,Tablas!$B$16:$C$20,2,FALSE))+(VLOOKUP(V25,Tablas!$E$16:$F$20,2,FALSE)),0)</f>
        <v>5</v>
      </c>
      <c r="X25" s="9" t="str">
        <f>IFERROR(VLOOKUP(W25,Tablas!$H$16:$I$25,2,FALSE),"")</f>
        <v>Riesgo Medio</v>
      </c>
      <c r="Y25" s="1" t="s">
        <v>63</v>
      </c>
      <c r="Z25" s="1" t="s">
        <v>158</v>
      </c>
      <c r="AA25" s="1" t="s">
        <v>152</v>
      </c>
      <c r="AB25" s="1" t="s">
        <v>159</v>
      </c>
    </row>
    <row r="26" spans="2:28" ht="104.25" customHeight="1" x14ac:dyDescent="0.25">
      <c r="B26" s="23">
        <v>19</v>
      </c>
      <c r="C26" s="2" t="s">
        <v>34</v>
      </c>
      <c r="D26" s="2" t="s">
        <v>74</v>
      </c>
      <c r="E26" s="2" t="s">
        <v>91</v>
      </c>
      <c r="F26" s="2" t="s">
        <v>37</v>
      </c>
      <c r="G26" s="25" t="s">
        <v>160</v>
      </c>
      <c r="H26" s="1" t="s">
        <v>161</v>
      </c>
      <c r="I26" s="6" t="s">
        <v>79</v>
      </c>
      <c r="J26" s="6" t="s">
        <v>49</v>
      </c>
      <c r="K26" s="15">
        <f>IFERROR((VLOOKUP(I26,Tablas!$B$16:$C$20,2,FALSE))+(VLOOKUP(J26,Tablas!$E$16:$F$20,2,FALSE)),0)</f>
        <v>5</v>
      </c>
      <c r="L26" s="9" t="str">
        <f>IFERROR(VLOOKUP(K26,Tablas!$H$16:$I$25,2,FALSE),"")</f>
        <v>Riesgo Medio</v>
      </c>
      <c r="M26" s="7"/>
      <c r="N26" s="7" t="s">
        <v>42</v>
      </c>
      <c r="O26" s="28" t="s">
        <v>70</v>
      </c>
      <c r="P26" s="2" t="s">
        <v>44</v>
      </c>
      <c r="Q26" s="25" t="s">
        <v>162</v>
      </c>
      <c r="R26" s="1" t="s">
        <v>110</v>
      </c>
      <c r="S26" s="24" t="s">
        <v>97</v>
      </c>
      <c r="T26" s="24" t="s">
        <v>145</v>
      </c>
      <c r="U26" s="6" t="s">
        <v>48</v>
      </c>
      <c r="V26" s="6" t="s">
        <v>72</v>
      </c>
      <c r="W26" s="15">
        <f>IFERROR((VLOOKUP(U26,Tablas!$B$16:$C$20,2,FALSE))+(VLOOKUP(V26,Tablas!$E$16:$F$20,2,FALSE)),0)</f>
        <v>3</v>
      </c>
      <c r="X26" s="9" t="str">
        <f>IFERROR(VLOOKUP(W26,Tablas!$H$16:$I$25,2,FALSE),"")</f>
        <v>Riesgo Bajo</v>
      </c>
      <c r="Y26" s="1" t="s">
        <v>63</v>
      </c>
      <c r="Z26" s="26" t="s">
        <v>163</v>
      </c>
      <c r="AA26" s="1" t="s">
        <v>164</v>
      </c>
      <c r="AB26" s="1" t="s">
        <v>165</v>
      </c>
    </row>
    <row r="27" spans="2:28" ht="90.75" customHeight="1" x14ac:dyDescent="0.25">
      <c r="B27" s="23">
        <v>20</v>
      </c>
      <c r="C27" s="2" t="s">
        <v>34</v>
      </c>
      <c r="D27" s="2" t="s">
        <v>74</v>
      </c>
      <c r="E27" s="2" t="s">
        <v>91</v>
      </c>
      <c r="F27" s="2" t="s">
        <v>37</v>
      </c>
      <c r="G27" s="25" t="s">
        <v>166</v>
      </c>
      <c r="H27" s="1" t="s">
        <v>167</v>
      </c>
      <c r="I27" s="6" t="s">
        <v>79</v>
      </c>
      <c r="J27" s="6" t="s">
        <v>49</v>
      </c>
      <c r="K27" s="15">
        <f>IFERROR((VLOOKUP(I27,Tablas!$B$16:$C$20,2,FALSE))+(VLOOKUP(J27,Tablas!$E$16:$F$20,2,FALSE)),0)</f>
        <v>5</v>
      </c>
      <c r="L27" s="9" t="str">
        <f>IFERROR(VLOOKUP(K27,Tablas!$H$16:$I$25,2,FALSE),"")</f>
        <v>Riesgo Medio</v>
      </c>
      <c r="M27" s="7"/>
      <c r="N27" s="7" t="s">
        <v>42</v>
      </c>
      <c r="O27" s="28" t="s">
        <v>143</v>
      </c>
      <c r="P27" s="2" t="s">
        <v>44</v>
      </c>
      <c r="Q27" s="25" t="s">
        <v>168</v>
      </c>
      <c r="R27" s="1" t="s">
        <v>110</v>
      </c>
      <c r="S27" s="24" t="s">
        <v>97</v>
      </c>
      <c r="T27" s="24" t="s">
        <v>145</v>
      </c>
      <c r="U27" s="6" t="s">
        <v>48</v>
      </c>
      <c r="V27" s="6" t="s">
        <v>72</v>
      </c>
      <c r="W27" s="15">
        <f>IFERROR((VLOOKUP(U27,Tablas!$B$16:$C$20,2,FALSE))+(VLOOKUP(V27,Tablas!$E$16:$F$20,2,FALSE)),0)</f>
        <v>3</v>
      </c>
      <c r="X27" s="9" t="str">
        <f>IFERROR(VLOOKUP(W27,Tablas!$H$16:$I$25,2,FALSE),"")</f>
        <v>Riesgo Bajo</v>
      </c>
      <c r="Y27" s="1" t="s">
        <v>63</v>
      </c>
      <c r="Z27" s="1" t="s">
        <v>169</v>
      </c>
      <c r="AA27" s="1" t="s">
        <v>99</v>
      </c>
      <c r="AB27" s="1" t="s">
        <v>170</v>
      </c>
    </row>
    <row r="28" spans="2:28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</row>
    <row r="29" spans="2:28" ht="33" customHeight="1" x14ac:dyDescent="0.25">
      <c r="G29" s="36" t="s">
        <v>171</v>
      </c>
      <c r="H29" s="36"/>
      <c r="I29" s="36"/>
    </row>
    <row r="30" spans="2:28" x14ac:dyDescent="0.25">
      <c r="G30" s="35" t="s">
        <v>172</v>
      </c>
      <c r="H30" s="35"/>
      <c r="I30" s="35"/>
    </row>
    <row r="32" spans="2:28" x14ac:dyDescent="0.25">
      <c r="G32" s="34"/>
      <c r="H32" s="34"/>
      <c r="I32" s="34"/>
    </row>
    <row r="34" spans="6:10" x14ac:dyDescent="0.25">
      <c r="G34" s="34" t="s">
        <v>173</v>
      </c>
      <c r="H34" s="34"/>
      <c r="I34" s="34"/>
    </row>
    <row r="35" spans="6:10" x14ac:dyDescent="0.25">
      <c r="F35" s="35" t="s">
        <v>174</v>
      </c>
      <c r="G35" s="35"/>
      <c r="H35" s="35"/>
      <c r="I35" s="35"/>
      <c r="J35" s="35"/>
    </row>
    <row r="37" spans="6:10" x14ac:dyDescent="0.25">
      <c r="G37" s="34" t="s">
        <v>175</v>
      </c>
      <c r="H37" s="34"/>
      <c r="I37" s="34"/>
    </row>
    <row r="38" spans="6:10" x14ac:dyDescent="0.25">
      <c r="F38" s="35" t="s">
        <v>176</v>
      </c>
      <c r="G38" s="35"/>
      <c r="H38" s="35"/>
      <c r="I38" s="35"/>
      <c r="J38" s="35"/>
    </row>
  </sheetData>
  <mergeCells count="20">
    <mergeCell ref="Z6:AB6"/>
    <mergeCell ref="B1:G4"/>
    <mergeCell ref="H1:Y4"/>
    <mergeCell ref="Z1:AB1"/>
    <mergeCell ref="Z2:AB2"/>
    <mergeCell ref="Z3:AB3"/>
    <mergeCell ref="Z4:AB4"/>
    <mergeCell ref="B6:H6"/>
    <mergeCell ref="I6:L6"/>
    <mergeCell ref="M6:N6"/>
    <mergeCell ref="O6:T6"/>
    <mergeCell ref="U6:Y6"/>
    <mergeCell ref="G37:I37"/>
    <mergeCell ref="F38:J38"/>
    <mergeCell ref="B28:U28"/>
    <mergeCell ref="G29:I29"/>
    <mergeCell ref="G30:I30"/>
    <mergeCell ref="G32:I32"/>
    <mergeCell ref="G34:I34"/>
    <mergeCell ref="F35:J35"/>
  </mergeCells>
  <dataValidations xWindow="683" yWindow="583" count="5">
    <dataValidation type="list" allowBlank="1" showInputMessage="1" showErrorMessage="1" promptTitle="Reducir la probabilidad" prompt="Reducir la probabilidad" sqref="O8" xr:uid="{1544AF0E-EC6D-4BCB-AEBA-396CB91AB716}">
      <formula1>$O$8</formula1>
    </dataValidation>
    <dataValidation type="list" allowBlank="1" showInputMessage="1" showErrorMessage="1" sqref="C10:C27" xr:uid="{FF014BD6-DD5D-4D86-982A-3A2C2F3BD333}">
      <formula1>"General, Específico"</formula1>
    </dataValidation>
    <dataValidation type="list" allowBlank="1" showInputMessage="1" showErrorMessage="1" sqref="D10:D27" xr:uid="{6888E641-1B02-440C-B381-29641B0EA0F1}">
      <formula1>"Interno, Externo"</formula1>
    </dataValidation>
    <dataValidation type="list" allowBlank="1" showInputMessage="1" showErrorMessage="1" sqref="E10:E27" xr:uid="{16C857A1-4347-40A9-9ACD-8719D01226E3}">
      <formula1>"Planeación, Selección, Contratación, Ejecución"</formula1>
    </dataValidation>
    <dataValidation type="list" allowBlank="1" showInputMessage="1" showErrorMessage="1" sqref="F10:F27" xr:uid="{2D3632F4-4380-44A8-BC0D-1210D877BB86}">
      <formula1>"Económicos, Sociales o Políticos, Operacionales, Financieros, Regulatorios, De la Naturaleza, Ambientales, Tecnológicos"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scale="40" orientation="landscape" horizontalDpi="4294967293" r:id="rId1"/>
  <rowBreaks count="1" manualBreakCount="1">
    <brk id="18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683" yWindow="583" count="9">
        <x14:dataValidation type="list" allowBlank="1" showInputMessage="1" showErrorMessage="1" xr:uid="{47C45F11-FB56-4A0B-B64E-E3CB54F4ED9C}">
          <x14:formula1>
            <xm:f>Tablas!$H$4:$H$11</xm:f>
          </x14:formula1>
          <xm:sqref>F14 F8:F9</xm:sqref>
        </x14:dataValidation>
        <x14:dataValidation type="list" allowBlank="1" showInputMessage="1" showErrorMessage="1" xr:uid="{85983944-D2C6-439E-A9AB-7C533509FA95}">
          <x14:formula1>
            <xm:f>Tablas!$F$4:$F$7</xm:f>
          </x14:formula1>
          <xm:sqref>E14 E8:E9</xm:sqref>
        </x14:dataValidation>
        <x14:dataValidation type="list" allowBlank="1" showInputMessage="1" showErrorMessage="1" xr:uid="{52A0EB17-C3A9-4DC9-ADDB-13815756006A}">
          <x14:formula1>
            <xm:f>Tablas!$D$4:$D$5</xm:f>
          </x14:formula1>
          <xm:sqref>D14 D8:D9</xm:sqref>
        </x14:dataValidation>
        <x14:dataValidation type="list" allowBlank="1" showInputMessage="1" showErrorMessage="1" xr:uid="{F2D725F1-45EC-46F9-9331-2EAF97211BA9}">
          <x14:formula1>
            <xm:f>Tablas!$B$4:$B$5</xm:f>
          </x14:formula1>
          <xm:sqref>C14 C8:C9</xm:sqref>
        </x14:dataValidation>
        <x14:dataValidation type="list" allowBlank="1" showInputMessage="1" showErrorMessage="1" xr:uid="{7F106E59-5F9C-4DD2-8589-F972363BAF81}">
          <x14:formula1>
            <xm:f>Tablas!$P$4:$P$5</xm:f>
          </x14:formula1>
          <xm:sqref>Y8:Y27</xm:sqref>
        </x14:dataValidation>
        <x14:dataValidation type="list" allowBlank="1" showInputMessage="1" showErrorMessage="1" xr:uid="{61D1A1B6-EE3B-4D3F-9AC9-4520F7CEBD57}">
          <x14:formula1>
            <xm:f>Tablas!$L$4:$L$9</xm:f>
          </x14:formula1>
          <xm:sqref>P8:P27</xm:sqref>
        </x14:dataValidation>
        <x14:dataValidation type="list" allowBlank="1" showInputMessage="1" showErrorMessage="1" xr:uid="{3E129293-A4F0-4904-94C1-3DD54E4975A7}">
          <x14:formula1>
            <xm:f>Tablas!$K$4:$K$8</xm:f>
          </x14:formula1>
          <xm:sqref>O9:O27</xm:sqref>
        </x14:dataValidation>
        <x14:dataValidation type="list" allowBlank="1" showInputMessage="1" showErrorMessage="1" xr:uid="{0930508E-DEF6-476D-8AD1-899D9A74A0A5}">
          <x14:formula1>
            <xm:f>Tablas!$E$16:$E$20</xm:f>
          </x14:formula1>
          <xm:sqref>J8:J27 V8:V27</xm:sqref>
        </x14:dataValidation>
        <x14:dataValidation type="list" allowBlank="1" showInputMessage="1" showErrorMessage="1" xr:uid="{BCD60D13-D9B0-46F7-A68C-37D89EB5ED7B}">
          <x14:formula1>
            <xm:f>Tablas!$B$16:$B$20</xm:f>
          </x14:formula1>
          <xm:sqref>I8:I27 U8:U27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P25"/>
  <sheetViews>
    <sheetView topLeftCell="B4" workbookViewId="0">
      <selection activeCell="K10" sqref="K10"/>
    </sheetView>
  </sheetViews>
  <sheetFormatPr baseColWidth="10" defaultColWidth="11.42578125" defaultRowHeight="15" x14ac:dyDescent="0.25"/>
  <cols>
    <col min="5" max="5" width="13" bestFit="1" customWidth="1"/>
    <col min="6" max="6" width="12.28515625" bestFit="1" customWidth="1"/>
    <col min="8" max="8" width="15.7109375" bestFit="1" customWidth="1"/>
  </cols>
  <sheetData>
    <row r="3" spans="2:16" x14ac:dyDescent="0.25">
      <c r="B3" t="s">
        <v>177</v>
      </c>
      <c r="D3" t="s">
        <v>178</v>
      </c>
      <c r="F3" t="s">
        <v>179</v>
      </c>
      <c r="H3" t="s">
        <v>180</v>
      </c>
      <c r="K3" t="s">
        <v>181</v>
      </c>
      <c r="L3" t="s">
        <v>182</v>
      </c>
      <c r="N3" t="s">
        <v>183</v>
      </c>
      <c r="P3" t="s">
        <v>184</v>
      </c>
    </row>
    <row r="4" spans="2:16" x14ac:dyDescent="0.25">
      <c r="B4" t="s">
        <v>34</v>
      </c>
      <c r="D4" t="s">
        <v>35</v>
      </c>
      <c r="F4" t="s">
        <v>36</v>
      </c>
      <c r="H4" t="s">
        <v>56</v>
      </c>
      <c r="K4" t="s">
        <v>143</v>
      </c>
      <c r="L4" t="s">
        <v>143</v>
      </c>
      <c r="N4" t="s">
        <v>22</v>
      </c>
      <c r="P4" t="s">
        <v>63</v>
      </c>
    </row>
    <row r="5" spans="2:16" x14ac:dyDescent="0.25">
      <c r="B5" t="s">
        <v>54</v>
      </c>
      <c r="D5" t="s">
        <v>74</v>
      </c>
      <c r="F5" t="s">
        <v>55</v>
      </c>
      <c r="H5" t="s">
        <v>153</v>
      </c>
      <c r="K5" t="s">
        <v>85</v>
      </c>
      <c r="L5" t="s">
        <v>85</v>
      </c>
      <c r="N5" t="s">
        <v>185</v>
      </c>
      <c r="P5" t="s">
        <v>50</v>
      </c>
    </row>
    <row r="6" spans="2:16" x14ac:dyDescent="0.25">
      <c r="F6" t="s">
        <v>82</v>
      </c>
      <c r="H6" t="s">
        <v>37</v>
      </c>
      <c r="K6" t="s">
        <v>94</v>
      </c>
      <c r="L6" t="s">
        <v>94</v>
      </c>
    </row>
    <row r="7" spans="2:16" x14ac:dyDescent="0.25">
      <c r="F7" t="s">
        <v>91</v>
      </c>
      <c r="H7" t="s">
        <v>126</v>
      </c>
      <c r="K7" t="s">
        <v>43</v>
      </c>
      <c r="L7" t="s">
        <v>43</v>
      </c>
    </row>
    <row r="8" spans="2:16" x14ac:dyDescent="0.25">
      <c r="H8" t="s">
        <v>66</v>
      </c>
      <c r="K8" t="s">
        <v>70</v>
      </c>
      <c r="L8" t="s">
        <v>70</v>
      </c>
    </row>
    <row r="9" spans="2:16" x14ac:dyDescent="0.25">
      <c r="H9" t="s">
        <v>186</v>
      </c>
      <c r="L9" t="s">
        <v>44</v>
      </c>
      <c r="O9" t="s">
        <v>187</v>
      </c>
    </row>
    <row r="10" spans="2:16" x14ac:dyDescent="0.25">
      <c r="H10" t="s">
        <v>136</v>
      </c>
      <c r="O10" t="s">
        <v>22</v>
      </c>
    </row>
    <row r="11" spans="2:16" x14ac:dyDescent="0.25">
      <c r="H11" t="s">
        <v>188</v>
      </c>
      <c r="O11" t="s">
        <v>185</v>
      </c>
    </row>
    <row r="12" spans="2:16" x14ac:dyDescent="0.25">
      <c r="O12" s="8" t="s">
        <v>189</v>
      </c>
    </row>
    <row r="14" spans="2:16" x14ac:dyDescent="0.25">
      <c r="B14" t="s">
        <v>190</v>
      </c>
      <c r="E14" t="s">
        <v>191</v>
      </c>
      <c r="H14" t="s">
        <v>192</v>
      </c>
    </row>
    <row r="15" spans="2:16" x14ac:dyDescent="0.25">
      <c r="B15" t="s">
        <v>21</v>
      </c>
      <c r="C15" t="s">
        <v>193</v>
      </c>
      <c r="E15" t="s">
        <v>21</v>
      </c>
      <c r="F15" t="s">
        <v>193</v>
      </c>
      <c r="H15" t="s">
        <v>193</v>
      </c>
      <c r="I15" t="s">
        <v>21</v>
      </c>
    </row>
    <row r="16" spans="2:16" x14ac:dyDescent="0.25">
      <c r="B16" t="s">
        <v>48</v>
      </c>
      <c r="C16" s="5">
        <v>1</v>
      </c>
      <c r="E16" t="s">
        <v>62</v>
      </c>
      <c r="F16">
        <v>1</v>
      </c>
      <c r="H16">
        <v>1</v>
      </c>
      <c r="I16" t="s">
        <v>194</v>
      </c>
    </row>
    <row r="17" spans="2:9" x14ac:dyDescent="0.25">
      <c r="B17" t="s">
        <v>79</v>
      </c>
      <c r="C17" s="5">
        <v>2</v>
      </c>
      <c r="E17" t="s">
        <v>72</v>
      </c>
      <c r="F17">
        <v>2</v>
      </c>
      <c r="H17">
        <v>2</v>
      </c>
      <c r="I17" t="s">
        <v>194</v>
      </c>
    </row>
    <row r="18" spans="2:9" x14ac:dyDescent="0.25">
      <c r="B18" t="s">
        <v>40</v>
      </c>
      <c r="C18" s="5">
        <v>3</v>
      </c>
      <c r="E18" t="s">
        <v>49</v>
      </c>
      <c r="F18">
        <v>3</v>
      </c>
      <c r="H18">
        <v>3</v>
      </c>
      <c r="I18" t="s">
        <v>194</v>
      </c>
    </row>
    <row r="19" spans="2:9" x14ac:dyDescent="0.25">
      <c r="B19" t="s">
        <v>119</v>
      </c>
      <c r="C19" s="5">
        <v>4</v>
      </c>
      <c r="E19" t="s">
        <v>41</v>
      </c>
      <c r="F19">
        <v>4</v>
      </c>
      <c r="H19">
        <v>4</v>
      </c>
      <c r="I19" t="s">
        <v>194</v>
      </c>
    </row>
    <row r="20" spans="2:9" x14ac:dyDescent="0.25">
      <c r="B20" t="s">
        <v>195</v>
      </c>
      <c r="C20" s="5">
        <v>5</v>
      </c>
      <c r="E20" t="s">
        <v>69</v>
      </c>
      <c r="F20">
        <v>5</v>
      </c>
      <c r="H20">
        <v>5</v>
      </c>
      <c r="I20" t="s">
        <v>196</v>
      </c>
    </row>
    <row r="21" spans="2:9" x14ac:dyDescent="0.25">
      <c r="H21">
        <v>6</v>
      </c>
      <c r="I21" t="s">
        <v>197</v>
      </c>
    </row>
    <row r="22" spans="2:9" x14ac:dyDescent="0.25">
      <c r="H22">
        <v>7</v>
      </c>
      <c r="I22" t="s">
        <v>197</v>
      </c>
    </row>
    <row r="23" spans="2:9" x14ac:dyDescent="0.25">
      <c r="H23">
        <v>8</v>
      </c>
      <c r="I23" t="s">
        <v>198</v>
      </c>
    </row>
    <row r="24" spans="2:9" x14ac:dyDescent="0.25">
      <c r="H24">
        <v>9</v>
      </c>
      <c r="I24" t="s">
        <v>198</v>
      </c>
    </row>
    <row r="25" spans="2:9" x14ac:dyDescent="0.25">
      <c r="H25">
        <v>10</v>
      </c>
      <c r="I25" t="s">
        <v>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showGridLines="0" zoomScale="120" zoomScaleNormal="120" workbookViewId="0">
      <selection sqref="A1:A2"/>
    </sheetView>
  </sheetViews>
  <sheetFormatPr baseColWidth="10" defaultColWidth="11.42578125" defaultRowHeight="15" x14ac:dyDescent="0.25"/>
  <cols>
    <col min="1" max="1" width="98" customWidth="1"/>
  </cols>
  <sheetData>
    <row r="1" spans="1:6" x14ac:dyDescent="0.25">
      <c r="A1" s="61" t="s">
        <v>199</v>
      </c>
    </row>
    <row r="2" spans="1:6" x14ac:dyDescent="0.25">
      <c r="A2" s="61"/>
      <c r="B2" s="62"/>
      <c r="C2" s="62"/>
      <c r="D2" s="62"/>
      <c r="E2" s="62"/>
      <c r="F2" s="62"/>
    </row>
    <row r="3" spans="1:6" x14ac:dyDescent="0.25">
      <c r="A3" s="16" t="s">
        <v>5</v>
      </c>
      <c r="B3" s="62"/>
      <c r="C3" s="62"/>
      <c r="D3" s="62"/>
      <c r="E3" s="62"/>
      <c r="F3" s="62"/>
    </row>
    <row r="4" spans="1:6" ht="26.25" x14ac:dyDescent="0.25">
      <c r="A4" s="4" t="s">
        <v>200</v>
      </c>
    </row>
    <row r="5" spans="1:6" x14ac:dyDescent="0.25">
      <c r="A5" s="4"/>
    </row>
    <row r="6" spans="1:6" x14ac:dyDescent="0.25">
      <c r="A6" s="16" t="s">
        <v>201</v>
      </c>
    </row>
    <row r="7" spans="1:6" ht="26.25" x14ac:dyDescent="0.25">
      <c r="A7" s="4" t="s">
        <v>202</v>
      </c>
    </row>
    <row r="8" spans="1:6" x14ac:dyDescent="0.25">
      <c r="A8" s="3"/>
    </row>
    <row r="9" spans="1:6" x14ac:dyDescent="0.25">
      <c r="A9" s="16" t="s">
        <v>203</v>
      </c>
    </row>
    <row r="10" spans="1:6" ht="26.25" x14ac:dyDescent="0.25">
      <c r="A10" s="3" t="s">
        <v>204</v>
      </c>
    </row>
    <row r="11" spans="1:6" x14ac:dyDescent="0.25">
      <c r="A11" s="3"/>
    </row>
    <row r="12" spans="1:6" x14ac:dyDescent="0.25">
      <c r="A12" s="16" t="s">
        <v>8</v>
      </c>
    </row>
    <row r="13" spans="1:6" x14ac:dyDescent="0.25">
      <c r="A13" s="3" t="s">
        <v>205</v>
      </c>
    </row>
    <row r="14" spans="1:6" x14ac:dyDescent="0.25">
      <c r="A14" s="3" t="s">
        <v>206</v>
      </c>
    </row>
    <row r="15" spans="1:6" x14ac:dyDescent="0.25">
      <c r="A15" s="3" t="s">
        <v>207</v>
      </c>
    </row>
    <row r="16" spans="1:6" x14ac:dyDescent="0.25">
      <c r="A16" s="3" t="s">
        <v>208</v>
      </c>
    </row>
    <row r="17" spans="1:1" x14ac:dyDescent="0.25">
      <c r="A17" s="3"/>
    </row>
    <row r="18" spans="1:1" x14ac:dyDescent="0.25">
      <c r="A18" s="16" t="s">
        <v>9</v>
      </c>
    </row>
    <row r="19" spans="1:1" ht="39" x14ac:dyDescent="0.25">
      <c r="A19" s="4" t="s">
        <v>209</v>
      </c>
    </row>
    <row r="20" spans="1:1" x14ac:dyDescent="0.25">
      <c r="A20" s="4" t="s">
        <v>210</v>
      </c>
    </row>
    <row r="21" spans="1:1" x14ac:dyDescent="0.25">
      <c r="A21" s="16"/>
    </row>
    <row r="22" spans="1:1" x14ac:dyDescent="0.25">
      <c r="A22" s="16" t="s">
        <v>10</v>
      </c>
    </row>
    <row r="23" spans="1:1" ht="26.25" x14ac:dyDescent="0.25">
      <c r="A23" s="3" t="s">
        <v>211</v>
      </c>
    </row>
    <row r="24" spans="1:1" x14ac:dyDescent="0.25">
      <c r="A24" s="3"/>
    </row>
  </sheetData>
  <mergeCells count="2">
    <mergeCell ref="A1:A2"/>
    <mergeCell ref="B2:F3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1:D78"/>
  <sheetViews>
    <sheetView topLeftCell="A52" zoomScale="90" zoomScaleNormal="90" workbookViewId="0">
      <selection activeCell="D8" sqref="D8:D9"/>
    </sheetView>
  </sheetViews>
  <sheetFormatPr baseColWidth="10" defaultColWidth="11.42578125" defaultRowHeight="15" x14ac:dyDescent="0.25"/>
  <cols>
    <col min="1" max="1" width="29" customWidth="1"/>
    <col min="2" max="2" width="29.28515625" style="8" customWidth="1"/>
    <col min="3" max="3" width="35.85546875" style="22" customWidth="1"/>
    <col min="4" max="4" width="44.85546875" style="22" customWidth="1"/>
  </cols>
  <sheetData>
    <row r="1" spans="1:4" ht="15" customHeight="1" x14ac:dyDescent="0.25">
      <c r="A1" s="61" t="s">
        <v>212</v>
      </c>
      <c r="B1" s="61"/>
      <c r="C1" s="61"/>
      <c r="D1" s="61"/>
    </row>
    <row r="2" spans="1:4" ht="15" customHeight="1" x14ac:dyDescent="0.25">
      <c r="A2" s="61"/>
      <c r="B2" s="61"/>
      <c r="C2" s="61"/>
      <c r="D2" s="61"/>
    </row>
    <row r="4" spans="1:4" ht="18.75" x14ac:dyDescent="0.3">
      <c r="A4" s="17" t="s">
        <v>213</v>
      </c>
      <c r="B4" s="18" t="s">
        <v>214</v>
      </c>
      <c r="C4" s="18" t="s">
        <v>215</v>
      </c>
      <c r="D4" s="18" t="s">
        <v>216</v>
      </c>
    </row>
    <row r="5" spans="1:4" ht="36" customHeight="1" x14ac:dyDescent="0.25">
      <c r="A5" s="68" t="s">
        <v>36</v>
      </c>
      <c r="B5" s="63" t="s">
        <v>217</v>
      </c>
      <c r="C5" s="19" t="s">
        <v>218</v>
      </c>
      <c r="D5" s="19" t="s">
        <v>219</v>
      </c>
    </row>
    <row r="6" spans="1:4" ht="21.75" customHeight="1" x14ac:dyDescent="0.25">
      <c r="A6" s="69"/>
      <c r="B6" s="64"/>
      <c r="C6" s="19" t="s">
        <v>220</v>
      </c>
      <c r="D6" s="66" t="s">
        <v>221</v>
      </c>
    </row>
    <row r="7" spans="1:4" ht="20.25" customHeight="1" x14ac:dyDescent="0.25">
      <c r="A7" s="70"/>
      <c r="B7" s="65"/>
      <c r="C7" s="19" t="s">
        <v>222</v>
      </c>
      <c r="D7" s="67"/>
    </row>
    <row r="8" spans="1:4" ht="37.5" customHeight="1" x14ac:dyDescent="0.25">
      <c r="A8" s="68" t="s">
        <v>223</v>
      </c>
      <c r="B8" s="63" t="s">
        <v>224</v>
      </c>
      <c r="C8" s="19" t="s">
        <v>225</v>
      </c>
      <c r="D8" s="66" t="s">
        <v>226</v>
      </c>
    </row>
    <row r="9" spans="1:4" ht="36" customHeight="1" x14ac:dyDescent="0.25">
      <c r="A9" s="69"/>
      <c r="B9" s="65"/>
      <c r="C9" s="19" t="s">
        <v>227</v>
      </c>
      <c r="D9" s="67"/>
    </row>
    <row r="10" spans="1:4" ht="21.75" customHeight="1" x14ac:dyDescent="0.25">
      <c r="A10" s="69"/>
      <c r="B10" s="63" t="s">
        <v>228</v>
      </c>
      <c r="C10" s="19" t="s">
        <v>229</v>
      </c>
      <c r="D10" s="66" t="s">
        <v>226</v>
      </c>
    </row>
    <row r="11" spans="1:4" ht="35.25" customHeight="1" x14ac:dyDescent="0.25">
      <c r="A11" s="69"/>
      <c r="B11" s="64"/>
      <c r="C11" s="19" t="s">
        <v>230</v>
      </c>
      <c r="D11" s="71"/>
    </row>
    <row r="12" spans="1:4" ht="40.5" customHeight="1" x14ac:dyDescent="0.25">
      <c r="A12" s="69"/>
      <c r="B12" s="65"/>
      <c r="C12" s="19" t="s">
        <v>231</v>
      </c>
      <c r="D12" s="67"/>
    </row>
    <row r="13" spans="1:4" ht="48.75" customHeight="1" x14ac:dyDescent="0.25">
      <c r="A13" s="69"/>
      <c r="B13" s="63" t="s">
        <v>232</v>
      </c>
      <c r="C13" s="19" t="s">
        <v>233</v>
      </c>
      <c r="D13" s="19" t="s">
        <v>226</v>
      </c>
    </row>
    <row r="14" spans="1:4" ht="45.75" customHeight="1" x14ac:dyDescent="0.25">
      <c r="A14" s="69"/>
      <c r="B14" s="65"/>
      <c r="C14" s="19" t="s">
        <v>234</v>
      </c>
      <c r="D14" s="19" t="s">
        <v>235</v>
      </c>
    </row>
    <row r="15" spans="1:4" ht="33" customHeight="1" x14ac:dyDescent="0.25">
      <c r="A15" s="69"/>
      <c r="B15" s="63" t="s">
        <v>236</v>
      </c>
      <c r="C15" s="19" t="s">
        <v>237</v>
      </c>
      <c r="D15" s="66" t="s">
        <v>238</v>
      </c>
    </row>
    <row r="16" spans="1:4" ht="45" customHeight="1" x14ac:dyDescent="0.25">
      <c r="A16" s="69"/>
      <c r="B16" s="64"/>
      <c r="C16" s="19" t="s">
        <v>239</v>
      </c>
      <c r="D16" s="67"/>
    </row>
    <row r="17" spans="1:4" ht="58.5" customHeight="1" x14ac:dyDescent="0.25">
      <c r="A17" s="69"/>
      <c r="B17" s="64"/>
      <c r="C17" s="19" t="s">
        <v>240</v>
      </c>
      <c r="D17" s="66" t="s">
        <v>226</v>
      </c>
    </row>
    <row r="18" spans="1:4" ht="51.75" customHeight="1" x14ac:dyDescent="0.25">
      <c r="A18" s="69"/>
      <c r="B18" s="64"/>
      <c r="C18" s="19" t="s">
        <v>241</v>
      </c>
      <c r="D18" s="67"/>
    </row>
    <row r="19" spans="1:4" ht="48" customHeight="1" x14ac:dyDescent="0.25">
      <c r="A19" s="69"/>
      <c r="B19" s="64"/>
      <c r="C19" s="19" t="s">
        <v>242</v>
      </c>
      <c r="D19" s="66" t="s">
        <v>243</v>
      </c>
    </row>
    <row r="20" spans="1:4" ht="37.5" customHeight="1" x14ac:dyDescent="0.25">
      <c r="A20" s="69"/>
      <c r="B20" s="65"/>
      <c r="C20" s="19" t="s">
        <v>244</v>
      </c>
      <c r="D20" s="67"/>
    </row>
    <row r="21" spans="1:4" ht="51.75" customHeight="1" x14ac:dyDescent="0.25">
      <c r="A21" s="69"/>
      <c r="B21" s="63" t="s">
        <v>245</v>
      </c>
      <c r="C21" s="19" t="s">
        <v>246</v>
      </c>
      <c r="D21" s="19" t="s">
        <v>226</v>
      </c>
    </row>
    <row r="22" spans="1:4" ht="38.25" customHeight="1" x14ac:dyDescent="0.25">
      <c r="A22" s="69"/>
      <c r="B22" s="64"/>
      <c r="C22" s="19" t="s">
        <v>247</v>
      </c>
      <c r="D22" s="66" t="s">
        <v>248</v>
      </c>
    </row>
    <row r="23" spans="1:4" ht="35.25" customHeight="1" x14ac:dyDescent="0.25">
      <c r="A23" s="69"/>
      <c r="B23" s="64"/>
      <c r="C23" s="19" t="s">
        <v>249</v>
      </c>
      <c r="D23" s="67"/>
    </row>
    <row r="24" spans="1:4" ht="40.5" customHeight="1" x14ac:dyDescent="0.25">
      <c r="A24" s="69"/>
      <c r="B24" s="64"/>
      <c r="C24" s="19" t="s">
        <v>250</v>
      </c>
      <c r="D24" s="66" t="s">
        <v>251</v>
      </c>
    </row>
    <row r="25" spans="1:4" ht="51.75" customHeight="1" x14ac:dyDescent="0.25">
      <c r="A25" s="69"/>
      <c r="B25" s="64"/>
      <c r="C25" s="19" t="s">
        <v>252</v>
      </c>
      <c r="D25" s="67"/>
    </row>
    <row r="26" spans="1:4" ht="62.25" customHeight="1" x14ac:dyDescent="0.25">
      <c r="A26" s="69"/>
      <c r="B26" s="65"/>
      <c r="C26" s="19" t="s">
        <v>253</v>
      </c>
      <c r="D26" s="19" t="s">
        <v>254</v>
      </c>
    </row>
    <row r="27" spans="1:4" x14ac:dyDescent="0.25">
      <c r="A27" s="69"/>
      <c r="B27" s="63" t="s">
        <v>255</v>
      </c>
      <c r="C27" s="20" t="s">
        <v>256</v>
      </c>
      <c r="D27" s="19" t="s">
        <v>257</v>
      </c>
    </row>
    <row r="28" spans="1:4" ht="55.5" customHeight="1" x14ac:dyDescent="0.25">
      <c r="A28" s="69"/>
      <c r="B28" s="64"/>
      <c r="C28" s="66" t="s">
        <v>258</v>
      </c>
      <c r="D28" s="19" t="s">
        <v>259</v>
      </c>
    </row>
    <row r="29" spans="1:4" ht="28.5" customHeight="1" x14ac:dyDescent="0.25">
      <c r="A29" s="69"/>
      <c r="B29" s="65"/>
      <c r="C29" s="67"/>
      <c r="D29" s="20" t="s">
        <v>260</v>
      </c>
    </row>
    <row r="30" spans="1:4" ht="25.5" customHeight="1" x14ac:dyDescent="0.25">
      <c r="A30" s="69"/>
      <c r="B30" s="63" t="s">
        <v>261</v>
      </c>
      <c r="C30" s="19" t="s">
        <v>262</v>
      </c>
      <c r="D30" s="19" t="s">
        <v>226</v>
      </c>
    </row>
    <row r="31" spans="1:4" ht="31.5" customHeight="1" x14ac:dyDescent="0.25">
      <c r="A31" s="69"/>
      <c r="B31" s="64"/>
      <c r="C31" s="19" t="s">
        <v>263</v>
      </c>
      <c r="D31" s="19" t="s">
        <v>264</v>
      </c>
    </row>
    <row r="32" spans="1:4" ht="50.25" customHeight="1" x14ac:dyDescent="0.25">
      <c r="A32" s="69"/>
      <c r="B32" s="65"/>
      <c r="C32" s="19" t="s">
        <v>265</v>
      </c>
      <c r="D32" s="19" t="s">
        <v>257</v>
      </c>
    </row>
    <row r="33" spans="1:4" ht="44.25" customHeight="1" x14ac:dyDescent="0.25">
      <c r="A33" s="69"/>
      <c r="B33" s="63" t="s">
        <v>266</v>
      </c>
      <c r="C33" s="19" t="s">
        <v>267</v>
      </c>
      <c r="D33" s="19" t="s">
        <v>268</v>
      </c>
    </row>
    <row r="34" spans="1:4" ht="34.5" customHeight="1" x14ac:dyDescent="0.25">
      <c r="A34" s="69"/>
      <c r="B34" s="64"/>
      <c r="C34" s="19" t="s">
        <v>269</v>
      </c>
      <c r="D34" s="19" t="s">
        <v>238</v>
      </c>
    </row>
    <row r="35" spans="1:4" ht="87" customHeight="1" x14ac:dyDescent="0.25">
      <c r="A35" s="69"/>
      <c r="B35" s="65"/>
      <c r="C35" s="19" t="s">
        <v>270</v>
      </c>
      <c r="D35" s="19" t="s">
        <v>226</v>
      </c>
    </row>
    <row r="36" spans="1:4" ht="52.5" customHeight="1" x14ac:dyDescent="0.25">
      <c r="A36" s="69"/>
      <c r="B36" s="63" t="s">
        <v>271</v>
      </c>
      <c r="C36" s="19" t="s">
        <v>272</v>
      </c>
      <c r="D36" s="66" t="s">
        <v>273</v>
      </c>
    </row>
    <row r="37" spans="1:4" ht="72" customHeight="1" x14ac:dyDescent="0.25">
      <c r="A37" s="69"/>
      <c r="B37" s="65"/>
      <c r="C37" s="19" t="s">
        <v>274</v>
      </c>
      <c r="D37" s="67"/>
    </row>
    <row r="38" spans="1:4" ht="59.25" customHeight="1" x14ac:dyDescent="0.25">
      <c r="A38" s="69"/>
      <c r="B38" s="63" t="s">
        <v>275</v>
      </c>
      <c r="C38" s="19" t="s">
        <v>276</v>
      </c>
      <c r="D38" s="20" t="s">
        <v>257</v>
      </c>
    </row>
    <row r="39" spans="1:4" ht="48" customHeight="1" x14ac:dyDescent="0.25">
      <c r="A39" s="70"/>
      <c r="B39" s="65"/>
      <c r="C39" s="19" t="s">
        <v>277</v>
      </c>
      <c r="D39" s="19" t="s">
        <v>226</v>
      </c>
    </row>
    <row r="40" spans="1:4" ht="32.25" customHeight="1" x14ac:dyDescent="0.25">
      <c r="A40" s="68" t="s">
        <v>82</v>
      </c>
      <c r="B40" s="63" t="s">
        <v>278</v>
      </c>
      <c r="C40" s="19" t="s">
        <v>279</v>
      </c>
      <c r="D40" s="19" t="s">
        <v>221</v>
      </c>
    </row>
    <row r="41" spans="1:4" ht="24" customHeight="1" x14ac:dyDescent="0.25">
      <c r="A41" s="69"/>
      <c r="B41" s="64"/>
      <c r="C41" s="20" t="s">
        <v>280</v>
      </c>
      <c r="D41" s="66" t="s">
        <v>219</v>
      </c>
    </row>
    <row r="42" spans="1:4" ht="40.5" customHeight="1" x14ac:dyDescent="0.25">
      <c r="A42" s="69"/>
      <c r="B42" s="65"/>
      <c r="C42" s="19" t="s">
        <v>281</v>
      </c>
      <c r="D42" s="67"/>
    </row>
    <row r="43" spans="1:4" ht="42" customHeight="1" x14ac:dyDescent="0.25">
      <c r="A43" s="69"/>
      <c r="B43" s="21" t="s">
        <v>282</v>
      </c>
      <c r="C43" s="20" t="s">
        <v>283</v>
      </c>
      <c r="D43" s="19" t="s">
        <v>219</v>
      </c>
    </row>
    <row r="44" spans="1:4" ht="49.5" customHeight="1" x14ac:dyDescent="0.25">
      <c r="A44" s="69"/>
      <c r="B44" s="63" t="s">
        <v>284</v>
      </c>
      <c r="C44" s="19" t="s">
        <v>285</v>
      </c>
      <c r="D44" s="19" t="s">
        <v>243</v>
      </c>
    </row>
    <row r="45" spans="1:4" ht="44.25" customHeight="1" x14ac:dyDescent="0.25">
      <c r="A45" s="69"/>
      <c r="B45" s="64"/>
      <c r="C45" s="19" t="s">
        <v>286</v>
      </c>
      <c r="D45" s="66" t="s">
        <v>287</v>
      </c>
    </row>
    <row r="46" spans="1:4" ht="33.75" customHeight="1" x14ac:dyDescent="0.25">
      <c r="A46" s="69"/>
      <c r="B46" s="64"/>
      <c r="C46" s="19" t="s">
        <v>288</v>
      </c>
      <c r="D46" s="67"/>
    </row>
    <row r="47" spans="1:4" ht="53.25" customHeight="1" x14ac:dyDescent="0.25">
      <c r="A47" s="70"/>
      <c r="B47" s="65"/>
      <c r="C47" s="19" t="s">
        <v>289</v>
      </c>
      <c r="D47" s="19" t="s">
        <v>290</v>
      </c>
    </row>
    <row r="48" spans="1:4" ht="50.25" customHeight="1" x14ac:dyDescent="0.25">
      <c r="A48" s="68" t="s">
        <v>291</v>
      </c>
      <c r="B48" s="63" t="s">
        <v>292</v>
      </c>
      <c r="C48" s="19" t="s">
        <v>293</v>
      </c>
      <c r="D48" s="19" t="s">
        <v>219</v>
      </c>
    </row>
    <row r="49" spans="1:4" ht="71.25" customHeight="1" x14ac:dyDescent="0.25">
      <c r="A49" s="69"/>
      <c r="B49" s="64"/>
      <c r="C49" s="19" t="s">
        <v>294</v>
      </c>
      <c r="D49" s="66" t="s">
        <v>221</v>
      </c>
    </row>
    <row r="50" spans="1:4" ht="39.75" customHeight="1" x14ac:dyDescent="0.25">
      <c r="A50" s="69"/>
      <c r="B50" s="64"/>
      <c r="C50" s="19" t="s">
        <v>295</v>
      </c>
      <c r="D50" s="67"/>
    </row>
    <row r="51" spans="1:4" ht="62.25" customHeight="1" x14ac:dyDescent="0.25">
      <c r="A51" s="69"/>
      <c r="B51" s="65"/>
      <c r="C51" s="19" t="s">
        <v>296</v>
      </c>
      <c r="D51" s="19" t="s">
        <v>297</v>
      </c>
    </row>
    <row r="52" spans="1:4" ht="36" customHeight="1" x14ac:dyDescent="0.25">
      <c r="A52" s="69"/>
      <c r="B52" s="63" t="s">
        <v>298</v>
      </c>
      <c r="C52" s="19" t="s">
        <v>283</v>
      </c>
      <c r="D52" s="66" t="s">
        <v>221</v>
      </c>
    </row>
    <row r="53" spans="1:4" ht="34.5" customHeight="1" x14ac:dyDescent="0.25">
      <c r="A53" s="69"/>
      <c r="B53" s="64"/>
      <c r="C53" s="19" t="s">
        <v>299</v>
      </c>
      <c r="D53" s="67"/>
    </row>
    <row r="54" spans="1:4" ht="35.25" customHeight="1" x14ac:dyDescent="0.25">
      <c r="A54" s="69"/>
      <c r="B54" s="64"/>
      <c r="C54" s="19" t="s">
        <v>300</v>
      </c>
      <c r="D54" s="66" t="s">
        <v>297</v>
      </c>
    </row>
    <row r="55" spans="1:4" ht="36.75" customHeight="1" x14ac:dyDescent="0.25">
      <c r="A55" s="69"/>
      <c r="B55" s="65"/>
      <c r="C55" s="19" t="s">
        <v>301</v>
      </c>
      <c r="D55" s="67"/>
    </row>
    <row r="56" spans="1:4" ht="62.25" customHeight="1" x14ac:dyDescent="0.25">
      <c r="A56" s="69"/>
      <c r="B56" s="68" t="s">
        <v>302</v>
      </c>
      <c r="C56" s="19" t="s">
        <v>303</v>
      </c>
      <c r="D56" s="19" t="s">
        <v>257</v>
      </c>
    </row>
    <row r="57" spans="1:4" ht="44.25" customHeight="1" x14ac:dyDescent="0.25">
      <c r="A57" s="69"/>
      <c r="B57" s="69"/>
      <c r="C57" s="19" t="s">
        <v>304</v>
      </c>
      <c r="D57" s="19" t="s">
        <v>226</v>
      </c>
    </row>
    <row r="58" spans="1:4" ht="37.5" customHeight="1" x14ac:dyDescent="0.25">
      <c r="A58" s="69"/>
      <c r="B58" s="69"/>
      <c r="C58" s="19" t="s">
        <v>305</v>
      </c>
      <c r="D58" s="19" t="s">
        <v>306</v>
      </c>
    </row>
    <row r="59" spans="1:4" ht="30" x14ac:dyDescent="0.25">
      <c r="A59" s="69"/>
      <c r="B59" s="69"/>
      <c r="C59" s="19" t="s">
        <v>307</v>
      </c>
      <c r="D59" s="19" t="s">
        <v>219</v>
      </c>
    </row>
    <row r="60" spans="1:4" ht="66" customHeight="1" x14ac:dyDescent="0.25">
      <c r="A60" s="69"/>
      <c r="B60" s="70"/>
      <c r="C60" s="19" t="s">
        <v>308</v>
      </c>
      <c r="D60" s="19" t="s">
        <v>221</v>
      </c>
    </row>
    <row r="61" spans="1:4" ht="31.5" customHeight="1" x14ac:dyDescent="0.25">
      <c r="A61" s="69"/>
      <c r="B61" s="63" t="s">
        <v>309</v>
      </c>
      <c r="C61" s="19" t="s">
        <v>310</v>
      </c>
      <c r="D61" s="19" t="s">
        <v>260</v>
      </c>
    </row>
    <row r="62" spans="1:4" ht="65.25" customHeight="1" x14ac:dyDescent="0.25">
      <c r="A62" s="69"/>
      <c r="B62" s="64"/>
      <c r="C62" s="19" t="s">
        <v>311</v>
      </c>
      <c r="D62" s="19" t="s">
        <v>254</v>
      </c>
    </row>
    <row r="63" spans="1:4" ht="45.75" customHeight="1" x14ac:dyDescent="0.25">
      <c r="A63" s="69"/>
      <c r="B63" s="65"/>
      <c r="C63" s="19" t="s">
        <v>312</v>
      </c>
      <c r="D63" s="19" t="s">
        <v>221</v>
      </c>
    </row>
    <row r="64" spans="1:4" ht="132.75" customHeight="1" x14ac:dyDescent="0.25">
      <c r="A64" s="69"/>
      <c r="B64" s="21" t="s">
        <v>313</v>
      </c>
      <c r="C64" s="19" t="s">
        <v>314</v>
      </c>
      <c r="D64" s="19" t="s">
        <v>315</v>
      </c>
    </row>
    <row r="65" spans="1:4" ht="39.75" customHeight="1" x14ac:dyDescent="0.25">
      <c r="A65" s="69"/>
      <c r="B65" s="63" t="s">
        <v>316</v>
      </c>
      <c r="C65" s="66" t="s">
        <v>311</v>
      </c>
      <c r="D65" s="19" t="s">
        <v>315</v>
      </c>
    </row>
    <row r="66" spans="1:4" ht="27.75" customHeight="1" x14ac:dyDescent="0.25">
      <c r="A66" s="69"/>
      <c r="B66" s="64"/>
      <c r="C66" s="71"/>
      <c r="D66" s="19" t="s">
        <v>260</v>
      </c>
    </row>
    <row r="67" spans="1:4" ht="43.5" customHeight="1" x14ac:dyDescent="0.25">
      <c r="A67" s="69"/>
      <c r="B67" s="65"/>
      <c r="C67" s="67"/>
      <c r="D67" s="19" t="s">
        <v>226</v>
      </c>
    </row>
    <row r="68" spans="1:4" ht="59.25" customHeight="1" x14ac:dyDescent="0.25">
      <c r="A68" s="69"/>
      <c r="B68" s="63" t="s">
        <v>317</v>
      </c>
      <c r="C68" s="66" t="s">
        <v>311</v>
      </c>
      <c r="D68" s="19" t="s">
        <v>318</v>
      </c>
    </row>
    <row r="69" spans="1:4" ht="37.5" customHeight="1" x14ac:dyDescent="0.25">
      <c r="A69" s="69"/>
      <c r="B69" s="65"/>
      <c r="C69" s="67"/>
      <c r="D69" s="19" t="s">
        <v>226</v>
      </c>
    </row>
    <row r="70" spans="1:4" ht="61.5" customHeight="1" x14ac:dyDescent="0.25">
      <c r="A70" s="69"/>
      <c r="B70" s="63" t="s">
        <v>319</v>
      </c>
      <c r="C70" s="19" t="s">
        <v>320</v>
      </c>
      <c r="D70" s="20" t="s">
        <v>257</v>
      </c>
    </row>
    <row r="71" spans="1:4" ht="29.25" customHeight="1" x14ac:dyDescent="0.25">
      <c r="A71" s="69"/>
      <c r="B71" s="64"/>
      <c r="C71" s="20" t="s">
        <v>321</v>
      </c>
      <c r="D71" s="19" t="s">
        <v>226</v>
      </c>
    </row>
    <row r="72" spans="1:4" x14ac:dyDescent="0.25">
      <c r="A72" s="69"/>
      <c r="B72" s="65"/>
      <c r="C72" s="20" t="s">
        <v>322</v>
      </c>
      <c r="D72" s="20" t="s">
        <v>260</v>
      </c>
    </row>
    <row r="73" spans="1:4" ht="38.25" customHeight="1" x14ac:dyDescent="0.25">
      <c r="A73" s="69"/>
      <c r="B73" s="63" t="s">
        <v>323</v>
      </c>
      <c r="C73" s="66" t="s">
        <v>324</v>
      </c>
      <c r="D73" s="19" t="s">
        <v>226</v>
      </c>
    </row>
    <row r="74" spans="1:4" ht="42.75" customHeight="1" x14ac:dyDescent="0.25">
      <c r="A74" s="69"/>
      <c r="B74" s="65"/>
      <c r="C74" s="67"/>
      <c r="D74" s="19" t="s">
        <v>325</v>
      </c>
    </row>
    <row r="75" spans="1:4" ht="31.5" customHeight="1" x14ac:dyDescent="0.25">
      <c r="A75" s="69"/>
      <c r="B75" s="68" t="s">
        <v>326</v>
      </c>
      <c r="C75" s="66" t="s">
        <v>311</v>
      </c>
      <c r="D75" s="19" t="s">
        <v>315</v>
      </c>
    </row>
    <row r="76" spans="1:4" ht="19.5" customHeight="1" x14ac:dyDescent="0.25">
      <c r="A76" s="69"/>
      <c r="B76" s="69"/>
      <c r="C76" s="71"/>
      <c r="D76" s="19" t="s">
        <v>260</v>
      </c>
    </row>
    <row r="77" spans="1:4" ht="18" customHeight="1" x14ac:dyDescent="0.25">
      <c r="A77" s="69"/>
      <c r="B77" s="69"/>
      <c r="C77" s="71"/>
      <c r="D77" s="19" t="s">
        <v>226</v>
      </c>
    </row>
    <row r="78" spans="1:4" ht="21.75" customHeight="1" x14ac:dyDescent="0.25">
      <c r="A78" s="70"/>
      <c r="B78" s="70"/>
      <c r="C78" s="67"/>
      <c r="D78" s="19" t="s">
        <v>327</v>
      </c>
    </row>
  </sheetData>
  <mergeCells count="46">
    <mergeCell ref="B75:B78"/>
    <mergeCell ref="C75:C78"/>
    <mergeCell ref="B61:B63"/>
    <mergeCell ref="B65:B67"/>
    <mergeCell ref="C65:C67"/>
    <mergeCell ref="B68:B69"/>
    <mergeCell ref="C68:C69"/>
    <mergeCell ref="B70:B72"/>
    <mergeCell ref="B56:B60"/>
    <mergeCell ref="D36:D37"/>
    <mergeCell ref="B38:B39"/>
    <mergeCell ref="A40:A47"/>
    <mergeCell ref="B40:B42"/>
    <mergeCell ref="D41:D42"/>
    <mergeCell ref="B44:B47"/>
    <mergeCell ref="D45:D46"/>
    <mergeCell ref="A48:A78"/>
    <mergeCell ref="B73:B74"/>
    <mergeCell ref="B48:B51"/>
    <mergeCell ref="D49:D50"/>
    <mergeCell ref="B52:B55"/>
    <mergeCell ref="D52:D53"/>
    <mergeCell ref="D54:D55"/>
    <mergeCell ref="C73:C74"/>
    <mergeCell ref="B13:B14"/>
    <mergeCell ref="D17:D18"/>
    <mergeCell ref="D19:D20"/>
    <mergeCell ref="B21:B26"/>
    <mergeCell ref="D22:D23"/>
    <mergeCell ref="D24:D25"/>
    <mergeCell ref="A1:D2"/>
    <mergeCell ref="B27:B29"/>
    <mergeCell ref="C28:C29"/>
    <mergeCell ref="A5:A7"/>
    <mergeCell ref="B5:B7"/>
    <mergeCell ref="D6:D7"/>
    <mergeCell ref="A8:A39"/>
    <mergeCell ref="B8:B9"/>
    <mergeCell ref="D8:D9"/>
    <mergeCell ref="B10:B12"/>
    <mergeCell ref="D10:D12"/>
    <mergeCell ref="B15:B20"/>
    <mergeCell ref="D15:D16"/>
    <mergeCell ref="B36:B37"/>
    <mergeCell ref="B30:B32"/>
    <mergeCell ref="B33:B3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06eb182-e8ed-40f2-91cf-dbb88530f41f">
      <Terms xmlns="http://schemas.microsoft.com/office/infopath/2007/PartnerControls"/>
    </lcf76f155ced4ddcb4097134ff3c332f>
    <TaxCatchAll xmlns="6079baf8-b003-477b-b089-b81b34856de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942C518FAAE1408CFFE442898B61D0" ma:contentTypeVersion="17" ma:contentTypeDescription="Crear nuevo documento." ma:contentTypeScope="" ma:versionID="4db3a554349dbcdd60a11320b294a895">
  <xsd:schema xmlns:xsd="http://www.w3.org/2001/XMLSchema" xmlns:xs="http://www.w3.org/2001/XMLSchema" xmlns:p="http://schemas.microsoft.com/office/2006/metadata/properties" xmlns:ns2="706eb182-e8ed-40f2-91cf-dbb88530f41f" xmlns:ns3="6079baf8-b003-477b-b089-b81b34856de2" targetNamespace="http://schemas.microsoft.com/office/2006/metadata/properties" ma:root="true" ma:fieldsID="1cfbd1c8a1fba8801bd5b983e3c54d1c" ns2:_="" ns3:_="">
    <xsd:import namespace="706eb182-e8ed-40f2-91cf-dbb88530f41f"/>
    <xsd:import namespace="6079baf8-b003-477b-b089-b81b34856d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6eb182-e8ed-40f2-91cf-dbb88530f4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9baf8-b003-477b-b089-b81b34856d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c875dc0d-b986-414c-b7a9-46ced1792963}" ma:internalName="TaxCatchAll" ma:showField="CatchAllData" ma:web="6079baf8-b003-477b-b089-b81b34856d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EBDBCF-776F-4A63-94F6-A1FB8C61CE66}">
  <ds:schemaRefs>
    <ds:schemaRef ds:uri="http://schemas.microsoft.com/office/2006/metadata/properties"/>
    <ds:schemaRef ds:uri="http://schemas.microsoft.com/office/infopath/2007/PartnerControls"/>
    <ds:schemaRef ds:uri="706eb182-e8ed-40f2-91cf-dbb88530f41f"/>
    <ds:schemaRef ds:uri="6079baf8-b003-477b-b089-b81b34856de2"/>
  </ds:schemaRefs>
</ds:datastoreItem>
</file>

<file path=customXml/itemProps2.xml><?xml version="1.0" encoding="utf-8"?>
<ds:datastoreItem xmlns:ds="http://schemas.openxmlformats.org/officeDocument/2006/customXml" ds:itemID="{5ADD1347-E0F7-4909-B741-ED129F9C81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02B2D4-E32D-4A63-8919-BCE501E396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6eb182-e8ed-40f2-91cf-dbb88530f41f"/>
    <ds:schemaRef ds:uri="6079baf8-b003-477b-b089-b81b34856d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FOR-GEC-035 (2)</vt:lpstr>
      <vt:lpstr>Tablas</vt:lpstr>
      <vt:lpstr>INSTRUCCIONES DILIGENCIAMIENTO</vt:lpstr>
      <vt:lpstr>GUIA DE RIESGOS </vt:lpstr>
      <vt:lpstr>'FOR-GEC-035 (2)'!Títulos_a_imprimir</vt:lpstr>
    </vt:vector>
  </TitlesOfParts>
  <Manager/>
  <Company>www.intercambiosvirtuales.org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MFuentes</dc:creator>
  <cp:keywords/>
  <dc:description/>
  <cp:lastModifiedBy>Sandra Jimena Rivera Sanchez</cp:lastModifiedBy>
  <cp:revision/>
  <dcterms:created xsi:type="dcterms:W3CDTF">2016-07-19T14:41:22Z</dcterms:created>
  <dcterms:modified xsi:type="dcterms:W3CDTF">2025-04-15T00:41:52Z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0x0101001A942C518FAAE1408CFFE442898B61D0</vt:lpwstr>
  </property>
  <property fmtid="{D5CDD505-2E9C-101B-9397-08002B2CF9AE}" pid="3" name="MediaServiceImageTags">
    <vt:lpwstr/>
  </property>
</Properties>
</file>