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x\Documents\STEPHANIE\CENAC 2020\"/>
    </mc:Choice>
  </mc:AlternateContent>
  <bookViews>
    <workbookView xWindow="0" yWindow="0" windowWidth="20490" windowHeight="7755" firstSheet="5" activeTab="6"/>
  </bookViews>
  <sheets>
    <sheet name="BELISARIO SAS" sheetId="1" r:id="rId1"/>
    <sheet name="VINARTA SAS" sheetId="2" r:id="rId2"/>
    <sheet name="UT ESEING" sheetId="3" r:id="rId3"/>
    <sheet name="UT VENEPLAST YL" sheetId="4" r:id="rId4"/>
    <sheet name="COLOMBIANA TEXTILES" sheetId="5" r:id="rId5"/>
    <sheet name="CENTRAL DE SOLDAD" sheetId="6" r:id="rId6"/>
    <sheet name="UT SS" sheetId="7" r:id="rId7"/>
  </sheets>
  <calcPr calcId="152511"/>
</workbook>
</file>

<file path=xl/calcChain.xml><?xml version="1.0" encoding="utf-8"?>
<calcChain xmlns="http://schemas.openxmlformats.org/spreadsheetml/2006/main">
  <c r="B37" i="7" l="1"/>
  <c r="B33" i="7"/>
  <c r="B27" i="7"/>
  <c r="B22" i="7"/>
  <c r="B17" i="7"/>
  <c r="D4" i="7"/>
  <c r="D5" i="7"/>
  <c r="D6" i="7"/>
  <c r="D7" i="7"/>
  <c r="D9" i="7"/>
  <c r="D10" i="7"/>
  <c r="D3" i="7"/>
  <c r="C8" i="7"/>
  <c r="B8" i="7"/>
  <c r="B7" i="6"/>
  <c r="B42" i="5"/>
  <c r="B5" i="5"/>
  <c r="B7" i="5" s="1"/>
  <c r="B43" i="4"/>
  <c r="B37" i="4"/>
  <c r="B33" i="4"/>
  <c r="B27" i="4"/>
  <c r="B22" i="4"/>
  <c r="B17" i="4"/>
  <c r="D4" i="4"/>
  <c r="D5" i="4"/>
  <c r="D6" i="4"/>
  <c r="D7" i="4"/>
  <c r="D8" i="4"/>
  <c r="D9" i="4"/>
  <c r="D10" i="4"/>
  <c r="D3" i="4"/>
  <c r="C8" i="4"/>
  <c r="B8" i="4"/>
  <c r="C43" i="7"/>
  <c r="B43" i="7"/>
  <c r="D42" i="6"/>
  <c r="C42" i="6"/>
  <c r="B42" i="6"/>
  <c r="D8" i="7" l="1"/>
  <c r="B33" i="3"/>
  <c r="B22" i="3"/>
  <c r="D4" i="3"/>
  <c r="D5" i="3"/>
  <c r="D6" i="3"/>
  <c r="D7" i="3"/>
  <c r="D9" i="3"/>
  <c r="B37" i="3" s="1"/>
  <c r="D10" i="3"/>
  <c r="D3" i="3"/>
  <c r="B17" i="3" s="1"/>
  <c r="C8" i="3"/>
  <c r="D8" i="3" s="1"/>
  <c r="B8" i="3"/>
  <c r="B7" i="2"/>
  <c r="G43" i="3"/>
  <c r="F43" i="3"/>
  <c r="E43" i="3"/>
  <c r="D43" i="3"/>
  <c r="C43" i="3"/>
  <c r="B43" i="3"/>
  <c r="F42" i="2"/>
  <c r="E42" i="2"/>
  <c r="D42" i="2"/>
  <c r="C42" i="2"/>
  <c r="B42" i="2"/>
  <c r="C42" i="1"/>
  <c r="D42" i="1"/>
  <c r="E42" i="1"/>
  <c r="F42" i="1"/>
  <c r="G42" i="1"/>
  <c r="B42" i="1"/>
  <c r="B7" i="1"/>
  <c r="B27" i="3" l="1"/>
</calcChain>
</file>

<file path=xl/sharedStrings.xml><?xml version="1.0" encoding="utf-8"?>
<sst xmlns="http://schemas.openxmlformats.org/spreadsheetml/2006/main" count="597" uniqueCount="50">
  <si>
    <t>CONCEPTO</t>
  </si>
  <si>
    <t>Activo corriente</t>
  </si>
  <si>
    <t>TOTAL ACTIVO</t>
  </si>
  <si>
    <t>Pasivo corriente</t>
  </si>
  <si>
    <t>TOTAL PASIVO</t>
  </si>
  <si>
    <t>PATRIMONIO</t>
  </si>
  <si>
    <t>PASIVO + PATRIMONIO</t>
  </si>
  <si>
    <t>Utilidad Operacional</t>
  </si>
  <si>
    <t>Gastos de Inereses</t>
  </si>
  <si>
    <t>OBSERVACIONES</t>
  </si>
  <si>
    <t>1. INDICADOR DE LIQUIDEZ</t>
  </si>
  <si>
    <t>Activo corriente / Pasivo corriente</t>
  </si>
  <si>
    <t>CUMPLE</t>
  </si>
  <si>
    <t>2. NIVEL DE ENDEUDAMIENTO</t>
  </si>
  <si>
    <t>Índice de endeudamiento ≤  70% Requerido</t>
  </si>
  <si>
    <t>Índice de Endeudamiento Acreditado</t>
  </si>
  <si>
    <t>3. COBERTURA DE INTERESES</t>
  </si>
  <si>
    <t>Razon de cobertura de intereses</t>
  </si>
  <si>
    <t>INDICADORES DE CAPACIDAD ORGANIZACIONAL</t>
  </si>
  <si>
    <t>4. RENTABILIDAD SOBRE EL PATRIMONIO</t>
  </si>
  <si>
    <t>Rentabilidad sobre el patrimonio</t>
  </si>
  <si>
    <t>5. RENTABILIDAD SOBRE EL ACTIVO</t>
  </si>
  <si>
    <t>Rentabilidad sobre el Activo</t>
  </si>
  <si>
    <t xml:space="preserve">6. CAPITAL DE TRABAJO </t>
  </si>
  <si>
    <t>Valor Total Presupuesto Asignado</t>
  </si>
  <si>
    <t>Capital de Trabajo Acreditado por el Oferente</t>
  </si>
  <si>
    <t>BELISARIO SAS</t>
  </si>
  <si>
    <t>LOTE 1</t>
  </si>
  <si>
    <t>LOTE 2</t>
  </si>
  <si>
    <t>LOTE 3</t>
  </si>
  <si>
    <t>LOTE 4</t>
  </si>
  <si>
    <t>LOTE 5</t>
  </si>
  <si>
    <t>LOTE 6</t>
  </si>
  <si>
    <t>Indicador de liquidez &gt;=1,2 Requerido</t>
  </si>
  <si>
    <r>
      <t xml:space="preserve">Razón de cobertura </t>
    </r>
    <r>
      <rPr>
        <b/>
        <u/>
        <sz val="8"/>
        <rFont val="Arial Narrow"/>
        <family val="2"/>
      </rPr>
      <t>&gt;</t>
    </r>
    <r>
      <rPr>
        <b/>
        <sz val="8"/>
        <rFont val="Arial Narrow"/>
        <family val="2"/>
      </rPr>
      <t xml:space="preserve"> 0,87 Requerido</t>
    </r>
  </si>
  <si>
    <r>
      <t>rentabilidad patrimonio=utilidad operacional / patrimonio</t>
    </r>
    <r>
      <rPr>
        <b/>
        <u/>
        <sz val="8"/>
        <rFont val="Arial Narrow"/>
        <family val="2"/>
      </rPr>
      <t xml:space="preserve"> &gt;4</t>
    </r>
    <r>
      <rPr>
        <b/>
        <sz val="8"/>
        <rFont val="Arial Narrow"/>
        <family val="2"/>
      </rPr>
      <t>%</t>
    </r>
  </si>
  <si>
    <r>
      <t xml:space="preserve">Utilidad operacional  /Activo Total </t>
    </r>
    <r>
      <rPr>
        <b/>
        <u/>
        <sz val="8"/>
        <rFont val="Arial Narrow"/>
        <family val="2"/>
      </rPr>
      <t>&gt;2</t>
    </r>
    <r>
      <rPr>
        <b/>
        <sz val="8"/>
        <rFont val="Arial Narrow"/>
        <family val="2"/>
      </rPr>
      <t>% Requerido</t>
    </r>
  </si>
  <si>
    <t>Capital de trabajo ≥ 60% del VTPA por lote</t>
  </si>
  <si>
    <t>COMERCIALIZADORA VINARTA SAS</t>
  </si>
  <si>
    <t>UNION TEMPORAL ESEING</t>
  </si>
  <si>
    <t>ESTUDIOS E INGENIERÍA SAS</t>
  </si>
  <si>
    <t>TOTAL</t>
  </si>
  <si>
    <t>SIRIUS GOLD SAS</t>
  </si>
  <si>
    <t>VENEPLAST LTDA</t>
  </si>
  <si>
    <t>LOMBANA TOUS YINA PAOLA</t>
  </si>
  <si>
    <t>UT VENEPLAST YL</t>
  </si>
  <si>
    <t>CENTRAL DE SOLDADURAS Y PROTECCION INDUSTRIAL</t>
  </si>
  <si>
    <t>INSTITUCIONAL STAR SERVICES LTDA</t>
  </si>
  <si>
    <t>S&amp;S SERVICIOS Y SUMINISTROS STELAR SAS</t>
  </si>
  <si>
    <t>UT 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</si>
</sst>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[$$-240A]\ #,##0.00"/>
    <numFmt numFmtId="166" formatCode="&quot;$&quot;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i/>
      <sz val="8"/>
      <name val="Arial Narrow"/>
      <family val="2"/>
    </font>
    <font>
      <b/>
      <u/>
      <sz val="8"/>
      <name val="Arial Narrow"/>
      <family val="2"/>
    </font>
    <font>
      <b/>
      <sz val="9"/>
      <name val="Arial Narrow"/>
      <family val="2"/>
    </font>
    <font>
      <b/>
      <sz val="10"/>
      <name val="Arial Narrow"/>
      <family val="2"/>
    </font>
    <font>
      <b/>
      <sz val="11"/>
      <name val="Calibri"/>
      <family val="2"/>
      <scheme val="minor"/>
    </font>
    <font>
      <sz val="12"/>
      <name val="Arial Narrow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3" fillId="0" borderId="0"/>
    <xf numFmtId="164" fontId="1" fillId="0" borderId="0" applyFont="0" applyFill="0" applyBorder="0" applyAlignment="0" applyProtection="0"/>
  </cellStyleXfs>
  <cellXfs count="78">
    <xf numFmtId="0" fontId="0" fillId="0" borderId="0" xfId="0"/>
    <xf numFmtId="165" fontId="4" fillId="2" borderId="1" xfId="3" applyFont="1" applyFill="1" applyBorder="1" applyAlignment="1">
      <alignment horizontal="center" vertical="center" wrapText="1"/>
    </xf>
    <xf numFmtId="165" fontId="5" fillId="0" borderId="1" xfId="3" applyFont="1" applyFill="1" applyBorder="1" applyAlignment="1">
      <alignment horizontal="center" vertical="center"/>
    </xf>
    <xf numFmtId="165" fontId="4" fillId="0" borderId="1" xfId="3" applyFont="1" applyFill="1" applyBorder="1" applyAlignment="1">
      <alignment horizontal="center" vertical="center"/>
    </xf>
    <xf numFmtId="165" fontId="4" fillId="0" borderId="1" xfId="3" applyFont="1" applyFill="1" applyBorder="1" applyAlignment="1">
      <alignment horizontal="center" vertical="center" wrapText="1"/>
    </xf>
    <xf numFmtId="165" fontId="6" fillId="0" borderId="1" xfId="3" applyFont="1" applyFill="1" applyBorder="1" applyAlignment="1">
      <alignment horizontal="center" vertical="center" wrapText="1"/>
    </xf>
    <xf numFmtId="164" fontId="0" fillId="0" borderId="1" xfId="4" applyFont="1" applyBorder="1" applyAlignment="1">
      <alignment horizontal="center"/>
    </xf>
    <xf numFmtId="164" fontId="0" fillId="0" borderId="1" xfId="4" applyFont="1" applyBorder="1" applyAlignment="1">
      <alignment horizontal="center" vertical="center"/>
    </xf>
    <xf numFmtId="164" fontId="0" fillId="0" borderId="1" xfId="4" applyFont="1" applyBorder="1"/>
    <xf numFmtId="166" fontId="6" fillId="0" borderId="1" xfId="3" applyNumberFormat="1" applyFont="1" applyFill="1" applyBorder="1" applyAlignment="1">
      <alignment horizontal="center" vertical="center"/>
    </xf>
    <xf numFmtId="166" fontId="6" fillId="0" borderId="3" xfId="3" applyNumberFormat="1" applyFont="1" applyFill="1" applyBorder="1" applyAlignment="1">
      <alignment horizontal="center" vertical="center"/>
    </xf>
    <xf numFmtId="164" fontId="2" fillId="3" borderId="1" xfId="4" applyFont="1" applyFill="1" applyBorder="1" applyAlignment="1">
      <alignment horizontal="center"/>
    </xf>
    <xf numFmtId="164" fontId="2" fillId="4" borderId="1" xfId="4" applyFont="1" applyFill="1" applyBorder="1" applyAlignment="1">
      <alignment horizontal="center" vertical="center"/>
    </xf>
    <xf numFmtId="9" fontId="0" fillId="0" borderId="1" xfId="2" applyFont="1" applyBorder="1" applyAlignment="1">
      <alignment horizontal="center"/>
    </xf>
    <xf numFmtId="165" fontId="4" fillId="7" borderId="1" xfId="3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5" fontId="4" fillId="6" borderId="3" xfId="3" applyFont="1" applyFill="1" applyBorder="1" applyAlignment="1">
      <alignment vertical="center" wrapText="1"/>
    </xf>
    <xf numFmtId="165" fontId="4" fillId="6" borderId="4" xfId="3" applyFont="1" applyFill="1" applyBorder="1" applyAlignment="1">
      <alignment vertical="center" wrapText="1"/>
    </xf>
    <xf numFmtId="164" fontId="4" fillId="6" borderId="4" xfId="4" applyFont="1" applyFill="1" applyBorder="1" applyAlignment="1">
      <alignment horizontal="center" vertical="center" wrapText="1"/>
    </xf>
    <xf numFmtId="164" fontId="4" fillId="6" borderId="4" xfId="4" applyFont="1" applyFill="1" applyBorder="1" applyAlignment="1">
      <alignment vertical="center" wrapText="1"/>
    </xf>
    <xf numFmtId="165" fontId="4" fillId="6" borderId="5" xfId="3" applyFont="1" applyFill="1" applyBorder="1" applyAlignment="1">
      <alignment vertical="center" wrapText="1"/>
    </xf>
    <xf numFmtId="9" fontId="4" fillId="5" borderId="1" xfId="3" applyNumberFormat="1" applyFont="1" applyFill="1" applyBorder="1" applyAlignment="1">
      <alignment vertical="center"/>
    </xf>
    <xf numFmtId="164" fontId="4" fillId="5" borderId="1" xfId="4" applyFont="1" applyFill="1" applyBorder="1" applyAlignment="1">
      <alignment horizontal="center" vertical="center"/>
    </xf>
    <xf numFmtId="164" fontId="4" fillId="5" borderId="1" xfId="4" applyFont="1" applyFill="1" applyBorder="1" applyAlignment="1">
      <alignment vertical="center"/>
    </xf>
    <xf numFmtId="9" fontId="4" fillId="5" borderId="1" xfId="3" applyNumberFormat="1" applyFont="1" applyFill="1" applyBorder="1" applyAlignment="1">
      <alignment vertical="center" wrapText="1"/>
    </xf>
    <xf numFmtId="0" fontId="0" fillId="0" borderId="1" xfId="0" applyBorder="1"/>
    <xf numFmtId="164" fontId="2" fillId="0" borderId="1" xfId="4" applyFont="1" applyBorder="1" applyAlignment="1">
      <alignment horizontal="center" vertical="center"/>
    </xf>
    <xf numFmtId="164" fontId="2" fillId="0" borderId="1" xfId="4" applyFont="1" applyBorder="1" applyAlignment="1">
      <alignment vertical="center"/>
    </xf>
    <xf numFmtId="164" fontId="0" fillId="0" borderId="1" xfId="1" applyFont="1" applyBorder="1"/>
    <xf numFmtId="9" fontId="0" fillId="0" borderId="1" xfId="4" applyNumberFormat="1" applyFont="1" applyBorder="1" applyAlignment="1">
      <alignment horizontal="center"/>
    </xf>
    <xf numFmtId="165" fontId="4" fillId="2" borderId="1" xfId="3" applyFont="1" applyFill="1" applyBorder="1" applyAlignment="1">
      <alignment horizontal="center" vertical="center" wrapText="1"/>
    </xf>
    <xf numFmtId="164" fontId="0" fillId="0" borderId="1" xfId="1" applyFont="1" applyBorder="1" applyAlignment="1">
      <alignment horizontal="center"/>
    </xf>
    <xf numFmtId="164" fontId="2" fillId="0" borderId="1" xfId="4" applyFont="1" applyBorder="1" applyAlignment="1">
      <alignment horizontal="center"/>
    </xf>
    <xf numFmtId="9" fontId="4" fillId="5" borderId="3" xfId="3" applyNumberFormat="1" applyFont="1" applyFill="1" applyBorder="1" applyAlignment="1">
      <alignment horizontal="left" vertical="center"/>
    </xf>
    <xf numFmtId="9" fontId="4" fillId="5" borderId="4" xfId="3" applyNumberFormat="1" applyFont="1" applyFill="1" applyBorder="1" applyAlignment="1">
      <alignment horizontal="left" vertical="center"/>
    </xf>
    <xf numFmtId="9" fontId="4" fillId="5" borderId="5" xfId="3" applyNumberFormat="1" applyFont="1" applyFill="1" applyBorder="1" applyAlignment="1">
      <alignment horizontal="left" vertical="center"/>
    </xf>
    <xf numFmtId="165" fontId="4" fillId="6" borderId="3" xfId="3" applyFont="1" applyFill="1" applyBorder="1" applyAlignment="1">
      <alignment horizontal="left" vertical="center" wrapText="1"/>
    </xf>
    <xf numFmtId="165" fontId="4" fillId="6" borderId="4" xfId="3" applyFont="1" applyFill="1" applyBorder="1" applyAlignment="1">
      <alignment horizontal="left" vertical="center" wrapText="1"/>
    </xf>
    <xf numFmtId="165" fontId="4" fillId="6" borderId="5" xfId="3" applyFont="1" applyFill="1" applyBorder="1" applyAlignment="1">
      <alignment horizontal="left" vertical="center" wrapText="1"/>
    </xf>
    <xf numFmtId="166" fontId="8" fillId="8" borderId="3" xfId="3" applyNumberFormat="1" applyFont="1" applyFill="1" applyBorder="1" applyAlignment="1">
      <alignment horizontal="center" vertical="center"/>
    </xf>
    <xf numFmtId="166" fontId="8" fillId="8" borderId="4" xfId="3" applyNumberFormat="1" applyFont="1" applyFill="1" applyBorder="1" applyAlignment="1">
      <alignment horizontal="center" vertical="center"/>
    </xf>
    <xf numFmtId="166" fontId="8" fillId="8" borderId="5" xfId="3" applyNumberFormat="1" applyFont="1" applyFill="1" applyBorder="1" applyAlignment="1">
      <alignment horizontal="center" vertical="center"/>
    </xf>
    <xf numFmtId="9" fontId="4" fillId="5" borderId="1" xfId="3" applyNumberFormat="1" applyFont="1" applyFill="1" applyBorder="1" applyAlignment="1">
      <alignment horizontal="left" vertical="center"/>
    </xf>
    <xf numFmtId="166" fontId="6" fillId="6" borderId="1" xfId="3" applyNumberFormat="1" applyFont="1" applyFill="1" applyBorder="1" applyAlignment="1">
      <alignment horizontal="left" vertical="center" wrapText="1"/>
    </xf>
    <xf numFmtId="165" fontId="4" fillId="2" borderId="1" xfId="3" applyFont="1" applyFill="1" applyBorder="1" applyAlignment="1">
      <alignment horizontal="center" vertical="center" wrapText="1"/>
    </xf>
    <xf numFmtId="165" fontId="4" fillId="2" borderId="6" xfId="3" applyFont="1" applyFill="1" applyBorder="1" applyAlignment="1">
      <alignment horizontal="center" vertical="center" wrapText="1"/>
    </xf>
    <xf numFmtId="165" fontId="4" fillId="2" borderId="2" xfId="3" applyFont="1" applyFill="1" applyBorder="1" applyAlignment="1">
      <alignment horizontal="center" vertical="center" wrapText="1"/>
    </xf>
    <xf numFmtId="164" fontId="0" fillId="0" borderId="1" xfId="1" applyFont="1" applyFill="1" applyBorder="1"/>
    <xf numFmtId="0" fontId="0" fillId="0" borderId="1" xfId="0" applyFill="1" applyBorder="1"/>
    <xf numFmtId="0" fontId="9" fillId="9" borderId="1" xfId="0" applyFont="1" applyFill="1" applyBorder="1" applyAlignment="1">
      <alignment horizontal="center" vertical="center" wrapText="1"/>
    </xf>
    <xf numFmtId="165" fontId="4" fillId="2" borderId="3" xfId="3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164" fontId="1" fillId="0" borderId="1" xfId="1" applyFont="1" applyFill="1" applyBorder="1"/>
    <xf numFmtId="164" fontId="11" fillId="0" borderId="1" xfId="1" applyFont="1" applyFill="1" applyBorder="1" applyAlignment="1">
      <alignment vertical="center" wrapText="1"/>
    </xf>
    <xf numFmtId="164" fontId="12" fillId="0" borderId="1" xfId="1" applyFont="1" applyFill="1" applyBorder="1" applyAlignment="1">
      <alignment vertical="center" wrapText="1"/>
    </xf>
    <xf numFmtId="9" fontId="4" fillId="5" borderId="1" xfId="3" applyNumberFormat="1" applyFont="1" applyFill="1" applyBorder="1" applyAlignment="1">
      <alignment horizontal="center" vertical="center"/>
    </xf>
    <xf numFmtId="165" fontId="4" fillId="6" borderId="4" xfId="3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1" xfId="1" applyFont="1" applyBorder="1" applyAlignment="1">
      <alignment horizontal="center" vertical="center"/>
    </xf>
    <xf numFmtId="164" fontId="2" fillId="3" borderId="1" xfId="4" applyFont="1" applyFill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9" fontId="0" fillId="0" borderId="1" xfId="4" applyNumberFormat="1" applyFont="1" applyBorder="1" applyAlignment="1">
      <alignment horizontal="center" vertical="center"/>
    </xf>
    <xf numFmtId="165" fontId="5" fillId="0" borderId="3" xfId="3" applyFont="1" applyFill="1" applyBorder="1" applyAlignment="1">
      <alignment horizontal="center" vertical="center"/>
    </xf>
    <xf numFmtId="165" fontId="4" fillId="0" borderId="3" xfId="3" applyFont="1" applyFill="1" applyBorder="1" applyAlignment="1">
      <alignment horizontal="center" vertical="center"/>
    </xf>
    <xf numFmtId="165" fontId="4" fillId="0" borderId="3" xfId="3" applyFont="1" applyFill="1" applyBorder="1" applyAlignment="1">
      <alignment horizontal="center" vertical="center" wrapText="1"/>
    </xf>
    <xf numFmtId="165" fontId="6" fillId="0" borderId="3" xfId="3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vertical="center" wrapText="1"/>
    </xf>
    <xf numFmtId="0" fontId="2" fillId="10" borderId="3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2" fillId="10" borderId="5" xfId="0" applyFont="1" applyFill="1" applyBorder="1" applyAlignment="1">
      <alignment horizontal="center"/>
    </xf>
    <xf numFmtId="164" fontId="0" fillId="0" borderId="0" xfId="1" applyFont="1"/>
    <xf numFmtId="43" fontId="13" fillId="0" borderId="1" xfId="0" applyNumberFormat="1" applyFont="1" applyFill="1" applyBorder="1" applyAlignment="1">
      <alignment vertical="center" wrapText="1"/>
    </xf>
    <xf numFmtId="166" fontId="6" fillId="6" borderId="1" xfId="3" applyNumberFormat="1" applyFont="1" applyFill="1" applyBorder="1" applyAlignment="1">
      <alignment vertical="center" wrapText="1"/>
    </xf>
    <xf numFmtId="9" fontId="4" fillId="5" borderId="3" xfId="3" applyNumberFormat="1" applyFont="1" applyFill="1" applyBorder="1" applyAlignment="1">
      <alignment vertical="center"/>
    </xf>
    <xf numFmtId="9" fontId="4" fillId="5" borderId="4" xfId="3" applyNumberFormat="1" applyFont="1" applyFill="1" applyBorder="1" applyAlignment="1">
      <alignment vertical="center"/>
    </xf>
    <xf numFmtId="166" fontId="8" fillId="8" borderId="3" xfId="3" applyNumberFormat="1" applyFont="1" applyFill="1" applyBorder="1" applyAlignment="1">
      <alignment vertical="center"/>
    </xf>
    <xf numFmtId="166" fontId="8" fillId="8" borderId="4" xfId="3" applyNumberFormat="1" applyFont="1" applyFill="1" applyBorder="1" applyAlignment="1">
      <alignment vertical="center"/>
    </xf>
  </cellXfs>
  <cellStyles count="5">
    <cellStyle name="Millares" xfId="1" builtinId="3"/>
    <cellStyle name="Millares 2" xfId="4"/>
    <cellStyle name="Normal" xfId="0" builtinId="0"/>
    <cellStyle name="Normal 2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activeCell="A15" sqref="A15:G15"/>
    </sheetView>
  </sheetViews>
  <sheetFormatPr baseColWidth="10" defaultRowHeight="15" x14ac:dyDescent="0.25"/>
  <cols>
    <col min="1" max="1" width="21.7109375" customWidth="1"/>
    <col min="2" max="2" width="19" customWidth="1"/>
    <col min="3" max="7" width="18.28515625" bestFit="1" customWidth="1"/>
  </cols>
  <sheetData>
    <row r="1" spans="1:7" x14ac:dyDescent="0.25">
      <c r="A1" s="1" t="s">
        <v>0</v>
      </c>
      <c r="B1" s="1" t="s">
        <v>26</v>
      </c>
    </row>
    <row r="2" spans="1:7" x14ac:dyDescent="0.25">
      <c r="A2" s="2" t="s">
        <v>1</v>
      </c>
      <c r="B2" s="28">
        <v>7198313286</v>
      </c>
    </row>
    <row r="3" spans="1:7" x14ac:dyDescent="0.25">
      <c r="A3" s="3" t="s">
        <v>2</v>
      </c>
      <c r="B3" s="28">
        <v>13080270056</v>
      </c>
    </row>
    <row r="4" spans="1:7" x14ac:dyDescent="0.25">
      <c r="A4" s="2" t="s">
        <v>3</v>
      </c>
      <c r="B4" s="28">
        <v>1774803689</v>
      </c>
    </row>
    <row r="5" spans="1:7" x14ac:dyDescent="0.25">
      <c r="A5" s="3" t="s">
        <v>4</v>
      </c>
      <c r="B5" s="28">
        <v>4408333544</v>
      </c>
    </row>
    <row r="6" spans="1:7" x14ac:dyDescent="0.25">
      <c r="A6" s="3" t="s">
        <v>5</v>
      </c>
      <c r="B6" s="28">
        <v>8671936512</v>
      </c>
    </row>
    <row r="7" spans="1:7" ht="25.5" x14ac:dyDescent="0.25">
      <c r="A7" s="4" t="s">
        <v>6</v>
      </c>
      <c r="B7" s="28">
        <f>+B5+B6</f>
        <v>13080270056</v>
      </c>
    </row>
    <row r="8" spans="1:7" x14ac:dyDescent="0.25">
      <c r="A8" s="4" t="s">
        <v>7</v>
      </c>
      <c r="B8" s="28">
        <v>1729941253</v>
      </c>
    </row>
    <row r="9" spans="1:7" x14ac:dyDescent="0.25">
      <c r="A9" s="4" t="s">
        <v>8</v>
      </c>
      <c r="B9" s="28">
        <v>327083873</v>
      </c>
    </row>
    <row r="10" spans="1:7" x14ac:dyDescent="0.25">
      <c r="A10" s="5" t="s">
        <v>9</v>
      </c>
      <c r="B10" s="28"/>
    </row>
    <row r="13" spans="1:7" x14ac:dyDescent="0.25">
      <c r="A13" s="5"/>
      <c r="B13" s="11" t="s">
        <v>27</v>
      </c>
      <c r="C13" s="12" t="s">
        <v>28</v>
      </c>
      <c r="D13" s="11" t="s">
        <v>29</v>
      </c>
      <c r="E13" s="12" t="s">
        <v>30</v>
      </c>
      <c r="F13" s="11" t="s">
        <v>31</v>
      </c>
      <c r="G13" s="12" t="s">
        <v>32</v>
      </c>
    </row>
    <row r="14" spans="1:7" x14ac:dyDescent="0.25">
      <c r="A14" s="42" t="s">
        <v>10</v>
      </c>
      <c r="B14" s="42"/>
      <c r="C14" s="42"/>
      <c r="D14" s="42"/>
      <c r="E14" s="42"/>
      <c r="F14" s="42"/>
      <c r="G14" s="42"/>
    </row>
    <row r="15" spans="1:7" x14ac:dyDescent="0.25">
      <c r="A15" s="43" t="s">
        <v>33</v>
      </c>
      <c r="B15" s="43"/>
      <c r="C15" s="43"/>
      <c r="D15" s="43"/>
      <c r="E15" s="43"/>
      <c r="F15" s="43"/>
      <c r="G15" s="43"/>
    </row>
    <row r="16" spans="1:7" ht="25.5" x14ac:dyDescent="0.25">
      <c r="A16" s="4" t="s">
        <v>11</v>
      </c>
      <c r="B16" s="6">
        <v>4.05</v>
      </c>
      <c r="C16" s="6">
        <v>4.05</v>
      </c>
      <c r="D16" s="6">
        <v>4.05</v>
      </c>
      <c r="E16" s="6">
        <v>4.05</v>
      </c>
      <c r="F16" s="6">
        <v>4.05</v>
      </c>
      <c r="G16" s="6">
        <v>4.05</v>
      </c>
    </row>
    <row r="17" spans="1:7" x14ac:dyDescent="0.25">
      <c r="A17" s="9" t="s">
        <v>9</v>
      </c>
      <c r="B17" s="26" t="s">
        <v>12</v>
      </c>
      <c r="C17" s="26" t="s">
        <v>12</v>
      </c>
      <c r="D17" s="26" t="s">
        <v>12</v>
      </c>
      <c r="E17" s="26" t="s">
        <v>12</v>
      </c>
      <c r="F17" s="26" t="s">
        <v>12</v>
      </c>
      <c r="G17" s="26" t="s">
        <v>12</v>
      </c>
    </row>
    <row r="18" spans="1:7" x14ac:dyDescent="0.25">
      <c r="A18" s="9"/>
      <c r="B18" s="11" t="s">
        <v>27</v>
      </c>
      <c r="C18" s="12" t="s">
        <v>28</v>
      </c>
      <c r="D18" s="11" t="s">
        <v>29</v>
      </c>
      <c r="E18" s="12" t="s">
        <v>30</v>
      </c>
      <c r="F18" s="11" t="s">
        <v>31</v>
      </c>
      <c r="G18" s="12" t="s">
        <v>32</v>
      </c>
    </row>
    <row r="19" spans="1:7" x14ac:dyDescent="0.25">
      <c r="A19" s="21" t="s">
        <v>13</v>
      </c>
      <c r="B19" s="21"/>
      <c r="C19" s="22"/>
      <c r="D19" s="23"/>
      <c r="E19" s="23"/>
      <c r="F19" s="23"/>
      <c r="G19" s="24"/>
    </row>
    <row r="20" spans="1:7" x14ac:dyDescent="0.25">
      <c r="A20" s="36" t="s">
        <v>14</v>
      </c>
      <c r="B20" s="37"/>
      <c r="C20" s="37"/>
      <c r="D20" s="37"/>
      <c r="E20" s="37"/>
      <c r="F20" s="37"/>
      <c r="G20" s="38"/>
    </row>
    <row r="21" spans="1:7" ht="25.5" x14ac:dyDescent="0.25">
      <c r="A21" s="4" t="s">
        <v>15</v>
      </c>
      <c r="B21" s="13">
        <v>0.33</v>
      </c>
      <c r="C21" s="13">
        <v>0.33</v>
      </c>
      <c r="D21" s="13">
        <v>0.33</v>
      </c>
      <c r="E21" s="13">
        <v>0.33</v>
      </c>
      <c r="F21" s="13">
        <v>0.33</v>
      </c>
      <c r="G21" s="13">
        <v>0.33</v>
      </c>
    </row>
    <row r="22" spans="1:7" x14ac:dyDescent="0.25">
      <c r="A22" s="9" t="s">
        <v>9</v>
      </c>
      <c r="B22" s="6" t="s">
        <v>12</v>
      </c>
      <c r="C22" s="6" t="s">
        <v>12</v>
      </c>
      <c r="D22" s="6" t="s">
        <v>12</v>
      </c>
      <c r="E22" s="6" t="s">
        <v>12</v>
      </c>
      <c r="F22" s="6" t="s">
        <v>12</v>
      </c>
      <c r="G22" s="6" t="s">
        <v>12</v>
      </c>
    </row>
    <row r="23" spans="1:7" x14ac:dyDescent="0.25">
      <c r="A23" s="10"/>
      <c r="B23" s="11" t="s">
        <v>27</v>
      </c>
      <c r="C23" s="12" t="s">
        <v>28</v>
      </c>
      <c r="D23" s="11" t="s">
        <v>29</v>
      </c>
      <c r="E23" s="12" t="s">
        <v>30</v>
      </c>
      <c r="F23" s="11" t="s">
        <v>31</v>
      </c>
      <c r="G23" s="12" t="s">
        <v>32</v>
      </c>
    </row>
    <row r="24" spans="1:7" x14ac:dyDescent="0.25">
      <c r="A24" s="33" t="s">
        <v>16</v>
      </c>
      <c r="B24" s="34"/>
      <c r="C24" s="34"/>
      <c r="D24" s="34"/>
      <c r="E24" s="34"/>
      <c r="F24" s="34"/>
      <c r="G24" s="35"/>
    </row>
    <row r="25" spans="1:7" x14ac:dyDescent="0.25">
      <c r="A25" s="36" t="s">
        <v>34</v>
      </c>
      <c r="B25" s="37"/>
      <c r="C25" s="37"/>
      <c r="D25" s="37"/>
      <c r="E25" s="37"/>
      <c r="F25" s="37"/>
      <c r="G25" s="38"/>
    </row>
    <row r="26" spans="1:7" ht="25.5" x14ac:dyDescent="0.25">
      <c r="A26" s="14" t="s">
        <v>17</v>
      </c>
      <c r="B26" s="6">
        <v>5.28</v>
      </c>
      <c r="C26" s="7">
        <v>5.28</v>
      </c>
      <c r="D26" s="7">
        <v>5.28</v>
      </c>
      <c r="E26" s="7">
        <v>5.28</v>
      </c>
      <c r="F26" s="7">
        <v>5.28</v>
      </c>
      <c r="G26" s="7">
        <v>5.28</v>
      </c>
    </row>
    <row r="27" spans="1:7" x14ac:dyDescent="0.25">
      <c r="A27" s="9" t="s">
        <v>9</v>
      </c>
      <c r="B27" s="6" t="s">
        <v>12</v>
      </c>
      <c r="C27" s="6" t="s">
        <v>12</v>
      </c>
      <c r="D27" s="6" t="s">
        <v>12</v>
      </c>
      <c r="E27" s="6" t="s">
        <v>12</v>
      </c>
      <c r="F27" s="6" t="s">
        <v>12</v>
      </c>
      <c r="G27" s="6" t="s">
        <v>12</v>
      </c>
    </row>
    <row r="28" spans="1:7" x14ac:dyDescent="0.25">
      <c r="A28" s="39" t="s">
        <v>18</v>
      </c>
      <c r="B28" s="40"/>
      <c r="C28" s="40"/>
      <c r="D28" s="40"/>
      <c r="E28" s="40"/>
      <c r="F28" s="40"/>
      <c r="G28" s="41"/>
    </row>
    <row r="29" spans="1:7" x14ac:dyDescent="0.25">
      <c r="A29" s="9"/>
      <c r="B29" s="11" t="s">
        <v>27</v>
      </c>
      <c r="C29" s="12" t="s">
        <v>28</v>
      </c>
      <c r="D29" s="11" t="s">
        <v>29</v>
      </c>
      <c r="E29" s="12" t="s">
        <v>30</v>
      </c>
      <c r="F29" s="11" t="s">
        <v>31</v>
      </c>
      <c r="G29" s="12" t="s">
        <v>32</v>
      </c>
    </row>
    <row r="30" spans="1:7" x14ac:dyDescent="0.25">
      <c r="A30" s="33" t="s">
        <v>19</v>
      </c>
      <c r="B30" s="34"/>
      <c r="C30" s="34"/>
      <c r="D30" s="34"/>
      <c r="E30" s="34"/>
      <c r="F30" s="34"/>
      <c r="G30" s="35"/>
    </row>
    <row r="31" spans="1:7" x14ac:dyDescent="0.25">
      <c r="A31" s="36" t="s">
        <v>35</v>
      </c>
      <c r="B31" s="37"/>
      <c r="C31" s="37"/>
      <c r="D31" s="37"/>
      <c r="E31" s="37"/>
      <c r="F31" s="37"/>
      <c r="G31" s="38"/>
    </row>
    <row r="32" spans="1:7" ht="25.5" x14ac:dyDescent="0.25">
      <c r="A32" s="14" t="s">
        <v>20</v>
      </c>
      <c r="B32" s="13">
        <v>0.19</v>
      </c>
      <c r="C32" s="13">
        <v>0.19</v>
      </c>
      <c r="D32" s="13">
        <v>0.19</v>
      </c>
      <c r="E32" s="13">
        <v>0.19</v>
      </c>
      <c r="F32" s="13">
        <v>0.19</v>
      </c>
      <c r="G32" s="13">
        <v>0.19</v>
      </c>
    </row>
    <row r="33" spans="1:7" x14ac:dyDescent="0.25">
      <c r="A33" s="9" t="s">
        <v>9</v>
      </c>
      <c r="B33" s="6" t="s">
        <v>12</v>
      </c>
      <c r="C33" s="6" t="s">
        <v>12</v>
      </c>
      <c r="D33" s="6" t="s">
        <v>12</v>
      </c>
      <c r="E33" s="6" t="s">
        <v>12</v>
      </c>
      <c r="F33" s="6" t="s">
        <v>12</v>
      </c>
      <c r="G33" s="6" t="s">
        <v>12</v>
      </c>
    </row>
    <row r="34" spans="1:7" x14ac:dyDescent="0.25">
      <c r="A34" s="33" t="s">
        <v>21</v>
      </c>
      <c r="B34" s="34"/>
      <c r="C34" s="34"/>
      <c r="D34" s="34"/>
      <c r="E34" s="34"/>
      <c r="F34" s="34"/>
      <c r="G34" s="35"/>
    </row>
    <row r="35" spans="1:7" x14ac:dyDescent="0.25">
      <c r="A35" s="36" t="s">
        <v>36</v>
      </c>
      <c r="B35" s="37"/>
      <c r="C35" s="37"/>
      <c r="D35" s="37"/>
      <c r="E35" s="37"/>
      <c r="F35" s="37"/>
      <c r="G35" s="38"/>
    </row>
    <row r="36" spans="1:7" x14ac:dyDescent="0.25">
      <c r="A36" s="14" t="s">
        <v>22</v>
      </c>
      <c r="B36" s="29">
        <v>0.13</v>
      </c>
      <c r="C36" s="29">
        <v>0.13</v>
      </c>
      <c r="D36" s="29">
        <v>0.13</v>
      </c>
      <c r="E36" s="29">
        <v>0.13</v>
      </c>
      <c r="F36" s="29">
        <v>0.13</v>
      </c>
      <c r="G36" s="29">
        <v>0.13</v>
      </c>
    </row>
    <row r="37" spans="1:7" x14ac:dyDescent="0.25">
      <c r="A37" s="9" t="s">
        <v>9</v>
      </c>
      <c r="B37" s="6" t="s">
        <v>12</v>
      </c>
      <c r="C37" s="6" t="s">
        <v>12</v>
      </c>
      <c r="D37" s="6" t="s">
        <v>12</v>
      </c>
      <c r="E37" s="6" t="s">
        <v>12</v>
      </c>
      <c r="F37" s="6" t="s">
        <v>12</v>
      </c>
      <c r="G37" s="6" t="s">
        <v>12</v>
      </c>
    </row>
    <row r="38" spans="1:7" x14ac:dyDescent="0.25">
      <c r="A38" s="10"/>
      <c r="B38" s="11" t="s">
        <v>27</v>
      </c>
      <c r="C38" s="12" t="s">
        <v>28</v>
      </c>
      <c r="D38" s="11" t="s">
        <v>29</v>
      </c>
      <c r="E38" s="12" t="s">
        <v>30</v>
      </c>
      <c r="F38" s="11" t="s">
        <v>31</v>
      </c>
      <c r="G38" s="12" t="s">
        <v>32</v>
      </c>
    </row>
    <row r="39" spans="1:7" x14ac:dyDescent="0.25">
      <c r="A39" s="33" t="s">
        <v>23</v>
      </c>
      <c r="B39" s="34"/>
      <c r="C39" s="34"/>
      <c r="D39" s="34"/>
      <c r="E39" s="34"/>
      <c r="F39" s="34"/>
      <c r="G39" s="35"/>
    </row>
    <row r="40" spans="1:7" ht="25.5" x14ac:dyDescent="0.25">
      <c r="A40" s="16" t="s">
        <v>37</v>
      </c>
      <c r="B40" s="17"/>
      <c r="C40" s="18"/>
      <c r="D40" s="19"/>
      <c r="E40" s="19"/>
      <c r="F40" s="19"/>
      <c r="G40" s="20"/>
    </row>
    <row r="41" spans="1:7" ht="25.5" x14ac:dyDescent="0.25">
      <c r="A41" s="4" t="s">
        <v>24</v>
      </c>
      <c r="B41" s="26">
        <v>1441061106</v>
      </c>
      <c r="C41" s="26">
        <v>1654430829</v>
      </c>
      <c r="D41" s="27">
        <v>1569430829</v>
      </c>
      <c r="E41" s="27">
        <v>3052339092</v>
      </c>
      <c r="F41" s="27">
        <v>945000000</v>
      </c>
      <c r="G41" s="27">
        <v>14164220.57</v>
      </c>
    </row>
    <row r="42" spans="1:7" ht="25.5" x14ac:dyDescent="0.25">
      <c r="A42" s="4" t="s">
        <v>25</v>
      </c>
      <c r="B42" s="6">
        <f>+$B$2-$B$4</f>
        <v>5423509597</v>
      </c>
      <c r="C42" s="6">
        <f t="shared" ref="C42:G42" si="0">+$B$2-$B$4</f>
        <v>5423509597</v>
      </c>
      <c r="D42" s="6">
        <f t="shared" si="0"/>
        <v>5423509597</v>
      </c>
      <c r="E42" s="6">
        <f t="shared" si="0"/>
        <v>5423509597</v>
      </c>
      <c r="F42" s="6">
        <f t="shared" si="0"/>
        <v>5423509597</v>
      </c>
      <c r="G42" s="6">
        <f t="shared" si="0"/>
        <v>5423509597</v>
      </c>
    </row>
    <row r="43" spans="1:7" x14ac:dyDescent="0.25">
      <c r="A43" s="9" t="s">
        <v>9</v>
      </c>
      <c r="B43" s="6" t="s">
        <v>12</v>
      </c>
      <c r="C43" s="7" t="s">
        <v>12</v>
      </c>
      <c r="D43" s="8" t="s">
        <v>12</v>
      </c>
      <c r="E43" s="8" t="s">
        <v>12</v>
      </c>
      <c r="F43" s="8" t="s">
        <v>12</v>
      </c>
      <c r="G43" s="15" t="s">
        <v>12</v>
      </c>
    </row>
  </sheetData>
  <mergeCells count="11">
    <mergeCell ref="A14:G14"/>
    <mergeCell ref="A15:G15"/>
    <mergeCell ref="A20:G20"/>
    <mergeCell ref="A24:G24"/>
    <mergeCell ref="A34:G34"/>
    <mergeCell ref="A35:G35"/>
    <mergeCell ref="A39:G39"/>
    <mergeCell ref="A25:G25"/>
    <mergeCell ref="A28:G28"/>
    <mergeCell ref="A30:G30"/>
    <mergeCell ref="A31:G3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D1" workbookViewId="0">
      <selection activeCell="I21" sqref="I21"/>
    </sheetView>
  </sheetViews>
  <sheetFormatPr baseColWidth="10" defaultRowHeight="15" x14ac:dyDescent="0.25"/>
  <cols>
    <col min="1" max="1" width="21.7109375" customWidth="1"/>
    <col min="2" max="2" width="19" customWidth="1"/>
    <col min="3" max="6" width="18.28515625" bestFit="1" customWidth="1"/>
  </cols>
  <sheetData>
    <row r="1" spans="1:6" ht="25.5" x14ac:dyDescent="0.25">
      <c r="A1" s="1" t="s">
        <v>0</v>
      </c>
      <c r="B1" s="1" t="s">
        <v>38</v>
      </c>
    </row>
    <row r="2" spans="1:6" x14ac:dyDescent="0.25">
      <c r="A2" s="2" t="s">
        <v>1</v>
      </c>
      <c r="B2" s="28">
        <v>3949783052</v>
      </c>
    </row>
    <row r="3" spans="1:6" x14ac:dyDescent="0.25">
      <c r="A3" s="3" t="s">
        <v>2</v>
      </c>
      <c r="B3" s="28">
        <v>4579149334</v>
      </c>
    </row>
    <row r="4" spans="1:6" x14ac:dyDescent="0.25">
      <c r="A4" s="2" t="s">
        <v>3</v>
      </c>
      <c r="B4" s="28">
        <v>460531075</v>
      </c>
    </row>
    <row r="5" spans="1:6" x14ac:dyDescent="0.25">
      <c r="A5" s="3" t="s">
        <v>4</v>
      </c>
      <c r="B5" s="28">
        <v>1160531075</v>
      </c>
    </row>
    <row r="6" spans="1:6" x14ac:dyDescent="0.25">
      <c r="A6" s="3" t="s">
        <v>5</v>
      </c>
      <c r="B6" s="28">
        <v>3418618259</v>
      </c>
    </row>
    <row r="7" spans="1:6" x14ac:dyDescent="0.25">
      <c r="A7" s="4" t="s">
        <v>6</v>
      </c>
      <c r="B7" s="28">
        <f>+B6+B5</f>
        <v>4579149334</v>
      </c>
    </row>
    <row r="8" spans="1:6" x14ac:dyDescent="0.25">
      <c r="A8" s="4" t="s">
        <v>7</v>
      </c>
      <c r="B8" s="28">
        <v>571674669</v>
      </c>
    </row>
    <row r="9" spans="1:6" x14ac:dyDescent="0.25">
      <c r="A9" s="4" t="s">
        <v>8</v>
      </c>
      <c r="B9" s="28">
        <v>16109707</v>
      </c>
    </row>
    <row r="10" spans="1:6" x14ac:dyDescent="0.25">
      <c r="A10" s="5" t="s">
        <v>9</v>
      </c>
      <c r="B10" s="28"/>
    </row>
    <row r="13" spans="1:6" x14ac:dyDescent="0.25">
      <c r="A13" s="5"/>
      <c r="B13" s="11" t="s">
        <v>27</v>
      </c>
      <c r="C13" s="12" t="s">
        <v>28</v>
      </c>
      <c r="D13" s="11" t="s">
        <v>29</v>
      </c>
      <c r="E13" s="12" t="s">
        <v>30</v>
      </c>
      <c r="F13" s="11" t="s">
        <v>31</v>
      </c>
    </row>
    <row r="14" spans="1:6" x14ac:dyDescent="0.25">
      <c r="A14" s="42" t="s">
        <v>10</v>
      </c>
      <c r="B14" s="42"/>
      <c r="C14" s="42"/>
      <c r="D14" s="42"/>
      <c r="E14" s="42"/>
      <c r="F14" s="42"/>
    </row>
    <row r="15" spans="1:6" x14ac:dyDescent="0.25">
      <c r="A15" s="43" t="s">
        <v>33</v>
      </c>
      <c r="B15" s="43"/>
      <c r="C15" s="43"/>
      <c r="D15" s="43"/>
      <c r="E15" s="43"/>
      <c r="F15" s="43"/>
    </row>
    <row r="16" spans="1:6" ht="25.5" x14ac:dyDescent="0.25">
      <c r="A16" s="4" t="s">
        <v>11</v>
      </c>
      <c r="B16" s="6">
        <v>8.57</v>
      </c>
      <c r="C16" s="6">
        <v>8.57</v>
      </c>
      <c r="D16" s="6">
        <v>8.57</v>
      </c>
      <c r="E16" s="6">
        <v>8.57</v>
      </c>
      <c r="F16" s="6">
        <v>8.57</v>
      </c>
    </row>
    <row r="17" spans="1:6" x14ac:dyDescent="0.25">
      <c r="A17" s="9" t="s">
        <v>9</v>
      </c>
      <c r="B17" s="6" t="s">
        <v>12</v>
      </c>
      <c r="C17" s="6" t="s">
        <v>12</v>
      </c>
      <c r="D17" s="6" t="s">
        <v>12</v>
      </c>
      <c r="E17" s="6" t="s">
        <v>12</v>
      </c>
      <c r="F17" s="6" t="s">
        <v>12</v>
      </c>
    </row>
    <row r="18" spans="1:6" x14ac:dyDescent="0.25">
      <c r="A18" s="9"/>
      <c r="B18" s="11" t="s">
        <v>27</v>
      </c>
      <c r="C18" s="12" t="s">
        <v>28</v>
      </c>
      <c r="D18" s="11" t="s">
        <v>29</v>
      </c>
      <c r="E18" s="12" t="s">
        <v>30</v>
      </c>
      <c r="F18" s="11" t="s">
        <v>31</v>
      </c>
    </row>
    <row r="19" spans="1:6" x14ac:dyDescent="0.25">
      <c r="A19" s="21" t="s">
        <v>13</v>
      </c>
      <c r="B19" s="21"/>
      <c r="C19" s="22"/>
      <c r="D19" s="23"/>
      <c r="E19" s="23"/>
      <c r="F19" s="23"/>
    </row>
    <row r="20" spans="1:6" x14ac:dyDescent="0.25">
      <c r="A20" s="36" t="s">
        <v>14</v>
      </c>
      <c r="B20" s="37"/>
      <c r="C20" s="37"/>
      <c r="D20" s="37"/>
      <c r="E20" s="37"/>
      <c r="F20" s="37"/>
    </row>
    <row r="21" spans="1:6" ht="25.5" x14ac:dyDescent="0.25">
      <c r="A21" s="4" t="s">
        <v>15</v>
      </c>
      <c r="B21" s="13">
        <v>0.25</v>
      </c>
      <c r="C21" s="13">
        <v>0.25</v>
      </c>
      <c r="D21" s="13">
        <v>0.25</v>
      </c>
      <c r="E21" s="13">
        <v>0.25</v>
      </c>
      <c r="F21" s="13">
        <v>0.25</v>
      </c>
    </row>
    <row r="22" spans="1:6" x14ac:dyDescent="0.25">
      <c r="A22" s="9" t="s">
        <v>9</v>
      </c>
      <c r="B22" s="6" t="s">
        <v>12</v>
      </c>
      <c r="C22" s="6" t="s">
        <v>12</v>
      </c>
      <c r="D22" s="6" t="s">
        <v>12</v>
      </c>
      <c r="E22" s="6" t="s">
        <v>12</v>
      </c>
      <c r="F22" s="6" t="s">
        <v>12</v>
      </c>
    </row>
    <row r="23" spans="1:6" x14ac:dyDescent="0.25">
      <c r="A23" s="10"/>
      <c r="B23" s="11" t="s">
        <v>27</v>
      </c>
      <c r="C23" s="12" t="s">
        <v>28</v>
      </c>
      <c r="D23" s="11" t="s">
        <v>29</v>
      </c>
      <c r="E23" s="12" t="s">
        <v>30</v>
      </c>
      <c r="F23" s="11" t="s">
        <v>31</v>
      </c>
    </row>
    <row r="24" spans="1:6" x14ac:dyDescent="0.25">
      <c r="A24" s="33" t="s">
        <v>16</v>
      </c>
      <c r="B24" s="34"/>
      <c r="C24" s="34"/>
      <c r="D24" s="34"/>
      <c r="E24" s="34"/>
      <c r="F24" s="34"/>
    </row>
    <row r="25" spans="1:6" x14ac:dyDescent="0.25">
      <c r="A25" s="36" t="s">
        <v>34</v>
      </c>
      <c r="B25" s="37"/>
      <c r="C25" s="37"/>
      <c r="D25" s="37"/>
      <c r="E25" s="37"/>
      <c r="F25" s="37"/>
    </row>
    <row r="26" spans="1:6" ht="25.5" x14ac:dyDescent="0.25">
      <c r="A26" s="14" t="s">
        <v>17</v>
      </c>
      <c r="B26" s="6">
        <v>35.479999999999997</v>
      </c>
      <c r="C26" s="6">
        <v>35.479999999999997</v>
      </c>
      <c r="D26" s="6">
        <v>35.479999999999997</v>
      </c>
      <c r="E26" s="6">
        <v>35.479999999999997</v>
      </c>
      <c r="F26" s="6">
        <v>35.479999999999997</v>
      </c>
    </row>
    <row r="27" spans="1:6" x14ac:dyDescent="0.25">
      <c r="A27" s="9" t="s">
        <v>9</v>
      </c>
      <c r="B27" s="6" t="s">
        <v>12</v>
      </c>
      <c r="C27" s="6" t="s">
        <v>12</v>
      </c>
      <c r="D27" s="6" t="s">
        <v>12</v>
      </c>
      <c r="E27" s="6" t="s">
        <v>12</v>
      </c>
      <c r="F27" s="6" t="s">
        <v>12</v>
      </c>
    </row>
    <row r="28" spans="1:6" x14ac:dyDescent="0.25">
      <c r="A28" s="39" t="s">
        <v>18</v>
      </c>
      <c r="B28" s="40"/>
      <c r="C28" s="40"/>
      <c r="D28" s="40"/>
      <c r="E28" s="40"/>
      <c r="F28" s="40"/>
    </row>
    <row r="29" spans="1:6" x14ac:dyDescent="0.25">
      <c r="A29" s="9"/>
      <c r="B29" s="11" t="s">
        <v>27</v>
      </c>
      <c r="C29" s="12" t="s">
        <v>28</v>
      </c>
      <c r="D29" s="11" t="s">
        <v>29</v>
      </c>
      <c r="E29" s="12" t="s">
        <v>30</v>
      </c>
      <c r="F29" s="11" t="s">
        <v>31</v>
      </c>
    </row>
    <row r="30" spans="1:6" x14ac:dyDescent="0.25">
      <c r="A30" s="33" t="s">
        <v>19</v>
      </c>
      <c r="B30" s="34"/>
      <c r="C30" s="34"/>
      <c r="D30" s="34"/>
      <c r="E30" s="34"/>
      <c r="F30" s="34"/>
    </row>
    <row r="31" spans="1:6" x14ac:dyDescent="0.25">
      <c r="A31" s="36" t="s">
        <v>35</v>
      </c>
      <c r="B31" s="37"/>
      <c r="C31" s="37"/>
      <c r="D31" s="37"/>
      <c r="E31" s="37"/>
      <c r="F31" s="37"/>
    </row>
    <row r="32" spans="1:6" ht="25.5" x14ac:dyDescent="0.25">
      <c r="A32" s="14" t="s">
        <v>20</v>
      </c>
      <c r="B32" s="13">
        <v>0.16</v>
      </c>
      <c r="C32" s="13">
        <v>0.16</v>
      </c>
      <c r="D32" s="13">
        <v>0.16</v>
      </c>
      <c r="E32" s="13">
        <v>0.16</v>
      </c>
      <c r="F32" s="13">
        <v>0.16</v>
      </c>
    </row>
    <row r="33" spans="1:6" x14ac:dyDescent="0.25">
      <c r="A33" s="9" t="s">
        <v>9</v>
      </c>
      <c r="B33" s="6" t="s">
        <v>12</v>
      </c>
      <c r="C33" s="6" t="s">
        <v>12</v>
      </c>
      <c r="D33" s="6" t="s">
        <v>12</v>
      </c>
      <c r="E33" s="6" t="s">
        <v>12</v>
      </c>
      <c r="F33" s="6" t="s">
        <v>12</v>
      </c>
    </row>
    <row r="34" spans="1:6" x14ac:dyDescent="0.25">
      <c r="A34" s="33" t="s">
        <v>21</v>
      </c>
      <c r="B34" s="34"/>
      <c r="C34" s="34"/>
      <c r="D34" s="34"/>
      <c r="E34" s="34"/>
      <c r="F34" s="34"/>
    </row>
    <row r="35" spans="1:6" x14ac:dyDescent="0.25">
      <c r="A35" s="36" t="s">
        <v>36</v>
      </c>
      <c r="B35" s="37"/>
      <c r="C35" s="37"/>
      <c r="D35" s="37"/>
      <c r="E35" s="37"/>
      <c r="F35" s="37"/>
    </row>
    <row r="36" spans="1:6" x14ac:dyDescent="0.25">
      <c r="A36" s="14" t="s">
        <v>22</v>
      </c>
      <c r="B36" s="29">
        <v>0.12</v>
      </c>
      <c r="C36" s="29">
        <v>0.12</v>
      </c>
      <c r="D36" s="29">
        <v>0.12</v>
      </c>
      <c r="E36" s="29">
        <v>0.12</v>
      </c>
      <c r="F36" s="29">
        <v>0.12</v>
      </c>
    </row>
    <row r="37" spans="1:6" x14ac:dyDescent="0.25">
      <c r="A37" s="9" t="s">
        <v>9</v>
      </c>
      <c r="B37" s="6" t="s">
        <v>12</v>
      </c>
      <c r="C37" s="6" t="s">
        <v>12</v>
      </c>
      <c r="D37" s="6" t="s">
        <v>12</v>
      </c>
      <c r="E37" s="6" t="s">
        <v>12</v>
      </c>
      <c r="F37" s="6" t="s">
        <v>12</v>
      </c>
    </row>
    <row r="38" spans="1:6" x14ac:dyDescent="0.25">
      <c r="A38" s="10"/>
      <c r="B38" s="11" t="s">
        <v>27</v>
      </c>
      <c r="C38" s="12" t="s">
        <v>28</v>
      </c>
      <c r="D38" s="11" t="s">
        <v>29</v>
      </c>
      <c r="E38" s="12" t="s">
        <v>30</v>
      </c>
      <c r="F38" s="11" t="s">
        <v>31</v>
      </c>
    </row>
    <row r="39" spans="1:6" x14ac:dyDescent="0.25">
      <c r="A39" s="33" t="s">
        <v>23</v>
      </c>
      <c r="B39" s="34"/>
      <c r="C39" s="34"/>
      <c r="D39" s="34"/>
      <c r="E39" s="34"/>
      <c r="F39" s="34"/>
    </row>
    <row r="40" spans="1:6" ht="25.5" x14ac:dyDescent="0.25">
      <c r="A40" s="16" t="s">
        <v>37</v>
      </c>
      <c r="B40" s="17"/>
      <c r="C40" s="18"/>
      <c r="D40" s="19"/>
      <c r="E40" s="19"/>
      <c r="F40" s="19"/>
    </row>
    <row r="41" spans="1:6" ht="25.5" x14ac:dyDescent="0.25">
      <c r="A41" s="4" t="s">
        <v>24</v>
      </c>
      <c r="B41" s="26">
        <v>1441061106</v>
      </c>
      <c r="C41" s="26">
        <v>1654430829</v>
      </c>
      <c r="D41" s="27">
        <v>1569430829</v>
      </c>
      <c r="E41" s="27">
        <v>3052339092</v>
      </c>
      <c r="F41" s="27">
        <v>945000000</v>
      </c>
    </row>
    <row r="42" spans="1:6" ht="25.5" x14ac:dyDescent="0.25">
      <c r="A42" s="4" t="s">
        <v>25</v>
      </c>
      <c r="B42" s="6">
        <f>+$B$2-$B$4</f>
        <v>3489251977</v>
      </c>
      <c r="C42" s="6">
        <f t="shared" ref="C42:F42" si="0">+$B$2-$B$4</f>
        <v>3489251977</v>
      </c>
      <c r="D42" s="6">
        <f t="shared" si="0"/>
        <v>3489251977</v>
      </c>
      <c r="E42" s="6">
        <f t="shared" si="0"/>
        <v>3489251977</v>
      </c>
      <c r="F42" s="6">
        <f t="shared" si="0"/>
        <v>3489251977</v>
      </c>
    </row>
    <row r="43" spans="1:6" x14ac:dyDescent="0.25">
      <c r="A43" s="9" t="s">
        <v>9</v>
      </c>
      <c r="B43" s="6" t="s">
        <v>12</v>
      </c>
      <c r="C43" s="6" t="s">
        <v>12</v>
      </c>
      <c r="D43" s="6" t="s">
        <v>12</v>
      </c>
      <c r="E43" s="6" t="s">
        <v>12</v>
      </c>
      <c r="F43" s="6" t="s">
        <v>12</v>
      </c>
    </row>
  </sheetData>
  <mergeCells count="11">
    <mergeCell ref="A28:F28"/>
    <mergeCell ref="A14:F14"/>
    <mergeCell ref="A15:F15"/>
    <mergeCell ref="A20:F20"/>
    <mergeCell ref="A24:F24"/>
    <mergeCell ref="A25:F25"/>
    <mergeCell ref="A30:F30"/>
    <mergeCell ref="A31:F31"/>
    <mergeCell ref="A34:F34"/>
    <mergeCell ref="A35:F35"/>
    <mergeCell ref="A39:F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opLeftCell="B1" workbookViewId="0">
      <selection activeCell="H11" sqref="H11"/>
    </sheetView>
  </sheetViews>
  <sheetFormatPr baseColWidth="10" defaultRowHeight="15" x14ac:dyDescent="0.25"/>
  <cols>
    <col min="1" max="1" width="21.7109375" customWidth="1"/>
    <col min="2" max="2" width="19" customWidth="1"/>
    <col min="3" max="7" width="19.28515625" bestFit="1" customWidth="1"/>
  </cols>
  <sheetData>
    <row r="1" spans="1:7" x14ac:dyDescent="0.25">
      <c r="A1" s="45" t="s">
        <v>0</v>
      </c>
      <c r="B1" s="44" t="s">
        <v>39</v>
      </c>
      <c r="C1" s="44"/>
      <c r="D1" s="44"/>
    </row>
    <row r="2" spans="1:7" ht="25.5" x14ac:dyDescent="0.25">
      <c r="A2" s="46"/>
      <c r="B2" s="1" t="s">
        <v>40</v>
      </c>
      <c r="C2" s="1" t="s">
        <v>42</v>
      </c>
      <c r="D2" s="1" t="s">
        <v>41</v>
      </c>
    </row>
    <row r="3" spans="1:7" x14ac:dyDescent="0.25">
      <c r="A3" s="2" t="s">
        <v>1</v>
      </c>
      <c r="B3" s="28">
        <v>13511794010</v>
      </c>
      <c r="C3" s="28">
        <v>3013921853</v>
      </c>
      <c r="D3" s="28">
        <f>+SUM(B3:C3)</f>
        <v>16525715863</v>
      </c>
    </row>
    <row r="4" spans="1:7" x14ac:dyDescent="0.25">
      <c r="A4" s="3" t="s">
        <v>2</v>
      </c>
      <c r="B4" s="28">
        <v>19636552583</v>
      </c>
      <c r="C4" s="28">
        <v>3177170825</v>
      </c>
      <c r="D4" s="28">
        <f t="shared" ref="D4:D10" si="0">+SUM(B4:C4)</f>
        <v>22813723408</v>
      </c>
    </row>
    <row r="5" spans="1:7" x14ac:dyDescent="0.25">
      <c r="A5" s="2" t="s">
        <v>3</v>
      </c>
      <c r="B5" s="28">
        <v>524625055</v>
      </c>
      <c r="C5" s="28">
        <v>25284951</v>
      </c>
      <c r="D5" s="28">
        <f t="shared" si="0"/>
        <v>549910006</v>
      </c>
    </row>
    <row r="6" spans="1:7" x14ac:dyDescent="0.25">
      <c r="A6" s="3" t="s">
        <v>4</v>
      </c>
      <c r="B6" s="28">
        <v>10647380313</v>
      </c>
      <c r="C6" s="28">
        <v>53885471</v>
      </c>
      <c r="D6" s="28">
        <f t="shared" si="0"/>
        <v>10701265784</v>
      </c>
    </row>
    <row r="7" spans="1:7" x14ac:dyDescent="0.25">
      <c r="A7" s="3" t="s">
        <v>5</v>
      </c>
      <c r="B7" s="28">
        <v>8989172270</v>
      </c>
      <c r="C7" s="28">
        <v>3123285354</v>
      </c>
      <c r="D7" s="28">
        <f t="shared" si="0"/>
        <v>12112457624</v>
      </c>
    </row>
    <row r="8" spans="1:7" x14ac:dyDescent="0.25">
      <c r="A8" s="4" t="s">
        <v>6</v>
      </c>
      <c r="B8" s="28">
        <f>+B6+B7</f>
        <v>19636552583</v>
      </c>
      <c r="C8" s="28">
        <f>+C7+C6</f>
        <v>3177170825</v>
      </c>
      <c r="D8" s="28">
        <f t="shared" si="0"/>
        <v>22813723408</v>
      </c>
    </row>
    <row r="9" spans="1:7" x14ac:dyDescent="0.25">
      <c r="A9" s="4" t="s">
        <v>7</v>
      </c>
      <c r="B9" s="28">
        <v>8989172270</v>
      </c>
      <c r="C9" s="28">
        <v>1672506538</v>
      </c>
      <c r="D9" s="28">
        <f t="shared" si="0"/>
        <v>10661678808</v>
      </c>
    </row>
    <row r="10" spans="1:7" x14ac:dyDescent="0.25">
      <c r="A10" s="4" t="s">
        <v>8</v>
      </c>
      <c r="B10" s="28">
        <v>3402031486</v>
      </c>
      <c r="C10" s="28">
        <v>12500236</v>
      </c>
      <c r="D10" s="28">
        <f t="shared" si="0"/>
        <v>3414531722</v>
      </c>
    </row>
    <row r="11" spans="1:7" x14ac:dyDescent="0.25">
      <c r="A11" s="5" t="s">
        <v>9</v>
      </c>
      <c r="B11" s="28"/>
      <c r="C11" s="25"/>
      <c r="D11" s="25"/>
    </row>
    <row r="14" spans="1:7" x14ac:dyDescent="0.25">
      <c r="A14" s="5"/>
      <c r="B14" s="11" t="s">
        <v>27</v>
      </c>
      <c r="C14" s="12" t="s">
        <v>28</v>
      </c>
      <c r="D14" s="11" t="s">
        <v>29</v>
      </c>
      <c r="E14" s="12" t="s">
        <v>30</v>
      </c>
      <c r="F14" s="11" t="s">
        <v>31</v>
      </c>
      <c r="G14" s="12" t="s">
        <v>32</v>
      </c>
    </row>
    <row r="15" spans="1:7" x14ac:dyDescent="0.25">
      <c r="A15" s="42" t="s">
        <v>10</v>
      </c>
      <c r="B15" s="42"/>
      <c r="C15" s="42"/>
      <c r="D15" s="42"/>
      <c r="E15" s="42"/>
      <c r="F15" s="42"/>
      <c r="G15" s="42"/>
    </row>
    <row r="16" spans="1:7" x14ac:dyDescent="0.25">
      <c r="A16" s="43" t="s">
        <v>33</v>
      </c>
      <c r="B16" s="43"/>
      <c r="C16" s="43"/>
      <c r="D16" s="43"/>
      <c r="E16" s="43"/>
      <c r="F16" s="43"/>
      <c r="G16" s="43"/>
    </row>
    <row r="17" spans="1:7" ht="25.5" x14ac:dyDescent="0.25">
      <c r="A17" s="4" t="s">
        <v>11</v>
      </c>
      <c r="B17" s="31">
        <f>+D3/D5</f>
        <v>30.05167333325446</v>
      </c>
      <c r="C17" s="31">
        <v>30.05167333325446</v>
      </c>
      <c r="D17" s="31">
        <v>30.05167333325446</v>
      </c>
      <c r="E17" s="31">
        <v>30.05167333325446</v>
      </c>
      <c r="F17" s="31">
        <v>30.05167333325446</v>
      </c>
      <c r="G17" s="31">
        <v>30.05167333325446</v>
      </c>
    </row>
    <row r="18" spans="1:7" x14ac:dyDescent="0.25">
      <c r="A18" s="9" t="s">
        <v>9</v>
      </c>
      <c r="B18" s="26" t="s">
        <v>12</v>
      </c>
      <c r="C18" s="32" t="s">
        <v>12</v>
      </c>
      <c r="D18" s="32" t="s">
        <v>12</v>
      </c>
      <c r="E18" s="32" t="s">
        <v>12</v>
      </c>
      <c r="F18" s="32" t="s">
        <v>12</v>
      </c>
      <c r="G18" s="32" t="s">
        <v>12</v>
      </c>
    </row>
    <row r="19" spans="1:7" x14ac:dyDescent="0.25">
      <c r="A19" s="9"/>
      <c r="B19" s="11" t="s">
        <v>27</v>
      </c>
      <c r="C19" s="12" t="s">
        <v>28</v>
      </c>
      <c r="D19" s="11" t="s">
        <v>29</v>
      </c>
      <c r="E19" s="12" t="s">
        <v>30</v>
      </c>
      <c r="F19" s="11" t="s">
        <v>31</v>
      </c>
      <c r="G19" s="12" t="s">
        <v>32</v>
      </c>
    </row>
    <row r="20" spans="1:7" x14ac:dyDescent="0.25">
      <c r="A20" s="21" t="s">
        <v>13</v>
      </c>
      <c r="B20" s="21"/>
      <c r="C20" s="22"/>
      <c r="D20" s="23"/>
      <c r="E20" s="23"/>
      <c r="F20" s="23"/>
      <c r="G20" s="24"/>
    </row>
    <row r="21" spans="1:7" x14ac:dyDescent="0.25">
      <c r="A21" s="36" t="s">
        <v>14</v>
      </c>
      <c r="B21" s="37"/>
      <c r="C21" s="37"/>
      <c r="D21" s="37"/>
      <c r="E21" s="37"/>
      <c r="F21" s="37"/>
      <c r="G21" s="38"/>
    </row>
    <row r="22" spans="1:7" ht="25.5" x14ac:dyDescent="0.25">
      <c r="A22" s="4" t="s">
        <v>15</v>
      </c>
      <c r="B22" s="13">
        <f>+D6/D4</f>
        <v>0.46907142655404638</v>
      </c>
      <c r="C22" s="13">
        <v>0.46907142655404638</v>
      </c>
      <c r="D22" s="13">
        <v>0.46907142655404638</v>
      </c>
      <c r="E22" s="13">
        <v>0.46907142655404638</v>
      </c>
      <c r="F22" s="13">
        <v>0.46907142655404638</v>
      </c>
      <c r="G22" s="13">
        <v>0.46907142655404638</v>
      </c>
    </row>
    <row r="23" spans="1:7" x14ac:dyDescent="0.25">
      <c r="A23" s="9" t="s">
        <v>9</v>
      </c>
      <c r="B23" s="6" t="s">
        <v>12</v>
      </c>
      <c r="C23" s="6" t="s">
        <v>12</v>
      </c>
      <c r="D23" s="6" t="s">
        <v>12</v>
      </c>
      <c r="E23" s="6" t="s">
        <v>12</v>
      </c>
      <c r="F23" s="6" t="s">
        <v>12</v>
      </c>
      <c r="G23" s="6" t="s">
        <v>12</v>
      </c>
    </row>
    <row r="24" spans="1:7" x14ac:dyDescent="0.25">
      <c r="A24" s="10"/>
      <c r="B24" s="11" t="s">
        <v>27</v>
      </c>
      <c r="C24" s="12" t="s">
        <v>28</v>
      </c>
      <c r="D24" s="11" t="s">
        <v>29</v>
      </c>
      <c r="E24" s="12" t="s">
        <v>30</v>
      </c>
      <c r="F24" s="11" t="s">
        <v>31</v>
      </c>
      <c r="G24" s="12" t="s">
        <v>32</v>
      </c>
    </row>
    <row r="25" spans="1:7" x14ac:dyDescent="0.25">
      <c r="A25" s="33" t="s">
        <v>16</v>
      </c>
      <c r="B25" s="34"/>
      <c r="C25" s="34"/>
      <c r="D25" s="34"/>
      <c r="E25" s="34"/>
      <c r="F25" s="34"/>
      <c r="G25" s="35"/>
    </row>
    <row r="26" spans="1:7" x14ac:dyDescent="0.25">
      <c r="A26" s="36" t="s">
        <v>34</v>
      </c>
      <c r="B26" s="37"/>
      <c r="C26" s="37"/>
      <c r="D26" s="37"/>
      <c r="E26" s="37"/>
      <c r="F26" s="37"/>
      <c r="G26" s="38"/>
    </row>
    <row r="27" spans="1:7" ht="25.5" x14ac:dyDescent="0.25">
      <c r="A27" s="14" t="s">
        <v>17</v>
      </c>
      <c r="B27" s="6">
        <f>+D9/D10</f>
        <v>3.1224424536185347</v>
      </c>
      <c r="C27" s="6">
        <v>3.1224424536185347</v>
      </c>
      <c r="D27" s="6">
        <v>3.1224424536185347</v>
      </c>
      <c r="E27" s="6">
        <v>3.1224424536185347</v>
      </c>
      <c r="F27" s="6">
        <v>3.1224424536185347</v>
      </c>
      <c r="G27" s="6">
        <v>3.1224424536185347</v>
      </c>
    </row>
    <row r="28" spans="1:7" x14ac:dyDescent="0.25">
      <c r="A28" s="9" t="s">
        <v>9</v>
      </c>
      <c r="B28" s="6" t="s">
        <v>12</v>
      </c>
      <c r="C28" s="6" t="s">
        <v>12</v>
      </c>
      <c r="D28" s="6" t="s">
        <v>12</v>
      </c>
      <c r="E28" s="6" t="s">
        <v>12</v>
      </c>
      <c r="F28" s="6" t="s">
        <v>12</v>
      </c>
      <c r="G28" s="6" t="s">
        <v>12</v>
      </c>
    </row>
    <row r="29" spans="1:7" x14ac:dyDescent="0.25">
      <c r="A29" s="39" t="s">
        <v>18</v>
      </c>
      <c r="B29" s="40"/>
      <c r="C29" s="40"/>
      <c r="D29" s="40"/>
      <c r="E29" s="40"/>
      <c r="F29" s="40"/>
      <c r="G29" s="41"/>
    </row>
    <row r="30" spans="1:7" x14ac:dyDescent="0.25">
      <c r="A30" s="9"/>
      <c r="B30" s="11" t="s">
        <v>27</v>
      </c>
      <c r="C30" s="12" t="s">
        <v>28</v>
      </c>
      <c r="D30" s="11" t="s">
        <v>29</v>
      </c>
      <c r="E30" s="12" t="s">
        <v>30</v>
      </c>
      <c r="F30" s="11" t="s">
        <v>31</v>
      </c>
      <c r="G30" s="12" t="s">
        <v>32</v>
      </c>
    </row>
    <row r="31" spans="1:7" x14ac:dyDescent="0.25">
      <c r="A31" s="33" t="s">
        <v>19</v>
      </c>
      <c r="B31" s="34"/>
      <c r="C31" s="34"/>
      <c r="D31" s="34"/>
      <c r="E31" s="34"/>
      <c r="F31" s="34"/>
      <c r="G31" s="35"/>
    </row>
    <row r="32" spans="1:7" x14ac:dyDescent="0.25">
      <c r="A32" s="36" t="s">
        <v>35</v>
      </c>
      <c r="B32" s="37"/>
      <c r="C32" s="37"/>
      <c r="D32" s="37"/>
      <c r="E32" s="37"/>
      <c r="F32" s="37"/>
      <c r="G32" s="38"/>
    </row>
    <row r="33" spans="1:7" ht="25.5" x14ac:dyDescent="0.25">
      <c r="A33" s="14" t="s">
        <v>20</v>
      </c>
      <c r="B33" s="13">
        <f>+D9/D7</f>
        <v>0.88022424011412992</v>
      </c>
      <c r="C33" s="13">
        <v>0.88022424011412992</v>
      </c>
      <c r="D33" s="13">
        <v>0.88022424011412992</v>
      </c>
      <c r="E33" s="13">
        <v>0.88022424011412992</v>
      </c>
      <c r="F33" s="13">
        <v>0.88022424011412992</v>
      </c>
      <c r="G33" s="13">
        <v>0.88022424011412992</v>
      </c>
    </row>
    <row r="34" spans="1:7" x14ac:dyDescent="0.25">
      <c r="A34" s="9" t="s">
        <v>9</v>
      </c>
      <c r="B34" s="6" t="s">
        <v>12</v>
      </c>
      <c r="C34" s="6" t="s">
        <v>12</v>
      </c>
      <c r="D34" s="6" t="s">
        <v>12</v>
      </c>
      <c r="E34" s="6" t="s">
        <v>12</v>
      </c>
      <c r="F34" s="6" t="s">
        <v>12</v>
      </c>
      <c r="G34" s="6" t="s">
        <v>12</v>
      </c>
    </row>
    <row r="35" spans="1:7" x14ac:dyDescent="0.25">
      <c r="A35" s="33" t="s">
        <v>21</v>
      </c>
      <c r="B35" s="34"/>
      <c r="C35" s="34"/>
      <c r="D35" s="34"/>
      <c r="E35" s="34"/>
      <c r="F35" s="34"/>
      <c r="G35" s="35"/>
    </row>
    <row r="36" spans="1:7" x14ac:dyDescent="0.25">
      <c r="A36" s="36" t="s">
        <v>36</v>
      </c>
      <c r="B36" s="37"/>
      <c r="C36" s="37"/>
      <c r="D36" s="37"/>
      <c r="E36" s="37"/>
      <c r="F36" s="37"/>
      <c r="G36" s="38"/>
    </row>
    <row r="37" spans="1:7" x14ac:dyDescent="0.25">
      <c r="A37" s="14" t="s">
        <v>22</v>
      </c>
      <c r="B37" s="29">
        <f>+D9/D4</f>
        <v>0.46733620011634358</v>
      </c>
      <c r="C37" s="29">
        <v>0.46733620011634358</v>
      </c>
      <c r="D37" s="29">
        <v>0.46733620011634358</v>
      </c>
      <c r="E37" s="29">
        <v>0.46733620011634358</v>
      </c>
      <c r="F37" s="29">
        <v>0.46733620011634358</v>
      </c>
      <c r="G37" s="29">
        <v>0.46733620011634358</v>
      </c>
    </row>
    <row r="38" spans="1:7" x14ac:dyDescent="0.25">
      <c r="A38" s="9" t="s">
        <v>9</v>
      </c>
      <c r="B38" s="6" t="s">
        <v>12</v>
      </c>
      <c r="C38" s="6" t="s">
        <v>12</v>
      </c>
      <c r="D38" s="6" t="s">
        <v>12</v>
      </c>
      <c r="E38" s="6" t="s">
        <v>12</v>
      </c>
      <c r="F38" s="6" t="s">
        <v>12</v>
      </c>
      <c r="G38" s="6" t="s">
        <v>12</v>
      </c>
    </row>
    <row r="39" spans="1:7" x14ac:dyDescent="0.25">
      <c r="A39" s="10"/>
      <c r="B39" s="11" t="s">
        <v>27</v>
      </c>
      <c r="C39" s="12" t="s">
        <v>28</v>
      </c>
      <c r="D39" s="11" t="s">
        <v>29</v>
      </c>
      <c r="E39" s="12" t="s">
        <v>30</v>
      </c>
      <c r="F39" s="11" t="s">
        <v>31</v>
      </c>
      <c r="G39" s="12" t="s">
        <v>32</v>
      </c>
    </row>
    <row r="40" spans="1:7" x14ac:dyDescent="0.25">
      <c r="A40" s="33" t="s">
        <v>23</v>
      </c>
      <c r="B40" s="34"/>
      <c r="C40" s="34"/>
      <c r="D40" s="34"/>
      <c r="E40" s="34"/>
      <c r="F40" s="34"/>
      <c r="G40" s="35"/>
    </row>
    <row r="41" spans="1:7" ht="25.5" x14ac:dyDescent="0.25">
      <c r="A41" s="16" t="s">
        <v>37</v>
      </c>
      <c r="B41" s="17"/>
      <c r="C41" s="18"/>
      <c r="D41" s="19"/>
      <c r="E41" s="19"/>
      <c r="F41" s="19"/>
      <c r="G41" s="20"/>
    </row>
    <row r="42" spans="1:7" ht="25.5" x14ac:dyDescent="0.25">
      <c r="A42" s="4" t="s">
        <v>24</v>
      </c>
      <c r="B42" s="26">
        <v>1441061106</v>
      </c>
      <c r="C42" s="26">
        <v>1654430829</v>
      </c>
      <c r="D42" s="27">
        <v>1569430829</v>
      </c>
      <c r="E42" s="27">
        <v>3052339092</v>
      </c>
      <c r="F42" s="27">
        <v>945000000</v>
      </c>
      <c r="G42" s="27">
        <v>14164220.57</v>
      </c>
    </row>
    <row r="43" spans="1:7" ht="25.5" x14ac:dyDescent="0.25">
      <c r="A43" s="4" t="s">
        <v>25</v>
      </c>
      <c r="B43" s="6">
        <f>+$B$3-$B$5</f>
        <v>12987168955</v>
      </c>
      <c r="C43" s="6">
        <f t="shared" ref="C43:G43" si="1">+$B$3-$B$5</f>
        <v>12987168955</v>
      </c>
      <c r="D43" s="6">
        <f t="shared" si="1"/>
        <v>12987168955</v>
      </c>
      <c r="E43" s="6">
        <f t="shared" si="1"/>
        <v>12987168955</v>
      </c>
      <c r="F43" s="6">
        <f t="shared" si="1"/>
        <v>12987168955</v>
      </c>
      <c r="G43" s="6">
        <f t="shared" si="1"/>
        <v>12987168955</v>
      </c>
    </row>
    <row r="44" spans="1:7" x14ac:dyDescent="0.25">
      <c r="A44" s="9" t="s">
        <v>9</v>
      </c>
      <c r="B44" s="6" t="s">
        <v>12</v>
      </c>
      <c r="C44" s="7" t="s">
        <v>12</v>
      </c>
      <c r="D44" s="8" t="s">
        <v>12</v>
      </c>
      <c r="E44" s="8" t="s">
        <v>12</v>
      </c>
      <c r="F44" s="8" t="s">
        <v>12</v>
      </c>
      <c r="G44" s="15" t="s">
        <v>12</v>
      </c>
    </row>
  </sheetData>
  <mergeCells count="13">
    <mergeCell ref="A25:G25"/>
    <mergeCell ref="A26:G26"/>
    <mergeCell ref="A29:G29"/>
    <mergeCell ref="B1:D1"/>
    <mergeCell ref="A1:A2"/>
    <mergeCell ref="A15:G15"/>
    <mergeCell ref="A16:G16"/>
    <mergeCell ref="A21:G21"/>
    <mergeCell ref="A31:G31"/>
    <mergeCell ref="A32:G32"/>
    <mergeCell ref="A35:G35"/>
    <mergeCell ref="A36:G36"/>
    <mergeCell ref="A40:G4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opLeftCell="A25" workbookViewId="0">
      <selection activeCell="H1" sqref="H1"/>
    </sheetView>
  </sheetViews>
  <sheetFormatPr baseColWidth="10" defaultRowHeight="15" x14ac:dyDescent="0.25"/>
  <cols>
    <col min="1" max="1" width="21.7109375" customWidth="1"/>
    <col min="2" max="2" width="19" customWidth="1"/>
    <col min="3" max="7" width="19.28515625" bestFit="1" customWidth="1"/>
  </cols>
  <sheetData>
    <row r="1" spans="1:7" x14ac:dyDescent="0.25">
      <c r="B1" s="51" t="s">
        <v>45</v>
      </c>
      <c r="C1" s="51"/>
      <c r="D1" s="51"/>
    </row>
    <row r="2" spans="1:7" ht="28.5" customHeight="1" x14ac:dyDescent="0.25">
      <c r="A2" s="50" t="s">
        <v>0</v>
      </c>
      <c r="B2" s="49" t="s">
        <v>43</v>
      </c>
      <c r="C2" s="49" t="s">
        <v>44</v>
      </c>
      <c r="D2" s="52" t="s">
        <v>41</v>
      </c>
    </row>
    <row r="3" spans="1:7" ht="15" customHeight="1" x14ac:dyDescent="0.25">
      <c r="A3" s="2" t="s">
        <v>1</v>
      </c>
      <c r="B3" s="54">
        <v>29692975586</v>
      </c>
      <c r="C3" s="55">
        <v>269687400</v>
      </c>
      <c r="D3" s="28">
        <f>+B3+C3</f>
        <v>29962662986</v>
      </c>
    </row>
    <row r="4" spans="1:7" x14ac:dyDescent="0.25">
      <c r="A4" s="3" t="s">
        <v>2</v>
      </c>
      <c r="B4" s="53">
        <v>39929346254</v>
      </c>
      <c r="C4" s="47">
        <v>418209076</v>
      </c>
      <c r="D4" s="28">
        <f t="shared" ref="D4:D10" si="0">+B4+C4</f>
        <v>40347555330</v>
      </c>
    </row>
    <row r="5" spans="1:7" x14ac:dyDescent="0.25">
      <c r="A5" s="2" t="s">
        <v>3</v>
      </c>
      <c r="B5" s="53">
        <v>7150388582</v>
      </c>
      <c r="C5" s="47">
        <v>13761600</v>
      </c>
      <c r="D5" s="28">
        <f t="shared" si="0"/>
        <v>7164150182</v>
      </c>
    </row>
    <row r="6" spans="1:7" x14ac:dyDescent="0.25">
      <c r="A6" s="3" t="s">
        <v>4</v>
      </c>
      <c r="B6" s="53">
        <v>17157738438</v>
      </c>
      <c r="C6" s="47">
        <v>49776490</v>
      </c>
      <c r="D6" s="28">
        <f t="shared" si="0"/>
        <v>17207514928</v>
      </c>
    </row>
    <row r="7" spans="1:7" x14ac:dyDescent="0.25">
      <c r="A7" s="3" t="s">
        <v>5</v>
      </c>
      <c r="B7" s="53">
        <v>22771607816</v>
      </c>
      <c r="C7" s="47">
        <v>368432586</v>
      </c>
      <c r="D7" s="28">
        <f t="shared" si="0"/>
        <v>23140040402</v>
      </c>
    </row>
    <row r="8" spans="1:7" x14ac:dyDescent="0.25">
      <c r="A8" s="4" t="s">
        <v>6</v>
      </c>
      <c r="B8" s="53">
        <f>+B6+B7</f>
        <v>39929346254</v>
      </c>
      <c r="C8" s="47">
        <f>+C7+C6</f>
        <v>418209076</v>
      </c>
      <c r="D8" s="28">
        <f t="shared" si="0"/>
        <v>40347555330</v>
      </c>
    </row>
    <row r="9" spans="1:7" x14ac:dyDescent="0.25">
      <c r="A9" s="4" t="s">
        <v>7</v>
      </c>
      <c r="B9" s="53">
        <v>4587361375</v>
      </c>
      <c r="C9" s="47">
        <v>185453487</v>
      </c>
      <c r="D9" s="28">
        <f t="shared" si="0"/>
        <v>4772814862</v>
      </c>
    </row>
    <row r="10" spans="1:7" x14ac:dyDescent="0.25">
      <c r="A10" s="4" t="s">
        <v>8</v>
      </c>
      <c r="B10" s="53">
        <v>336073090</v>
      </c>
      <c r="C10" s="47">
        <v>3987000</v>
      </c>
      <c r="D10" s="28">
        <f t="shared" si="0"/>
        <v>340060090</v>
      </c>
    </row>
    <row r="11" spans="1:7" x14ac:dyDescent="0.25">
      <c r="A11" s="5" t="s">
        <v>9</v>
      </c>
      <c r="B11" s="53"/>
      <c r="C11" s="47"/>
      <c r="D11" s="28"/>
    </row>
    <row r="14" spans="1:7" x14ac:dyDescent="0.25">
      <c r="A14" s="5"/>
      <c r="B14" s="11" t="s">
        <v>27</v>
      </c>
      <c r="C14" s="12" t="s">
        <v>28</v>
      </c>
      <c r="D14" s="11" t="s">
        <v>29</v>
      </c>
      <c r="E14" s="12" t="s">
        <v>30</v>
      </c>
      <c r="F14" s="11" t="s">
        <v>31</v>
      </c>
      <c r="G14" s="12" t="s">
        <v>32</v>
      </c>
    </row>
    <row r="15" spans="1:7" x14ac:dyDescent="0.25">
      <c r="A15" s="42" t="s">
        <v>10</v>
      </c>
      <c r="B15" s="42"/>
      <c r="C15" s="42"/>
      <c r="D15" s="42"/>
      <c r="E15" s="42"/>
      <c r="F15" s="42"/>
      <c r="G15" s="42"/>
    </row>
    <row r="16" spans="1:7" x14ac:dyDescent="0.25">
      <c r="A16" s="43" t="s">
        <v>33</v>
      </c>
      <c r="B16" s="43"/>
      <c r="C16" s="43"/>
      <c r="D16" s="43"/>
      <c r="E16" s="43"/>
      <c r="F16" s="43"/>
      <c r="G16" s="43"/>
    </row>
    <row r="17" spans="1:7" ht="25.5" x14ac:dyDescent="0.25">
      <c r="A17" s="4" t="s">
        <v>11</v>
      </c>
      <c r="B17" s="6">
        <f>+D3/D5</f>
        <v>4.1823052594963039</v>
      </c>
      <c r="C17" s="6">
        <v>4.1823052594963039</v>
      </c>
      <c r="D17" s="6">
        <v>4.1823052594963039</v>
      </c>
      <c r="E17" s="6">
        <v>4.1823052594963039</v>
      </c>
      <c r="F17" s="6">
        <v>4.1823052594963039</v>
      </c>
      <c r="G17" s="6">
        <v>4.1823052594963039</v>
      </c>
    </row>
    <row r="18" spans="1:7" x14ac:dyDescent="0.25">
      <c r="A18" s="9" t="s">
        <v>9</v>
      </c>
      <c r="B18" s="26" t="s">
        <v>12</v>
      </c>
      <c r="C18" s="26" t="s">
        <v>12</v>
      </c>
      <c r="D18" s="26" t="s">
        <v>12</v>
      </c>
      <c r="E18" s="26" t="s">
        <v>12</v>
      </c>
      <c r="F18" s="26" t="s">
        <v>12</v>
      </c>
      <c r="G18" s="26" t="s">
        <v>12</v>
      </c>
    </row>
    <row r="19" spans="1:7" x14ac:dyDescent="0.25">
      <c r="A19" s="9"/>
      <c r="B19" s="11" t="s">
        <v>27</v>
      </c>
      <c r="C19" s="12" t="s">
        <v>28</v>
      </c>
      <c r="D19" s="11" t="s">
        <v>29</v>
      </c>
      <c r="E19" s="12" t="s">
        <v>30</v>
      </c>
      <c r="F19" s="11" t="s">
        <v>31</v>
      </c>
      <c r="G19" s="12" t="s">
        <v>32</v>
      </c>
    </row>
    <row r="20" spans="1:7" x14ac:dyDescent="0.25">
      <c r="A20" s="21" t="s">
        <v>13</v>
      </c>
      <c r="B20" s="21"/>
      <c r="C20" s="22"/>
      <c r="D20" s="23"/>
      <c r="E20" s="23"/>
      <c r="F20" s="23"/>
      <c r="G20" s="24"/>
    </row>
    <row r="21" spans="1:7" x14ac:dyDescent="0.25">
      <c r="A21" s="36" t="s">
        <v>14</v>
      </c>
      <c r="B21" s="37"/>
      <c r="C21" s="37"/>
      <c r="D21" s="37"/>
      <c r="E21" s="37"/>
      <c r="F21" s="37"/>
      <c r="G21" s="38"/>
    </row>
    <row r="22" spans="1:7" ht="25.5" x14ac:dyDescent="0.25">
      <c r="A22" s="4" t="s">
        <v>15</v>
      </c>
      <c r="B22" s="13">
        <f>+D6/D4</f>
        <v>0.42648221899098637</v>
      </c>
      <c r="C22" s="13">
        <v>0.42648221899098637</v>
      </c>
      <c r="D22" s="13">
        <v>0.42648221899098637</v>
      </c>
      <c r="E22" s="13">
        <v>0.42648221899098637</v>
      </c>
      <c r="F22" s="13">
        <v>0.42648221899098637</v>
      </c>
      <c r="G22" s="13">
        <v>0.42648221899098637</v>
      </c>
    </row>
    <row r="23" spans="1:7" x14ac:dyDescent="0.25">
      <c r="A23" s="9" t="s">
        <v>9</v>
      </c>
      <c r="B23" s="6" t="s">
        <v>12</v>
      </c>
      <c r="C23" s="6" t="s">
        <v>12</v>
      </c>
      <c r="D23" s="6" t="s">
        <v>12</v>
      </c>
      <c r="E23" s="6" t="s">
        <v>12</v>
      </c>
      <c r="F23" s="6" t="s">
        <v>12</v>
      </c>
      <c r="G23" s="6" t="s">
        <v>12</v>
      </c>
    </row>
    <row r="24" spans="1:7" x14ac:dyDescent="0.25">
      <c r="A24" s="10"/>
      <c r="B24" s="11" t="s">
        <v>27</v>
      </c>
      <c r="C24" s="12" t="s">
        <v>28</v>
      </c>
      <c r="D24" s="11" t="s">
        <v>29</v>
      </c>
      <c r="E24" s="12" t="s">
        <v>30</v>
      </c>
      <c r="F24" s="11" t="s">
        <v>31</v>
      </c>
      <c r="G24" s="12" t="s">
        <v>32</v>
      </c>
    </row>
    <row r="25" spans="1:7" x14ac:dyDescent="0.25">
      <c r="A25" s="33" t="s">
        <v>16</v>
      </c>
      <c r="B25" s="34"/>
      <c r="C25" s="34"/>
      <c r="D25" s="34"/>
      <c r="E25" s="34"/>
      <c r="F25" s="34"/>
      <c r="G25" s="35"/>
    </row>
    <row r="26" spans="1:7" x14ac:dyDescent="0.25">
      <c r="A26" s="36" t="s">
        <v>34</v>
      </c>
      <c r="B26" s="37"/>
      <c r="C26" s="37"/>
      <c r="D26" s="37"/>
      <c r="E26" s="37"/>
      <c r="F26" s="37"/>
      <c r="G26" s="38"/>
    </row>
    <row r="27" spans="1:7" ht="25.5" x14ac:dyDescent="0.25">
      <c r="A27" s="14" t="s">
        <v>17</v>
      </c>
      <c r="B27" s="6">
        <f>+D9/D10</f>
        <v>14.035210253576066</v>
      </c>
      <c r="C27" s="7">
        <v>14.035210253576066</v>
      </c>
      <c r="D27" s="7">
        <v>14.035210253576066</v>
      </c>
      <c r="E27" s="7">
        <v>14.035210253576066</v>
      </c>
      <c r="F27" s="7">
        <v>14.035210253576066</v>
      </c>
      <c r="G27" s="7">
        <v>14.035210253576066</v>
      </c>
    </row>
    <row r="28" spans="1:7" x14ac:dyDescent="0.25">
      <c r="A28" s="9" t="s">
        <v>9</v>
      </c>
      <c r="B28" s="6" t="s">
        <v>12</v>
      </c>
      <c r="C28" s="6" t="s">
        <v>12</v>
      </c>
      <c r="D28" s="6" t="s">
        <v>12</v>
      </c>
      <c r="E28" s="6" t="s">
        <v>12</v>
      </c>
      <c r="F28" s="6" t="s">
        <v>12</v>
      </c>
      <c r="G28" s="6" t="s">
        <v>12</v>
      </c>
    </row>
    <row r="29" spans="1:7" x14ac:dyDescent="0.25">
      <c r="A29" s="39" t="s">
        <v>18</v>
      </c>
      <c r="B29" s="40"/>
      <c r="C29" s="40"/>
      <c r="D29" s="40"/>
      <c r="E29" s="40"/>
      <c r="F29" s="40"/>
      <c r="G29" s="41"/>
    </row>
    <row r="30" spans="1:7" x14ac:dyDescent="0.25">
      <c r="A30" s="9"/>
      <c r="B30" s="11" t="s">
        <v>27</v>
      </c>
      <c r="C30" s="12" t="s">
        <v>28</v>
      </c>
      <c r="D30" s="11" t="s">
        <v>29</v>
      </c>
      <c r="E30" s="12" t="s">
        <v>30</v>
      </c>
      <c r="F30" s="11" t="s">
        <v>31</v>
      </c>
      <c r="G30" s="12" t="s">
        <v>32</v>
      </c>
    </row>
    <row r="31" spans="1:7" x14ac:dyDescent="0.25">
      <c r="A31" s="33" t="s">
        <v>19</v>
      </c>
      <c r="B31" s="34"/>
      <c r="C31" s="34"/>
      <c r="D31" s="34"/>
      <c r="E31" s="34"/>
      <c r="F31" s="34"/>
      <c r="G31" s="35"/>
    </row>
    <row r="32" spans="1:7" x14ac:dyDescent="0.25">
      <c r="A32" s="36" t="s">
        <v>35</v>
      </c>
      <c r="B32" s="37"/>
      <c r="C32" s="37"/>
      <c r="D32" s="37"/>
      <c r="E32" s="37"/>
      <c r="F32" s="37"/>
      <c r="G32" s="38"/>
    </row>
    <row r="33" spans="1:7" ht="25.5" x14ac:dyDescent="0.25">
      <c r="A33" s="14" t="s">
        <v>20</v>
      </c>
      <c r="B33" s="13">
        <f>+D9/D7</f>
        <v>0.20625784480425904</v>
      </c>
      <c r="C33" s="13">
        <v>0.20625784480425904</v>
      </c>
      <c r="D33" s="13">
        <v>0.20625784480425904</v>
      </c>
      <c r="E33" s="13">
        <v>0.20625784480425904</v>
      </c>
      <c r="F33" s="13">
        <v>0.20625784480425904</v>
      </c>
      <c r="G33" s="13">
        <v>0.20625784480425904</v>
      </c>
    </row>
    <row r="34" spans="1:7" x14ac:dyDescent="0.25">
      <c r="A34" s="9" t="s">
        <v>9</v>
      </c>
      <c r="B34" s="6" t="s">
        <v>12</v>
      </c>
      <c r="C34" s="6" t="s">
        <v>12</v>
      </c>
      <c r="D34" s="6" t="s">
        <v>12</v>
      </c>
      <c r="E34" s="6" t="s">
        <v>12</v>
      </c>
      <c r="F34" s="6" t="s">
        <v>12</v>
      </c>
      <c r="G34" s="6" t="s">
        <v>12</v>
      </c>
    </row>
    <row r="35" spans="1:7" x14ac:dyDescent="0.25">
      <c r="A35" s="33" t="s">
        <v>21</v>
      </c>
      <c r="B35" s="34"/>
      <c r="C35" s="34"/>
      <c r="D35" s="34"/>
      <c r="E35" s="34"/>
      <c r="F35" s="34"/>
      <c r="G35" s="35"/>
    </row>
    <row r="36" spans="1:7" x14ac:dyDescent="0.25">
      <c r="A36" s="36" t="s">
        <v>36</v>
      </c>
      <c r="B36" s="37"/>
      <c r="C36" s="37"/>
      <c r="D36" s="37"/>
      <c r="E36" s="37"/>
      <c r="F36" s="37"/>
      <c r="G36" s="38"/>
    </row>
    <row r="37" spans="1:7" x14ac:dyDescent="0.25">
      <c r="A37" s="14" t="s">
        <v>22</v>
      </c>
      <c r="B37" s="29">
        <f>+D9/D4</f>
        <v>0.11829254146784016</v>
      </c>
      <c r="C37" s="29">
        <v>0.11829254146784016</v>
      </c>
      <c r="D37" s="29">
        <v>0.11829254146784016</v>
      </c>
      <c r="E37" s="29">
        <v>0.11829254146784016</v>
      </c>
      <c r="F37" s="29">
        <v>0.11829254146784016</v>
      </c>
      <c r="G37" s="29">
        <v>0.11829254146784016</v>
      </c>
    </row>
    <row r="38" spans="1:7" x14ac:dyDescent="0.25">
      <c r="A38" s="9" t="s">
        <v>9</v>
      </c>
      <c r="B38" s="6" t="s">
        <v>12</v>
      </c>
      <c r="C38" s="6" t="s">
        <v>12</v>
      </c>
      <c r="D38" s="6" t="s">
        <v>12</v>
      </c>
      <c r="E38" s="6" t="s">
        <v>12</v>
      </c>
      <c r="F38" s="6" t="s">
        <v>12</v>
      </c>
      <c r="G38" s="6" t="s">
        <v>12</v>
      </c>
    </row>
    <row r="39" spans="1:7" x14ac:dyDescent="0.25">
      <c r="A39" s="10"/>
      <c r="B39" s="11" t="s">
        <v>27</v>
      </c>
      <c r="C39" s="12" t="s">
        <v>28</v>
      </c>
      <c r="D39" s="11" t="s">
        <v>29</v>
      </c>
      <c r="E39" s="12" t="s">
        <v>30</v>
      </c>
      <c r="F39" s="11" t="s">
        <v>31</v>
      </c>
      <c r="G39" s="12" t="s">
        <v>32</v>
      </c>
    </row>
    <row r="40" spans="1:7" x14ac:dyDescent="0.25">
      <c r="A40" s="33" t="s">
        <v>23</v>
      </c>
      <c r="B40" s="34"/>
      <c r="C40" s="34"/>
      <c r="D40" s="34"/>
      <c r="E40" s="34"/>
      <c r="F40" s="34"/>
      <c r="G40" s="35"/>
    </row>
    <row r="41" spans="1:7" ht="25.5" x14ac:dyDescent="0.25">
      <c r="A41" s="16" t="s">
        <v>37</v>
      </c>
      <c r="B41" s="17"/>
      <c r="C41" s="18"/>
      <c r="D41" s="19"/>
      <c r="E41" s="19"/>
      <c r="F41" s="19"/>
      <c r="G41" s="20"/>
    </row>
    <row r="42" spans="1:7" ht="25.5" x14ac:dyDescent="0.25">
      <c r="A42" s="4" t="s">
        <v>24</v>
      </c>
      <c r="B42" s="26">
        <v>1441061106</v>
      </c>
      <c r="C42" s="26">
        <v>1654430829</v>
      </c>
      <c r="D42" s="27">
        <v>1569430829</v>
      </c>
      <c r="E42" s="27">
        <v>3052339092</v>
      </c>
      <c r="F42" s="27">
        <v>945000000</v>
      </c>
      <c r="G42" s="27">
        <v>14164220.57</v>
      </c>
    </row>
    <row r="43" spans="1:7" ht="25.5" x14ac:dyDescent="0.25">
      <c r="A43" s="4" t="s">
        <v>25</v>
      </c>
      <c r="B43" s="6">
        <f>+D3-D5</f>
        <v>22798512804</v>
      </c>
      <c r="C43" s="6">
        <v>22798512804</v>
      </c>
      <c r="D43" s="6">
        <v>22798512804</v>
      </c>
      <c r="E43" s="6">
        <v>22798512804</v>
      </c>
      <c r="F43" s="6">
        <v>22798512804</v>
      </c>
      <c r="G43" s="6">
        <v>22798512804</v>
      </c>
    </row>
    <row r="44" spans="1:7" x14ac:dyDescent="0.25">
      <c r="A44" s="9" t="s">
        <v>9</v>
      </c>
      <c r="B44" s="6" t="s">
        <v>12</v>
      </c>
      <c r="C44" s="7" t="s">
        <v>12</v>
      </c>
      <c r="D44" s="8" t="s">
        <v>12</v>
      </c>
      <c r="E44" s="8" t="s">
        <v>12</v>
      </c>
      <c r="F44" s="8" t="s">
        <v>12</v>
      </c>
      <c r="G44" s="15" t="s">
        <v>12</v>
      </c>
    </row>
  </sheetData>
  <mergeCells count="12">
    <mergeCell ref="A29:G29"/>
    <mergeCell ref="B1:D1"/>
    <mergeCell ref="A15:G15"/>
    <mergeCell ref="A16:G16"/>
    <mergeCell ref="A21:G21"/>
    <mergeCell ref="A25:G25"/>
    <mergeCell ref="A26:G26"/>
    <mergeCell ref="A31:G31"/>
    <mergeCell ref="A32:G32"/>
    <mergeCell ref="A35:G35"/>
    <mergeCell ref="A36:G36"/>
    <mergeCell ref="A40:G4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workbookViewId="0">
      <selection activeCell="H11" sqref="H11"/>
    </sheetView>
  </sheetViews>
  <sheetFormatPr baseColWidth="10" defaultRowHeight="15" x14ac:dyDescent="0.25"/>
  <cols>
    <col min="1" max="1" width="21.7109375" customWidth="1"/>
    <col min="2" max="2" width="19" style="58" customWidth="1"/>
    <col min="3" max="3" width="18.28515625" style="58" bestFit="1" customWidth="1"/>
  </cols>
  <sheetData>
    <row r="1" spans="1:3" x14ac:dyDescent="0.25">
      <c r="A1" s="30" t="s">
        <v>0</v>
      </c>
      <c r="B1" s="30"/>
    </row>
    <row r="2" spans="1:3" x14ac:dyDescent="0.25">
      <c r="A2" s="2" t="s">
        <v>1</v>
      </c>
      <c r="B2" s="59">
        <v>8266636550</v>
      </c>
    </row>
    <row r="3" spans="1:3" x14ac:dyDescent="0.25">
      <c r="A3" s="3" t="s">
        <v>2</v>
      </c>
      <c r="B3" s="59">
        <v>8575663888</v>
      </c>
    </row>
    <row r="4" spans="1:3" x14ac:dyDescent="0.25">
      <c r="A4" s="2" t="s">
        <v>3</v>
      </c>
      <c r="B4" s="59">
        <v>4761514018</v>
      </c>
    </row>
    <row r="5" spans="1:3" x14ac:dyDescent="0.25">
      <c r="A5" s="3" t="s">
        <v>4</v>
      </c>
      <c r="B5" s="59">
        <f>+B4</f>
        <v>4761514018</v>
      </c>
    </row>
    <row r="6" spans="1:3" x14ac:dyDescent="0.25">
      <c r="A6" s="3" t="s">
        <v>5</v>
      </c>
      <c r="B6" s="59">
        <v>3814149870</v>
      </c>
    </row>
    <row r="7" spans="1:3" x14ac:dyDescent="0.25">
      <c r="A7" s="4" t="s">
        <v>6</v>
      </c>
      <c r="B7" s="59">
        <f>+B6+B5</f>
        <v>8575663888</v>
      </c>
    </row>
    <row r="8" spans="1:3" x14ac:dyDescent="0.25">
      <c r="A8" s="4" t="s">
        <v>7</v>
      </c>
      <c r="B8" s="59">
        <v>1026039529</v>
      </c>
    </row>
    <row r="9" spans="1:3" x14ac:dyDescent="0.25">
      <c r="A9" s="4" t="s">
        <v>8</v>
      </c>
      <c r="B9" s="59">
        <v>36509356</v>
      </c>
    </row>
    <row r="10" spans="1:3" x14ac:dyDescent="0.25">
      <c r="A10" s="5" t="s">
        <v>9</v>
      </c>
      <c r="B10" s="59"/>
    </row>
    <row r="13" spans="1:3" x14ac:dyDescent="0.25">
      <c r="A13" s="5"/>
      <c r="B13" s="60" t="s">
        <v>27</v>
      </c>
      <c r="C13" s="60" t="s">
        <v>31</v>
      </c>
    </row>
    <row r="14" spans="1:3" x14ac:dyDescent="0.25">
      <c r="A14" s="42" t="s">
        <v>10</v>
      </c>
      <c r="B14" s="42"/>
      <c r="C14" s="42"/>
    </row>
    <row r="15" spans="1:3" x14ac:dyDescent="0.25">
      <c r="A15" s="43" t="s">
        <v>33</v>
      </c>
      <c r="B15" s="43"/>
      <c r="C15" s="43"/>
    </row>
    <row r="16" spans="1:3" ht="25.5" x14ac:dyDescent="0.25">
      <c r="A16" s="4" t="s">
        <v>11</v>
      </c>
      <c r="B16" s="7">
        <v>1.73</v>
      </c>
      <c r="C16" s="7">
        <v>1.73</v>
      </c>
    </row>
    <row r="17" spans="1:3" x14ac:dyDescent="0.25">
      <c r="A17" s="9" t="s">
        <v>9</v>
      </c>
      <c r="B17" s="26" t="s">
        <v>12</v>
      </c>
      <c r="C17" s="26" t="s">
        <v>12</v>
      </c>
    </row>
    <row r="18" spans="1:3" x14ac:dyDescent="0.25">
      <c r="A18" s="9"/>
      <c r="B18" s="60" t="s">
        <v>27</v>
      </c>
      <c r="C18" s="60" t="s">
        <v>31</v>
      </c>
    </row>
    <row r="19" spans="1:3" x14ac:dyDescent="0.25">
      <c r="A19" s="21" t="s">
        <v>13</v>
      </c>
      <c r="B19" s="56"/>
      <c r="C19" s="22"/>
    </row>
    <row r="20" spans="1:3" x14ac:dyDescent="0.25">
      <c r="A20" s="36" t="s">
        <v>14</v>
      </c>
      <c r="B20" s="37"/>
      <c r="C20" s="37"/>
    </row>
    <row r="21" spans="1:3" ht="25.5" x14ac:dyDescent="0.25">
      <c r="A21" s="4" t="s">
        <v>15</v>
      </c>
      <c r="B21" s="61">
        <v>0.55000000000000004</v>
      </c>
      <c r="C21" s="61">
        <v>0.55000000000000004</v>
      </c>
    </row>
    <row r="22" spans="1:3" x14ac:dyDescent="0.25">
      <c r="A22" s="9" t="s">
        <v>9</v>
      </c>
      <c r="B22" s="7" t="s">
        <v>12</v>
      </c>
      <c r="C22" s="7" t="s">
        <v>12</v>
      </c>
    </row>
    <row r="23" spans="1:3" x14ac:dyDescent="0.25">
      <c r="A23" s="10"/>
      <c r="B23" s="60" t="s">
        <v>27</v>
      </c>
      <c r="C23" s="60" t="s">
        <v>31</v>
      </c>
    </row>
    <row r="24" spans="1:3" x14ac:dyDescent="0.25">
      <c r="A24" s="33" t="s">
        <v>16</v>
      </c>
      <c r="B24" s="34"/>
      <c r="C24" s="34"/>
    </row>
    <row r="25" spans="1:3" x14ac:dyDescent="0.25">
      <c r="A25" s="36" t="s">
        <v>34</v>
      </c>
      <c r="B25" s="37"/>
      <c r="C25" s="37"/>
    </row>
    <row r="26" spans="1:3" ht="25.5" x14ac:dyDescent="0.25">
      <c r="A26" s="14" t="s">
        <v>17</v>
      </c>
      <c r="B26" s="7">
        <v>28.1</v>
      </c>
      <c r="C26" s="7">
        <v>28.1</v>
      </c>
    </row>
    <row r="27" spans="1:3" x14ac:dyDescent="0.25">
      <c r="A27" s="9" t="s">
        <v>9</v>
      </c>
      <c r="B27" s="7" t="s">
        <v>12</v>
      </c>
      <c r="C27" s="7" t="s">
        <v>12</v>
      </c>
    </row>
    <row r="28" spans="1:3" x14ac:dyDescent="0.25">
      <c r="A28" s="39" t="s">
        <v>18</v>
      </c>
      <c r="B28" s="40"/>
      <c r="C28" s="40"/>
    </row>
    <row r="29" spans="1:3" x14ac:dyDescent="0.25">
      <c r="A29" s="9"/>
      <c r="B29" s="60" t="s">
        <v>27</v>
      </c>
      <c r="C29" s="60" t="s">
        <v>31</v>
      </c>
    </row>
    <row r="30" spans="1:3" x14ac:dyDescent="0.25">
      <c r="A30" s="33" t="s">
        <v>19</v>
      </c>
      <c r="B30" s="34"/>
      <c r="C30" s="34"/>
    </row>
    <row r="31" spans="1:3" x14ac:dyDescent="0.25">
      <c r="A31" s="36" t="s">
        <v>35</v>
      </c>
      <c r="B31" s="37"/>
      <c r="C31" s="37"/>
    </row>
    <row r="32" spans="1:3" ht="25.5" x14ac:dyDescent="0.25">
      <c r="A32" s="14" t="s">
        <v>20</v>
      </c>
      <c r="B32" s="61">
        <v>0.26</v>
      </c>
      <c r="C32" s="61">
        <v>0.26</v>
      </c>
    </row>
    <row r="33" spans="1:3" x14ac:dyDescent="0.25">
      <c r="A33" s="9" t="s">
        <v>9</v>
      </c>
      <c r="B33" s="7" t="s">
        <v>12</v>
      </c>
      <c r="C33" s="7" t="s">
        <v>12</v>
      </c>
    </row>
    <row r="34" spans="1:3" x14ac:dyDescent="0.25">
      <c r="A34" s="33" t="s">
        <v>21</v>
      </c>
      <c r="B34" s="34"/>
      <c r="C34" s="34"/>
    </row>
    <row r="35" spans="1:3" x14ac:dyDescent="0.25">
      <c r="A35" s="36" t="s">
        <v>36</v>
      </c>
      <c r="B35" s="37"/>
      <c r="C35" s="37"/>
    </row>
    <row r="36" spans="1:3" x14ac:dyDescent="0.25">
      <c r="A36" s="14" t="s">
        <v>22</v>
      </c>
      <c r="B36" s="62">
        <v>0.11</v>
      </c>
      <c r="C36" s="62">
        <v>0.11</v>
      </c>
    </row>
    <row r="37" spans="1:3" x14ac:dyDescent="0.25">
      <c r="A37" s="9" t="s">
        <v>9</v>
      </c>
      <c r="B37" s="7" t="s">
        <v>12</v>
      </c>
      <c r="C37" s="7" t="s">
        <v>12</v>
      </c>
    </row>
    <row r="38" spans="1:3" x14ac:dyDescent="0.25">
      <c r="A38" s="10"/>
      <c r="B38" s="60" t="s">
        <v>27</v>
      </c>
      <c r="C38" s="60" t="s">
        <v>31</v>
      </c>
    </row>
    <row r="39" spans="1:3" x14ac:dyDescent="0.25">
      <c r="A39" s="33" t="s">
        <v>23</v>
      </c>
      <c r="B39" s="34"/>
      <c r="C39" s="34"/>
    </row>
    <row r="40" spans="1:3" ht="25.5" x14ac:dyDescent="0.25">
      <c r="A40" s="16" t="s">
        <v>37</v>
      </c>
      <c r="B40" s="57"/>
      <c r="C40" s="18"/>
    </row>
    <row r="41" spans="1:3" ht="25.5" x14ac:dyDescent="0.25">
      <c r="A41" s="4" t="s">
        <v>24</v>
      </c>
      <c r="B41" s="26">
        <v>1441061106</v>
      </c>
      <c r="C41" s="26">
        <v>945000000</v>
      </c>
    </row>
    <row r="42" spans="1:3" ht="25.5" x14ac:dyDescent="0.25">
      <c r="A42" s="4" t="s">
        <v>25</v>
      </c>
      <c r="B42" s="7">
        <f>+B2-B4</f>
        <v>3505122532</v>
      </c>
      <c r="C42" s="7">
        <v>3505122532</v>
      </c>
    </row>
    <row r="43" spans="1:3" x14ac:dyDescent="0.25">
      <c r="A43" s="9" t="s">
        <v>9</v>
      </c>
      <c r="B43" s="7" t="s">
        <v>12</v>
      </c>
      <c r="C43" s="7" t="s">
        <v>12</v>
      </c>
    </row>
  </sheetData>
  <mergeCells count="11">
    <mergeCell ref="A30:C30"/>
    <mergeCell ref="A31:C31"/>
    <mergeCell ref="A34:C34"/>
    <mergeCell ref="A35:C35"/>
    <mergeCell ref="A39:C39"/>
    <mergeCell ref="A14:C14"/>
    <mergeCell ref="A15:C15"/>
    <mergeCell ref="A20:C20"/>
    <mergeCell ref="A24:C24"/>
    <mergeCell ref="A25:C25"/>
    <mergeCell ref="A28:C2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opLeftCell="A4" workbookViewId="0">
      <selection activeCell="D10" sqref="D10"/>
    </sheetView>
  </sheetViews>
  <sheetFormatPr baseColWidth="10" defaultRowHeight="15" x14ac:dyDescent="0.25"/>
  <cols>
    <col min="1" max="1" width="21.7109375" customWidth="1"/>
    <col min="2" max="2" width="19" customWidth="1"/>
    <col min="3" max="4" width="19.28515625" bestFit="1" customWidth="1"/>
  </cols>
  <sheetData>
    <row r="1" spans="1:4" ht="38.25" x14ac:dyDescent="0.25">
      <c r="A1" s="30" t="s">
        <v>0</v>
      </c>
      <c r="B1" s="30" t="s">
        <v>46</v>
      </c>
    </row>
    <row r="2" spans="1:4" x14ac:dyDescent="0.25">
      <c r="A2" s="2" t="s">
        <v>1</v>
      </c>
      <c r="B2" s="28">
        <v>39708586241</v>
      </c>
    </row>
    <row r="3" spans="1:4" x14ac:dyDescent="0.25">
      <c r="A3" s="3" t="s">
        <v>2</v>
      </c>
      <c r="B3" s="28">
        <v>40557626174</v>
      </c>
    </row>
    <row r="4" spans="1:4" x14ac:dyDescent="0.25">
      <c r="A4" s="2" t="s">
        <v>3</v>
      </c>
      <c r="B4" s="28">
        <v>13240432972</v>
      </c>
    </row>
    <row r="5" spans="1:4" x14ac:dyDescent="0.25">
      <c r="A5" s="3" t="s">
        <v>4</v>
      </c>
      <c r="B5" s="28">
        <v>18360601720</v>
      </c>
    </row>
    <row r="6" spans="1:4" x14ac:dyDescent="0.25">
      <c r="A6" s="3" t="s">
        <v>5</v>
      </c>
      <c r="B6" s="28">
        <v>22197024454</v>
      </c>
    </row>
    <row r="7" spans="1:4" x14ac:dyDescent="0.25">
      <c r="A7" s="4" t="s">
        <v>6</v>
      </c>
      <c r="B7" s="28">
        <f>+B6+B5</f>
        <v>40557626174</v>
      </c>
    </row>
    <row r="8" spans="1:4" x14ac:dyDescent="0.25">
      <c r="A8" s="4" t="s">
        <v>7</v>
      </c>
      <c r="B8" s="28">
        <v>3244745861</v>
      </c>
    </row>
    <row r="9" spans="1:4" x14ac:dyDescent="0.25">
      <c r="A9" s="4" t="s">
        <v>8</v>
      </c>
      <c r="B9" s="28">
        <v>331075055</v>
      </c>
    </row>
    <row r="10" spans="1:4" x14ac:dyDescent="0.25">
      <c r="A10" s="5" t="s">
        <v>9</v>
      </c>
      <c r="B10" s="28"/>
    </row>
    <row r="13" spans="1:4" x14ac:dyDescent="0.25">
      <c r="A13" s="5"/>
      <c r="B13" s="11" t="s">
        <v>27</v>
      </c>
      <c r="C13" s="11" t="s">
        <v>31</v>
      </c>
      <c r="D13" s="12" t="s">
        <v>32</v>
      </c>
    </row>
    <row r="14" spans="1:4" x14ac:dyDescent="0.25">
      <c r="A14" s="42" t="s">
        <v>10</v>
      </c>
      <c r="B14" s="42"/>
      <c r="C14" s="42"/>
      <c r="D14" s="42"/>
    </row>
    <row r="15" spans="1:4" x14ac:dyDescent="0.25">
      <c r="A15" s="43" t="s">
        <v>33</v>
      </c>
      <c r="B15" s="43"/>
      <c r="C15" s="43"/>
      <c r="D15" s="43"/>
    </row>
    <row r="16" spans="1:4" ht="25.5" x14ac:dyDescent="0.25">
      <c r="A16" s="4" t="s">
        <v>11</v>
      </c>
      <c r="B16" s="6">
        <v>2.99</v>
      </c>
      <c r="C16" s="6">
        <v>2.99</v>
      </c>
      <c r="D16" s="6">
        <v>2.99</v>
      </c>
    </row>
    <row r="17" spans="1:4" x14ac:dyDescent="0.25">
      <c r="A17" s="9" t="s">
        <v>9</v>
      </c>
      <c r="B17" s="26" t="s">
        <v>12</v>
      </c>
      <c r="C17" s="26" t="s">
        <v>12</v>
      </c>
      <c r="D17" s="26" t="s">
        <v>12</v>
      </c>
    </row>
    <row r="18" spans="1:4" x14ac:dyDescent="0.25">
      <c r="A18" s="9"/>
      <c r="B18" s="11" t="s">
        <v>27</v>
      </c>
      <c r="C18" s="11" t="s">
        <v>31</v>
      </c>
      <c r="D18" s="12" t="s">
        <v>32</v>
      </c>
    </row>
    <row r="19" spans="1:4" x14ac:dyDescent="0.25">
      <c r="A19" s="21" t="s">
        <v>13</v>
      </c>
      <c r="B19" s="21"/>
      <c r="C19" s="23"/>
      <c r="D19" s="24"/>
    </row>
    <row r="20" spans="1:4" x14ac:dyDescent="0.25">
      <c r="A20" s="36" t="s">
        <v>14</v>
      </c>
      <c r="B20" s="37"/>
      <c r="C20" s="37"/>
      <c r="D20" s="38"/>
    </row>
    <row r="21" spans="1:4" ht="25.5" x14ac:dyDescent="0.25">
      <c r="A21" s="4" t="s">
        <v>15</v>
      </c>
      <c r="B21" s="13">
        <v>0.45</v>
      </c>
      <c r="C21" s="13">
        <v>0.45</v>
      </c>
      <c r="D21" s="13">
        <v>0.45</v>
      </c>
    </row>
    <row r="22" spans="1:4" x14ac:dyDescent="0.25">
      <c r="A22" s="9" t="s">
        <v>9</v>
      </c>
      <c r="B22" s="6" t="s">
        <v>12</v>
      </c>
      <c r="C22" s="6" t="s">
        <v>12</v>
      </c>
      <c r="D22" s="6" t="s">
        <v>12</v>
      </c>
    </row>
    <row r="23" spans="1:4" x14ac:dyDescent="0.25">
      <c r="A23" s="10"/>
      <c r="B23" s="11" t="s">
        <v>27</v>
      </c>
      <c r="C23" s="11" t="s">
        <v>31</v>
      </c>
      <c r="D23" s="12" t="s">
        <v>32</v>
      </c>
    </row>
    <row r="24" spans="1:4" x14ac:dyDescent="0.25">
      <c r="A24" s="33" t="s">
        <v>16</v>
      </c>
      <c r="B24" s="34"/>
      <c r="C24" s="34"/>
      <c r="D24" s="35"/>
    </row>
    <row r="25" spans="1:4" x14ac:dyDescent="0.25">
      <c r="A25" s="36" t="s">
        <v>34</v>
      </c>
      <c r="B25" s="37"/>
      <c r="C25" s="37"/>
      <c r="D25" s="38"/>
    </row>
    <row r="26" spans="1:4" ht="25.5" x14ac:dyDescent="0.25">
      <c r="A26" s="14" t="s">
        <v>17</v>
      </c>
      <c r="B26" s="6">
        <v>9.8000000000000007</v>
      </c>
      <c r="C26" s="7">
        <v>9.8000000000000007</v>
      </c>
      <c r="D26" s="7">
        <v>9.8000000000000007</v>
      </c>
    </row>
    <row r="27" spans="1:4" x14ac:dyDescent="0.25">
      <c r="A27" s="9" t="s">
        <v>9</v>
      </c>
      <c r="B27" s="6" t="s">
        <v>12</v>
      </c>
      <c r="C27" s="6" t="s">
        <v>12</v>
      </c>
      <c r="D27" s="6" t="s">
        <v>12</v>
      </c>
    </row>
    <row r="28" spans="1:4" x14ac:dyDescent="0.25">
      <c r="A28" s="39" t="s">
        <v>18</v>
      </c>
      <c r="B28" s="40"/>
      <c r="C28" s="40"/>
      <c r="D28" s="41"/>
    </row>
    <row r="29" spans="1:4" x14ac:dyDescent="0.25">
      <c r="A29" s="9"/>
      <c r="B29" s="11" t="s">
        <v>27</v>
      </c>
      <c r="C29" s="11" t="s">
        <v>31</v>
      </c>
      <c r="D29" s="12" t="s">
        <v>32</v>
      </c>
    </row>
    <row r="30" spans="1:4" x14ac:dyDescent="0.25">
      <c r="A30" s="33" t="s">
        <v>19</v>
      </c>
      <c r="B30" s="34"/>
      <c r="C30" s="34"/>
      <c r="D30" s="35"/>
    </row>
    <row r="31" spans="1:4" x14ac:dyDescent="0.25">
      <c r="A31" s="36" t="s">
        <v>35</v>
      </c>
      <c r="B31" s="37"/>
      <c r="C31" s="37"/>
      <c r="D31" s="38"/>
    </row>
    <row r="32" spans="1:4" ht="25.5" x14ac:dyDescent="0.25">
      <c r="A32" s="14" t="s">
        <v>20</v>
      </c>
      <c r="B32" s="13">
        <v>0.14000000000000001</v>
      </c>
      <c r="C32" s="13">
        <v>0.14000000000000001</v>
      </c>
      <c r="D32" s="13">
        <v>0.14000000000000001</v>
      </c>
    </row>
    <row r="33" spans="1:4" x14ac:dyDescent="0.25">
      <c r="A33" s="9" t="s">
        <v>9</v>
      </c>
      <c r="B33" s="6" t="s">
        <v>12</v>
      </c>
      <c r="C33" s="6" t="s">
        <v>12</v>
      </c>
      <c r="D33" s="6" t="s">
        <v>12</v>
      </c>
    </row>
    <row r="34" spans="1:4" x14ac:dyDescent="0.25">
      <c r="A34" s="33" t="s">
        <v>21</v>
      </c>
      <c r="B34" s="34"/>
      <c r="C34" s="34"/>
      <c r="D34" s="35"/>
    </row>
    <row r="35" spans="1:4" x14ac:dyDescent="0.25">
      <c r="A35" s="36" t="s">
        <v>36</v>
      </c>
      <c r="B35" s="37"/>
      <c r="C35" s="37"/>
      <c r="D35" s="38"/>
    </row>
    <row r="36" spans="1:4" x14ac:dyDescent="0.25">
      <c r="A36" s="14" t="s">
        <v>22</v>
      </c>
      <c r="B36" s="29">
        <v>0.08</v>
      </c>
      <c r="C36" s="29">
        <v>0.08</v>
      </c>
      <c r="D36" s="29">
        <v>0.08</v>
      </c>
    </row>
    <row r="37" spans="1:4" x14ac:dyDescent="0.25">
      <c r="A37" s="9" t="s">
        <v>9</v>
      </c>
      <c r="B37" s="6" t="s">
        <v>12</v>
      </c>
      <c r="C37" s="6" t="s">
        <v>12</v>
      </c>
      <c r="D37" s="6" t="s">
        <v>12</v>
      </c>
    </row>
    <row r="38" spans="1:4" x14ac:dyDescent="0.25">
      <c r="A38" s="10"/>
      <c r="B38" s="11" t="s">
        <v>27</v>
      </c>
      <c r="C38" s="11" t="s">
        <v>31</v>
      </c>
      <c r="D38" s="12" t="s">
        <v>32</v>
      </c>
    </row>
    <row r="39" spans="1:4" x14ac:dyDescent="0.25">
      <c r="A39" s="33" t="s">
        <v>23</v>
      </c>
      <c r="B39" s="34"/>
      <c r="C39" s="34"/>
      <c r="D39" s="35"/>
    </row>
    <row r="40" spans="1:4" ht="25.5" x14ac:dyDescent="0.25">
      <c r="A40" s="16" t="s">
        <v>37</v>
      </c>
      <c r="B40" s="17"/>
      <c r="C40" s="19"/>
      <c r="D40" s="20"/>
    </row>
    <row r="41" spans="1:4" ht="25.5" x14ac:dyDescent="0.25">
      <c r="A41" s="4" t="s">
        <v>24</v>
      </c>
      <c r="B41" s="26">
        <v>1441061106</v>
      </c>
      <c r="C41" s="27">
        <v>945000000</v>
      </c>
      <c r="D41" s="27">
        <v>14164220.57</v>
      </c>
    </row>
    <row r="42" spans="1:4" ht="25.5" x14ac:dyDescent="0.25">
      <c r="A42" s="4" t="s">
        <v>25</v>
      </c>
      <c r="B42" s="6">
        <f>+$B$2-$B$4</f>
        <v>26468153269</v>
      </c>
      <c r="C42" s="6">
        <f t="shared" ref="C42:D42" si="0">+$B$2-$B$4</f>
        <v>26468153269</v>
      </c>
      <c r="D42" s="6">
        <f t="shared" si="0"/>
        <v>26468153269</v>
      </c>
    </row>
    <row r="43" spans="1:4" x14ac:dyDescent="0.25">
      <c r="A43" s="9" t="s">
        <v>9</v>
      </c>
      <c r="B43" s="6" t="s">
        <v>12</v>
      </c>
      <c r="C43" s="8" t="s">
        <v>12</v>
      </c>
      <c r="D43" s="15" t="s">
        <v>12</v>
      </c>
    </row>
  </sheetData>
  <mergeCells count="11">
    <mergeCell ref="A30:D30"/>
    <mergeCell ref="A31:D31"/>
    <mergeCell ref="A34:D34"/>
    <mergeCell ref="A35:D35"/>
    <mergeCell ref="A39:D39"/>
    <mergeCell ref="A14:D14"/>
    <mergeCell ref="A15:D15"/>
    <mergeCell ref="A20:D20"/>
    <mergeCell ref="A24:D24"/>
    <mergeCell ref="A25:D25"/>
    <mergeCell ref="A28:D2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37" workbookViewId="0">
      <selection activeCell="C49" sqref="C49"/>
    </sheetView>
  </sheetViews>
  <sheetFormatPr baseColWidth="10" defaultRowHeight="15" x14ac:dyDescent="0.25"/>
  <cols>
    <col min="1" max="1" width="21.7109375" customWidth="1"/>
    <col min="2" max="2" width="19" customWidth="1"/>
    <col min="3" max="7" width="18.28515625" bestFit="1" customWidth="1"/>
  </cols>
  <sheetData>
    <row r="1" spans="1:4" x14ac:dyDescent="0.25">
      <c r="B1" s="68" t="s">
        <v>49</v>
      </c>
      <c r="C1" s="69"/>
      <c r="D1" s="70"/>
    </row>
    <row r="2" spans="1:4" ht="30" customHeight="1" x14ac:dyDescent="0.25">
      <c r="A2" s="50" t="s">
        <v>0</v>
      </c>
      <c r="B2" s="67" t="s">
        <v>47</v>
      </c>
      <c r="C2" s="67" t="s">
        <v>48</v>
      </c>
      <c r="D2" s="67" t="s">
        <v>41</v>
      </c>
    </row>
    <row r="3" spans="1:4" ht="15" customHeight="1" x14ac:dyDescent="0.25">
      <c r="A3" s="63" t="s">
        <v>1</v>
      </c>
      <c r="B3" s="47">
        <v>6558900382</v>
      </c>
      <c r="C3" s="55">
        <v>486529757</v>
      </c>
      <c r="D3" s="72">
        <f>+B3+C3</f>
        <v>7045430139</v>
      </c>
    </row>
    <row r="4" spans="1:4" x14ac:dyDescent="0.25">
      <c r="A4" s="64" t="s">
        <v>2</v>
      </c>
      <c r="B4" s="47">
        <v>6667983506</v>
      </c>
      <c r="C4" s="47">
        <v>671529757</v>
      </c>
      <c r="D4" s="72">
        <f t="shared" ref="D4:D10" si="0">+B4+C4</f>
        <v>7339513263</v>
      </c>
    </row>
    <row r="5" spans="1:4" x14ac:dyDescent="0.25">
      <c r="A5" s="63" t="s">
        <v>3</v>
      </c>
      <c r="B5" s="47">
        <v>3268356064</v>
      </c>
      <c r="C5" s="71">
        <v>60746257</v>
      </c>
      <c r="D5" s="72">
        <f t="shared" si="0"/>
        <v>3329102321</v>
      </c>
    </row>
    <row r="6" spans="1:4" x14ac:dyDescent="0.25">
      <c r="A6" s="64" t="s">
        <v>4</v>
      </c>
      <c r="B6" s="47">
        <v>4205856067</v>
      </c>
      <c r="C6" s="47">
        <v>142725571</v>
      </c>
      <c r="D6" s="72">
        <f t="shared" si="0"/>
        <v>4348581638</v>
      </c>
    </row>
    <row r="7" spans="1:4" x14ac:dyDescent="0.25">
      <c r="A7" s="64" t="s">
        <v>5</v>
      </c>
      <c r="B7" s="47">
        <v>2462127439</v>
      </c>
      <c r="C7" s="47">
        <v>528804186</v>
      </c>
      <c r="D7" s="72">
        <f t="shared" si="0"/>
        <v>2990931625</v>
      </c>
    </row>
    <row r="8" spans="1:4" x14ac:dyDescent="0.25">
      <c r="A8" s="65" t="s">
        <v>6</v>
      </c>
      <c r="B8" s="47">
        <f>+B6+B7</f>
        <v>6667983506</v>
      </c>
      <c r="C8" s="47">
        <f>+C6+C7</f>
        <v>671529757</v>
      </c>
      <c r="D8" s="72">
        <f t="shared" si="0"/>
        <v>7339513263</v>
      </c>
    </row>
    <row r="9" spans="1:4" x14ac:dyDescent="0.25">
      <c r="A9" s="65" t="s">
        <v>7</v>
      </c>
      <c r="B9" s="47">
        <v>807253878</v>
      </c>
      <c r="C9" s="47">
        <v>194580622</v>
      </c>
      <c r="D9" s="72">
        <f t="shared" si="0"/>
        <v>1001834500</v>
      </c>
    </row>
    <row r="10" spans="1:4" x14ac:dyDescent="0.25">
      <c r="A10" s="65" t="s">
        <v>8</v>
      </c>
      <c r="B10" s="47">
        <v>42929275</v>
      </c>
      <c r="C10" s="47">
        <v>0</v>
      </c>
      <c r="D10" s="72">
        <f t="shared" si="0"/>
        <v>42929275</v>
      </c>
    </row>
    <row r="11" spans="1:4" x14ac:dyDescent="0.25">
      <c r="A11" s="66" t="s">
        <v>9</v>
      </c>
      <c r="B11" s="47"/>
      <c r="C11" s="48"/>
      <c r="D11" s="48"/>
    </row>
    <row r="14" spans="1:4" x14ac:dyDescent="0.25">
      <c r="A14" s="5"/>
      <c r="B14" s="12" t="s">
        <v>28</v>
      </c>
      <c r="C14" s="11" t="s">
        <v>29</v>
      </c>
    </row>
    <row r="15" spans="1:4" x14ac:dyDescent="0.25">
      <c r="A15" s="21" t="s">
        <v>10</v>
      </c>
      <c r="B15" s="21"/>
      <c r="C15" s="21"/>
    </row>
    <row r="16" spans="1:4" ht="27" customHeight="1" x14ac:dyDescent="0.25">
      <c r="A16" s="73" t="s">
        <v>33</v>
      </c>
      <c r="B16" s="73"/>
      <c r="C16" s="73"/>
    </row>
    <row r="17" spans="1:3" ht="25.5" x14ac:dyDescent="0.25">
      <c r="A17" s="4" t="s">
        <v>11</v>
      </c>
      <c r="B17" s="6">
        <f>+D3/D5</f>
        <v>2.1163152885260925</v>
      </c>
      <c r="C17" s="6">
        <v>2.1163152885260925</v>
      </c>
    </row>
    <row r="18" spans="1:3" x14ac:dyDescent="0.25">
      <c r="A18" s="9" t="s">
        <v>9</v>
      </c>
      <c r="B18" s="26" t="s">
        <v>12</v>
      </c>
      <c r="C18" s="26" t="s">
        <v>12</v>
      </c>
    </row>
    <row r="19" spans="1:3" x14ac:dyDescent="0.25">
      <c r="A19" s="9"/>
      <c r="B19" s="12" t="s">
        <v>28</v>
      </c>
      <c r="C19" s="11" t="s">
        <v>29</v>
      </c>
    </row>
    <row r="20" spans="1:3" x14ac:dyDescent="0.25">
      <c r="A20" s="21" t="s">
        <v>13</v>
      </c>
      <c r="B20" s="22"/>
      <c r="C20" s="23"/>
    </row>
    <row r="21" spans="1:3" ht="15" customHeight="1" x14ac:dyDescent="0.25">
      <c r="A21" s="16" t="s">
        <v>14</v>
      </c>
      <c r="B21" s="17"/>
      <c r="C21" s="17"/>
    </row>
    <row r="22" spans="1:3" ht="25.5" x14ac:dyDescent="0.25">
      <c r="A22" s="4" t="s">
        <v>15</v>
      </c>
      <c r="B22" s="13">
        <f>+D6/D4</f>
        <v>0.59248910413747691</v>
      </c>
      <c r="C22" s="13">
        <v>0.59248910413747691</v>
      </c>
    </row>
    <row r="23" spans="1:3" x14ac:dyDescent="0.25">
      <c r="A23" s="9" t="s">
        <v>9</v>
      </c>
      <c r="B23" s="6" t="s">
        <v>12</v>
      </c>
      <c r="C23" s="6" t="s">
        <v>12</v>
      </c>
    </row>
    <row r="24" spans="1:3" x14ac:dyDescent="0.25">
      <c r="A24" s="10"/>
      <c r="B24" s="12" t="s">
        <v>28</v>
      </c>
      <c r="C24" s="11" t="s">
        <v>29</v>
      </c>
    </row>
    <row r="25" spans="1:3" x14ac:dyDescent="0.25">
      <c r="A25" s="74" t="s">
        <v>16</v>
      </c>
      <c r="B25" s="75"/>
      <c r="C25" s="75"/>
    </row>
    <row r="26" spans="1:3" ht="15" customHeight="1" x14ac:dyDescent="0.25">
      <c r="A26" s="16" t="s">
        <v>34</v>
      </c>
      <c r="B26" s="17"/>
      <c r="C26" s="17"/>
    </row>
    <row r="27" spans="1:3" ht="25.5" x14ac:dyDescent="0.25">
      <c r="A27" s="14" t="s">
        <v>17</v>
      </c>
      <c r="B27" s="7">
        <f>+D9/D10</f>
        <v>23.336860452453482</v>
      </c>
      <c r="C27" s="7">
        <v>23.336860452453482</v>
      </c>
    </row>
    <row r="28" spans="1:3" x14ac:dyDescent="0.25">
      <c r="A28" s="9" t="s">
        <v>9</v>
      </c>
      <c r="B28" s="6" t="s">
        <v>12</v>
      </c>
      <c r="C28" s="6" t="s">
        <v>12</v>
      </c>
    </row>
    <row r="29" spans="1:3" x14ac:dyDescent="0.25">
      <c r="A29" s="76" t="s">
        <v>18</v>
      </c>
      <c r="B29" s="77"/>
      <c r="C29" s="77"/>
    </row>
    <row r="30" spans="1:3" x14ac:dyDescent="0.25">
      <c r="A30" s="9"/>
      <c r="B30" s="12" t="s">
        <v>28</v>
      </c>
      <c r="C30" s="11" t="s">
        <v>29</v>
      </c>
    </row>
    <row r="31" spans="1:3" x14ac:dyDescent="0.25">
      <c r="A31" s="74" t="s">
        <v>19</v>
      </c>
      <c r="B31" s="75"/>
      <c r="C31" s="75"/>
    </row>
    <row r="32" spans="1:3" ht="15" customHeight="1" x14ac:dyDescent="0.25">
      <c r="A32" s="16" t="s">
        <v>35</v>
      </c>
      <c r="B32" s="17"/>
      <c r="C32" s="17"/>
    </row>
    <row r="33" spans="1:3" ht="25.5" x14ac:dyDescent="0.25">
      <c r="A33" s="14" t="s">
        <v>20</v>
      </c>
      <c r="B33" s="13">
        <f>+D9/D7</f>
        <v>0.33495733958812918</v>
      </c>
      <c r="C33" s="13">
        <v>0.33495733958812918</v>
      </c>
    </row>
    <row r="34" spans="1:3" x14ac:dyDescent="0.25">
      <c r="A34" s="9" t="s">
        <v>9</v>
      </c>
      <c r="B34" s="6" t="s">
        <v>12</v>
      </c>
      <c r="C34" s="6" t="s">
        <v>12</v>
      </c>
    </row>
    <row r="35" spans="1:3" x14ac:dyDescent="0.25">
      <c r="A35" s="74" t="s">
        <v>21</v>
      </c>
      <c r="B35" s="75"/>
      <c r="C35" s="75"/>
    </row>
    <row r="36" spans="1:3" ht="15" customHeight="1" x14ac:dyDescent="0.25">
      <c r="A36" s="16" t="s">
        <v>36</v>
      </c>
      <c r="B36" s="17"/>
      <c r="C36" s="17"/>
    </row>
    <row r="37" spans="1:3" x14ac:dyDescent="0.25">
      <c r="A37" s="14" t="s">
        <v>22</v>
      </c>
      <c r="B37" s="29">
        <f>+D9/D4</f>
        <v>0.1364987655312859</v>
      </c>
      <c r="C37" s="29">
        <v>0.1364987655312859</v>
      </c>
    </row>
    <row r="38" spans="1:3" x14ac:dyDescent="0.25">
      <c r="A38" s="9" t="s">
        <v>9</v>
      </c>
      <c r="B38" s="6" t="s">
        <v>12</v>
      </c>
      <c r="C38" s="6" t="s">
        <v>12</v>
      </c>
    </row>
    <row r="39" spans="1:3" x14ac:dyDescent="0.25">
      <c r="A39" s="10"/>
      <c r="B39" s="12" t="s">
        <v>28</v>
      </c>
      <c r="C39" s="11" t="s">
        <v>29</v>
      </c>
    </row>
    <row r="40" spans="1:3" x14ac:dyDescent="0.25">
      <c r="A40" s="74" t="s">
        <v>23</v>
      </c>
      <c r="B40" s="75"/>
      <c r="C40" s="75"/>
    </row>
    <row r="41" spans="1:3" ht="25.5" x14ac:dyDescent="0.25">
      <c r="A41" s="16" t="s">
        <v>37</v>
      </c>
      <c r="B41" s="18"/>
      <c r="C41" s="19"/>
    </row>
    <row r="42" spans="1:3" ht="25.5" x14ac:dyDescent="0.25">
      <c r="A42" s="4" t="s">
        <v>24</v>
      </c>
      <c r="B42" s="26">
        <v>1654430829</v>
      </c>
      <c r="C42" s="27">
        <v>1569430829</v>
      </c>
    </row>
    <row r="43" spans="1:3" ht="25.5" x14ac:dyDescent="0.25">
      <c r="A43" s="4" t="s">
        <v>25</v>
      </c>
      <c r="B43" s="6">
        <f t="shared" ref="B43:C43" si="1">+$B$3-$B$5</f>
        <v>3290544318</v>
      </c>
      <c r="C43" s="6">
        <f t="shared" si="1"/>
        <v>3290544318</v>
      </c>
    </row>
    <row r="44" spans="1:3" x14ac:dyDescent="0.25">
      <c r="A44" s="9" t="s">
        <v>9</v>
      </c>
      <c r="B44" s="7" t="s">
        <v>12</v>
      </c>
      <c r="C44" s="8" t="s">
        <v>12</v>
      </c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BELISARIO SAS</vt:lpstr>
      <vt:lpstr>VINARTA SAS</vt:lpstr>
      <vt:lpstr>UT ESEING</vt:lpstr>
      <vt:lpstr>UT VENEPLAST YL</vt:lpstr>
      <vt:lpstr>COLOMBIANA TEXTILES</vt:lpstr>
      <vt:lpstr>CENTRAL DE SOLDAD</vt:lpstr>
      <vt:lpstr>UT SS</vt:lpstr>
    </vt:vector>
  </TitlesOfParts>
  <Company>Luffi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amx</cp:lastModifiedBy>
  <dcterms:created xsi:type="dcterms:W3CDTF">2020-08-11T21:57:52Z</dcterms:created>
  <dcterms:modified xsi:type="dcterms:W3CDTF">2020-08-13T21:36:35Z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