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\\kore\compartida_personeria\CONTRATOS\CONTRATOS 2025\CONTRATO 035 TÓNER\ETAPA PRECONTRACTUAL\WORD\"/>
    </mc:Choice>
  </mc:AlternateContent>
  <xr:revisionPtr revIDLastSave="0" documentId="13_ncr:1_{06F2A888-6B44-4007-A99E-838AD7305A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2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3" l="1"/>
  <c r="F23" i="3"/>
  <c r="K25" i="3"/>
  <c r="H24" i="3" l="1"/>
  <c r="G23" i="3"/>
  <c r="G24" i="3"/>
  <c r="I15" i="3"/>
  <c r="I16" i="3"/>
  <c r="I17" i="3"/>
  <c r="I18" i="3"/>
  <c r="I19" i="3"/>
  <c r="I20" i="3"/>
  <c r="I21" i="3"/>
  <c r="I22" i="3"/>
  <c r="F15" i="3"/>
  <c r="H15" i="3" s="1"/>
  <c r="F16" i="3"/>
  <c r="H16" i="3" s="1"/>
  <c r="F17" i="3"/>
  <c r="H17" i="3" s="1"/>
  <c r="F18" i="3"/>
  <c r="H18" i="3" s="1"/>
  <c r="F19" i="3"/>
  <c r="H19" i="3" s="1"/>
  <c r="F20" i="3"/>
  <c r="H20" i="3" s="1"/>
  <c r="F21" i="3"/>
  <c r="G21" i="3" s="1"/>
  <c r="F22" i="3"/>
  <c r="H22" i="3" s="1"/>
  <c r="I14" i="3"/>
  <c r="F14" i="3"/>
  <c r="H14" i="3" s="1"/>
  <c r="I23" i="3" l="1"/>
  <c r="I25" i="3"/>
  <c r="I24" i="3"/>
  <c r="H23" i="3"/>
  <c r="F25" i="3"/>
  <c r="G20" i="3"/>
  <c r="H21" i="3"/>
  <c r="H25" i="3" s="1"/>
  <c r="G19" i="3"/>
  <c r="G18" i="3"/>
  <c r="G17" i="3"/>
  <c r="G22" i="3"/>
  <c r="G16" i="3"/>
  <c r="G15" i="3"/>
  <c r="G14" i="3"/>
  <c r="G25" i="3" l="1"/>
</calcChain>
</file>

<file path=xl/sharedStrings.xml><?xml version="1.0" encoding="utf-8"?>
<sst xmlns="http://schemas.openxmlformats.org/spreadsheetml/2006/main" count="56" uniqueCount="56">
  <si>
    <t>TELÉFONO FIJO Y/O MÓVIL:</t>
  </si>
  <si>
    <t>INDICAR REGIMEN AL QUE PERTENECE</t>
  </si>
  <si>
    <t>DESCRIPCIÓN DEL OBJETO</t>
  </si>
  <si>
    <t>ÍTEM</t>
  </si>
  <si>
    <t>PROPUESTA ECONÓMICA</t>
  </si>
  <si>
    <t>Página 1 de 1</t>
  </si>
  <si>
    <t>%IVA</t>
  </si>
  <si>
    <t>VALOR IVA</t>
  </si>
  <si>
    <t>VALOR UNITARIO IVA INCLUIDO</t>
  </si>
  <si>
    <t>VALOR TOTAL IVA</t>
  </si>
  <si>
    <t>VALOR TOTAL ANTES DE IVA</t>
  </si>
  <si>
    <t>VALOR TOTAL INCLUIDO IVA</t>
  </si>
  <si>
    <t>observaciones:</t>
  </si>
  <si>
    <t>Los precios unitarios a ofertar en la propuesta económica para cada ítem no podrán superar el PRECIO TECHO UNITARIO IVA INCLUIDO establecido por la entidad so pena de causal de rechazo de la propuesta.</t>
  </si>
  <si>
    <t>Campos que deberan ser diligenciados por el oferente (Tener en cuenta porcentaje del IVA según el artículo a cotizar)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</si>
  <si>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</si>
  <si>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 xml:space="preserve">Tener en cuenta los Valores Asociados al Contrato según el Acuerdo Municipal 052 del 22 de diciembre de 2017 (Estatuto Tributario Municipal)  </t>
  </si>
  <si>
    <t>Forma de entrega:  Según la indicada en Aviso de Invitación</t>
  </si>
  <si>
    <t>plazo de Enterga:  Según la indicada en Aviso de Invitación</t>
  </si>
  <si>
    <t>PROVEEDOR:                                                                                                                                                                                                                                                 NIT:</t>
  </si>
  <si>
    <t>CONTACTO:                                                                                                                                                                                                                                                  EMAIL:</t>
  </si>
  <si>
    <t>PROPUESTA ECONÓMICA MÍNIMA CUANTÍA 
(10% DE LA MENOR CUANTÍA)  Decreto 1082 de 2015</t>
  </si>
  <si>
    <t>1</t>
  </si>
  <si>
    <t>2</t>
  </si>
  <si>
    <t>3</t>
  </si>
  <si>
    <t>4</t>
  </si>
  <si>
    <t>5</t>
  </si>
  <si>
    <t>6</t>
  </si>
  <si>
    <t>Total</t>
  </si>
  <si>
    <t>Código: FO-ABS-33</t>
  </si>
  <si>
    <t>Firma  y nombre del Representante Legal</t>
  </si>
  <si>
    <t>PRECIO TOTAL TECHO   IVA INCLUIDO</t>
  </si>
  <si>
    <t>Tóner Original HP 414A (W2020A) NEGRO</t>
  </si>
  <si>
    <t>Tóner Original HP 414A (W2021A) CIAN</t>
  </si>
  <si>
    <t>Tóner Original HP 414A (W2023A) MAGENTA</t>
  </si>
  <si>
    <t>Tóner Original HP 414A. W2122A AMARILLO</t>
  </si>
  <si>
    <t>7</t>
  </si>
  <si>
    <t>Cartucho de Tóner HP 37A Negro LaserJet Original</t>
  </si>
  <si>
    <t>COMPRA DE TÓNER PARA LAS IMPRESORAS DE LA PERSONERÍA DE ENVIGADO</t>
  </si>
  <si>
    <t>N° DEL PROCESO  PME: 0200320504424</t>
  </si>
  <si>
    <t>8</t>
  </si>
  <si>
    <t>9</t>
  </si>
  <si>
    <t>CANTIDAD Unidad</t>
  </si>
  <si>
    <r>
      <t>VALOR UNITARIO</t>
    </r>
    <r>
      <rPr>
        <b/>
        <i/>
        <sz val="9"/>
        <color theme="1"/>
        <rFont val="Arial Narrow"/>
        <family val="2"/>
      </rPr>
      <t xml:space="preserve"> ANTES DE IVA(digite sin puntos ni comas)</t>
    </r>
  </si>
  <si>
    <t>NOMBRE REPRESENTANTE LEGAL:                                                                                                                                                                                                            C.C.:</t>
  </si>
  <si>
    <t>Versión: 07</t>
  </si>
  <si>
    <t>Fecha de Aprobación:
16 de mayo de 2024</t>
  </si>
  <si>
    <t>Tóner HP 147X Negro LaserJet Original (W1470X) – Rendimiento 25.000 páginas.</t>
  </si>
  <si>
    <t>10</t>
  </si>
  <si>
    <t>11</t>
  </si>
  <si>
    <t>Cartucho de Tóner HP 90X Negro LaserJet Original (CE390X)</t>
  </si>
  <si>
    <t>Cartucho de Tóner HP 230A Negro LaserJet Original (HP Color Laserjet Pro MFP 4303)</t>
  </si>
  <si>
    <t>Cartucho de Tóner HP 230A Cian LaserJet Original</t>
  </si>
  <si>
    <t>Cartucho de Tóner HP 230A Amarillo LaserJet Original</t>
  </si>
  <si>
    <t>Cartucho de Tóner HP 230A Magenta LaserJet Original</t>
  </si>
  <si>
    <t>Presupuesto Oficial IVA incluido                $31.872.893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</si>
</sst>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i/>
      <sz val="9"/>
      <color theme="1"/>
      <name val="Arial Narrow"/>
      <family val="2"/>
    </font>
    <font>
      <sz val="11"/>
      <name val="Arial Narrow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2" applyNumberFormat="0" applyFill="0" applyAlignment="0" applyProtection="0"/>
  </cellStyleXfs>
  <cellXfs count="38">
    <xf numFmtId="0" fontId="0" fillId="0" borderId="0" xfId="0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49" fontId="4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/>
    </xf>
    <xf numFmtId="164" fontId="0" fillId="0" borderId="0" xfId="0" applyNumberFormat="1"/>
    <xf numFmtId="49" fontId="4" fillId="0" borderId="1" xfId="0" applyNumberFormat="1" applyFont="1" applyBorder="1" applyAlignment="1">
      <alignment horizontal="left" wrapText="1"/>
    </xf>
    <xf numFmtId="10" fontId="0" fillId="0" borderId="0" xfId="0" applyNumberFormat="1"/>
    <xf numFmtId="165" fontId="6" fillId="0" borderId="1" xfId="0" applyNumberFormat="1" applyFont="1" applyBorder="1" applyAlignment="1">
      <alignment wrapText="1"/>
    </xf>
    <xf numFmtId="165" fontId="6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wrapText="1"/>
    </xf>
    <xf numFmtId="165" fontId="0" fillId="0" borderId="0" xfId="0" applyNumberFormat="1" applyAlignment="1">
      <alignment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3" xfId="0" applyNumberFormat="1" applyFont="1" applyBorder="1"/>
    <xf numFmtId="49" fontId="4" fillId="0" borderId="4" xfId="0" applyNumberFormat="1" applyFont="1" applyBorder="1"/>
    <xf numFmtId="49" fontId="4" fillId="0" borderId="5" xfId="0" applyNumberFormat="1" applyFont="1" applyBorder="1"/>
    <xf numFmtId="49" fontId="2" fillId="0" borderId="1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/>
    <xf numFmtId="165" fontId="4" fillId="0" borderId="4" xfId="0" applyNumberFormat="1" applyFont="1" applyBorder="1"/>
    <xf numFmtId="165" fontId="4" fillId="0" borderId="5" xfId="0" applyNumberFormat="1" applyFont="1" applyBorder="1"/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/>
    </xf>
    <xf numFmtId="49" fontId="2" fillId="0" borderId="4" xfId="0" applyNumberFormat="1" applyFont="1" applyBorder="1" applyAlignment="1">
      <alignment horizontal="left"/>
    </xf>
    <xf numFmtId="49" fontId="2" fillId="0" borderId="5" xfId="0" applyNumberFormat="1" applyFont="1" applyBorder="1" applyAlignment="1">
      <alignment horizontal="left"/>
    </xf>
  </cellXfs>
  <cellStyles count="2">
    <cellStyle name="Normal" xfId="0" builtinId="0"/>
    <cellStyle name="Total" xfId="1" builtinId="25"/>
  </cellStyles>
  <dxfs count="3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179294</xdr:colOff>
      <xdr:row>0</xdr:row>
      <xdr:rowOff>100854</xdr:rowOff>
    </xdr:from>
    <xdr:to>
      <xdr:col>1</xdr:col>
      <xdr:colOff>1503829</xdr:colOff>
      <xdr:row>2</xdr:row>
      <xdr:rowOff>408455</xdr:rowOff>
    </xdr:to>
    <xdr:pic>
      <xdr:nvPicPr>
        <xdr:cNvPr id="3" name="Imagen 2" descr="Logotipo&#10;&#10;Descripción generada automáticamente">
          <a:extLst>
            <a:ext uri="{FF2B5EF4-FFF2-40B4-BE49-F238E27FC236}">
              <a16:creationId xmlns:a16="http://schemas.microsoft.com/office/drawing/2014/main" id="{F3EA36BD-0EFD-49A3-965C-89F8E57A8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100854"/>
          <a:ext cx="18288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tabSelected="1" zoomScale="85" zoomScaleNormal="85" workbookViewId="0">
      <selection activeCell="J15" sqref="J15"/>
    </sheetView>
  </sheetViews>
  <sheetFormatPr baseColWidth="10" defaultRowHeight="15" x14ac:dyDescent="0.25"/>
  <cols>
    <col min="1" max="1" width="7.5703125" customWidth="1"/>
    <col min="2" max="2" width="60.42578125" customWidth="1"/>
    <col min="4" max="4" width="11.42578125" style="8"/>
    <col min="5" max="5" width="11.42578125" style="10"/>
    <col min="6" max="6" width="13.5703125" style="8" customWidth="1"/>
    <col min="7" max="8" width="11.42578125" style="8"/>
    <col min="9" max="9" width="12.7109375" style="8" customWidth="1"/>
    <col min="10" max="10" width="13.28515625" style="8" customWidth="1"/>
    <col min="11" max="11" width="18.7109375" style="17" customWidth="1"/>
    <col min="12" max="13" width="14.140625" bestFit="1" customWidth="1"/>
  </cols>
  <sheetData>
    <row r="1" spans="1:13" ht="16.5" x14ac:dyDescent="0.3">
      <c r="A1" s="28" t="s">
        <v>21</v>
      </c>
      <c r="B1" s="28"/>
      <c r="C1" s="28"/>
      <c r="D1" s="28"/>
      <c r="E1" s="28"/>
      <c r="F1" s="28"/>
      <c r="G1" s="28"/>
      <c r="H1" s="28"/>
      <c r="I1" s="28"/>
      <c r="J1" s="28"/>
      <c r="K1" s="11" t="s">
        <v>29</v>
      </c>
    </row>
    <row r="2" spans="1:13" ht="16.5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11" t="s">
        <v>45</v>
      </c>
    </row>
    <row r="3" spans="1:13" ht="33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12" t="s">
        <v>46</v>
      </c>
    </row>
    <row r="4" spans="1:13" ht="16.5" x14ac:dyDescent="0.3">
      <c r="A4" s="28"/>
      <c r="B4" s="28"/>
      <c r="C4" s="28"/>
      <c r="D4" s="28"/>
      <c r="E4" s="28"/>
      <c r="F4" s="28"/>
      <c r="G4" s="28"/>
      <c r="H4" s="28"/>
      <c r="I4" s="28"/>
      <c r="J4" s="28"/>
      <c r="K4" s="11" t="s">
        <v>5</v>
      </c>
    </row>
    <row r="5" spans="1:13" ht="66" customHeight="1" x14ac:dyDescent="0.25">
      <c r="A5" s="32" t="s">
        <v>38</v>
      </c>
      <c r="B5" s="33"/>
      <c r="C5" s="33"/>
      <c r="D5" s="33"/>
      <c r="E5" s="33"/>
      <c r="F5" s="33"/>
      <c r="G5" s="33"/>
      <c r="H5" s="33"/>
      <c r="I5" s="33"/>
      <c r="J5" s="34"/>
      <c r="K5" s="13" t="s">
        <v>55</v>
      </c>
    </row>
    <row r="6" spans="1:13" ht="16.5" x14ac:dyDescent="0.3">
      <c r="A6" s="35" t="s">
        <v>39</v>
      </c>
      <c r="B6" s="36"/>
      <c r="C6" s="36"/>
      <c r="D6" s="36"/>
      <c r="E6" s="36"/>
      <c r="F6" s="36"/>
      <c r="G6" s="36"/>
      <c r="H6" s="36"/>
      <c r="I6" s="36"/>
      <c r="J6" s="36"/>
      <c r="K6" s="37"/>
    </row>
    <row r="7" spans="1:13" ht="16.5" x14ac:dyDescent="0.3">
      <c r="A7" s="25" t="s">
        <v>19</v>
      </c>
      <c r="B7" s="26"/>
      <c r="C7" s="26"/>
      <c r="D7" s="26"/>
      <c r="E7" s="26"/>
      <c r="F7" s="26"/>
      <c r="G7" s="26"/>
      <c r="H7" s="26"/>
      <c r="I7" s="26"/>
      <c r="J7" s="26"/>
      <c r="K7" s="27"/>
    </row>
    <row r="8" spans="1:13" ht="16.5" x14ac:dyDescent="0.3">
      <c r="A8" s="25" t="s">
        <v>44</v>
      </c>
      <c r="B8" s="26"/>
      <c r="C8" s="26"/>
      <c r="D8" s="26"/>
      <c r="E8" s="26"/>
      <c r="F8" s="26"/>
      <c r="G8" s="26"/>
      <c r="H8" s="26"/>
      <c r="I8" s="26"/>
      <c r="J8" s="26"/>
      <c r="K8" s="27"/>
    </row>
    <row r="9" spans="1:13" ht="16.5" x14ac:dyDescent="0.3">
      <c r="A9" s="29" t="s">
        <v>20</v>
      </c>
      <c r="B9" s="30"/>
      <c r="C9" s="30"/>
      <c r="D9" s="30"/>
      <c r="E9" s="30"/>
      <c r="F9" s="30"/>
      <c r="G9" s="30"/>
      <c r="H9" s="30"/>
      <c r="I9" s="30"/>
      <c r="J9" s="30"/>
      <c r="K9" s="31"/>
    </row>
    <row r="10" spans="1:13" ht="16.5" x14ac:dyDescent="0.3">
      <c r="A10" s="25" t="s">
        <v>0</v>
      </c>
      <c r="B10" s="26"/>
      <c r="C10" s="26"/>
      <c r="D10" s="26"/>
      <c r="E10" s="26"/>
      <c r="F10" s="26"/>
      <c r="G10" s="26"/>
      <c r="H10" s="26"/>
      <c r="I10" s="26"/>
      <c r="J10" s="26"/>
      <c r="K10" s="27"/>
    </row>
    <row r="11" spans="1:13" ht="16.5" x14ac:dyDescent="0.3">
      <c r="A11" s="25" t="s">
        <v>1</v>
      </c>
      <c r="B11" s="26"/>
      <c r="C11" s="26"/>
      <c r="D11" s="26"/>
      <c r="E11" s="26"/>
      <c r="F11" s="26"/>
      <c r="G11" s="26"/>
      <c r="H11" s="26"/>
      <c r="I11" s="26"/>
      <c r="J11" s="26"/>
      <c r="K11" s="27"/>
    </row>
    <row r="12" spans="1:13" s="5" customFormat="1" ht="16.5" x14ac:dyDescent="0.25">
      <c r="A12" s="28" t="s">
        <v>3</v>
      </c>
      <c r="B12" s="28" t="s">
        <v>2</v>
      </c>
      <c r="C12" s="3"/>
      <c r="D12" s="28" t="s">
        <v>4</v>
      </c>
      <c r="E12" s="28"/>
      <c r="F12" s="28"/>
      <c r="G12" s="28"/>
      <c r="H12" s="28"/>
      <c r="I12" s="28"/>
      <c r="J12" s="28"/>
      <c r="K12" s="28"/>
    </row>
    <row r="13" spans="1:13" s="5" customFormat="1" ht="83.25" customHeight="1" x14ac:dyDescent="0.25">
      <c r="A13" s="28"/>
      <c r="B13" s="28"/>
      <c r="C13" s="3" t="s">
        <v>42</v>
      </c>
      <c r="D13" s="14" t="s">
        <v>43</v>
      </c>
      <c r="E13" s="14" t="s">
        <v>6</v>
      </c>
      <c r="F13" s="14" t="s">
        <v>7</v>
      </c>
      <c r="G13" s="14" t="s">
        <v>8</v>
      </c>
      <c r="H13" s="14" t="s">
        <v>9</v>
      </c>
      <c r="I13" s="14" t="s">
        <v>10</v>
      </c>
      <c r="J13" s="14" t="s">
        <v>11</v>
      </c>
      <c r="K13" s="14" t="s">
        <v>31</v>
      </c>
    </row>
    <row r="14" spans="1:13" ht="15.75" customHeight="1" x14ac:dyDescent="0.3">
      <c r="A14" s="4" t="s">
        <v>22</v>
      </c>
      <c r="B14" s="9" t="s">
        <v>47</v>
      </c>
      <c r="C14" s="6">
        <v>9</v>
      </c>
      <c r="D14" s="15"/>
      <c r="E14" s="15"/>
      <c r="F14" s="15">
        <f>SUM(D14*E14)</f>
        <v>0</v>
      </c>
      <c r="G14" s="15">
        <f>SUM(D14+F14)</f>
        <v>0</v>
      </c>
      <c r="H14" s="15">
        <f>F14*C14</f>
        <v>0</v>
      </c>
      <c r="I14" s="15">
        <f>D14*C14</f>
        <v>0</v>
      </c>
      <c r="J14" s="15">
        <v>0</v>
      </c>
      <c r="K14" s="15">
        <v>13519716.03156</v>
      </c>
    </row>
    <row r="15" spans="1:13" ht="16.5" x14ac:dyDescent="0.3">
      <c r="A15" s="4" t="s">
        <v>23</v>
      </c>
      <c r="B15" s="9" t="s">
        <v>32</v>
      </c>
      <c r="C15" s="2">
        <v>1</v>
      </c>
      <c r="D15" s="15"/>
      <c r="E15" s="15"/>
      <c r="F15" s="15">
        <f t="shared" ref="F15:J24" si="0">SUM(D15*E15)</f>
        <v>0</v>
      </c>
      <c r="G15" s="15">
        <f t="shared" ref="G15:G22" si="1">SUM(D15+F15)</f>
        <v>0</v>
      </c>
      <c r="H15" s="15">
        <f t="shared" ref="H15:H22" si="2">F15*C15</f>
        <v>0</v>
      </c>
      <c r="I15" s="15">
        <f t="shared" ref="I15:I22" si="3">D15*C15</f>
        <v>0</v>
      </c>
      <c r="J15" s="15">
        <v>0</v>
      </c>
      <c r="K15" s="15">
        <v>545112.85745999997</v>
      </c>
    </row>
    <row r="16" spans="1:13" ht="16.5" x14ac:dyDescent="0.3">
      <c r="A16" s="4" t="s">
        <v>24</v>
      </c>
      <c r="B16" s="9" t="s">
        <v>33</v>
      </c>
      <c r="C16" s="2">
        <v>3</v>
      </c>
      <c r="D16" s="15"/>
      <c r="E16" s="15"/>
      <c r="F16" s="15">
        <f t="shared" si="0"/>
        <v>0</v>
      </c>
      <c r="G16" s="15">
        <f t="shared" si="1"/>
        <v>0</v>
      </c>
      <c r="H16" s="15">
        <f t="shared" si="2"/>
        <v>0</v>
      </c>
      <c r="I16" s="15">
        <f t="shared" si="3"/>
        <v>0</v>
      </c>
      <c r="J16" s="15">
        <v>0</v>
      </c>
      <c r="K16" s="15">
        <v>2084522.8281599998</v>
      </c>
      <c r="M16" s="8"/>
    </row>
    <row r="17" spans="1:11" ht="16.5" x14ac:dyDescent="0.3">
      <c r="A17" s="4" t="s">
        <v>25</v>
      </c>
      <c r="B17" s="9" t="s">
        <v>35</v>
      </c>
      <c r="C17" s="2">
        <v>3</v>
      </c>
      <c r="D17" s="15"/>
      <c r="E17" s="15"/>
      <c r="F17" s="15">
        <f t="shared" si="0"/>
        <v>0</v>
      </c>
      <c r="G17" s="15">
        <f t="shared" si="1"/>
        <v>0</v>
      </c>
      <c r="H17" s="15">
        <f t="shared" si="2"/>
        <v>0</v>
      </c>
      <c r="I17" s="15">
        <f t="shared" si="3"/>
        <v>0</v>
      </c>
      <c r="J17" s="15">
        <v>0</v>
      </c>
      <c r="K17" s="15">
        <v>2024448.9173400002</v>
      </c>
    </row>
    <row r="18" spans="1:11" ht="16.5" x14ac:dyDescent="0.3">
      <c r="A18" s="4" t="s">
        <v>26</v>
      </c>
      <c r="B18" s="9" t="s">
        <v>34</v>
      </c>
      <c r="C18" s="2">
        <v>3</v>
      </c>
      <c r="D18" s="15"/>
      <c r="E18" s="15"/>
      <c r="F18" s="15">
        <f t="shared" si="0"/>
        <v>0</v>
      </c>
      <c r="G18" s="15">
        <f t="shared" si="1"/>
        <v>0</v>
      </c>
      <c r="H18" s="15">
        <f t="shared" si="2"/>
        <v>0</v>
      </c>
      <c r="I18" s="15">
        <f t="shared" si="3"/>
        <v>0</v>
      </c>
      <c r="J18" s="15">
        <v>0</v>
      </c>
      <c r="K18" s="15">
        <v>2067384.4933799999</v>
      </c>
    </row>
    <row r="19" spans="1:11" ht="16.5" x14ac:dyDescent="0.3">
      <c r="A19" s="4" t="s">
        <v>27</v>
      </c>
      <c r="B19" s="9" t="s">
        <v>37</v>
      </c>
      <c r="C19" s="2">
        <v>1</v>
      </c>
      <c r="D19" s="15"/>
      <c r="E19" s="15"/>
      <c r="F19" s="15">
        <f t="shared" si="0"/>
        <v>0</v>
      </c>
      <c r="G19" s="15">
        <f t="shared" si="1"/>
        <v>0</v>
      </c>
      <c r="H19" s="15">
        <f t="shared" si="2"/>
        <v>0</v>
      </c>
      <c r="I19" s="15">
        <f t="shared" si="3"/>
        <v>0</v>
      </c>
      <c r="J19" s="15">
        <v>0</v>
      </c>
      <c r="K19" s="15">
        <v>1124721.77932</v>
      </c>
    </row>
    <row r="20" spans="1:11" ht="17.25" customHeight="1" x14ac:dyDescent="0.3">
      <c r="A20" s="4" t="s">
        <v>36</v>
      </c>
      <c r="B20" s="9" t="s">
        <v>50</v>
      </c>
      <c r="C20" s="2">
        <v>2</v>
      </c>
      <c r="D20" s="15"/>
      <c r="E20" s="15"/>
      <c r="F20" s="15">
        <f t="shared" si="0"/>
        <v>0</v>
      </c>
      <c r="G20" s="15">
        <f t="shared" si="1"/>
        <v>0</v>
      </c>
      <c r="H20" s="15">
        <f t="shared" si="2"/>
        <v>0</v>
      </c>
      <c r="I20" s="15">
        <f t="shared" si="3"/>
        <v>0</v>
      </c>
      <c r="J20" s="15">
        <v>0</v>
      </c>
      <c r="K20" s="15">
        <v>2475086.4385799998</v>
      </c>
    </row>
    <row r="21" spans="1:11" ht="33" customHeight="1" x14ac:dyDescent="0.3">
      <c r="A21" s="4" t="s">
        <v>40</v>
      </c>
      <c r="B21" s="9" t="s">
        <v>51</v>
      </c>
      <c r="C21" s="2">
        <v>3</v>
      </c>
      <c r="D21" s="15"/>
      <c r="E21" s="15"/>
      <c r="F21" s="15">
        <f t="shared" si="0"/>
        <v>0</v>
      </c>
      <c r="G21" s="15">
        <f t="shared" si="1"/>
        <v>0</v>
      </c>
      <c r="H21" s="15">
        <f t="shared" si="2"/>
        <v>0</v>
      </c>
      <c r="I21" s="15">
        <f t="shared" si="3"/>
        <v>0</v>
      </c>
      <c r="J21" s="15">
        <v>0</v>
      </c>
      <c r="K21" s="15">
        <v>1718850</v>
      </c>
    </row>
    <row r="22" spans="1:11" ht="17.25" customHeight="1" x14ac:dyDescent="0.3">
      <c r="A22" s="4" t="s">
        <v>41</v>
      </c>
      <c r="B22" s="9" t="s">
        <v>52</v>
      </c>
      <c r="C22" s="2">
        <v>3</v>
      </c>
      <c r="D22" s="15"/>
      <c r="E22" s="15"/>
      <c r="F22" s="15">
        <f t="shared" si="0"/>
        <v>0</v>
      </c>
      <c r="G22" s="15">
        <f t="shared" si="1"/>
        <v>0</v>
      </c>
      <c r="H22" s="15">
        <f t="shared" si="2"/>
        <v>0</v>
      </c>
      <c r="I22" s="15">
        <f t="shared" si="3"/>
        <v>0</v>
      </c>
      <c r="J22" s="15">
        <v>0</v>
      </c>
      <c r="K22" s="15">
        <v>2104350</v>
      </c>
    </row>
    <row r="23" spans="1:11" ht="17.25" customHeight="1" x14ac:dyDescent="0.3">
      <c r="A23" s="4" t="s">
        <v>48</v>
      </c>
      <c r="B23" s="9" t="s">
        <v>53</v>
      </c>
      <c r="C23" s="2">
        <v>3</v>
      </c>
      <c r="D23" s="15"/>
      <c r="E23" s="15"/>
      <c r="F23" s="15">
        <f t="shared" si="0"/>
        <v>0</v>
      </c>
      <c r="G23" s="15">
        <f t="shared" si="0"/>
        <v>0</v>
      </c>
      <c r="H23" s="15">
        <f t="shared" si="0"/>
        <v>0</v>
      </c>
      <c r="I23" s="15">
        <f t="shared" si="0"/>
        <v>0</v>
      </c>
      <c r="J23" s="15">
        <v>0</v>
      </c>
      <c r="K23" s="15">
        <v>2104350</v>
      </c>
    </row>
    <row r="24" spans="1:11" ht="17.25" customHeight="1" x14ac:dyDescent="0.3">
      <c r="A24" s="4" t="s">
        <v>49</v>
      </c>
      <c r="B24" s="9" t="s">
        <v>54</v>
      </c>
      <c r="C24" s="2">
        <v>3</v>
      </c>
      <c r="D24" s="15"/>
      <c r="E24" s="15"/>
      <c r="F24" s="15">
        <f t="shared" si="0"/>
        <v>0</v>
      </c>
      <c r="G24" s="15">
        <f t="shared" si="0"/>
        <v>0</v>
      </c>
      <c r="H24" s="15">
        <f t="shared" si="0"/>
        <v>0</v>
      </c>
      <c r="I24" s="15">
        <f t="shared" si="0"/>
        <v>0</v>
      </c>
      <c r="J24" s="15">
        <v>0</v>
      </c>
      <c r="K24" s="15">
        <v>2104350</v>
      </c>
    </row>
    <row r="25" spans="1:11" ht="16.5" x14ac:dyDescent="0.3">
      <c r="A25" s="7" t="s">
        <v>28</v>
      </c>
      <c r="B25" s="1"/>
      <c r="C25" s="2"/>
      <c r="D25" s="15"/>
      <c r="E25" s="15"/>
      <c r="F25" s="15">
        <f t="shared" ref="F25:I25" si="4">SUM(F14:F22)</f>
        <v>0</v>
      </c>
      <c r="G25" s="15">
        <f t="shared" si="4"/>
        <v>0</v>
      </c>
      <c r="H25" s="15">
        <f t="shared" si="4"/>
        <v>0</v>
      </c>
      <c r="I25" s="15">
        <f t="shared" si="4"/>
        <v>0</v>
      </c>
      <c r="J25" s="15">
        <v>0</v>
      </c>
      <c r="K25" s="16">
        <f>SUM(K14:K24)</f>
        <v>31872893.345799997</v>
      </c>
    </row>
    <row r="26" spans="1:11" ht="16.5" x14ac:dyDescent="0.3">
      <c r="A26" s="23" t="s">
        <v>12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</row>
    <row r="27" spans="1:11" ht="15.75" x14ac:dyDescent="0.25">
      <c r="A27" s="18" t="s">
        <v>13</v>
      </c>
      <c r="B27" s="19"/>
      <c r="C27" s="19"/>
      <c r="D27" s="19"/>
      <c r="E27" s="19"/>
      <c r="F27" s="19"/>
      <c r="G27" s="19"/>
      <c r="H27" s="19"/>
      <c r="I27" s="19"/>
      <c r="J27" s="19"/>
      <c r="K27" s="20"/>
    </row>
    <row r="28" spans="1:11" ht="15.75" x14ac:dyDescent="0.25">
      <c r="A28" s="18" t="s">
        <v>14</v>
      </c>
      <c r="B28" s="19"/>
      <c r="C28" s="19"/>
      <c r="D28" s="19"/>
      <c r="E28" s="19"/>
      <c r="F28" s="19"/>
      <c r="G28" s="19"/>
      <c r="H28" s="19"/>
      <c r="I28" s="19"/>
      <c r="J28" s="19"/>
      <c r="K28" s="20"/>
    </row>
    <row r="29" spans="1:11" ht="15.75" x14ac:dyDescent="0.25">
      <c r="A29" s="18" t="s">
        <v>15</v>
      </c>
      <c r="B29" s="19"/>
      <c r="C29" s="19"/>
      <c r="D29" s="19"/>
      <c r="E29" s="19"/>
      <c r="F29" s="19"/>
      <c r="G29" s="19"/>
      <c r="H29" s="19"/>
      <c r="I29" s="19"/>
      <c r="J29" s="19"/>
      <c r="K29" s="20"/>
    </row>
    <row r="30" spans="1:11" ht="15.75" x14ac:dyDescent="0.25">
      <c r="A30" s="18" t="s">
        <v>16</v>
      </c>
      <c r="B30" s="19"/>
      <c r="C30" s="19"/>
      <c r="D30" s="19"/>
      <c r="E30" s="19"/>
      <c r="F30" s="19"/>
      <c r="G30" s="19"/>
      <c r="H30" s="19"/>
      <c r="I30" s="19"/>
      <c r="J30" s="19"/>
      <c r="K30" s="20"/>
    </row>
    <row r="31" spans="1:11" ht="15.75" x14ac:dyDescent="0.25">
      <c r="A31" s="18" t="s">
        <v>18</v>
      </c>
      <c r="B31" s="19"/>
      <c r="C31" s="19"/>
      <c r="D31" s="19"/>
      <c r="E31" s="19"/>
      <c r="F31" s="19"/>
      <c r="G31" s="19"/>
      <c r="H31" s="19"/>
      <c r="I31" s="19"/>
      <c r="J31" s="19"/>
      <c r="K31" s="20"/>
    </row>
    <row r="32" spans="1:11" ht="15.75" x14ac:dyDescent="0.25">
      <c r="A32" s="18" t="s">
        <v>17</v>
      </c>
      <c r="B32" s="19"/>
      <c r="C32" s="19"/>
      <c r="D32" s="19"/>
      <c r="E32" s="19"/>
      <c r="F32" s="19"/>
      <c r="G32" s="19"/>
      <c r="H32" s="19"/>
      <c r="I32" s="19"/>
      <c r="J32" s="19"/>
      <c r="K32" s="20"/>
    </row>
    <row r="33" spans="1:11" x14ac:dyDescent="0.25">
      <c r="A33" s="21" t="s">
        <v>30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1:1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1:11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</row>
  </sheetData>
  <mergeCells count="19">
    <mergeCell ref="A9:K9"/>
    <mergeCell ref="A1:J4"/>
    <mergeCell ref="A5:J5"/>
    <mergeCell ref="A6:K6"/>
    <mergeCell ref="A7:K7"/>
    <mergeCell ref="A8:K8"/>
    <mergeCell ref="A10:K10"/>
    <mergeCell ref="A11:K11"/>
    <mergeCell ref="A12:A13"/>
    <mergeCell ref="B12:B13"/>
    <mergeCell ref="D12:K12"/>
    <mergeCell ref="A32:K32"/>
    <mergeCell ref="A33:K35"/>
    <mergeCell ref="A26:K26"/>
    <mergeCell ref="A27:K27"/>
    <mergeCell ref="A28:K28"/>
    <mergeCell ref="A29:K29"/>
    <mergeCell ref="A30:K30"/>
    <mergeCell ref="A31:K31"/>
  </mergeCells>
  <phoneticPr fontId="7" type="noConversion"/>
  <conditionalFormatting sqref="J1:J1048576">
    <cfRule type="cellIs" dxfId="60" priority="31" operator="between">
      <formula>$J$14</formula>
      <formula>"$ 0$K$14"</formula>
    </cfRule>
  </conditionalFormatting>
  <conditionalFormatting sqref="J14:J15">
    <cfRule type="cellIs" dxfId="59" priority="26" operator="greaterThan">
      <formula>$K$14</formula>
    </cfRule>
    <cfRule type="cellIs" dxfId="58" priority="27" operator="greaterThan">
      <formula>$K$14</formula>
    </cfRule>
    <cfRule type="cellIs" dxfId="57" priority="28" operator="between">
      <formula>0</formula>
      <formula>$K$14</formula>
    </cfRule>
    <cfRule type="cellIs" dxfId="56" priority="29" operator="lessThan">
      <formula>$K$14</formula>
    </cfRule>
    <cfRule type="cellIs" dxfId="55" priority="30" operator="lessThan">
      <formula>$K$14</formula>
    </cfRule>
  </conditionalFormatting>
  <conditionalFormatting sqref="J15">
    <cfRule type="cellIs" dxfId="54" priority="25" operator="greaterThan">
      <formula>$K$15</formula>
    </cfRule>
    <cfRule type="cellIs" dxfId="53" priority="24" operator="lessThan">
      <formula>$K$15</formula>
    </cfRule>
    <cfRule type="cellIs" dxfId="52" priority="23" operator="lessThan">
      <formula>545113</formula>
    </cfRule>
    <cfRule type="cellIs" dxfId="51" priority="22" operator="between">
      <formula>0</formula>
      <formula>545113</formula>
    </cfRule>
  </conditionalFormatting>
  <conditionalFormatting sqref="J16">
    <cfRule type="cellIs" dxfId="50" priority="21" operator="between">
      <formula>0</formula>
      <formula>$K$16</formula>
    </cfRule>
    <cfRule type="cellIs" dxfId="49" priority="20" operator="greaterThan">
      <formula>$K$16</formula>
    </cfRule>
    <cfRule type="cellIs" dxfId="48" priority="19" operator="between">
      <formula>0</formula>
      <formula>2084523</formula>
    </cfRule>
  </conditionalFormatting>
  <conditionalFormatting sqref="J17">
    <cfRule type="cellIs" dxfId="47" priority="18" operator="between">
      <formula>0</formula>
      <formula>"$K$17"</formula>
    </cfRule>
    <cfRule type="cellIs" dxfId="46" priority="17" operator="greaterThan">
      <formula>$K$17</formula>
    </cfRule>
    <cfRule type="cellIs" dxfId="45" priority="16" operator="between">
      <formula>0</formula>
      <formula>2024449</formula>
    </cfRule>
  </conditionalFormatting>
  <conditionalFormatting sqref="J18">
    <cfRule type="cellIs" dxfId="44" priority="15" operator="greaterThan">
      <formula>$K$18</formula>
    </cfRule>
    <cfRule type="cellIs" dxfId="43" priority="3" operator="between">
      <formula>0</formula>
      <formula>"$ 0$K$18"</formula>
    </cfRule>
    <cfRule type="cellIs" dxfId="42" priority="2" operator="greaterThan">
      <formula>$K$18</formula>
    </cfRule>
  </conditionalFormatting>
  <conditionalFormatting sqref="J19">
    <cfRule type="cellIs" dxfId="41" priority="14" operator="greaterThan">
      <formula>$K$19</formula>
    </cfRule>
    <cfRule type="cellIs" dxfId="40" priority="13" operator="greaterThan">
      <formula>$K$19</formula>
    </cfRule>
    <cfRule type="cellIs" dxfId="39" priority="12" operator="between">
      <formula>0</formula>
      <formula>"$ 0$K$19"</formula>
    </cfRule>
    <cfRule type="cellIs" dxfId="38" priority="11" operator="greaterThan">
      <formula>$K$19</formula>
    </cfRule>
    <cfRule type="cellIs" dxfId="37" priority="10" operator="between">
      <formula>0</formula>
      <formula>1124722</formula>
    </cfRule>
  </conditionalFormatting>
  <conditionalFormatting sqref="J21">
    <cfRule type="cellIs" dxfId="36" priority="9" operator="between">
      <formula>0</formula>
      <formula>"$K$21"</formula>
    </cfRule>
    <cfRule type="cellIs" dxfId="35" priority="8" operator="greaterThan">
      <formula>$K$21</formula>
    </cfRule>
  </conditionalFormatting>
  <conditionalFormatting sqref="J22:J24">
    <cfRule type="cellIs" dxfId="34" priority="7" operator="between">
      <formula>0</formula>
      <formula>"$K$22"</formula>
    </cfRule>
    <cfRule type="cellIs" dxfId="33" priority="6" operator="greaterThan">
      <formula>$K$22</formula>
    </cfRule>
  </conditionalFormatting>
  <conditionalFormatting sqref="J25">
    <cfRule type="cellIs" dxfId="32" priority="5" operator="between">
      <formula>0</formula>
      <formula>$K$25</formula>
    </cfRule>
    <cfRule type="cellIs" dxfId="31" priority="4" operator="greaterThan">
      <formula>$K$25</formula>
    </cfRule>
  </conditionalFormatting>
  <conditionalFormatting sqref="J20">
    <cfRule type="cellIs" dxfId="0" priority="1" operator="greaterThan">
      <formula>$K$20</formula>
    </cfRule>
  </conditionalFormatting>
  <hyperlinks>
    <hyperlink ref="A30:K30" r:id="rId1" display="Tener en cuenta los Valores Asociados al Contrato según el Acuerdo Municipal 052 del 22 de diciembre de 2017 (Estatuto Tributario Municipal)  " xr:uid="{00000000-0004-0000-0000-000000000000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Mazo Guzman - CT Personería</dc:creator>
  <cp:lastModifiedBy>Nathalie Mazo Guzman - CT Personería</cp:lastModifiedBy>
  <cp:lastPrinted>2022-06-06T13:21:51Z</cp:lastPrinted>
  <dcterms:created xsi:type="dcterms:W3CDTF">2022-06-06T12:49:50Z</dcterms:created>
  <dcterms:modified xsi:type="dcterms:W3CDTF">2025-04-21T20:31:33Z</dcterms:modified>
</cp:coreProperties>
</file>