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magdaniel_sena_edu_co/Documents/FORMACION PROFESIONAL INTEGRAL/GESTION DE CONVENIOS/CONVENIOS 2024/"/>
    </mc:Choice>
  </mc:AlternateContent>
  <xr:revisionPtr revIDLastSave="77" documentId="11_801618094D522C4F538884EBDFA0B6A4A6754D99" xr6:coauthVersionLast="47" xr6:coauthVersionMax="47" xr10:uidLastSave="{7DD19E32-DFC8-4959-A43A-8F7906F8E16D}"/>
  <bookViews>
    <workbookView xWindow="-120" yWindow="-120" windowWidth="20730" windowHeight="11160" xr2:uid="{00000000-000D-0000-FFFF-FFFF00000000}"/>
  </bookViews>
  <sheets>
    <sheet name="Sagrado Corazón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8" l="1"/>
  <c r="E8" i="8"/>
  <c r="E19" i="8" s="1"/>
  <c r="F8" i="8"/>
  <c r="G8" i="8"/>
  <c r="G19" i="8" s="1"/>
  <c r="C8" i="8"/>
  <c r="C19" i="8" s="1"/>
  <c r="D23" i="8"/>
  <c r="E23" i="8"/>
  <c r="E22" i="8"/>
  <c r="F22" i="8"/>
  <c r="F23" i="8" s="1"/>
  <c r="G22" i="8" s="1"/>
  <c r="G23" i="8" s="1"/>
  <c r="D22" i="8"/>
  <c r="F19" i="8"/>
  <c r="D19" i="8"/>
  <c r="H20" i="8" l="1"/>
  <c r="H16" i="8" l="1"/>
  <c r="H17" i="8"/>
  <c r="H18" i="8"/>
  <c r="H15" i="8"/>
  <c r="H6" i="8" l="1"/>
  <c r="C23" i="8"/>
  <c r="D21" i="8" l="1"/>
  <c r="C21" i="8"/>
  <c r="C24" i="8" s="1"/>
  <c r="G21" i="8"/>
  <c r="G24" i="8" s="1"/>
  <c r="F21" i="8"/>
  <c r="E21" i="8"/>
  <c r="H8" i="8"/>
  <c r="H22" i="8"/>
  <c r="D24" i="8" l="1"/>
  <c r="E24" i="8"/>
  <c r="F24" i="8"/>
  <c r="H23" i="8"/>
  <c r="H19" i="8" l="1"/>
  <c r="H21" i="8" s="1"/>
  <c r="H24" i="8" s="1"/>
</calcChain>
</file>

<file path=xl/sharedStrings.xml><?xml version="1.0" encoding="utf-8"?>
<sst xmlns="http://schemas.openxmlformats.org/spreadsheetml/2006/main" count="22" uniqueCount="21">
  <si>
    <t>TOTAL</t>
  </si>
  <si>
    <t xml:space="preserve">APRENDICES A FORMAR </t>
  </si>
  <si>
    <t xml:space="preserve">TOTAL APRENDICES </t>
  </si>
  <si>
    <t xml:space="preserve">FUENTE:  Presupuesto por centro 2024 De acuerdo al numero de aprendices a atender, proyectado a demas vigencias </t>
  </si>
  <si>
    <t>Mtto equipos</t>
  </si>
  <si>
    <t>Materiales Formación</t>
  </si>
  <si>
    <t>ITEM</t>
  </si>
  <si>
    <t>Infraestructura fisica (equipos computo, edificios, dotación ambientes, cableado HDMA VGA, etc)</t>
  </si>
  <si>
    <t xml:space="preserve">SENA - CIEA </t>
  </si>
  <si>
    <t>SUBTOTAL INST EDUCATIVA</t>
  </si>
  <si>
    <t>SUBTOTAL SENA - CIEA</t>
  </si>
  <si>
    <t>COSTO POR AÑO CONVENIO</t>
  </si>
  <si>
    <t>ARL Apredices (base SMLV/Riesgo 1: 0,522)</t>
  </si>
  <si>
    <t>INST. EDUCATIVA + SENA</t>
  </si>
  <si>
    <t>Honorarios Instructor Seguimiento (44 hrs/año)</t>
  </si>
  <si>
    <t>COSTOS DETALLADOS PARA EL CONVENIO ARTICULACION CON LA EDUCACION MEDIA - COLEGIO SAGRADO CORAZON DE JESUS</t>
  </si>
  <si>
    <t>Gastos Personal Adtvo (vinculados al convenio)</t>
  </si>
  <si>
    <t>PROYECCIÓN PRESUPUESTO PROGRAMA DE ARTICULACION CON LA EDUCACIÓN MEDIA 
COLEGIO DE BACHILLERATO SAGRADO CORAZON DE JESUS RIOHACHA</t>
  </si>
  <si>
    <t>INSTITUCION EDUCATIVA</t>
  </si>
  <si>
    <t>CENTRO INDUSTRIAL Y DE ENERGÍAS ALTERNATIVAS</t>
  </si>
  <si>
    <t>Honorarios Docentes (vinculados al PAEM)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</si>
</sst>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9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4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3" fontId="0" fillId="0" borderId="1" xfId="0" applyNumberFormat="1" applyBorder="1" applyAlignment="1">
      <alignment horizontal="center" vertical="center"/>
    </xf>
    <xf numFmtId="3" fontId="0" fillId="0" borderId="0" xfId="0" applyNumberFormat="1"/>
    <xf numFmtId="0" fontId="1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0" borderId="0" xfId="0" applyFont="1"/>
    <xf numFmtId="0" fontId="1" fillId="0" borderId="0" xfId="0" applyFont="1" applyAlignment="1">
      <alignment vertical="top"/>
    </xf>
    <xf numFmtId="4" fontId="0" fillId="0" borderId="0" xfId="0" applyNumberFormat="1"/>
    <xf numFmtId="1" fontId="0" fillId="0" borderId="0" xfId="0" applyNumberForma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1" fontId="0" fillId="0" borderId="0" xfId="0" applyNumberFormat="1"/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justify"/>
    </xf>
    <xf numFmtId="3" fontId="7" fillId="0" borderId="1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justify" vertical="top"/>
    </xf>
    <xf numFmtId="0" fontId="6" fillId="0" borderId="4" xfId="0" applyFont="1" applyBorder="1" applyAlignment="1">
      <alignment horizontal="center" vertical="center" wrapText="1"/>
    </xf>
    <xf numFmtId="0" fontId="6" fillId="3" borderId="1" xfId="0" applyFont="1" applyFill="1" applyBorder="1"/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justify" vertical="justify"/>
    </xf>
    <xf numFmtId="41" fontId="7" fillId="0" borderId="4" xfId="1" applyFont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3" fontId="6" fillId="3" borderId="1" xfId="0" applyNumberFormat="1" applyFont="1" applyFill="1" applyBorder="1" applyAlignment="1">
      <alignment horizontal="right"/>
    </xf>
    <xf numFmtId="3" fontId="6" fillId="3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colors>
    <mruColors>
      <color rgb="FF99FFCC"/>
      <color rgb="FF66FFFF"/>
      <color rgb="FF00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50"/>
  <sheetViews>
    <sheetView tabSelected="1" zoomScale="80" zoomScaleNormal="80" workbookViewId="0">
      <selection activeCell="J13" sqref="J13"/>
    </sheetView>
  </sheetViews>
  <sheetFormatPr baseColWidth="10" defaultColWidth="9.140625" defaultRowHeight="15" x14ac:dyDescent="0.25"/>
  <cols>
    <col min="1" max="1" width="11.7109375" customWidth="1"/>
    <col min="2" max="2" width="23.28515625" customWidth="1"/>
    <col min="3" max="3" width="11.28515625" customWidth="1"/>
    <col min="4" max="4" width="10.85546875" customWidth="1"/>
    <col min="5" max="5" width="13.140625" customWidth="1"/>
    <col min="6" max="6" width="11.5703125" customWidth="1"/>
    <col min="7" max="7" width="12.5703125" customWidth="1"/>
    <col min="8" max="8" width="11" customWidth="1"/>
    <col min="9" max="9" width="14.140625" customWidth="1"/>
    <col min="10" max="10" width="14.5703125" customWidth="1"/>
    <col min="13" max="13" width="16" customWidth="1"/>
    <col min="14" max="14" width="12.5703125" customWidth="1"/>
  </cols>
  <sheetData>
    <row r="3" spans="1:8" ht="30" customHeight="1" x14ac:dyDescent="0.25">
      <c r="A3" s="15" t="s">
        <v>17</v>
      </c>
      <c r="B3" s="16"/>
      <c r="C3" s="16"/>
      <c r="D3" s="16"/>
      <c r="E3" s="16"/>
      <c r="F3" s="16"/>
      <c r="G3" s="16"/>
      <c r="H3" s="16"/>
    </row>
    <row r="4" spans="1:8" ht="14.25" customHeight="1" x14ac:dyDescent="0.25"/>
    <row r="5" spans="1:8" x14ac:dyDescent="0.25">
      <c r="A5" s="13"/>
      <c r="B5" s="14"/>
      <c r="C5" s="1">
        <v>2024</v>
      </c>
      <c r="D5" s="1">
        <v>2025</v>
      </c>
      <c r="E5" s="1">
        <v>2026</v>
      </c>
      <c r="F5" s="1">
        <v>2027</v>
      </c>
      <c r="G5" s="1">
        <v>2028</v>
      </c>
      <c r="H5" s="2" t="s">
        <v>0</v>
      </c>
    </row>
    <row r="6" spans="1:8" ht="30" x14ac:dyDescent="0.25">
      <c r="A6" s="20" t="s">
        <v>1</v>
      </c>
      <c r="B6" s="41" t="s">
        <v>19</v>
      </c>
      <c r="C6" s="3">
        <v>30</v>
      </c>
      <c r="D6" s="3">
        <v>60</v>
      </c>
      <c r="E6" s="3">
        <v>60</v>
      </c>
      <c r="F6" s="3">
        <v>60</v>
      </c>
      <c r="G6" s="3">
        <v>60</v>
      </c>
      <c r="H6" s="3">
        <f>SUM(C6:G6)</f>
        <v>270</v>
      </c>
    </row>
    <row r="7" spans="1:8" ht="6.75" customHeight="1" x14ac:dyDescent="0.25">
      <c r="A7" s="21"/>
      <c r="B7" s="2"/>
      <c r="C7" s="3"/>
      <c r="D7" s="3"/>
      <c r="E7" s="3"/>
      <c r="F7" s="3"/>
      <c r="G7" s="3"/>
      <c r="H7" s="3"/>
    </row>
    <row r="8" spans="1:8" x14ac:dyDescent="0.25">
      <c r="A8" s="22"/>
      <c r="B8" s="2" t="s">
        <v>2</v>
      </c>
      <c r="C8" s="3">
        <f>C6</f>
        <v>30</v>
      </c>
      <c r="D8" s="3">
        <f t="shared" ref="D8:G8" si="0">D6</f>
        <v>60</v>
      </c>
      <c r="E8" s="3">
        <f t="shared" si="0"/>
        <v>60</v>
      </c>
      <c r="F8" s="3">
        <f t="shared" si="0"/>
        <v>60</v>
      </c>
      <c r="G8" s="3">
        <f t="shared" si="0"/>
        <v>60</v>
      </c>
      <c r="H8" s="3">
        <f>SUM(C8:G8)</f>
        <v>270</v>
      </c>
    </row>
    <row r="9" spans="1:8" x14ac:dyDescent="0.25">
      <c r="A9" s="9" t="s">
        <v>3</v>
      </c>
    </row>
    <row r="10" spans="1:8" x14ac:dyDescent="0.25">
      <c r="C10" s="4"/>
    </row>
    <row r="11" spans="1:8" x14ac:dyDescent="0.25">
      <c r="A11" s="5"/>
      <c r="C11" s="4"/>
    </row>
    <row r="12" spans="1:8" ht="19.5" customHeight="1" x14ac:dyDescent="0.25">
      <c r="A12" s="17" t="s">
        <v>15</v>
      </c>
      <c r="B12" s="18"/>
      <c r="C12" s="18"/>
      <c r="D12" s="18"/>
      <c r="E12" s="18"/>
      <c r="F12" s="18"/>
      <c r="G12" s="18"/>
      <c r="H12" s="19"/>
    </row>
    <row r="13" spans="1:8" x14ac:dyDescent="0.25">
      <c r="A13" s="6"/>
      <c r="B13" s="7"/>
      <c r="C13" s="7"/>
      <c r="D13" s="7"/>
      <c r="E13" s="7"/>
      <c r="F13" s="7"/>
      <c r="G13" s="7"/>
      <c r="H13" s="8"/>
    </row>
    <row r="14" spans="1:8" x14ac:dyDescent="0.25">
      <c r="A14" s="24" t="s">
        <v>6</v>
      </c>
      <c r="B14" s="25"/>
      <c r="C14" s="26">
        <v>2024</v>
      </c>
      <c r="D14" s="26">
        <v>2025</v>
      </c>
      <c r="E14" s="26">
        <v>2026</v>
      </c>
      <c r="F14" s="26">
        <v>2027</v>
      </c>
      <c r="G14" s="26">
        <v>2028</v>
      </c>
      <c r="H14" s="26" t="s">
        <v>0</v>
      </c>
    </row>
    <row r="15" spans="1:8" ht="25.5" x14ac:dyDescent="0.25">
      <c r="A15" s="27" t="s">
        <v>18</v>
      </c>
      <c r="B15" s="28" t="s">
        <v>20</v>
      </c>
      <c r="C15" s="29">
        <v>4000000</v>
      </c>
      <c r="D15" s="29">
        <v>4520000</v>
      </c>
      <c r="E15" s="29">
        <v>5107600</v>
      </c>
      <c r="F15" s="29">
        <v>5771588</v>
      </c>
      <c r="G15" s="29">
        <v>6554000</v>
      </c>
      <c r="H15" s="29">
        <f>C15+D15+E15+F15+G15</f>
        <v>25953188</v>
      </c>
    </row>
    <row r="16" spans="1:8" ht="25.5" x14ac:dyDescent="0.25">
      <c r="A16" s="30"/>
      <c r="B16" s="28" t="s">
        <v>16</v>
      </c>
      <c r="C16" s="29">
        <v>300000</v>
      </c>
      <c r="D16" s="29">
        <v>339000</v>
      </c>
      <c r="E16" s="29">
        <v>383070</v>
      </c>
      <c r="F16" s="29">
        <v>432869</v>
      </c>
      <c r="G16" s="29">
        <v>489141</v>
      </c>
      <c r="H16" s="29">
        <f t="shared" ref="H16:H18" si="1">C16+D16+E16+F16+G16</f>
        <v>1944080</v>
      </c>
    </row>
    <row r="17" spans="1:14" x14ac:dyDescent="0.25">
      <c r="A17" s="30"/>
      <c r="B17" s="31" t="s">
        <v>4</v>
      </c>
      <c r="C17" s="29">
        <v>1000000</v>
      </c>
      <c r="D17" s="29">
        <v>1130000</v>
      </c>
      <c r="E17" s="29">
        <v>1276900</v>
      </c>
      <c r="F17" s="29">
        <v>1442897</v>
      </c>
      <c r="G17" s="29">
        <v>1630473</v>
      </c>
      <c r="H17" s="29">
        <f t="shared" si="1"/>
        <v>6480270</v>
      </c>
    </row>
    <row r="18" spans="1:14" ht="51" x14ac:dyDescent="0.25">
      <c r="A18" s="30"/>
      <c r="B18" s="32" t="s">
        <v>7</v>
      </c>
      <c r="C18" s="29">
        <v>500000</v>
      </c>
      <c r="D18" s="29">
        <v>565000</v>
      </c>
      <c r="E18" s="29">
        <v>638450</v>
      </c>
      <c r="F18" s="29">
        <v>721000</v>
      </c>
      <c r="G18" s="29">
        <v>814730</v>
      </c>
      <c r="H18" s="29">
        <f t="shared" si="1"/>
        <v>3239180</v>
      </c>
    </row>
    <row r="19" spans="1:14" ht="25.5" x14ac:dyDescent="0.25">
      <c r="A19" s="30"/>
      <c r="B19" s="32" t="s">
        <v>12</v>
      </c>
      <c r="C19" s="29">
        <f>(6786*6)*C8</f>
        <v>1221480</v>
      </c>
      <c r="D19" s="29">
        <f>(6786*10)*D8</f>
        <v>4071600</v>
      </c>
      <c r="E19" s="29">
        <f>(6786*10)*E8</f>
        <v>4071600</v>
      </c>
      <c r="F19" s="29">
        <f>(6786*10)*F8</f>
        <v>4071600</v>
      </c>
      <c r="G19" s="29">
        <f>(6786*10)*G8</f>
        <v>4071600</v>
      </c>
      <c r="H19" s="29">
        <f>C19+D19+E19+F19+G19</f>
        <v>17507880</v>
      </c>
    </row>
    <row r="20" spans="1:14" x14ac:dyDescent="0.25">
      <c r="A20" s="30"/>
      <c r="B20" s="31" t="s">
        <v>5</v>
      </c>
      <c r="C20" s="29">
        <v>200000</v>
      </c>
      <c r="D20" s="29">
        <v>226000</v>
      </c>
      <c r="E20" s="29">
        <v>255380</v>
      </c>
      <c r="F20" s="29">
        <v>288579</v>
      </c>
      <c r="G20" s="29">
        <v>326342</v>
      </c>
      <c r="H20" s="29">
        <f>C20+D20+E20+F20+G20</f>
        <v>1296301</v>
      </c>
    </row>
    <row r="21" spans="1:14" x14ac:dyDescent="0.25">
      <c r="A21" s="33"/>
      <c r="B21" s="34" t="s">
        <v>9</v>
      </c>
      <c r="C21" s="42">
        <f>C15+C17+C18+C19+C20</f>
        <v>6921480</v>
      </c>
      <c r="D21" s="42">
        <f t="shared" ref="D21:G21" si="2">D15+D17+D18+D19+D20</f>
        <v>10512600</v>
      </c>
      <c r="E21" s="42">
        <f t="shared" si="2"/>
        <v>11349930</v>
      </c>
      <c r="F21" s="42">
        <f t="shared" si="2"/>
        <v>12295664</v>
      </c>
      <c r="G21" s="42">
        <f t="shared" si="2"/>
        <v>13397145</v>
      </c>
      <c r="H21" s="42">
        <f>H15+H17+H18+H19+H20</f>
        <v>54476819</v>
      </c>
    </row>
    <row r="22" spans="1:14" ht="25.5" x14ac:dyDescent="0.25">
      <c r="A22" s="35" t="s">
        <v>8</v>
      </c>
      <c r="B22" s="36" t="s">
        <v>14</v>
      </c>
      <c r="C22" s="37">
        <v>1137816</v>
      </c>
      <c r="D22" s="38">
        <f>+(C23*3/100)+C23</f>
        <v>1171950.48</v>
      </c>
      <c r="E22" s="38">
        <f>+(D23*3/100)+D23</f>
        <v>1207108.9944</v>
      </c>
      <c r="F22" s="38">
        <f t="shared" ref="E22:G22" si="3">+(E23*3/100)+E23</f>
        <v>1243322.2642319999</v>
      </c>
      <c r="G22" s="38">
        <f t="shared" si="3"/>
        <v>1280621.9321589598</v>
      </c>
      <c r="H22" s="39">
        <f t="shared" ref="H22" si="4">SUM(C22:G22)</f>
        <v>6040819.6707909591</v>
      </c>
    </row>
    <row r="23" spans="1:14" x14ac:dyDescent="0.25">
      <c r="A23" s="40"/>
      <c r="B23" s="34" t="s">
        <v>10</v>
      </c>
      <c r="C23" s="43">
        <f>C22</f>
        <v>1137816</v>
      </c>
      <c r="D23" s="43">
        <f t="shared" ref="D23:G23" si="5">D22</f>
        <v>1171950.48</v>
      </c>
      <c r="E23" s="43">
        <f t="shared" si="5"/>
        <v>1207108.9944</v>
      </c>
      <c r="F23" s="43">
        <f t="shared" si="5"/>
        <v>1243322.2642319999</v>
      </c>
      <c r="G23" s="43">
        <f t="shared" si="5"/>
        <v>1280621.9321589598</v>
      </c>
      <c r="H23" s="43">
        <f>SUM(C23:G23)</f>
        <v>6040819.6707909591</v>
      </c>
    </row>
    <row r="24" spans="1:14" ht="30" customHeight="1" x14ac:dyDescent="0.25">
      <c r="A24" s="28" t="s">
        <v>11</v>
      </c>
      <c r="B24" s="31" t="s">
        <v>13</v>
      </c>
      <c r="C24" s="44">
        <f>C21+C23</f>
        <v>8059296</v>
      </c>
      <c r="D24" s="44">
        <f>D21+D22</f>
        <v>11684550.48</v>
      </c>
      <c r="E24" s="44">
        <f t="shared" ref="E24:H24" si="6">E21+E23</f>
        <v>12557038.9944</v>
      </c>
      <c r="F24" s="44">
        <f t="shared" si="6"/>
        <v>13538986.264232</v>
      </c>
      <c r="G24" s="44">
        <f t="shared" si="6"/>
        <v>14677766.93215896</v>
      </c>
      <c r="H24" s="44">
        <f t="shared" si="6"/>
        <v>60517638.670790955</v>
      </c>
    </row>
    <row r="25" spans="1:14" x14ac:dyDescent="0.25">
      <c r="A25" s="10"/>
    </row>
    <row r="26" spans="1:14" x14ac:dyDescent="0.25">
      <c r="A26" s="10"/>
    </row>
    <row r="27" spans="1:14" x14ac:dyDescent="0.25">
      <c r="I27" s="23"/>
      <c r="J27" s="23"/>
    </row>
    <row r="28" spans="1:14" x14ac:dyDescent="0.25">
      <c r="C28" s="11"/>
      <c r="D28" s="4"/>
      <c r="F28" s="11"/>
      <c r="G28" s="11"/>
      <c r="I28" s="11"/>
      <c r="J28" s="11"/>
      <c r="M28" s="11"/>
      <c r="N28" s="11"/>
    </row>
    <row r="29" spans="1:14" x14ac:dyDescent="0.25">
      <c r="C29" s="11"/>
      <c r="D29" s="4"/>
      <c r="F29" s="11"/>
      <c r="G29" s="11"/>
      <c r="I29" s="11"/>
      <c r="J29" s="11"/>
      <c r="M29" s="11"/>
      <c r="N29" s="11"/>
    </row>
    <row r="30" spans="1:14" x14ac:dyDescent="0.25">
      <c r="C30" s="11"/>
      <c r="D30" s="4"/>
      <c r="F30" s="11"/>
      <c r="G30" s="11"/>
      <c r="I30" s="11"/>
      <c r="J30" s="11"/>
      <c r="M30" s="11"/>
      <c r="N30" s="11"/>
    </row>
    <row r="31" spans="1:14" x14ac:dyDescent="0.25">
      <c r="C31" s="11"/>
      <c r="D31" s="4"/>
      <c r="F31" s="11"/>
      <c r="G31" s="11"/>
      <c r="I31" s="11"/>
      <c r="J31" s="11"/>
      <c r="M31" s="11"/>
      <c r="N31" s="11"/>
    </row>
    <row r="32" spans="1:14" x14ac:dyDescent="0.25">
      <c r="C32" s="11"/>
      <c r="D32" s="4"/>
      <c r="F32" s="11"/>
      <c r="G32" s="11"/>
      <c r="I32" s="11"/>
      <c r="J32" s="11"/>
      <c r="M32" s="11"/>
      <c r="N32" s="11"/>
    </row>
    <row r="33" spans="3:14" x14ac:dyDescent="0.25">
      <c r="C33" s="11"/>
      <c r="F33" s="11"/>
      <c r="I33" s="11"/>
      <c r="M33" s="11"/>
    </row>
    <row r="34" spans="3:14" x14ac:dyDescent="0.25">
      <c r="C34" s="11"/>
      <c r="D34" s="4"/>
      <c r="F34" s="11"/>
      <c r="G34" s="11"/>
      <c r="I34" s="11"/>
      <c r="J34" s="11"/>
      <c r="M34" s="11"/>
      <c r="N34" s="11"/>
    </row>
    <row r="35" spans="3:14" x14ac:dyDescent="0.25">
      <c r="C35" s="11"/>
      <c r="F35" s="11"/>
      <c r="I35" s="11"/>
      <c r="M35" s="11"/>
    </row>
    <row r="36" spans="3:14" x14ac:dyDescent="0.25">
      <c r="C36" s="11"/>
      <c r="F36" s="11"/>
      <c r="I36" s="11"/>
      <c r="M36" s="11"/>
    </row>
    <row r="37" spans="3:14" x14ac:dyDescent="0.25">
      <c r="C37" s="11"/>
      <c r="I37" s="11"/>
    </row>
    <row r="38" spans="3:14" x14ac:dyDescent="0.25">
      <c r="C38" s="11"/>
    </row>
    <row r="39" spans="3:14" x14ac:dyDescent="0.25">
      <c r="C39" s="12"/>
    </row>
    <row r="40" spans="3:14" x14ac:dyDescent="0.25">
      <c r="C40" s="11"/>
    </row>
    <row r="41" spans="3:14" x14ac:dyDescent="0.25">
      <c r="C41" s="11"/>
    </row>
    <row r="42" spans="3:14" x14ac:dyDescent="0.25">
      <c r="C42" s="11"/>
      <c r="D42" s="11"/>
    </row>
    <row r="43" spans="3:14" x14ac:dyDescent="0.25">
      <c r="C43" s="11"/>
      <c r="D43" s="11"/>
    </row>
    <row r="44" spans="3:14" x14ac:dyDescent="0.25">
      <c r="C44" s="11"/>
      <c r="D44" s="11"/>
    </row>
    <row r="45" spans="3:14" x14ac:dyDescent="0.25">
      <c r="C45" s="11"/>
      <c r="D45" s="11"/>
    </row>
    <row r="46" spans="3:14" x14ac:dyDescent="0.25">
      <c r="C46" s="11"/>
      <c r="D46" s="11"/>
    </row>
    <row r="47" spans="3:14" x14ac:dyDescent="0.25">
      <c r="C47" s="11"/>
    </row>
    <row r="48" spans="3:14" x14ac:dyDescent="0.25">
      <c r="C48" s="11"/>
      <c r="D48" s="11"/>
    </row>
    <row r="50" spans="3:3" x14ac:dyDescent="0.25">
      <c r="C50" s="11"/>
    </row>
  </sheetData>
  <mergeCells count="7">
    <mergeCell ref="A22:A23"/>
    <mergeCell ref="A5:B5"/>
    <mergeCell ref="A6:A8"/>
    <mergeCell ref="A3:H3"/>
    <mergeCell ref="A14:B14"/>
    <mergeCell ref="A15:A21"/>
    <mergeCell ref="A12:H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Sagrado Corazón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 Alfonso Cuello Cuello</dc:creator>
  <cp:keywords/>
  <dc:description/>
  <cp:lastModifiedBy>Liley Magdaniel Amaya</cp:lastModifiedBy>
  <cp:revision/>
  <dcterms:created xsi:type="dcterms:W3CDTF">2015-06-05T18:19:34Z</dcterms:created>
  <dcterms:modified xsi:type="dcterms:W3CDTF">2024-02-26T23:47:12Z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2022-11-10T15:34:48Z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2fa912ec-b65a-4086-b55b-f3016abe5870</vt:lpwstr>
  </property>
  <property fmtid="{D5CDD505-2E9C-101B-9397-08002B2CF9AE}" pid="8" name="MSIP_Label_1299739c-ad3d-4908-806e-4d91151a6e13_ContentBits">
    <vt:lpwstr>0</vt:lpwstr>
  </property>
</Properties>
</file>