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edrov\Desktop\LICITACIONES S.E\FUMIKILLER\UNIAJC DJC-MC-08.04-028-2025\PROPUESTA\"/>
    </mc:Choice>
  </mc:AlternateContent>
  <xr:revisionPtr revIDLastSave="0" documentId="13_ncr:1_{DFC782E9-B63F-4643-A8BA-DD47A3C1883F}" xr6:coauthVersionLast="47" xr6:coauthVersionMax="47" xr10:uidLastSave="{00000000-0000-0000-0000-000000000000}"/>
  <bookViews>
    <workbookView xWindow="-108" yWindow="-108" windowWidth="23256" windowHeight="12456" xr2:uid="{634DAE1D-81A4-4287-807E-8B58468C3D1A}"/>
  </bookViews>
  <sheets>
    <sheet name="OPCION 3" sheetId="5"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5" l="1"/>
  <c r="I7" i="5" s="1"/>
  <c r="H8" i="5"/>
  <c r="I8" i="5" s="1"/>
  <c r="E14" i="5"/>
  <c r="H10" i="5"/>
  <c r="H9" i="5"/>
  <c r="F7" i="5"/>
  <c r="G7" i="5" s="1"/>
  <c r="F4" i="5"/>
  <c r="H11" i="5" l="1"/>
  <c r="F8" i="5"/>
  <c r="G8" i="5" s="1"/>
  <c r="I10" i="5"/>
  <c r="J10" i="5"/>
  <c r="I11" i="5"/>
  <c r="J11" i="5" s="1"/>
  <c r="I9" i="5"/>
  <c r="J9" i="5" s="1"/>
  <c r="H6" i="5"/>
  <c r="G4" i="5"/>
  <c r="H4" i="5"/>
  <c r="F10" i="5"/>
  <c r="G10" i="5" s="1"/>
  <c r="G11" i="5"/>
  <c r="H12" i="5"/>
  <c r="F6" i="5"/>
  <c r="G6" i="5" s="1"/>
  <c r="J8" i="5"/>
  <c r="J7" i="5"/>
  <c r="F11" i="5"/>
  <c r="H13" i="5"/>
  <c r="H3" i="5"/>
  <c r="F9" i="5"/>
  <c r="G9" i="5" s="1"/>
  <c r="F5" i="5"/>
  <c r="G5" i="5" s="1"/>
  <c r="F13" i="5"/>
  <c r="G13" i="5" s="1"/>
  <c r="F12" i="5"/>
  <c r="G12" i="5" s="1"/>
  <c r="F3" i="5"/>
  <c r="G3" i="5" s="1"/>
  <c r="H5" i="5"/>
  <c r="G14" i="5" l="1"/>
  <c r="F14" i="5"/>
  <c r="I12" i="5"/>
  <c r="J12" i="5" s="1"/>
  <c r="I6" i="5"/>
  <c r="J6" i="5" s="1"/>
  <c r="I4" i="5"/>
  <c r="J4" i="5" s="1"/>
  <c r="I5" i="5"/>
  <c r="J5" i="5" s="1"/>
  <c r="I3" i="5"/>
  <c r="J3" i="5" s="1"/>
  <c r="H14" i="5"/>
  <c r="I13" i="5"/>
  <c r="J13" i="5" s="1"/>
  <c r="J14" i="5" l="1"/>
  <c r="I21" i="5" s="1"/>
  <c r="I14" i="5"/>
</calcChain>
</file>

<file path=xl/sharedStrings.xml><?xml version="1.0" encoding="utf-8"?>
<sst xmlns="http://schemas.openxmlformats.org/spreadsheetml/2006/main" count="33" uniqueCount="32">
  <si>
    <t>Item</t>
  </si>
  <si>
    <t>Cantidad</t>
  </si>
  <si>
    <t>Características Técnicas</t>
  </si>
  <si>
    <t>Area Aproximada (en metros cuadrados aproximados)</t>
  </si>
  <si>
    <t>Valor unitario</t>
  </si>
  <si>
    <t>IVA</t>
  </si>
  <si>
    <t>Valor unitario con IVA</t>
  </si>
  <si>
    <t>Valor total sin IVA</t>
  </si>
  <si>
    <t>Valor total IVA incluido</t>
  </si>
  <si>
    <t>SERVICIO DE FUMIGACIÓN
(Desinsectación, Desinfección y desratización/ SEDE PRINCIPAL</t>
  </si>
  <si>
    <t>SERVICIO DE FUMIGACIÓN
(Desinsectación, Desinfección y desratización/ SEDE CASA DOCENTES</t>
  </si>
  <si>
    <t>SERVICIO DE FUMIGACIÓN
(Desinsectación, Desinfección y desratización/ / SUR</t>
  </si>
  <si>
    <t>SERVICIO DE FUMIGACIÓN
(Desinsectación, Desinfección y desratización/ YUMBO</t>
  </si>
  <si>
    <t>SERVICIO DE FUMIGACIÓN
(Desinsectación, Desinfección y
desratización/ ESTACION I</t>
  </si>
  <si>
    <t>SERVICIO DE FUMIGACIÓN
(Desinsectación, Desinfección y
desratización/ ESTACION II</t>
  </si>
  <si>
    <t>SERVICIO DE FUMIGACIÓN
(Desinsectación, Desinfección y
desratización/ ESTACION III</t>
  </si>
  <si>
    <t>SERVICIO DE FUMIGACIÓN
(Desinsectación, Desinfección y
desratización/ PROYECCION SOCIAL</t>
  </si>
  <si>
    <t>SERVICIO DE FUMIGACIÓN
(Desinsectación, Desinfección y
desratización/ / VIVIENDA
SOLIDARIA</t>
  </si>
  <si>
    <t>SERVICIO DE FUMIGACIÓN
(Desinsectación, Desinfección y
desratización/ YAWA</t>
  </si>
  <si>
    <t>CAJAS CEBADERAS 
(estación de cebos con trampa de goma instalada)</t>
  </si>
  <si>
    <t>unidad</t>
  </si>
  <si>
    <t>TOTAL</t>
  </si>
  <si>
    <t>Especificaciones técnicas</t>
  </si>
  <si>
    <t>Oferta economica</t>
  </si>
  <si>
    <r>
      <rPr>
        <b/>
        <sz val="11"/>
        <color theme="1"/>
        <rFont val="Arial Narrow"/>
        <family val="2"/>
      </rPr>
      <t>IMPORTANTE:</t>
    </r>
    <r>
      <rPr>
        <sz val="11"/>
        <color theme="1"/>
        <rFont val="Arial Narrow"/>
        <family val="2"/>
      </rPr>
      <t xml:space="preserve"> El valor total de la propuesta se entenderá como la sumatoria de la resultante del precio unitario por el número de unidades requeridas, el cual debe incluir todos los costos en que incurra el proveedor, incluido el IVA, impuestos, timbres y similares.  </t>
    </r>
  </si>
  <si>
    <t xml:space="preserve">Señor proponente recuerde que el NO diligenciamiento de este anexo como se solicita será causal de rechazo tal como se expresa en el Capítulo III numeral 3.10 de esta invitación.   </t>
  </si>
  <si>
    <t xml:space="preserve">El valor total de la propuesta es de:  </t>
  </si>
  <si>
    <t>Firma</t>
  </si>
  <si>
    <t>Rep. Legal</t>
  </si>
  <si>
    <t xml:space="preserve">Nombre ANGELA PATRICIA GIL ESTRADA </t>
  </si>
  <si>
    <t>C.C. No. C.C. No 1.130.679.874 expedida en Cali (V)</t>
  </si>
  <si>
    <t>QUINCE MILLONES CIENTO DOS MIL QUINIENTOS VEINTI OCHO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</si>
</sst>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4" x14ac:knownFonts="1">
    <font>
      <sz val="11"/>
      <color theme="1"/>
      <name val="Aptos Narrow"/>
      <family val="2"/>
      <scheme val="minor"/>
    </font>
    <font>
      <sz val="11"/>
      <color theme="1"/>
      <name val="Aptos Narrow"/>
      <family val="2"/>
      <scheme val="minor"/>
    </font>
    <font>
      <b/>
      <sz val="11"/>
      <color theme="1"/>
      <name val="Arial Narrow"/>
      <family val="2"/>
    </font>
    <font>
      <sz val="11"/>
      <color theme="1"/>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3" fillId="0" borderId="1" xfId="0" applyFont="1" applyBorder="1" applyAlignment="1">
      <alignment horizontal="center" vertical="center"/>
    </xf>
    <xf numFmtId="164" fontId="2" fillId="0" borderId="1" xfId="1" applyNumberFormat="1" applyFont="1" applyFill="1" applyBorder="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2" xfId="0" applyFont="1" applyBorder="1" applyAlignment="1">
      <alignment horizontal="center" vertical="center"/>
    </xf>
    <xf numFmtId="0" fontId="3" fillId="0" borderId="0" xfId="0" applyFont="1" applyAlignment="1">
      <alignment horizontal="left" vertical="center"/>
    </xf>
    <xf numFmtId="44" fontId="3" fillId="0" borderId="2" xfId="1" applyFont="1" applyBorder="1" applyAlignment="1">
      <alignment horizontal="lef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164" fontId="2" fillId="0" borderId="1" xfId="1" applyNumberFormat="1" applyFont="1" applyFill="1" applyBorder="1" applyAlignment="1">
      <alignment horizontal="center" vertical="center"/>
    </xf>
    <xf numFmtId="0" fontId="3" fillId="0" borderId="0" xfId="0" applyFont="1" applyAlignment="1">
      <alignment horizontal="left" vertical="center" wrapText="1"/>
    </xf>
    <xf numFmtId="0" fontId="2" fillId="0" borderId="0" xfId="0" applyFont="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161365</xdr:colOff>
      <xdr:row>21</xdr:row>
      <xdr:rowOff>98612</xdr:rowOff>
    </xdr:from>
    <xdr:to>
      <xdr:col>2</xdr:col>
      <xdr:colOff>1751704</xdr:colOff>
      <xdr:row>29</xdr:row>
      <xdr:rowOff>58719</xdr:rowOff>
    </xdr:to>
    <xdr:pic>
      <xdr:nvPicPr>
        <xdr:cNvPr id="2" name="Imagen 1">
          <a:extLst>
            <a:ext uri="{FF2B5EF4-FFF2-40B4-BE49-F238E27FC236}">
              <a16:creationId xmlns:a16="http://schemas.microsoft.com/office/drawing/2014/main" id="{E4BBB1F8-897A-40F9-89C3-C672F66BDB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365" y="13365032"/>
          <a:ext cx="2619039" cy="136218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22FDD-AA1E-47B9-937F-560439568B15}">
  <dimension ref="A1:J34"/>
  <sheetViews>
    <sheetView tabSelected="1" zoomScale="85" zoomScaleNormal="85" zoomScaleSheetLayoutView="85" workbookViewId="0">
      <selection activeCell="G24" sqref="G24"/>
    </sheetView>
  </sheetViews>
  <sheetFormatPr baseColWidth="10" defaultColWidth="11.44140625" defaultRowHeight="13.8" x14ac:dyDescent="0.3"/>
  <cols>
    <col min="1" max="1" width="5.88671875" style="3" customWidth="1"/>
    <col min="2" max="2" width="9.109375" style="3" customWidth="1"/>
    <col min="3" max="3" width="29.88671875" style="3" customWidth="1"/>
    <col min="4" max="4" width="18.44140625" style="3" customWidth="1"/>
    <col min="5" max="5" width="17.33203125" style="3" bestFit="1" customWidth="1"/>
    <col min="6" max="6" width="15.109375" style="3" bestFit="1" customWidth="1"/>
    <col min="7" max="7" width="17.6640625" style="3" bestFit="1" customWidth="1"/>
    <col min="8" max="8" width="19.109375" style="3" bestFit="1" customWidth="1"/>
    <col min="9" max="9" width="17.33203125" style="3" customWidth="1"/>
    <col min="10" max="10" width="18.6640625" style="3" bestFit="1" customWidth="1"/>
    <col min="11" max="16384" width="11.44140625" style="3"/>
  </cols>
  <sheetData>
    <row r="1" spans="1:10" x14ac:dyDescent="0.3">
      <c r="A1" s="14" t="s">
        <v>22</v>
      </c>
      <c r="B1" s="15"/>
      <c r="C1" s="15"/>
      <c r="D1" s="15"/>
      <c r="E1" s="16" t="s">
        <v>23</v>
      </c>
      <c r="F1" s="16"/>
      <c r="G1" s="16"/>
      <c r="H1" s="16"/>
      <c r="I1" s="16"/>
      <c r="J1" s="16"/>
    </row>
    <row r="2" spans="1:10" s="6" customFormat="1" ht="105" customHeight="1" x14ac:dyDescent="0.3">
      <c r="A2" s="4" t="s">
        <v>0</v>
      </c>
      <c r="B2" s="4" t="s">
        <v>1</v>
      </c>
      <c r="C2" s="4" t="s">
        <v>2</v>
      </c>
      <c r="D2" s="4" t="s">
        <v>3</v>
      </c>
      <c r="E2" s="5" t="s">
        <v>4</v>
      </c>
      <c r="F2" s="4" t="s">
        <v>5</v>
      </c>
      <c r="G2" s="4" t="s">
        <v>6</v>
      </c>
      <c r="H2" s="4" t="s">
        <v>7</v>
      </c>
      <c r="I2" s="4" t="s">
        <v>5</v>
      </c>
      <c r="J2" s="4" t="s">
        <v>8</v>
      </c>
    </row>
    <row r="3" spans="1:10" ht="90.75" customHeight="1" x14ac:dyDescent="0.3">
      <c r="A3" s="1">
        <v>1</v>
      </c>
      <c r="B3" s="1">
        <v>6</v>
      </c>
      <c r="C3" s="7" t="s">
        <v>9</v>
      </c>
      <c r="D3" s="1">
        <v>8000</v>
      </c>
      <c r="E3" s="8">
        <v>262200</v>
      </c>
      <c r="F3" s="8">
        <f>+E3*19%</f>
        <v>49818</v>
      </c>
      <c r="G3" s="8">
        <f>+E3+F3</f>
        <v>312018</v>
      </c>
      <c r="H3" s="8">
        <f>+E3*B3</f>
        <v>1573200</v>
      </c>
      <c r="I3" s="8">
        <f>+H3*19%</f>
        <v>298908</v>
      </c>
      <c r="J3" s="8">
        <f>+H3+I3</f>
        <v>1872108</v>
      </c>
    </row>
    <row r="4" spans="1:10" ht="90" customHeight="1" x14ac:dyDescent="0.3">
      <c r="A4" s="1">
        <v>2</v>
      </c>
      <c r="B4" s="1">
        <v>6</v>
      </c>
      <c r="C4" s="7" t="s">
        <v>10</v>
      </c>
      <c r="D4" s="1">
        <v>2000</v>
      </c>
      <c r="E4" s="8">
        <v>151300</v>
      </c>
      <c r="F4" s="8">
        <f>+E4*19%</f>
        <v>28747</v>
      </c>
      <c r="G4" s="8">
        <f t="shared" ref="G4:G13" si="0">+E4+F4</f>
        <v>180047</v>
      </c>
      <c r="H4" s="8">
        <f t="shared" ref="H4:H13" si="1">+E4*B4</f>
        <v>907800</v>
      </c>
      <c r="I4" s="8">
        <f t="shared" ref="I4:I13" si="2">+H4*19%</f>
        <v>172482</v>
      </c>
      <c r="J4" s="8">
        <f t="shared" ref="J4:J13" si="3">+H4+I4</f>
        <v>1080282</v>
      </c>
    </row>
    <row r="5" spans="1:10" ht="75" customHeight="1" x14ac:dyDescent="0.3">
      <c r="A5" s="1">
        <v>3</v>
      </c>
      <c r="B5" s="1">
        <v>6</v>
      </c>
      <c r="C5" s="7" t="s">
        <v>11</v>
      </c>
      <c r="D5" s="1">
        <v>8000</v>
      </c>
      <c r="E5" s="8">
        <v>292500</v>
      </c>
      <c r="F5" s="8">
        <f t="shared" ref="F5:F13" si="4">+E5*19%</f>
        <v>55575</v>
      </c>
      <c r="G5" s="8">
        <f t="shared" si="0"/>
        <v>348075</v>
      </c>
      <c r="H5" s="8">
        <f t="shared" si="1"/>
        <v>1755000</v>
      </c>
      <c r="I5" s="8">
        <f t="shared" si="2"/>
        <v>333450</v>
      </c>
      <c r="J5" s="8">
        <f t="shared" si="3"/>
        <v>2088450</v>
      </c>
    </row>
    <row r="6" spans="1:10" ht="71.25" customHeight="1" x14ac:dyDescent="0.3">
      <c r="A6" s="1">
        <v>4</v>
      </c>
      <c r="B6" s="1">
        <v>6</v>
      </c>
      <c r="C6" s="7" t="s">
        <v>12</v>
      </c>
      <c r="D6" s="1">
        <v>130000</v>
      </c>
      <c r="E6" s="8">
        <v>312700</v>
      </c>
      <c r="F6" s="8">
        <f t="shared" si="4"/>
        <v>59413</v>
      </c>
      <c r="G6" s="8">
        <f t="shared" si="0"/>
        <v>372113</v>
      </c>
      <c r="H6" s="8">
        <f t="shared" si="1"/>
        <v>1876200</v>
      </c>
      <c r="I6" s="8">
        <f t="shared" si="2"/>
        <v>356478</v>
      </c>
      <c r="J6" s="8">
        <f t="shared" si="3"/>
        <v>2232678</v>
      </c>
    </row>
    <row r="7" spans="1:10" ht="66" customHeight="1" x14ac:dyDescent="0.3">
      <c r="A7" s="1">
        <v>5</v>
      </c>
      <c r="B7" s="1">
        <v>6</v>
      </c>
      <c r="C7" s="7" t="s">
        <v>13</v>
      </c>
      <c r="D7" s="1">
        <v>2010</v>
      </c>
      <c r="E7" s="8">
        <v>80700</v>
      </c>
      <c r="F7" s="8">
        <f t="shared" si="4"/>
        <v>15333</v>
      </c>
      <c r="G7" s="8">
        <f t="shared" si="0"/>
        <v>96033</v>
      </c>
      <c r="H7" s="8">
        <f t="shared" si="1"/>
        <v>484200</v>
      </c>
      <c r="I7" s="8">
        <f t="shared" si="2"/>
        <v>91998</v>
      </c>
      <c r="J7" s="8">
        <f t="shared" si="3"/>
        <v>576198</v>
      </c>
    </row>
    <row r="8" spans="1:10" ht="68.25" customHeight="1" x14ac:dyDescent="0.3">
      <c r="A8" s="1">
        <v>6</v>
      </c>
      <c r="B8" s="1">
        <v>6</v>
      </c>
      <c r="C8" s="7" t="s">
        <v>14</v>
      </c>
      <c r="D8" s="1">
        <v>2030</v>
      </c>
      <c r="E8" s="8">
        <v>90800</v>
      </c>
      <c r="F8" s="8">
        <f t="shared" si="4"/>
        <v>17252</v>
      </c>
      <c r="G8" s="8">
        <f t="shared" si="0"/>
        <v>108052</v>
      </c>
      <c r="H8" s="8">
        <f t="shared" si="1"/>
        <v>544800</v>
      </c>
      <c r="I8" s="8">
        <f t="shared" si="2"/>
        <v>103512</v>
      </c>
      <c r="J8" s="8">
        <f t="shared" si="3"/>
        <v>648312</v>
      </c>
    </row>
    <row r="9" spans="1:10" ht="72" customHeight="1" x14ac:dyDescent="0.3">
      <c r="A9" s="1">
        <v>7</v>
      </c>
      <c r="B9" s="1">
        <v>6</v>
      </c>
      <c r="C9" s="7" t="s">
        <v>15</v>
      </c>
      <c r="D9" s="1">
        <v>2030</v>
      </c>
      <c r="E9" s="8">
        <v>90800</v>
      </c>
      <c r="F9" s="8">
        <f t="shared" si="4"/>
        <v>17252</v>
      </c>
      <c r="G9" s="8">
        <f t="shared" si="0"/>
        <v>108052</v>
      </c>
      <c r="H9" s="8">
        <f t="shared" si="1"/>
        <v>544800</v>
      </c>
      <c r="I9" s="8">
        <f t="shared" si="2"/>
        <v>103512</v>
      </c>
      <c r="J9" s="8">
        <f t="shared" si="3"/>
        <v>648312</v>
      </c>
    </row>
    <row r="10" spans="1:10" ht="100.5" customHeight="1" x14ac:dyDescent="0.3">
      <c r="A10" s="1">
        <v>8</v>
      </c>
      <c r="B10" s="1">
        <v>6</v>
      </c>
      <c r="C10" s="7" t="s">
        <v>16</v>
      </c>
      <c r="D10" s="1">
        <v>1030</v>
      </c>
      <c r="E10" s="8">
        <v>80700</v>
      </c>
      <c r="F10" s="8">
        <f t="shared" si="4"/>
        <v>15333</v>
      </c>
      <c r="G10" s="8">
        <f t="shared" si="0"/>
        <v>96033</v>
      </c>
      <c r="H10" s="8">
        <f t="shared" si="1"/>
        <v>484200</v>
      </c>
      <c r="I10" s="8">
        <f t="shared" si="2"/>
        <v>91998</v>
      </c>
      <c r="J10" s="8">
        <f t="shared" si="3"/>
        <v>576198</v>
      </c>
    </row>
    <row r="11" spans="1:10" ht="82.5" customHeight="1" x14ac:dyDescent="0.3">
      <c r="A11" s="1">
        <v>9</v>
      </c>
      <c r="B11" s="1">
        <v>6</v>
      </c>
      <c r="C11" s="7" t="s">
        <v>17</v>
      </c>
      <c r="D11" s="1">
        <v>325</v>
      </c>
      <c r="E11" s="8">
        <v>80700</v>
      </c>
      <c r="F11" s="8">
        <f t="shared" si="4"/>
        <v>15333</v>
      </c>
      <c r="G11" s="8">
        <f t="shared" si="0"/>
        <v>96033</v>
      </c>
      <c r="H11" s="8">
        <f t="shared" si="1"/>
        <v>484200</v>
      </c>
      <c r="I11" s="8">
        <f t="shared" si="2"/>
        <v>91998</v>
      </c>
      <c r="J11" s="8">
        <f t="shared" si="3"/>
        <v>576198</v>
      </c>
    </row>
    <row r="12" spans="1:10" ht="73.5" customHeight="1" x14ac:dyDescent="0.3">
      <c r="A12" s="1">
        <v>10</v>
      </c>
      <c r="B12" s="1">
        <v>6</v>
      </c>
      <c r="C12" s="7" t="s">
        <v>18</v>
      </c>
      <c r="D12" s="1">
        <v>3614</v>
      </c>
      <c r="E12" s="8">
        <v>332800</v>
      </c>
      <c r="F12" s="8">
        <f t="shared" si="4"/>
        <v>63232</v>
      </c>
      <c r="G12" s="8">
        <f t="shared" si="0"/>
        <v>396032</v>
      </c>
      <c r="H12" s="8">
        <f t="shared" si="1"/>
        <v>1996800</v>
      </c>
      <c r="I12" s="8">
        <f t="shared" si="2"/>
        <v>379392</v>
      </c>
      <c r="J12" s="8">
        <f t="shared" si="3"/>
        <v>2376192</v>
      </c>
    </row>
    <row r="13" spans="1:10" ht="41.4" x14ac:dyDescent="0.3">
      <c r="A13" s="1">
        <v>11</v>
      </c>
      <c r="B13" s="1">
        <v>100</v>
      </c>
      <c r="C13" s="7" t="s">
        <v>19</v>
      </c>
      <c r="D13" s="1" t="s">
        <v>20</v>
      </c>
      <c r="E13" s="8">
        <v>20400</v>
      </c>
      <c r="F13" s="8">
        <f t="shared" si="4"/>
        <v>3876</v>
      </c>
      <c r="G13" s="8">
        <f t="shared" si="0"/>
        <v>24276</v>
      </c>
      <c r="H13" s="8">
        <f t="shared" si="1"/>
        <v>2040000</v>
      </c>
      <c r="I13" s="8">
        <f t="shared" si="2"/>
        <v>387600</v>
      </c>
      <c r="J13" s="8">
        <f t="shared" si="3"/>
        <v>2427600</v>
      </c>
    </row>
    <row r="14" spans="1:10" s="9" customFormat="1" x14ac:dyDescent="0.3">
      <c r="A14" s="14" t="s">
        <v>21</v>
      </c>
      <c r="B14" s="14"/>
      <c r="C14" s="14"/>
      <c r="D14" s="14"/>
      <c r="E14" s="2">
        <f t="shared" ref="E14:J14" si="5">SUM(E3:E13)</f>
        <v>1795600</v>
      </c>
      <c r="F14" s="2">
        <f t="shared" si="5"/>
        <v>341164</v>
      </c>
      <c r="G14" s="2">
        <f t="shared" si="5"/>
        <v>2136764</v>
      </c>
      <c r="H14" s="2">
        <f t="shared" si="5"/>
        <v>12691200</v>
      </c>
      <c r="I14" s="2">
        <f t="shared" si="5"/>
        <v>2411328</v>
      </c>
      <c r="J14" s="2">
        <f t="shared" si="5"/>
        <v>15102528</v>
      </c>
    </row>
    <row r="15" spans="1:10" s="9" customFormat="1" x14ac:dyDescent="0.3"/>
    <row r="16" spans="1:10" x14ac:dyDescent="0.3">
      <c r="A16" s="17" t="s">
        <v>24</v>
      </c>
      <c r="B16" s="17"/>
      <c r="C16" s="17"/>
      <c r="D16" s="17"/>
      <c r="E16" s="17"/>
      <c r="F16" s="17"/>
      <c r="G16" s="17"/>
      <c r="H16" s="17"/>
      <c r="I16" s="17"/>
      <c r="J16" s="17"/>
    </row>
    <row r="17" spans="1:10" x14ac:dyDescent="0.3">
      <c r="A17" s="17"/>
      <c r="B17" s="17"/>
      <c r="C17" s="17"/>
      <c r="D17" s="17"/>
      <c r="E17" s="17"/>
      <c r="F17" s="17"/>
      <c r="G17" s="17"/>
      <c r="H17" s="17"/>
      <c r="I17" s="17"/>
      <c r="J17" s="17"/>
    </row>
    <row r="19" spans="1:10" x14ac:dyDescent="0.3">
      <c r="A19" s="18" t="s">
        <v>25</v>
      </c>
      <c r="B19" s="18"/>
      <c r="C19" s="18"/>
      <c r="D19" s="18"/>
      <c r="E19" s="18"/>
      <c r="F19" s="18"/>
      <c r="G19" s="18"/>
      <c r="H19" s="18"/>
      <c r="I19" s="18"/>
      <c r="J19" s="18"/>
    </row>
    <row r="21" spans="1:10" x14ac:dyDescent="0.3">
      <c r="A21" s="12" t="s">
        <v>26</v>
      </c>
      <c r="B21" s="12"/>
      <c r="C21" s="12"/>
      <c r="D21" s="11" t="s">
        <v>31</v>
      </c>
      <c r="E21" s="11"/>
      <c r="F21" s="11"/>
      <c r="G21" s="11"/>
      <c r="H21" s="11"/>
      <c r="I21" s="13">
        <f>J14</f>
        <v>15102528</v>
      </c>
      <c r="J21" s="13"/>
    </row>
    <row r="23" spans="1:10" x14ac:dyDescent="0.3">
      <c r="A23" s="10"/>
      <c r="B23" s="10"/>
      <c r="C23" s="10"/>
    </row>
    <row r="24" spans="1:10" x14ac:dyDescent="0.3">
      <c r="A24" s="10"/>
      <c r="B24" s="10"/>
      <c r="C24" s="10"/>
    </row>
    <row r="25" spans="1:10" x14ac:dyDescent="0.3">
      <c r="A25" s="10"/>
      <c r="B25" s="10"/>
      <c r="C25" s="10"/>
    </row>
    <row r="26" spans="1:10" x14ac:dyDescent="0.3">
      <c r="A26" s="10"/>
      <c r="B26" s="10"/>
      <c r="C26" s="10"/>
    </row>
    <row r="30" spans="1:10" x14ac:dyDescent="0.3">
      <c r="A30" s="11"/>
      <c r="B30" s="11"/>
      <c r="C30" s="11"/>
    </row>
    <row r="31" spans="1:10" x14ac:dyDescent="0.3">
      <c r="A31" s="12" t="s">
        <v>29</v>
      </c>
      <c r="B31" s="12"/>
      <c r="C31" s="12"/>
    </row>
    <row r="32" spans="1:10" x14ac:dyDescent="0.3">
      <c r="A32" s="12" t="s">
        <v>27</v>
      </c>
      <c r="B32" s="12"/>
      <c r="C32" s="12"/>
    </row>
    <row r="33" spans="1:3" x14ac:dyDescent="0.3">
      <c r="A33" s="12" t="s">
        <v>28</v>
      </c>
      <c r="B33" s="12"/>
      <c r="C33" s="12"/>
    </row>
    <row r="34" spans="1:3" x14ac:dyDescent="0.3">
      <c r="A34" s="12" t="s">
        <v>30</v>
      </c>
      <c r="B34" s="12"/>
      <c r="C34" s="12"/>
    </row>
  </sheetData>
  <mergeCells count="13">
    <mergeCell ref="A30:C30"/>
    <mergeCell ref="A31:C31"/>
    <mergeCell ref="A32:C32"/>
    <mergeCell ref="A33:C33"/>
    <mergeCell ref="A34:C34"/>
    <mergeCell ref="A21:C21"/>
    <mergeCell ref="D21:H21"/>
    <mergeCell ref="I21:J21"/>
    <mergeCell ref="A1:D1"/>
    <mergeCell ref="E1:J1"/>
    <mergeCell ref="A14:D14"/>
    <mergeCell ref="A16:J17"/>
    <mergeCell ref="A19:J19"/>
  </mergeCells>
  <pageMargins left="0.7" right="0.7" top="0.75" bottom="0.75" header="0.3" footer="0.3"/>
  <pageSetup paperSize="9"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OPCION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Riascos Martinez</dc:creator>
  <cp:lastModifiedBy>edna valencia</cp:lastModifiedBy>
  <dcterms:created xsi:type="dcterms:W3CDTF">2025-03-28T00:32:21Z</dcterms:created>
  <dcterms:modified xsi:type="dcterms:W3CDTF">2025-04-04T19:52:35Z</dcterms:modified>
</cp:coreProperties>
</file>