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 CAMILO MOLINA\Desktop\ALCALDIA\1- INFRAESTRUCTURA\2- CONTRATOS\2025\8- MATERIALES ELECTRICOS\2- FICHA TECNICA\"/>
    </mc:Choice>
  </mc:AlternateContent>
  <xr:revisionPtr revIDLastSave="0" documentId="13_ncr:1_{2077754D-80C9-4D00-9BBC-913A9CE454F0}" xr6:coauthVersionLast="47" xr6:coauthVersionMax="47" xr10:uidLastSave="{00000000-0000-0000-0000-000000000000}"/>
  <bookViews>
    <workbookView xWindow="-110" yWindow="-110" windowWidth="19420" windowHeight="10300" xr2:uid="{D76DE127-0C43-4D17-A38F-C157FD6D2BC0}"/>
  </bookViews>
  <sheets>
    <sheet name="FICHA TECNICA" sheetId="1" r:id="rId1"/>
    <sheet name="PRESUPUESTO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2" i="2" l="1"/>
  <c r="C60" i="2"/>
  <c r="E58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2" i="2"/>
  <c r="A29" i="2"/>
  <c r="B29" i="2"/>
  <c r="C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C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C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C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C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A49" i="2"/>
  <c r="B49" i="2"/>
  <c r="C49" i="2"/>
  <c r="D49" i="2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3" i="2"/>
  <c r="B3" i="2"/>
  <c r="C3" i="2"/>
  <c r="D3" i="2"/>
  <c r="A4" i="2"/>
  <c r="B4" i="2"/>
  <c r="C4" i="2"/>
  <c r="D4" i="2"/>
  <c r="A5" i="2"/>
  <c r="B5" i="2"/>
  <c r="C5" i="2"/>
  <c r="D5" i="2"/>
  <c r="A6" i="2"/>
  <c r="B6" i="2"/>
  <c r="C6" i="2"/>
  <c r="D6" i="2"/>
  <c r="A7" i="2"/>
  <c r="B7" i="2"/>
  <c r="C7" i="2"/>
  <c r="D7" i="2"/>
  <c r="A8" i="2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C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C17" i="2"/>
  <c r="D17" i="2"/>
  <c r="A18" i="2"/>
  <c r="B18" i="2"/>
  <c r="C18" i="2"/>
  <c r="D18" i="2"/>
  <c r="A19" i="2"/>
  <c r="B19" i="2"/>
  <c r="C19" i="2"/>
  <c r="D19" i="2"/>
  <c r="A20" i="2"/>
  <c r="B20" i="2"/>
  <c r="C20" i="2"/>
  <c r="D20" i="2"/>
  <c r="A21" i="2"/>
  <c r="B21" i="2"/>
  <c r="C21" i="2"/>
  <c r="D21" i="2"/>
  <c r="A22" i="2"/>
  <c r="B22" i="2"/>
  <c r="C22" i="2"/>
  <c r="D22" i="2"/>
  <c r="A23" i="2"/>
  <c r="B23" i="2"/>
  <c r="C23" i="2"/>
  <c r="D23" i="2"/>
  <c r="A24" i="2"/>
  <c r="B24" i="2"/>
  <c r="C24" i="2"/>
  <c r="D24" i="2"/>
  <c r="A25" i="2"/>
  <c r="B25" i="2"/>
  <c r="C25" i="2"/>
  <c r="D25" i="2"/>
  <c r="A26" i="2"/>
  <c r="B26" i="2"/>
  <c r="C26" i="2"/>
  <c r="D26" i="2"/>
  <c r="A27" i="2"/>
  <c r="B27" i="2"/>
  <c r="C27" i="2"/>
  <c r="D27" i="2"/>
  <c r="A28" i="2"/>
  <c r="B28" i="2"/>
  <c r="C28" i="2"/>
  <c r="D28" i="2"/>
  <c r="B2" i="2"/>
  <c r="C2" i="2"/>
  <c r="D2" i="2"/>
  <c r="A2" i="2"/>
  <c r="H56" i="1"/>
  <c r="H52" i="1"/>
  <c r="E59" i="1"/>
  <c r="G59" i="1"/>
  <c r="F59" i="1" l="1"/>
  <c r="H58" i="1"/>
  <c r="H57" i="1"/>
  <c r="H54" i="1"/>
  <c r="H55" i="1"/>
  <c r="H53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4" i="1"/>
  <c r="H3" i="1"/>
  <c r="H59" i="1" l="1"/>
  <c r="E62" i="1" s="1"/>
  <c r="E64" i="1" s="1"/>
</calcChain>
</file>

<file path=xl/sharedStrings.xml><?xml version="1.0" encoding="utf-8"?>
<sst xmlns="http://schemas.openxmlformats.org/spreadsheetml/2006/main" count="136" uniqueCount="71">
  <si>
    <t>PRODUCTO</t>
  </si>
  <si>
    <t>TOMA DOBLE DE INCRUSTAR</t>
  </si>
  <si>
    <t>INTERRUPTOR SENCILLO INCRUSTAR</t>
  </si>
  <si>
    <t>PLAFON</t>
  </si>
  <si>
    <t>BOMBILLO LED DE 40W</t>
  </si>
  <si>
    <t>BOMBILLO LED DE 30W</t>
  </si>
  <si>
    <t>PANEL LED DE S/P 24W REDONDO</t>
  </si>
  <si>
    <t>CANALETA 20X12 DEXSON</t>
  </si>
  <si>
    <t>CANALETA 20X20 DEXSON</t>
  </si>
  <si>
    <t>CAJA DE 2X4 DEXSON 40MM</t>
  </si>
  <si>
    <t>CHAZO PLASTICO DE 1/4</t>
  </si>
  <si>
    <t>CONECTOR DE EMPALME R/Y</t>
  </si>
  <si>
    <t>CABLE DUPLEX 2X14</t>
  </si>
  <si>
    <t>CABLE AISLADO 12 VEHICULO</t>
  </si>
  <si>
    <t>CABLE AISLADO 16 VEHICULO</t>
  </si>
  <si>
    <t>ALICATE</t>
  </si>
  <si>
    <t>JUEGO DE DESTORNILLADORE DIELECTRICOS</t>
  </si>
  <si>
    <t>CORTA FRIO</t>
  </si>
  <si>
    <t>CINTA DE SEÑALIZACION X 100 METROS</t>
  </si>
  <si>
    <t>CONECTOR DE PERFORACION PEQUEÑO</t>
  </si>
  <si>
    <t>PINZA ELECTRICA</t>
  </si>
  <si>
    <t>CLAVIJA CAUCHO DE 15A 125V CON POLO A TIERRA</t>
  </si>
  <si>
    <t>TOMA AEREO CAUCHO DE 15A 125V CON POLO A TIERRA</t>
  </si>
  <si>
    <t>JUEGO DE BROCA TUSTENO</t>
  </si>
  <si>
    <t>TORNILLO DE LAMINA 1.1/2</t>
  </si>
  <si>
    <t>ESCALERA DE TIJERA DE 8 PASOS</t>
  </si>
  <si>
    <t>LASO DE 16 MILIMETROS</t>
  </si>
  <si>
    <t>JUEGO DE BROCA LAMINA</t>
  </si>
  <si>
    <t>CONOS DE DEMARCACION</t>
  </si>
  <si>
    <t>JUEGO DE MANOMETRO CON SOPLETE</t>
  </si>
  <si>
    <t xml:space="preserve">CABLE ENCAUCHETADO No 2X16 </t>
  </si>
  <si>
    <t xml:space="preserve">FOTOCELDA </t>
  </si>
  <si>
    <t>TOMAS DOBLES DE SOBREPONER</t>
  </si>
  <si>
    <t>INTERRUPTORES DE SOBREPONER</t>
  </si>
  <si>
    <t>CAJA PLASTICA 2*4</t>
  </si>
  <si>
    <t>ESLINGA DE POSICIONAMIENTO CON FRENO</t>
  </si>
  <si>
    <t>PRETALES</t>
  </si>
  <si>
    <t>CABLE EN ALUMINIO ENCAUCHETADO MONOFASICO 1*6+6</t>
  </si>
  <si>
    <t xml:space="preserve">BREKES DE 15A HASTA 50A </t>
  </si>
  <si>
    <t>LAMPARAS LED DE 50 W AP</t>
  </si>
  <si>
    <t xml:space="preserve">MOSQUETONES DIELECTRICOS </t>
  </si>
  <si>
    <t xml:space="preserve">ARNES DIELECTRICO </t>
  </si>
  <si>
    <t xml:space="preserve">CAJA DE BREKES DE 6 PUESTOS </t>
  </si>
  <si>
    <t>TALADRO DE 24V INALAMBRICO</t>
  </si>
  <si>
    <t>REFLECTOR LED DE 100 W</t>
  </si>
  <si>
    <t xml:space="preserve">UND </t>
  </si>
  <si>
    <t>CANT</t>
  </si>
  <si>
    <t xml:space="preserve">VR TOTAL </t>
  </si>
  <si>
    <t xml:space="preserve">ML </t>
  </si>
  <si>
    <t>ROLLO</t>
  </si>
  <si>
    <t>GAFAS DE PROTECCIÓN</t>
  </si>
  <si>
    <t xml:space="preserve">GUANTES POR PARES </t>
  </si>
  <si>
    <t xml:space="preserve">BOTAS DIELECTRICAS POR PARES </t>
  </si>
  <si>
    <t xml:space="preserve">7 HILOS # 12 BLANCO </t>
  </si>
  <si>
    <t>7 HILOS # 12 NEGRO</t>
  </si>
  <si>
    <t xml:space="preserve">CINTA AISLANTE ELECTRICA NEGRAS </t>
  </si>
  <si>
    <t xml:space="preserve">CINTA AISLANTE ELECTRICA BLANCA </t>
  </si>
  <si>
    <t>CINTA AISLANTE ELECTRICA AMARILLAS</t>
  </si>
  <si>
    <t>PAQ DE AMARRA T14 X 35CM X 100</t>
  </si>
  <si>
    <t>AMARRAS PLASTICAS DE 20 MM POR PAQUETE X 100</t>
  </si>
  <si>
    <t>CINTA AUTOFUNDENTE 18 MM X 9,1 M</t>
  </si>
  <si>
    <t xml:space="preserve">ITEM </t>
  </si>
  <si>
    <t>FERREMATERIALES LA ROCA</t>
  </si>
  <si>
    <t xml:space="preserve">ELECTROARTICULOS </t>
  </si>
  <si>
    <t>CABLE ELECTRICOS LA 12</t>
  </si>
  <si>
    <t>VR TOTAL PROMEDIO</t>
  </si>
  <si>
    <t xml:space="preserve">SUBTOTAL </t>
  </si>
  <si>
    <t xml:space="preserve">VR TOTAL PRESUPUESTO </t>
  </si>
  <si>
    <t>NOTA: Los valores incluyen IVA</t>
  </si>
  <si>
    <t xml:space="preserve">TOTAL </t>
  </si>
  <si>
    <t>Cable Aislado No 6 AWG Aluminio Serie 8000 THHN Metro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</si>
</sst>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5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42" fontId="0" fillId="0" borderId="0" xfId="1" applyFont="1" applyAlignment="1">
      <alignment horizontal="center"/>
    </xf>
    <xf numFmtId="42" fontId="0" fillId="0" borderId="0" xfId="1" applyFont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22" xfId="0" applyNumberFormat="1" applyBorder="1" applyAlignment="1">
      <alignment horizontal="center" vertical="center"/>
    </xf>
    <xf numFmtId="42" fontId="4" fillId="4" borderId="16" xfId="1" applyFont="1" applyFill="1" applyBorder="1" applyAlignment="1">
      <alignment horizontal="center" vertical="center" wrapText="1"/>
    </xf>
    <xf numFmtId="42" fontId="4" fillId="4" borderId="8" xfId="1" applyFont="1" applyFill="1" applyBorder="1" applyAlignment="1">
      <alignment horizontal="center"/>
    </xf>
    <xf numFmtId="42" fontId="0" fillId="4" borderId="3" xfId="1" applyFont="1" applyFill="1" applyBorder="1" applyAlignment="1">
      <alignment horizontal="center"/>
    </xf>
    <xf numFmtId="42" fontId="0" fillId="4" borderId="1" xfId="1" applyFont="1" applyFill="1" applyBorder="1" applyAlignment="1">
      <alignment horizontal="center"/>
    </xf>
    <xf numFmtId="42" fontId="0" fillId="4" borderId="22" xfId="1" applyFont="1" applyFill="1" applyBorder="1" applyAlignment="1">
      <alignment horizontal="center"/>
    </xf>
    <xf numFmtId="42" fontId="0" fillId="7" borderId="3" xfId="1" applyFont="1" applyFill="1" applyBorder="1" applyAlignment="1">
      <alignment horizontal="center"/>
    </xf>
    <xf numFmtId="42" fontId="0" fillId="7" borderId="1" xfId="1" applyFont="1" applyFill="1" applyBorder="1" applyAlignment="1">
      <alignment horizontal="center"/>
    </xf>
    <xf numFmtId="0" fontId="4" fillId="5" borderId="25" xfId="0" applyFont="1" applyFill="1" applyBorder="1" applyAlignment="1">
      <alignment horizontal="center" vertical="center" wrapText="1"/>
    </xf>
    <xf numFmtId="42" fontId="4" fillId="5" borderId="26" xfId="1" applyFont="1" applyFill="1" applyBorder="1" applyAlignment="1">
      <alignment horizontal="center"/>
    </xf>
    <xf numFmtId="42" fontId="0" fillId="5" borderId="27" xfId="1" applyFont="1" applyFill="1" applyBorder="1" applyAlignment="1">
      <alignment horizontal="center"/>
    </xf>
    <xf numFmtId="42" fontId="0" fillId="5" borderId="28" xfId="1" applyFont="1" applyFill="1" applyBorder="1" applyAlignment="1">
      <alignment horizontal="center"/>
    </xf>
    <xf numFmtId="42" fontId="0" fillId="5" borderId="29" xfId="1" applyFont="1" applyFill="1" applyBorder="1" applyAlignment="1">
      <alignment horizontal="center"/>
    </xf>
    <xf numFmtId="42" fontId="4" fillId="7" borderId="3" xfId="1" applyFont="1" applyFill="1" applyBorder="1" applyAlignment="1">
      <alignment horizontal="center" vertical="center"/>
    </xf>
    <xf numFmtId="42" fontId="4" fillId="7" borderId="2" xfId="1" applyFont="1" applyFill="1" applyBorder="1" applyAlignment="1">
      <alignment horizontal="center"/>
    </xf>
    <xf numFmtId="42" fontId="0" fillId="6" borderId="30" xfId="1" applyFont="1" applyFill="1" applyBorder="1" applyAlignment="1">
      <alignment vertical="center"/>
    </xf>
    <xf numFmtId="42" fontId="0" fillId="6" borderId="11" xfId="1" applyFont="1" applyFill="1" applyBorder="1" applyAlignment="1">
      <alignment vertical="center"/>
    </xf>
    <xf numFmtId="42" fontId="0" fillId="6" borderId="12" xfId="1" applyFont="1" applyFill="1" applyBorder="1" applyAlignment="1">
      <alignment vertical="center"/>
    </xf>
    <xf numFmtId="42" fontId="0" fillId="7" borderId="2" xfId="1" applyFont="1" applyFill="1" applyBorder="1" applyAlignment="1">
      <alignment horizontal="center"/>
    </xf>
    <xf numFmtId="42" fontId="7" fillId="8" borderId="6" xfId="1" applyFont="1" applyFill="1" applyBorder="1" applyAlignment="1">
      <alignment horizontal="center"/>
    </xf>
    <xf numFmtId="42" fontId="8" fillId="3" borderId="5" xfId="1" applyFont="1" applyFill="1" applyBorder="1" applyAlignment="1">
      <alignment horizontal="center"/>
    </xf>
    <xf numFmtId="42" fontId="8" fillId="3" borderId="24" xfId="1" applyFont="1" applyFill="1" applyBorder="1" applyAlignment="1">
      <alignment horizontal="center"/>
    </xf>
    <xf numFmtId="42" fontId="8" fillId="3" borderId="4" xfId="1" applyFont="1" applyFill="1" applyBorder="1" applyAlignment="1">
      <alignment horizontal="center"/>
    </xf>
    <xf numFmtId="42" fontId="8" fillId="3" borderId="6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1" fontId="0" fillId="0" borderId="33" xfId="0" applyNumberFormat="1" applyBorder="1" applyAlignment="1">
      <alignment horizontal="center" vertical="center"/>
    </xf>
    <xf numFmtId="1" fontId="0" fillId="0" borderId="33" xfId="0" applyNumberForma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left" vertical="center" wrapText="1"/>
    </xf>
    <xf numFmtId="1" fontId="0" fillId="0" borderId="16" xfId="0" applyNumberFormat="1" applyBorder="1" applyAlignment="1">
      <alignment horizontal="center" vertical="center"/>
    </xf>
    <xf numFmtId="42" fontId="0" fillId="0" borderId="17" xfId="0" applyNumberFormat="1" applyBorder="1" applyAlignment="1">
      <alignment vertical="center"/>
    </xf>
    <xf numFmtId="1" fontId="0" fillId="0" borderId="19" xfId="0" applyNumberFormat="1" applyBorder="1" applyAlignment="1">
      <alignment horizontal="center" vertical="center"/>
    </xf>
    <xf numFmtId="42" fontId="0" fillId="0" borderId="7" xfId="0" applyNumberFormat="1" applyBorder="1" applyAlignment="1">
      <alignment vertical="center"/>
    </xf>
    <xf numFmtId="1" fontId="0" fillId="0" borderId="20" xfId="0" applyNumberFormat="1" applyBorder="1" applyAlignment="1">
      <alignment horizontal="center" vertical="center"/>
    </xf>
    <xf numFmtId="1" fontId="0" fillId="0" borderId="34" xfId="0" applyNumberFormat="1" applyBorder="1" applyAlignment="1">
      <alignment horizontal="left" vertical="center" wrapText="1"/>
    </xf>
    <xf numFmtId="1" fontId="0" fillId="0" borderId="34" xfId="0" applyNumberFormat="1" applyBorder="1" applyAlignment="1">
      <alignment horizontal="center" vertical="center"/>
    </xf>
    <xf numFmtId="42" fontId="0" fillId="0" borderId="9" xfId="0" applyNumberFormat="1" applyBorder="1" applyAlignment="1">
      <alignment vertical="center"/>
    </xf>
    <xf numFmtId="42" fontId="8" fillId="8" borderId="6" xfId="0" applyNumberFormat="1" applyFont="1" applyFill="1" applyBorder="1" applyAlignment="1">
      <alignment horizontal="right"/>
    </xf>
    <xf numFmtId="42" fontId="4" fillId="8" borderId="6" xfId="0" applyNumberFormat="1" applyFont="1" applyFill="1" applyBorder="1"/>
    <xf numFmtId="0" fontId="4" fillId="0" borderId="5" xfId="0" applyFont="1" applyBorder="1" applyAlignment="1">
      <alignment horizontal="center" vertical="center" wrapText="1"/>
    </xf>
    <xf numFmtId="1" fontId="7" fillId="8" borderId="23" xfId="0" applyNumberFormat="1" applyFont="1" applyFill="1" applyBorder="1" applyAlignment="1">
      <alignment horizontal="right" vertical="center"/>
    </xf>
    <xf numFmtId="1" fontId="7" fillId="8" borderId="5" xfId="0" applyNumberFormat="1" applyFont="1" applyFill="1" applyBorder="1" applyAlignment="1">
      <alignment horizontal="right" vertical="center"/>
    </xf>
    <xf numFmtId="1" fontId="7" fillId="0" borderId="13" xfId="0" applyNumberFormat="1" applyFont="1" applyBorder="1" applyAlignment="1">
      <alignment horizontal="right" vertical="center"/>
    </xf>
    <xf numFmtId="1" fontId="7" fillId="0" borderId="21" xfId="0" applyNumberFormat="1" applyFont="1" applyBorder="1" applyAlignment="1">
      <alignment horizontal="right" vertical="center"/>
    </xf>
    <xf numFmtId="1" fontId="7" fillId="0" borderId="31" xfId="0" applyNumberFormat="1" applyFont="1" applyBorder="1" applyAlignment="1">
      <alignment horizontal="right" vertical="center"/>
    </xf>
    <xf numFmtId="42" fontId="4" fillId="6" borderId="31" xfId="1" applyFont="1" applyFill="1" applyBorder="1" applyAlignment="1">
      <alignment horizontal="center" vertical="center" wrapText="1"/>
    </xf>
    <xf numFmtId="42" fontId="4" fillId="6" borderId="32" xfId="1" applyFont="1" applyFill="1" applyBorder="1" applyAlignment="1">
      <alignment horizontal="center" vertical="center" wrapText="1"/>
    </xf>
    <xf numFmtId="1" fontId="8" fillId="3" borderId="23" xfId="0" applyNumberFormat="1" applyFont="1" applyFill="1" applyBorder="1" applyAlignment="1">
      <alignment horizontal="center" vertical="center"/>
    </xf>
    <xf numFmtId="1" fontId="8" fillId="3" borderId="5" xfId="0" applyNumberFormat="1" applyFont="1" applyFill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1" fontId="4" fillId="0" borderId="18" xfId="0" applyNumberFormat="1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8" borderId="23" xfId="0" applyFont="1" applyFill="1" applyBorder="1" applyAlignment="1">
      <alignment horizontal="right"/>
    </xf>
    <xf numFmtId="0" fontId="8" fillId="8" borderId="5" xfId="0" applyFont="1" applyFill="1" applyBorder="1" applyAlignment="1">
      <alignment horizontal="right"/>
    </xf>
    <xf numFmtId="0" fontId="8" fillId="0" borderId="35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37" xfId="0" applyFont="1" applyBorder="1" applyAlignment="1">
      <alignment horizontal="right"/>
    </xf>
    <xf numFmtId="0" fontId="4" fillId="8" borderId="23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1" fontId="0" fillId="0" borderId="38" xfId="0" applyNumberFormat="1" applyBorder="1" applyAlignment="1">
      <alignment horizontal="center" vertical="center"/>
    </xf>
    <xf numFmtId="1" fontId="0" fillId="0" borderId="39" xfId="0" applyNumberFormat="1" applyBorder="1" applyAlignment="1">
      <alignment horizontal="left" vertical="center" wrapText="1"/>
    </xf>
    <xf numFmtId="1" fontId="0" fillId="0" borderId="39" xfId="0" applyNumberFormat="1" applyBorder="1" applyAlignment="1">
      <alignment horizontal="center" vertical="center"/>
    </xf>
    <xf numFmtId="42" fontId="0" fillId="0" borderId="40" xfId="0" applyNumberFormat="1" applyBorder="1" applyAlignment="1">
      <alignment vertical="center"/>
    </xf>
    <xf numFmtId="1" fontId="0" fillId="9" borderId="23" xfId="0" applyNumberFormat="1" applyFill="1" applyBorder="1" applyAlignment="1">
      <alignment horizontal="center" vertical="center"/>
    </xf>
    <xf numFmtId="1" fontId="0" fillId="9" borderId="5" xfId="0" applyNumberFormat="1" applyFill="1" applyBorder="1" applyAlignment="1">
      <alignment horizontal="left" vertical="center" wrapText="1"/>
    </xf>
    <xf numFmtId="1" fontId="0" fillId="9" borderId="5" xfId="0" applyNumberFormat="1" applyFill="1" applyBorder="1" applyAlignment="1">
      <alignment horizontal="center" vertical="center"/>
    </xf>
    <xf numFmtId="42" fontId="0" fillId="9" borderId="6" xfId="0" applyNumberFormat="1" applyFill="1" applyBorder="1" applyAlignment="1">
      <alignment vertical="center"/>
    </xf>
    <xf numFmtId="0" fontId="1" fillId="2" borderId="12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vertical="center"/>
    </xf>
    <xf numFmtId="0" fontId="3" fillId="9" borderId="4" xfId="0" applyFont="1" applyFill="1" applyBorder="1" applyAlignment="1">
      <alignment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A488E-23F9-4ABF-8D1B-3B8B6B15FECB}">
  <dimension ref="A1:H64"/>
  <sheetViews>
    <sheetView tabSelected="1" topLeftCell="A26" zoomScaleNormal="100" workbookViewId="0">
      <selection activeCell="B40" sqref="B40"/>
    </sheetView>
  </sheetViews>
  <sheetFormatPr baseColWidth="10" defaultRowHeight="14.5" x14ac:dyDescent="0.35"/>
  <cols>
    <col min="1" max="1" width="5.6328125" style="10" bestFit="1" customWidth="1"/>
    <col min="2" max="2" width="45.90625" style="8" customWidth="1"/>
    <col min="3" max="3" width="6.54296875" style="1" bestFit="1" customWidth="1"/>
    <col min="4" max="4" width="5.90625" style="1" bestFit="1" customWidth="1"/>
    <col min="5" max="5" width="17.54296875" style="12" bestFit="1" customWidth="1"/>
    <col min="6" max="6" width="17.08984375" style="12" customWidth="1"/>
    <col min="7" max="7" width="18.08984375" style="12" customWidth="1"/>
    <col min="8" max="8" width="15.7265625" style="13" customWidth="1"/>
  </cols>
  <sheetData>
    <row r="1" spans="1:8" ht="34.5" customHeight="1" x14ac:dyDescent="0.35">
      <c r="A1" s="74" t="s">
        <v>61</v>
      </c>
      <c r="B1" s="76" t="s">
        <v>0</v>
      </c>
      <c r="C1" s="78" t="s">
        <v>45</v>
      </c>
      <c r="D1" s="78" t="s">
        <v>46</v>
      </c>
      <c r="E1" s="22" t="s">
        <v>62</v>
      </c>
      <c r="F1" s="29" t="s">
        <v>64</v>
      </c>
      <c r="G1" s="34" t="s">
        <v>63</v>
      </c>
      <c r="H1" s="70" t="s">
        <v>65</v>
      </c>
    </row>
    <row r="2" spans="1:8" ht="15" thickBot="1" x14ac:dyDescent="0.4">
      <c r="A2" s="75"/>
      <c r="B2" s="77"/>
      <c r="C2" s="79"/>
      <c r="D2" s="79"/>
      <c r="E2" s="23" t="s">
        <v>47</v>
      </c>
      <c r="F2" s="30" t="s">
        <v>47</v>
      </c>
      <c r="G2" s="35" t="s">
        <v>47</v>
      </c>
      <c r="H2" s="71"/>
    </row>
    <row r="3" spans="1:8" x14ac:dyDescent="0.35">
      <c r="A3" s="11">
        <v>1</v>
      </c>
      <c r="B3" s="3" t="s">
        <v>1</v>
      </c>
      <c r="C3" s="14" t="s">
        <v>45</v>
      </c>
      <c r="D3" s="15">
        <v>1</v>
      </c>
      <c r="E3" s="24">
        <v>10000</v>
      </c>
      <c r="F3" s="31">
        <v>7000</v>
      </c>
      <c r="G3" s="27">
        <v>12000</v>
      </c>
      <c r="H3" s="36">
        <f t="shared" ref="H3:H34" si="0">AVERAGE(E3,F3,G3)</f>
        <v>9666.6666666666661</v>
      </c>
    </row>
    <row r="4" spans="1:8" x14ac:dyDescent="0.35">
      <c r="A4" s="9">
        <v>2</v>
      </c>
      <c r="B4" s="4" t="s">
        <v>2</v>
      </c>
      <c r="C4" s="16" t="s">
        <v>45</v>
      </c>
      <c r="D4" s="17">
        <v>1</v>
      </c>
      <c r="E4" s="25">
        <v>12000</v>
      </c>
      <c r="F4" s="32">
        <v>6000</v>
      </c>
      <c r="G4" s="28">
        <v>14000</v>
      </c>
      <c r="H4" s="37">
        <f t="shared" si="0"/>
        <v>10666.666666666666</v>
      </c>
    </row>
    <row r="5" spans="1:8" x14ac:dyDescent="0.35">
      <c r="A5" s="9">
        <v>3</v>
      </c>
      <c r="B5" s="4" t="s">
        <v>3</v>
      </c>
      <c r="C5" s="16" t="s">
        <v>45</v>
      </c>
      <c r="D5" s="17">
        <v>1</v>
      </c>
      <c r="E5" s="25">
        <v>8000</v>
      </c>
      <c r="F5" s="32">
        <v>5000</v>
      </c>
      <c r="G5" s="28">
        <v>9500</v>
      </c>
      <c r="H5" s="37">
        <f t="shared" si="0"/>
        <v>7500</v>
      </c>
    </row>
    <row r="6" spans="1:8" x14ac:dyDescent="0.35">
      <c r="A6" s="9">
        <v>4</v>
      </c>
      <c r="B6" s="4" t="s">
        <v>4</v>
      </c>
      <c r="C6" s="16" t="s">
        <v>45</v>
      </c>
      <c r="D6" s="17">
        <v>1</v>
      </c>
      <c r="E6" s="25">
        <v>22000</v>
      </c>
      <c r="F6" s="32">
        <v>18500</v>
      </c>
      <c r="G6" s="28">
        <v>25000</v>
      </c>
      <c r="H6" s="37">
        <f t="shared" si="0"/>
        <v>21833.333333333332</v>
      </c>
    </row>
    <row r="7" spans="1:8" x14ac:dyDescent="0.35">
      <c r="A7" s="9">
        <v>5</v>
      </c>
      <c r="B7" s="4" t="s">
        <v>5</v>
      </c>
      <c r="C7" s="16" t="s">
        <v>45</v>
      </c>
      <c r="D7" s="17">
        <v>1</v>
      </c>
      <c r="E7" s="25">
        <v>15000</v>
      </c>
      <c r="F7" s="32">
        <v>12000</v>
      </c>
      <c r="G7" s="28">
        <v>20000</v>
      </c>
      <c r="H7" s="37">
        <f t="shared" si="0"/>
        <v>15666.666666666666</v>
      </c>
    </row>
    <row r="8" spans="1:8" x14ac:dyDescent="0.35">
      <c r="A8" s="9">
        <v>6</v>
      </c>
      <c r="B8" s="4" t="s">
        <v>6</v>
      </c>
      <c r="C8" s="16" t="s">
        <v>45</v>
      </c>
      <c r="D8" s="17">
        <v>1</v>
      </c>
      <c r="E8" s="25">
        <v>20000</v>
      </c>
      <c r="F8" s="32">
        <v>20000</v>
      </c>
      <c r="G8" s="28">
        <v>28000</v>
      </c>
      <c r="H8" s="37">
        <f t="shared" si="0"/>
        <v>22666.666666666668</v>
      </c>
    </row>
    <row r="9" spans="1:8" x14ac:dyDescent="0.35">
      <c r="A9" s="9">
        <v>7</v>
      </c>
      <c r="B9" s="4" t="s">
        <v>7</v>
      </c>
      <c r="C9" s="16" t="s">
        <v>45</v>
      </c>
      <c r="D9" s="17">
        <v>1</v>
      </c>
      <c r="E9" s="25">
        <v>16000</v>
      </c>
      <c r="F9" s="32">
        <v>13000</v>
      </c>
      <c r="G9" s="28">
        <v>18000</v>
      </c>
      <c r="H9" s="37">
        <f t="shared" si="0"/>
        <v>15666.666666666666</v>
      </c>
    </row>
    <row r="10" spans="1:8" x14ac:dyDescent="0.35">
      <c r="A10" s="9">
        <v>8</v>
      </c>
      <c r="B10" s="4" t="s">
        <v>8</v>
      </c>
      <c r="C10" s="16" t="s">
        <v>45</v>
      </c>
      <c r="D10" s="17">
        <v>1</v>
      </c>
      <c r="E10" s="25">
        <v>20000</v>
      </c>
      <c r="F10" s="32">
        <v>16100</v>
      </c>
      <c r="G10" s="28">
        <v>23000</v>
      </c>
      <c r="H10" s="37">
        <f t="shared" si="0"/>
        <v>19700</v>
      </c>
    </row>
    <row r="11" spans="1:8" x14ac:dyDescent="0.35">
      <c r="A11" s="9">
        <v>9</v>
      </c>
      <c r="B11" s="4" t="s">
        <v>9</v>
      </c>
      <c r="C11" s="16" t="s">
        <v>45</v>
      </c>
      <c r="D11" s="17">
        <v>1</v>
      </c>
      <c r="E11" s="25">
        <v>11000</v>
      </c>
      <c r="F11" s="32">
        <v>9850</v>
      </c>
      <c r="G11" s="28">
        <v>13000</v>
      </c>
      <c r="H11" s="37">
        <f t="shared" si="0"/>
        <v>11283.333333333334</v>
      </c>
    </row>
    <row r="12" spans="1:8" x14ac:dyDescent="0.35">
      <c r="A12" s="9">
        <v>10</v>
      </c>
      <c r="B12" s="4" t="s">
        <v>10</v>
      </c>
      <c r="C12" s="16" t="s">
        <v>45</v>
      </c>
      <c r="D12" s="17">
        <v>1</v>
      </c>
      <c r="E12" s="25">
        <v>200</v>
      </c>
      <c r="F12" s="32">
        <v>100</v>
      </c>
      <c r="G12" s="28">
        <v>250</v>
      </c>
      <c r="H12" s="37">
        <f t="shared" si="0"/>
        <v>183.33333333333334</v>
      </c>
    </row>
    <row r="13" spans="1:8" x14ac:dyDescent="0.35">
      <c r="A13" s="9">
        <v>11</v>
      </c>
      <c r="B13" s="4" t="s">
        <v>11</v>
      </c>
      <c r="C13" s="16" t="s">
        <v>45</v>
      </c>
      <c r="D13" s="17">
        <v>1</v>
      </c>
      <c r="E13" s="25">
        <v>2500</v>
      </c>
      <c r="F13" s="32">
        <v>1650</v>
      </c>
      <c r="G13" s="28">
        <v>3000</v>
      </c>
      <c r="H13" s="37">
        <f t="shared" si="0"/>
        <v>2383.3333333333335</v>
      </c>
    </row>
    <row r="14" spans="1:8" x14ac:dyDescent="0.35">
      <c r="A14" s="9">
        <v>12</v>
      </c>
      <c r="B14" s="4" t="s">
        <v>12</v>
      </c>
      <c r="C14" s="16" t="s">
        <v>48</v>
      </c>
      <c r="D14" s="17">
        <v>1</v>
      </c>
      <c r="E14" s="25">
        <v>8000</v>
      </c>
      <c r="F14" s="32">
        <v>6000</v>
      </c>
      <c r="G14" s="28">
        <v>8500</v>
      </c>
      <c r="H14" s="37">
        <f t="shared" si="0"/>
        <v>7500</v>
      </c>
    </row>
    <row r="15" spans="1:8" x14ac:dyDescent="0.35">
      <c r="A15" s="9">
        <v>13</v>
      </c>
      <c r="B15" s="4" t="s">
        <v>53</v>
      </c>
      <c r="C15" s="16" t="s">
        <v>48</v>
      </c>
      <c r="D15" s="17">
        <v>1</v>
      </c>
      <c r="E15" s="25">
        <v>5000</v>
      </c>
      <c r="F15" s="32">
        <v>4000</v>
      </c>
      <c r="G15" s="28">
        <v>5500</v>
      </c>
      <c r="H15" s="37">
        <f t="shared" si="0"/>
        <v>4833.333333333333</v>
      </c>
    </row>
    <row r="16" spans="1:8" x14ac:dyDescent="0.35">
      <c r="A16" s="9">
        <v>14</v>
      </c>
      <c r="B16" s="4" t="s">
        <v>54</v>
      </c>
      <c r="C16" s="16" t="s">
        <v>48</v>
      </c>
      <c r="D16" s="17">
        <v>1</v>
      </c>
      <c r="E16" s="25">
        <v>5000</v>
      </c>
      <c r="F16" s="32">
        <v>4000</v>
      </c>
      <c r="G16" s="28">
        <v>5500</v>
      </c>
      <c r="H16" s="37">
        <f t="shared" si="0"/>
        <v>4833.333333333333</v>
      </c>
    </row>
    <row r="17" spans="1:8" x14ac:dyDescent="0.35">
      <c r="A17" s="9">
        <v>15</v>
      </c>
      <c r="B17" s="4" t="s">
        <v>13</v>
      </c>
      <c r="C17" s="16" t="s">
        <v>48</v>
      </c>
      <c r="D17" s="17">
        <v>1</v>
      </c>
      <c r="E17" s="25">
        <v>6000</v>
      </c>
      <c r="F17" s="32">
        <v>5500</v>
      </c>
      <c r="G17" s="28">
        <v>7000</v>
      </c>
      <c r="H17" s="37">
        <f t="shared" si="0"/>
        <v>6166.666666666667</v>
      </c>
    </row>
    <row r="18" spans="1:8" x14ac:dyDescent="0.35">
      <c r="A18" s="9">
        <v>16</v>
      </c>
      <c r="B18" s="4" t="s">
        <v>14</v>
      </c>
      <c r="C18" s="16" t="s">
        <v>48</v>
      </c>
      <c r="D18" s="17">
        <v>1</v>
      </c>
      <c r="E18" s="25">
        <v>4500</v>
      </c>
      <c r="F18" s="32">
        <v>3800</v>
      </c>
      <c r="G18" s="28">
        <v>5200</v>
      </c>
      <c r="H18" s="37">
        <f t="shared" si="0"/>
        <v>4500</v>
      </c>
    </row>
    <row r="19" spans="1:8" x14ac:dyDescent="0.35">
      <c r="A19" s="9">
        <v>17</v>
      </c>
      <c r="B19" s="4" t="s">
        <v>55</v>
      </c>
      <c r="C19" s="16" t="s">
        <v>49</v>
      </c>
      <c r="D19" s="17">
        <v>1</v>
      </c>
      <c r="E19" s="25">
        <v>12000</v>
      </c>
      <c r="F19" s="32">
        <v>10400</v>
      </c>
      <c r="G19" s="28">
        <v>15000</v>
      </c>
      <c r="H19" s="37">
        <f t="shared" si="0"/>
        <v>12466.666666666666</v>
      </c>
    </row>
    <row r="20" spans="1:8" x14ac:dyDescent="0.35">
      <c r="A20" s="9">
        <v>18</v>
      </c>
      <c r="B20" s="4" t="s">
        <v>56</v>
      </c>
      <c r="C20" s="16" t="s">
        <v>49</v>
      </c>
      <c r="D20" s="17">
        <v>1</v>
      </c>
      <c r="E20" s="25">
        <v>12000</v>
      </c>
      <c r="F20" s="32">
        <v>9000</v>
      </c>
      <c r="G20" s="28">
        <v>15000</v>
      </c>
      <c r="H20" s="37">
        <f t="shared" si="0"/>
        <v>12000</v>
      </c>
    </row>
    <row r="21" spans="1:8" x14ac:dyDescent="0.35">
      <c r="A21" s="9">
        <v>19</v>
      </c>
      <c r="B21" s="4" t="s">
        <v>57</v>
      </c>
      <c r="C21" s="16" t="s">
        <v>49</v>
      </c>
      <c r="D21" s="17">
        <v>1</v>
      </c>
      <c r="E21" s="25">
        <v>12000</v>
      </c>
      <c r="F21" s="32">
        <v>9000</v>
      </c>
      <c r="G21" s="28">
        <v>15000</v>
      </c>
      <c r="H21" s="37">
        <f t="shared" si="0"/>
        <v>12000</v>
      </c>
    </row>
    <row r="22" spans="1:8" x14ac:dyDescent="0.35">
      <c r="A22" s="9">
        <v>20</v>
      </c>
      <c r="B22" s="4" t="s">
        <v>15</v>
      </c>
      <c r="C22" s="16" t="s">
        <v>45</v>
      </c>
      <c r="D22" s="17">
        <v>1</v>
      </c>
      <c r="E22" s="25">
        <v>70000</v>
      </c>
      <c r="F22" s="32">
        <v>65000</v>
      </c>
      <c r="G22" s="28">
        <v>80000</v>
      </c>
      <c r="H22" s="37">
        <f t="shared" si="0"/>
        <v>71666.666666666672</v>
      </c>
    </row>
    <row r="23" spans="1:8" x14ac:dyDescent="0.35">
      <c r="A23" s="9">
        <v>21</v>
      </c>
      <c r="B23" s="4" t="s">
        <v>16</v>
      </c>
      <c r="C23" s="16" t="s">
        <v>45</v>
      </c>
      <c r="D23" s="17">
        <v>1</v>
      </c>
      <c r="E23" s="25">
        <v>102000</v>
      </c>
      <c r="F23" s="32">
        <v>95000</v>
      </c>
      <c r="G23" s="28">
        <v>150000</v>
      </c>
      <c r="H23" s="37">
        <f t="shared" si="0"/>
        <v>115666.66666666667</v>
      </c>
    </row>
    <row r="24" spans="1:8" x14ac:dyDescent="0.35">
      <c r="A24" s="9">
        <v>22</v>
      </c>
      <c r="B24" s="4" t="s">
        <v>43</v>
      </c>
      <c r="C24" s="16" t="s">
        <v>45</v>
      </c>
      <c r="D24" s="17">
        <v>1</v>
      </c>
      <c r="E24" s="25">
        <v>580000</v>
      </c>
      <c r="F24" s="32">
        <v>510000</v>
      </c>
      <c r="G24" s="28">
        <v>620000</v>
      </c>
      <c r="H24" s="37">
        <f t="shared" si="0"/>
        <v>570000</v>
      </c>
    </row>
    <row r="25" spans="1:8" x14ac:dyDescent="0.35">
      <c r="A25" s="9">
        <v>23</v>
      </c>
      <c r="B25" s="4" t="s">
        <v>17</v>
      </c>
      <c r="C25" s="16" t="s">
        <v>45</v>
      </c>
      <c r="D25" s="17">
        <v>1</v>
      </c>
      <c r="E25" s="25">
        <v>56000</v>
      </c>
      <c r="F25" s="32">
        <v>50000</v>
      </c>
      <c r="G25" s="28">
        <v>62000</v>
      </c>
      <c r="H25" s="37">
        <f t="shared" si="0"/>
        <v>56000</v>
      </c>
    </row>
    <row r="26" spans="1:8" x14ac:dyDescent="0.35">
      <c r="A26" s="9">
        <v>24</v>
      </c>
      <c r="B26" s="4" t="s">
        <v>18</v>
      </c>
      <c r="C26" s="16" t="s">
        <v>49</v>
      </c>
      <c r="D26" s="17">
        <v>1</v>
      </c>
      <c r="E26" s="25">
        <v>19000</v>
      </c>
      <c r="F26" s="32">
        <v>14000</v>
      </c>
      <c r="G26" s="28">
        <v>20000</v>
      </c>
      <c r="H26" s="37">
        <f t="shared" si="0"/>
        <v>17666.666666666668</v>
      </c>
    </row>
    <row r="27" spans="1:8" s="2" customFormat="1" x14ac:dyDescent="0.35">
      <c r="A27" s="9">
        <v>25</v>
      </c>
      <c r="B27" s="4" t="s">
        <v>58</v>
      </c>
      <c r="C27" s="18" t="s">
        <v>45</v>
      </c>
      <c r="D27" s="17">
        <v>1</v>
      </c>
      <c r="E27" s="25">
        <v>26000</v>
      </c>
      <c r="F27" s="32">
        <v>24500</v>
      </c>
      <c r="G27" s="28">
        <v>32000</v>
      </c>
      <c r="H27" s="37">
        <f t="shared" si="0"/>
        <v>27500</v>
      </c>
    </row>
    <row r="28" spans="1:8" x14ac:dyDescent="0.35">
      <c r="A28" s="9">
        <v>26</v>
      </c>
      <c r="B28" s="4" t="s">
        <v>19</v>
      </c>
      <c r="C28" s="16" t="s">
        <v>45</v>
      </c>
      <c r="D28" s="17">
        <v>1</v>
      </c>
      <c r="E28" s="25">
        <v>19000</v>
      </c>
      <c r="F28" s="32">
        <v>15000</v>
      </c>
      <c r="G28" s="28">
        <v>23000</v>
      </c>
      <c r="H28" s="37">
        <f t="shared" si="0"/>
        <v>19000</v>
      </c>
    </row>
    <row r="29" spans="1:8" x14ac:dyDescent="0.35">
      <c r="A29" s="9">
        <v>27</v>
      </c>
      <c r="B29" s="4" t="s">
        <v>20</v>
      </c>
      <c r="C29" s="16" t="s">
        <v>45</v>
      </c>
      <c r="D29" s="17">
        <v>1</v>
      </c>
      <c r="E29" s="25">
        <v>205000</v>
      </c>
      <c r="F29" s="32">
        <v>169000</v>
      </c>
      <c r="G29" s="28">
        <v>300500</v>
      </c>
      <c r="H29" s="37">
        <f t="shared" si="0"/>
        <v>224833.33333333334</v>
      </c>
    </row>
    <row r="30" spans="1:8" x14ac:dyDescent="0.35">
      <c r="A30" s="9">
        <v>28</v>
      </c>
      <c r="B30" s="4" t="s">
        <v>21</v>
      </c>
      <c r="C30" s="16" t="s">
        <v>45</v>
      </c>
      <c r="D30" s="17">
        <v>1</v>
      </c>
      <c r="E30" s="25">
        <v>14000</v>
      </c>
      <c r="F30" s="32">
        <v>11800</v>
      </c>
      <c r="G30" s="28">
        <v>18000</v>
      </c>
      <c r="H30" s="37">
        <f t="shared" si="0"/>
        <v>14600</v>
      </c>
    </row>
    <row r="31" spans="1:8" x14ac:dyDescent="0.35">
      <c r="A31" s="9">
        <v>29</v>
      </c>
      <c r="B31" s="4" t="s">
        <v>22</v>
      </c>
      <c r="C31" s="16" t="s">
        <v>45</v>
      </c>
      <c r="D31" s="17">
        <v>1</v>
      </c>
      <c r="E31" s="25">
        <v>15000</v>
      </c>
      <c r="F31" s="32">
        <v>13000</v>
      </c>
      <c r="G31" s="28">
        <v>20000</v>
      </c>
      <c r="H31" s="37">
        <f t="shared" si="0"/>
        <v>16000</v>
      </c>
    </row>
    <row r="32" spans="1:8" x14ac:dyDescent="0.35">
      <c r="A32" s="9">
        <v>30</v>
      </c>
      <c r="B32" s="4" t="s">
        <v>23</v>
      </c>
      <c r="C32" s="16" t="s">
        <v>45</v>
      </c>
      <c r="D32" s="17">
        <v>1</v>
      </c>
      <c r="E32" s="25">
        <v>72000</v>
      </c>
      <c r="F32" s="32">
        <v>60000</v>
      </c>
      <c r="G32" s="28">
        <v>85000</v>
      </c>
      <c r="H32" s="37">
        <f t="shared" si="0"/>
        <v>72333.333333333328</v>
      </c>
    </row>
    <row r="33" spans="1:8" x14ac:dyDescent="0.35">
      <c r="A33" s="9">
        <v>31</v>
      </c>
      <c r="B33" s="4" t="s">
        <v>24</v>
      </c>
      <c r="C33" s="16" t="s">
        <v>45</v>
      </c>
      <c r="D33" s="17">
        <v>1</v>
      </c>
      <c r="E33" s="25">
        <v>450</v>
      </c>
      <c r="F33" s="32">
        <v>277</v>
      </c>
      <c r="G33" s="28">
        <v>550</v>
      </c>
      <c r="H33" s="37">
        <f t="shared" si="0"/>
        <v>425.66666666666669</v>
      </c>
    </row>
    <row r="34" spans="1:8" x14ac:dyDescent="0.35">
      <c r="A34" s="9">
        <v>32</v>
      </c>
      <c r="B34" s="4" t="s">
        <v>25</v>
      </c>
      <c r="C34" s="16" t="s">
        <v>45</v>
      </c>
      <c r="D34" s="17">
        <v>1</v>
      </c>
      <c r="E34" s="25">
        <v>640000</v>
      </c>
      <c r="F34" s="32">
        <v>605000</v>
      </c>
      <c r="G34" s="28">
        <v>820000</v>
      </c>
      <c r="H34" s="37">
        <f t="shared" si="0"/>
        <v>688333.33333333337</v>
      </c>
    </row>
    <row r="35" spans="1:8" x14ac:dyDescent="0.35">
      <c r="A35" s="9">
        <v>33</v>
      </c>
      <c r="B35" s="4" t="s">
        <v>26</v>
      </c>
      <c r="C35" s="16" t="s">
        <v>48</v>
      </c>
      <c r="D35" s="17">
        <v>1</v>
      </c>
      <c r="E35" s="25">
        <v>12000</v>
      </c>
      <c r="F35" s="32">
        <v>11500</v>
      </c>
      <c r="G35" s="28">
        <v>15000</v>
      </c>
      <c r="H35" s="37">
        <f t="shared" ref="H35:H51" si="1">AVERAGE(E35,F35,G35)</f>
        <v>12833.333333333334</v>
      </c>
    </row>
    <row r="36" spans="1:8" x14ac:dyDescent="0.35">
      <c r="A36" s="9">
        <v>34</v>
      </c>
      <c r="B36" s="5" t="s">
        <v>27</v>
      </c>
      <c r="C36" s="16" t="s">
        <v>45</v>
      </c>
      <c r="D36" s="17">
        <v>1</v>
      </c>
      <c r="E36" s="25">
        <v>75000</v>
      </c>
      <c r="F36" s="32">
        <v>72000</v>
      </c>
      <c r="G36" s="28">
        <v>81000</v>
      </c>
      <c r="H36" s="37">
        <f t="shared" si="1"/>
        <v>76000</v>
      </c>
    </row>
    <row r="37" spans="1:8" x14ac:dyDescent="0.35">
      <c r="A37" s="9">
        <v>35</v>
      </c>
      <c r="B37" s="5" t="s">
        <v>50</v>
      </c>
      <c r="C37" s="16" t="s">
        <v>45</v>
      </c>
      <c r="D37" s="17">
        <v>1</v>
      </c>
      <c r="E37" s="25">
        <v>12000</v>
      </c>
      <c r="F37" s="32">
        <v>10000</v>
      </c>
      <c r="G37" s="28">
        <v>16000</v>
      </c>
      <c r="H37" s="37">
        <f t="shared" si="1"/>
        <v>12666.666666666666</v>
      </c>
    </row>
    <row r="38" spans="1:8" x14ac:dyDescent="0.35">
      <c r="A38" s="9">
        <v>36</v>
      </c>
      <c r="B38" s="4" t="s">
        <v>28</v>
      </c>
      <c r="C38" s="16" t="s">
        <v>45</v>
      </c>
      <c r="D38" s="17">
        <v>1</v>
      </c>
      <c r="E38" s="25">
        <v>100000</v>
      </c>
      <c r="F38" s="32">
        <v>93000</v>
      </c>
      <c r="G38" s="28">
        <v>132000</v>
      </c>
      <c r="H38" s="37">
        <f t="shared" si="1"/>
        <v>108333.33333333333</v>
      </c>
    </row>
    <row r="39" spans="1:8" ht="15" thickBot="1" x14ac:dyDescent="0.4">
      <c r="A39" s="9">
        <v>37</v>
      </c>
      <c r="B39" s="95" t="s">
        <v>29</v>
      </c>
      <c r="C39" s="16" t="s">
        <v>45</v>
      </c>
      <c r="D39" s="17">
        <v>1</v>
      </c>
      <c r="E39" s="25">
        <v>250000</v>
      </c>
      <c r="F39" s="32">
        <v>230000</v>
      </c>
      <c r="G39" s="28">
        <v>304000</v>
      </c>
      <c r="H39" s="37">
        <f t="shared" si="1"/>
        <v>261333.33333333334</v>
      </c>
    </row>
    <row r="40" spans="1:8" ht="15" thickBot="1" x14ac:dyDescent="0.4">
      <c r="A40" s="9">
        <v>38</v>
      </c>
      <c r="B40" s="97" t="s">
        <v>70</v>
      </c>
      <c r="C40" s="16" t="s">
        <v>48</v>
      </c>
      <c r="D40" s="17">
        <v>1</v>
      </c>
      <c r="E40" s="25">
        <v>30000</v>
      </c>
      <c r="F40" s="32">
        <v>23000</v>
      </c>
      <c r="G40" s="28">
        <v>40000</v>
      </c>
      <c r="H40" s="37">
        <f t="shared" si="1"/>
        <v>31000</v>
      </c>
    </row>
    <row r="41" spans="1:8" x14ac:dyDescent="0.35">
      <c r="A41" s="9">
        <v>39</v>
      </c>
      <c r="B41" s="96" t="s">
        <v>39</v>
      </c>
      <c r="C41" s="16" t="s">
        <v>45</v>
      </c>
      <c r="D41" s="17">
        <v>1</v>
      </c>
      <c r="E41" s="25">
        <v>195000</v>
      </c>
      <c r="F41" s="32">
        <v>175000</v>
      </c>
      <c r="G41" s="28">
        <v>230000</v>
      </c>
      <c r="H41" s="37">
        <f t="shared" si="1"/>
        <v>200000</v>
      </c>
    </row>
    <row r="42" spans="1:8" x14ac:dyDescent="0.35">
      <c r="A42" s="9">
        <v>40</v>
      </c>
      <c r="B42" s="6" t="s">
        <v>32</v>
      </c>
      <c r="C42" s="16" t="s">
        <v>45</v>
      </c>
      <c r="D42" s="17">
        <v>1</v>
      </c>
      <c r="E42" s="25">
        <v>15000</v>
      </c>
      <c r="F42" s="32">
        <v>13000</v>
      </c>
      <c r="G42" s="28">
        <v>22000</v>
      </c>
      <c r="H42" s="37">
        <f t="shared" si="1"/>
        <v>16666.666666666668</v>
      </c>
    </row>
    <row r="43" spans="1:8" x14ac:dyDescent="0.35">
      <c r="A43" s="9">
        <v>41</v>
      </c>
      <c r="B43" s="6" t="s">
        <v>33</v>
      </c>
      <c r="C43" s="16" t="s">
        <v>45</v>
      </c>
      <c r="D43" s="17">
        <v>1</v>
      </c>
      <c r="E43" s="25">
        <v>8500</v>
      </c>
      <c r="F43" s="32">
        <v>8000</v>
      </c>
      <c r="G43" s="28">
        <v>9000</v>
      </c>
      <c r="H43" s="37">
        <f t="shared" si="1"/>
        <v>8500</v>
      </c>
    </row>
    <row r="44" spans="1:8" x14ac:dyDescent="0.35">
      <c r="A44" s="9">
        <v>42</v>
      </c>
      <c r="B44" s="6" t="s">
        <v>30</v>
      </c>
      <c r="C44" s="16" t="s">
        <v>48</v>
      </c>
      <c r="D44" s="17">
        <v>1</v>
      </c>
      <c r="E44" s="25">
        <v>10000</v>
      </c>
      <c r="F44" s="32">
        <v>5550</v>
      </c>
      <c r="G44" s="28">
        <v>13000</v>
      </c>
      <c r="H44" s="37">
        <f t="shared" si="1"/>
        <v>9516.6666666666661</v>
      </c>
    </row>
    <row r="45" spans="1:8" x14ac:dyDescent="0.35">
      <c r="A45" s="9">
        <v>43</v>
      </c>
      <c r="B45" s="6" t="s">
        <v>31</v>
      </c>
      <c r="C45" s="16" t="s">
        <v>45</v>
      </c>
      <c r="D45" s="17">
        <v>1</v>
      </c>
      <c r="E45" s="25">
        <v>55000</v>
      </c>
      <c r="F45" s="32">
        <v>49000</v>
      </c>
      <c r="G45" s="28">
        <v>70000</v>
      </c>
      <c r="H45" s="37">
        <f t="shared" si="1"/>
        <v>58000</v>
      </c>
    </row>
    <row r="46" spans="1:8" x14ac:dyDescent="0.35">
      <c r="A46" s="9">
        <v>44</v>
      </c>
      <c r="B46" s="6" t="s">
        <v>34</v>
      </c>
      <c r="C46" s="16" t="s">
        <v>45</v>
      </c>
      <c r="D46" s="17">
        <v>1</v>
      </c>
      <c r="E46" s="25">
        <v>1500</v>
      </c>
      <c r="F46" s="32">
        <v>1100</v>
      </c>
      <c r="G46" s="28">
        <v>2000</v>
      </c>
      <c r="H46" s="37">
        <f t="shared" si="1"/>
        <v>1533.3333333333333</v>
      </c>
    </row>
    <row r="47" spans="1:8" x14ac:dyDescent="0.35">
      <c r="A47" s="9">
        <v>45</v>
      </c>
      <c r="B47" s="6" t="s">
        <v>51</v>
      </c>
      <c r="C47" s="16" t="s">
        <v>45</v>
      </c>
      <c r="D47" s="17">
        <v>1</v>
      </c>
      <c r="E47" s="25">
        <v>306000</v>
      </c>
      <c r="F47" s="32">
        <v>290000</v>
      </c>
      <c r="G47" s="28">
        <v>405000</v>
      </c>
      <c r="H47" s="37">
        <f t="shared" si="1"/>
        <v>333666.66666666669</v>
      </c>
    </row>
    <row r="48" spans="1:8" x14ac:dyDescent="0.35">
      <c r="A48" s="9">
        <v>46</v>
      </c>
      <c r="B48" s="6" t="s">
        <v>35</v>
      </c>
      <c r="C48" s="16" t="s">
        <v>45</v>
      </c>
      <c r="D48" s="17">
        <v>1</v>
      </c>
      <c r="E48" s="25">
        <v>701500</v>
      </c>
      <c r="F48" s="32">
        <v>685000</v>
      </c>
      <c r="G48" s="28">
        <v>803500</v>
      </c>
      <c r="H48" s="37">
        <f t="shared" si="1"/>
        <v>730000</v>
      </c>
    </row>
    <row r="49" spans="1:8" x14ac:dyDescent="0.35">
      <c r="A49" s="9">
        <v>47</v>
      </c>
      <c r="B49" s="6" t="s">
        <v>36</v>
      </c>
      <c r="C49" s="16" t="s">
        <v>45</v>
      </c>
      <c r="D49" s="17">
        <v>1</v>
      </c>
      <c r="E49" s="25">
        <v>520000</v>
      </c>
      <c r="F49" s="32">
        <v>495000</v>
      </c>
      <c r="G49" s="28">
        <v>600000</v>
      </c>
      <c r="H49" s="37">
        <f t="shared" si="1"/>
        <v>538333.33333333337</v>
      </c>
    </row>
    <row r="50" spans="1:8" x14ac:dyDescent="0.35">
      <c r="A50" s="9">
        <v>48</v>
      </c>
      <c r="B50" s="6" t="s">
        <v>37</v>
      </c>
      <c r="C50" s="16" t="s">
        <v>48</v>
      </c>
      <c r="D50" s="17">
        <v>1</v>
      </c>
      <c r="E50" s="25">
        <v>12600</v>
      </c>
      <c r="F50" s="32">
        <v>10900</v>
      </c>
      <c r="G50" s="28">
        <v>18000</v>
      </c>
      <c r="H50" s="37">
        <f t="shared" si="1"/>
        <v>13833.333333333334</v>
      </c>
    </row>
    <row r="51" spans="1:8" x14ac:dyDescent="0.35">
      <c r="A51" s="9">
        <v>49</v>
      </c>
      <c r="B51" s="6" t="s">
        <v>38</v>
      </c>
      <c r="C51" s="16" t="s">
        <v>45</v>
      </c>
      <c r="D51" s="17">
        <v>1</v>
      </c>
      <c r="E51" s="25">
        <v>32000</v>
      </c>
      <c r="F51" s="32">
        <v>29300</v>
      </c>
      <c r="G51" s="28">
        <v>40000</v>
      </c>
      <c r="H51" s="37">
        <f t="shared" si="1"/>
        <v>33766.666666666664</v>
      </c>
    </row>
    <row r="52" spans="1:8" x14ac:dyDescent="0.35">
      <c r="A52" s="9">
        <v>50</v>
      </c>
      <c r="B52" s="6" t="s">
        <v>40</v>
      </c>
      <c r="C52" s="16" t="s">
        <v>45</v>
      </c>
      <c r="D52" s="17">
        <v>1</v>
      </c>
      <c r="E52" s="25">
        <v>200000</v>
      </c>
      <c r="F52" s="32">
        <v>185000</v>
      </c>
      <c r="G52" s="28"/>
      <c r="H52" s="37">
        <f>AVERAGE(E52,F52)</f>
        <v>192500</v>
      </c>
    </row>
    <row r="53" spans="1:8" x14ac:dyDescent="0.35">
      <c r="A53" s="9">
        <v>51</v>
      </c>
      <c r="B53" s="6" t="s">
        <v>41</v>
      </c>
      <c r="C53" s="16" t="s">
        <v>45</v>
      </c>
      <c r="D53" s="17">
        <v>1</v>
      </c>
      <c r="E53" s="25">
        <v>410000</v>
      </c>
      <c r="F53" s="32">
        <v>390000</v>
      </c>
      <c r="G53" s="28">
        <v>500000</v>
      </c>
      <c r="H53" s="37">
        <f>AVERAGE(E53,F53,G53)</f>
        <v>433333.33333333331</v>
      </c>
    </row>
    <row r="54" spans="1:8" x14ac:dyDescent="0.35">
      <c r="A54" s="9">
        <v>52</v>
      </c>
      <c r="B54" s="6" t="s">
        <v>52</v>
      </c>
      <c r="C54" s="16" t="s">
        <v>45</v>
      </c>
      <c r="D54" s="17">
        <v>1</v>
      </c>
      <c r="E54" s="25">
        <v>155000</v>
      </c>
      <c r="F54" s="32">
        <v>145000</v>
      </c>
      <c r="G54" s="28">
        <v>230000</v>
      </c>
      <c r="H54" s="37">
        <f>AVERAGE(E54,F54,G54)</f>
        <v>176666.66666666666</v>
      </c>
    </row>
    <row r="55" spans="1:8" x14ac:dyDescent="0.35">
      <c r="A55" s="9">
        <v>53</v>
      </c>
      <c r="B55" s="6" t="s">
        <v>42</v>
      </c>
      <c r="C55" s="16" t="s">
        <v>45</v>
      </c>
      <c r="D55" s="17">
        <v>1</v>
      </c>
      <c r="E55" s="25">
        <v>80000</v>
      </c>
      <c r="F55" s="32">
        <v>74000</v>
      </c>
      <c r="G55" s="28">
        <v>90000</v>
      </c>
      <c r="H55" s="37">
        <f>AVERAGE(E55,F55,G55)</f>
        <v>81333.333333333328</v>
      </c>
    </row>
    <row r="56" spans="1:8" x14ac:dyDescent="0.35">
      <c r="A56" s="9">
        <v>54</v>
      </c>
      <c r="B56" s="6" t="s">
        <v>59</v>
      </c>
      <c r="C56" s="16" t="s">
        <v>45</v>
      </c>
      <c r="D56" s="17">
        <v>1</v>
      </c>
      <c r="E56" s="25">
        <v>16000</v>
      </c>
      <c r="F56" s="32">
        <v>14000</v>
      </c>
      <c r="G56" s="28"/>
      <c r="H56" s="37">
        <f>AVERAGE(E56,F56)</f>
        <v>15000</v>
      </c>
    </row>
    <row r="57" spans="1:8" x14ac:dyDescent="0.35">
      <c r="A57" s="9">
        <v>55</v>
      </c>
      <c r="B57" s="7" t="s">
        <v>44</v>
      </c>
      <c r="C57" s="19" t="s">
        <v>45</v>
      </c>
      <c r="D57" s="20">
        <v>1</v>
      </c>
      <c r="E57" s="25">
        <v>82000</v>
      </c>
      <c r="F57" s="32">
        <v>75000</v>
      </c>
      <c r="G57" s="28">
        <v>105000</v>
      </c>
      <c r="H57" s="37">
        <f>AVERAGE(E57,F57,G57)</f>
        <v>87333.333333333328</v>
      </c>
    </row>
    <row r="58" spans="1:8" ht="15" thickBot="1" x14ac:dyDescent="0.4">
      <c r="A58" s="21">
        <v>56</v>
      </c>
      <c r="B58" s="7" t="s">
        <v>60</v>
      </c>
      <c r="C58" s="19" t="s">
        <v>49</v>
      </c>
      <c r="D58" s="20">
        <v>1</v>
      </c>
      <c r="E58" s="26">
        <v>42000</v>
      </c>
      <c r="F58" s="33">
        <v>31000</v>
      </c>
      <c r="G58" s="39">
        <v>60000</v>
      </c>
      <c r="H58" s="38">
        <f>AVERAGE(E58,F58,G58)</f>
        <v>44333.333333333336</v>
      </c>
    </row>
    <row r="59" spans="1:8" ht="15" thickBot="1" x14ac:dyDescent="0.4">
      <c r="A59" s="72" t="s">
        <v>66</v>
      </c>
      <c r="B59" s="73"/>
      <c r="C59" s="73"/>
      <c r="D59" s="73"/>
      <c r="E59" s="41">
        <f>SUM(E3:E58)</f>
        <v>5340750</v>
      </c>
      <c r="F59" s="42">
        <f t="shared" ref="F59" si="2">SUM(F3:F58)</f>
        <v>4908827</v>
      </c>
      <c r="G59" s="43">
        <f>SUM(G3:G58)</f>
        <v>6259000</v>
      </c>
      <c r="H59" s="44">
        <f>SUM(H3:H58)</f>
        <v>5572025.6666666651</v>
      </c>
    </row>
    <row r="61" spans="1:8" ht="15" thickBot="1" x14ac:dyDescent="0.4"/>
    <row r="62" spans="1:8" ht="16" thickBot="1" x14ac:dyDescent="0.4">
      <c r="A62" s="65" t="s">
        <v>66</v>
      </c>
      <c r="B62" s="66"/>
      <c r="C62" s="66"/>
      <c r="D62" s="66"/>
      <c r="E62" s="40">
        <f>H59</f>
        <v>5572025.6666666651</v>
      </c>
    </row>
    <row r="63" spans="1:8" ht="16" thickBot="1" x14ac:dyDescent="0.4">
      <c r="A63" s="67" t="s">
        <v>68</v>
      </c>
      <c r="B63" s="68"/>
      <c r="C63" s="68"/>
      <c r="D63" s="68"/>
      <c r="E63" s="69"/>
    </row>
    <row r="64" spans="1:8" ht="16" thickBot="1" x14ac:dyDescent="0.4">
      <c r="A64" s="65" t="s">
        <v>67</v>
      </c>
      <c r="B64" s="66"/>
      <c r="C64" s="66"/>
      <c r="D64" s="66"/>
      <c r="E64" s="40">
        <f>E62</f>
        <v>5572025.6666666651</v>
      </c>
    </row>
  </sheetData>
  <mergeCells count="9">
    <mergeCell ref="A64:D64"/>
    <mergeCell ref="A63:E63"/>
    <mergeCell ref="H1:H2"/>
    <mergeCell ref="A59:D59"/>
    <mergeCell ref="A62:D62"/>
    <mergeCell ref="A1:A2"/>
    <mergeCell ref="B1:B2"/>
    <mergeCell ref="C1:C2"/>
    <mergeCell ref="D1:D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33C25-6163-4E22-BD14-6BC0D077F5E0}">
  <dimension ref="A1:E62"/>
  <sheetViews>
    <sheetView topLeftCell="A28" workbookViewId="0">
      <selection activeCell="B39" sqref="B39"/>
    </sheetView>
  </sheetViews>
  <sheetFormatPr baseColWidth="10" defaultRowHeight="14.5" x14ac:dyDescent="0.35"/>
  <cols>
    <col min="1" max="1" width="5.54296875" style="45" bestFit="1" customWidth="1"/>
    <col min="2" max="2" width="35.6328125" style="46" customWidth="1"/>
    <col min="3" max="3" width="12.36328125" style="45" bestFit="1" customWidth="1"/>
    <col min="4" max="4" width="10.7265625" style="45" customWidth="1"/>
    <col min="5" max="5" width="11.6328125" bestFit="1" customWidth="1"/>
  </cols>
  <sheetData>
    <row r="1" spans="1:5" s="45" customFormat="1" ht="15" thickBot="1" x14ac:dyDescent="0.4">
      <c r="A1" s="49" t="s">
        <v>61</v>
      </c>
      <c r="B1" s="64" t="s">
        <v>0</v>
      </c>
      <c r="C1" s="50" t="s">
        <v>45</v>
      </c>
      <c r="D1" s="50" t="s">
        <v>46</v>
      </c>
      <c r="E1" s="51" t="s">
        <v>47</v>
      </c>
    </row>
    <row r="2" spans="1:5" x14ac:dyDescent="0.35">
      <c r="A2" s="52">
        <f>'FICHA TECNICA'!A3</f>
        <v>1</v>
      </c>
      <c r="B2" s="53" t="str">
        <f>'FICHA TECNICA'!B3</f>
        <v>TOMA DOBLE DE INCRUSTAR</v>
      </c>
      <c r="C2" s="54" t="str">
        <f>'FICHA TECNICA'!C3</f>
        <v xml:space="preserve">UND </v>
      </c>
      <c r="D2" s="54">
        <f>'FICHA TECNICA'!D3</f>
        <v>1</v>
      </c>
      <c r="E2" s="55">
        <f>'FICHA TECNICA'!H3</f>
        <v>9666.6666666666661</v>
      </c>
    </row>
    <row r="3" spans="1:5" x14ac:dyDescent="0.35">
      <c r="A3" s="56">
        <f>'FICHA TECNICA'!A4</f>
        <v>2</v>
      </c>
      <c r="B3" s="48" t="str">
        <f>'FICHA TECNICA'!B4</f>
        <v>INTERRUPTOR SENCILLO INCRUSTAR</v>
      </c>
      <c r="C3" s="47" t="str">
        <f>'FICHA TECNICA'!C4</f>
        <v xml:space="preserve">UND </v>
      </c>
      <c r="D3" s="47">
        <f>'FICHA TECNICA'!D4</f>
        <v>1</v>
      </c>
      <c r="E3" s="57">
        <f>'FICHA TECNICA'!H4</f>
        <v>10666.666666666666</v>
      </c>
    </row>
    <row r="4" spans="1:5" x14ac:dyDescent="0.35">
      <c r="A4" s="56">
        <f>'FICHA TECNICA'!A5</f>
        <v>3</v>
      </c>
      <c r="B4" s="48" t="str">
        <f>'FICHA TECNICA'!B5</f>
        <v>PLAFON</v>
      </c>
      <c r="C4" s="47" t="str">
        <f>'FICHA TECNICA'!C5</f>
        <v xml:space="preserve">UND </v>
      </c>
      <c r="D4" s="47">
        <f>'FICHA TECNICA'!D5</f>
        <v>1</v>
      </c>
      <c r="E4" s="57">
        <f>'FICHA TECNICA'!H5</f>
        <v>7500</v>
      </c>
    </row>
    <row r="5" spans="1:5" x14ac:dyDescent="0.35">
      <c r="A5" s="56">
        <f>'FICHA TECNICA'!A6</f>
        <v>4</v>
      </c>
      <c r="B5" s="48" t="str">
        <f>'FICHA TECNICA'!B6</f>
        <v>BOMBILLO LED DE 40W</v>
      </c>
      <c r="C5" s="47" t="str">
        <f>'FICHA TECNICA'!C6</f>
        <v xml:space="preserve">UND </v>
      </c>
      <c r="D5" s="47">
        <f>'FICHA TECNICA'!D6</f>
        <v>1</v>
      </c>
      <c r="E5" s="57">
        <f>'FICHA TECNICA'!H6</f>
        <v>21833.333333333332</v>
      </c>
    </row>
    <row r="6" spans="1:5" x14ac:dyDescent="0.35">
      <c r="A6" s="56">
        <f>'FICHA TECNICA'!A7</f>
        <v>5</v>
      </c>
      <c r="B6" s="48" t="str">
        <f>'FICHA TECNICA'!B7</f>
        <v>BOMBILLO LED DE 30W</v>
      </c>
      <c r="C6" s="47" t="str">
        <f>'FICHA TECNICA'!C7</f>
        <v xml:space="preserve">UND </v>
      </c>
      <c r="D6" s="47">
        <f>'FICHA TECNICA'!D7</f>
        <v>1</v>
      </c>
      <c r="E6" s="57">
        <f>'FICHA TECNICA'!H7</f>
        <v>15666.666666666666</v>
      </c>
    </row>
    <row r="7" spans="1:5" x14ac:dyDescent="0.35">
      <c r="A7" s="56">
        <f>'FICHA TECNICA'!A8</f>
        <v>6</v>
      </c>
      <c r="B7" s="48" t="str">
        <f>'FICHA TECNICA'!B8</f>
        <v>PANEL LED DE S/P 24W REDONDO</v>
      </c>
      <c r="C7" s="47" t="str">
        <f>'FICHA TECNICA'!C8</f>
        <v xml:space="preserve">UND </v>
      </c>
      <c r="D7" s="47">
        <f>'FICHA TECNICA'!D8</f>
        <v>1</v>
      </c>
      <c r="E7" s="57">
        <f>'FICHA TECNICA'!H8</f>
        <v>22666.666666666668</v>
      </c>
    </row>
    <row r="8" spans="1:5" x14ac:dyDescent="0.35">
      <c r="A8" s="56">
        <f>'FICHA TECNICA'!A9</f>
        <v>7</v>
      </c>
      <c r="B8" s="48" t="str">
        <f>'FICHA TECNICA'!B9</f>
        <v>CANALETA 20X12 DEXSON</v>
      </c>
      <c r="C8" s="47" t="str">
        <f>'FICHA TECNICA'!C9</f>
        <v xml:space="preserve">UND </v>
      </c>
      <c r="D8" s="47">
        <f>'FICHA TECNICA'!D9</f>
        <v>1</v>
      </c>
      <c r="E8" s="57">
        <f>'FICHA TECNICA'!H9</f>
        <v>15666.666666666666</v>
      </c>
    </row>
    <row r="9" spans="1:5" x14ac:dyDescent="0.35">
      <c r="A9" s="56">
        <f>'FICHA TECNICA'!A10</f>
        <v>8</v>
      </c>
      <c r="B9" s="48" t="str">
        <f>'FICHA TECNICA'!B10</f>
        <v>CANALETA 20X20 DEXSON</v>
      </c>
      <c r="C9" s="47" t="str">
        <f>'FICHA TECNICA'!C10</f>
        <v xml:space="preserve">UND </v>
      </c>
      <c r="D9" s="47">
        <f>'FICHA TECNICA'!D10</f>
        <v>1</v>
      </c>
      <c r="E9" s="57">
        <f>'FICHA TECNICA'!H10</f>
        <v>19700</v>
      </c>
    </row>
    <row r="10" spans="1:5" x14ac:dyDescent="0.35">
      <c r="A10" s="56">
        <f>'FICHA TECNICA'!A11</f>
        <v>9</v>
      </c>
      <c r="B10" s="48" t="str">
        <f>'FICHA TECNICA'!B11</f>
        <v>CAJA DE 2X4 DEXSON 40MM</v>
      </c>
      <c r="C10" s="47" t="str">
        <f>'FICHA TECNICA'!C11</f>
        <v xml:space="preserve">UND </v>
      </c>
      <c r="D10" s="47">
        <f>'FICHA TECNICA'!D11</f>
        <v>1</v>
      </c>
      <c r="E10" s="57">
        <f>'FICHA TECNICA'!H11</f>
        <v>11283.333333333334</v>
      </c>
    </row>
    <row r="11" spans="1:5" x14ac:dyDescent="0.35">
      <c r="A11" s="56">
        <f>'FICHA TECNICA'!A12</f>
        <v>10</v>
      </c>
      <c r="B11" s="48" t="str">
        <f>'FICHA TECNICA'!B12</f>
        <v>CHAZO PLASTICO DE 1/4</v>
      </c>
      <c r="C11" s="47" t="str">
        <f>'FICHA TECNICA'!C12</f>
        <v xml:space="preserve">UND </v>
      </c>
      <c r="D11" s="47">
        <f>'FICHA TECNICA'!D12</f>
        <v>1</v>
      </c>
      <c r="E11" s="57">
        <f>'FICHA TECNICA'!H12</f>
        <v>183.33333333333334</v>
      </c>
    </row>
    <row r="12" spans="1:5" x14ac:dyDescent="0.35">
      <c r="A12" s="56">
        <f>'FICHA TECNICA'!A13</f>
        <v>11</v>
      </c>
      <c r="B12" s="48" t="str">
        <f>'FICHA TECNICA'!B13</f>
        <v>CONECTOR DE EMPALME R/Y</v>
      </c>
      <c r="C12" s="47" t="str">
        <f>'FICHA TECNICA'!C13</f>
        <v xml:space="preserve">UND </v>
      </c>
      <c r="D12" s="47">
        <f>'FICHA TECNICA'!D13</f>
        <v>1</v>
      </c>
      <c r="E12" s="57">
        <f>'FICHA TECNICA'!H13</f>
        <v>2383.3333333333335</v>
      </c>
    </row>
    <row r="13" spans="1:5" x14ac:dyDescent="0.35">
      <c r="A13" s="56">
        <f>'FICHA TECNICA'!A14</f>
        <v>12</v>
      </c>
      <c r="B13" s="48" t="str">
        <f>'FICHA TECNICA'!B14</f>
        <v>CABLE DUPLEX 2X14</v>
      </c>
      <c r="C13" s="47" t="str">
        <f>'FICHA TECNICA'!C14</f>
        <v xml:space="preserve">ML </v>
      </c>
      <c r="D13" s="47">
        <f>'FICHA TECNICA'!D14</f>
        <v>1</v>
      </c>
      <c r="E13" s="57">
        <f>'FICHA TECNICA'!H14</f>
        <v>7500</v>
      </c>
    </row>
    <row r="14" spans="1:5" x14ac:dyDescent="0.35">
      <c r="A14" s="56">
        <f>'FICHA TECNICA'!A15</f>
        <v>13</v>
      </c>
      <c r="B14" s="48" t="str">
        <f>'FICHA TECNICA'!B15</f>
        <v xml:space="preserve">7 HILOS # 12 BLANCO </v>
      </c>
      <c r="C14" s="47" t="str">
        <f>'FICHA TECNICA'!C15</f>
        <v xml:space="preserve">ML </v>
      </c>
      <c r="D14" s="47">
        <f>'FICHA TECNICA'!D15</f>
        <v>1</v>
      </c>
      <c r="E14" s="57">
        <f>'FICHA TECNICA'!H15</f>
        <v>4833.333333333333</v>
      </c>
    </row>
    <row r="15" spans="1:5" x14ac:dyDescent="0.35">
      <c r="A15" s="56">
        <f>'FICHA TECNICA'!A16</f>
        <v>14</v>
      </c>
      <c r="B15" s="48" t="str">
        <f>'FICHA TECNICA'!B16</f>
        <v>7 HILOS # 12 NEGRO</v>
      </c>
      <c r="C15" s="47" t="str">
        <f>'FICHA TECNICA'!C16</f>
        <v xml:space="preserve">ML </v>
      </c>
      <c r="D15" s="47">
        <f>'FICHA TECNICA'!D16</f>
        <v>1</v>
      </c>
      <c r="E15" s="57">
        <f>'FICHA TECNICA'!H16</f>
        <v>4833.333333333333</v>
      </c>
    </row>
    <row r="16" spans="1:5" x14ac:dyDescent="0.35">
      <c r="A16" s="56">
        <f>'FICHA TECNICA'!A17</f>
        <v>15</v>
      </c>
      <c r="B16" s="48" t="str">
        <f>'FICHA TECNICA'!B17</f>
        <v>CABLE AISLADO 12 VEHICULO</v>
      </c>
      <c r="C16" s="47" t="str">
        <f>'FICHA TECNICA'!C17</f>
        <v xml:space="preserve">ML </v>
      </c>
      <c r="D16" s="47">
        <f>'FICHA TECNICA'!D17</f>
        <v>1</v>
      </c>
      <c r="E16" s="57">
        <f>'FICHA TECNICA'!H17</f>
        <v>6166.666666666667</v>
      </c>
    </row>
    <row r="17" spans="1:5" x14ac:dyDescent="0.35">
      <c r="A17" s="56">
        <f>'FICHA TECNICA'!A18</f>
        <v>16</v>
      </c>
      <c r="B17" s="48" t="str">
        <f>'FICHA TECNICA'!B18</f>
        <v>CABLE AISLADO 16 VEHICULO</v>
      </c>
      <c r="C17" s="47" t="str">
        <f>'FICHA TECNICA'!C18</f>
        <v xml:space="preserve">ML </v>
      </c>
      <c r="D17" s="47">
        <f>'FICHA TECNICA'!D18</f>
        <v>1</v>
      </c>
      <c r="E17" s="57">
        <f>'FICHA TECNICA'!H18</f>
        <v>4500</v>
      </c>
    </row>
    <row r="18" spans="1:5" x14ac:dyDescent="0.35">
      <c r="A18" s="56">
        <f>'FICHA TECNICA'!A19</f>
        <v>17</v>
      </c>
      <c r="B18" s="48" t="str">
        <f>'FICHA TECNICA'!B19</f>
        <v xml:space="preserve">CINTA AISLANTE ELECTRICA NEGRAS </v>
      </c>
      <c r="C18" s="47" t="str">
        <f>'FICHA TECNICA'!C19</f>
        <v>ROLLO</v>
      </c>
      <c r="D18" s="47">
        <f>'FICHA TECNICA'!D19</f>
        <v>1</v>
      </c>
      <c r="E18" s="57">
        <f>'FICHA TECNICA'!H19</f>
        <v>12466.666666666666</v>
      </c>
    </row>
    <row r="19" spans="1:5" x14ac:dyDescent="0.35">
      <c r="A19" s="56">
        <f>'FICHA TECNICA'!A20</f>
        <v>18</v>
      </c>
      <c r="B19" s="48" t="str">
        <f>'FICHA TECNICA'!B20</f>
        <v xml:space="preserve">CINTA AISLANTE ELECTRICA BLANCA </v>
      </c>
      <c r="C19" s="47" t="str">
        <f>'FICHA TECNICA'!C20</f>
        <v>ROLLO</v>
      </c>
      <c r="D19" s="47">
        <f>'FICHA TECNICA'!D20</f>
        <v>1</v>
      </c>
      <c r="E19" s="57">
        <f>'FICHA TECNICA'!H20</f>
        <v>12000</v>
      </c>
    </row>
    <row r="20" spans="1:5" x14ac:dyDescent="0.35">
      <c r="A20" s="56">
        <f>'FICHA TECNICA'!A21</f>
        <v>19</v>
      </c>
      <c r="B20" s="48" t="str">
        <f>'FICHA TECNICA'!B21</f>
        <v>CINTA AISLANTE ELECTRICA AMARILLAS</v>
      </c>
      <c r="C20" s="47" t="str">
        <f>'FICHA TECNICA'!C21</f>
        <v>ROLLO</v>
      </c>
      <c r="D20" s="47">
        <f>'FICHA TECNICA'!D21</f>
        <v>1</v>
      </c>
      <c r="E20" s="57">
        <f>'FICHA TECNICA'!H21</f>
        <v>12000</v>
      </c>
    </row>
    <row r="21" spans="1:5" x14ac:dyDescent="0.35">
      <c r="A21" s="56">
        <f>'FICHA TECNICA'!A22</f>
        <v>20</v>
      </c>
      <c r="B21" s="48" t="str">
        <f>'FICHA TECNICA'!B22</f>
        <v>ALICATE</v>
      </c>
      <c r="C21" s="47" t="str">
        <f>'FICHA TECNICA'!C22</f>
        <v xml:space="preserve">UND </v>
      </c>
      <c r="D21" s="47">
        <f>'FICHA TECNICA'!D22</f>
        <v>1</v>
      </c>
      <c r="E21" s="57">
        <f>'FICHA TECNICA'!H22</f>
        <v>71666.666666666672</v>
      </c>
    </row>
    <row r="22" spans="1:5" ht="29" x14ac:dyDescent="0.35">
      <c r="A22" s="56">
        <f>'FICHA TECNICA'!A23</f>
        <v>21</v>
      </c>
      <c r="B22" s="48" t="str">
        <f>'FICHA TECNICA'!B23</f>
        <v>JUEGO DE DESTORNILLADORE DIELECTRICOS</v>
      </c>
      <c r="C22" s="47" t="str">
        <f>'FICHA TECNICA'!C23</f>
        <v xml:space="preserve">UND </v>
      </c>
      <c r="D22" s="47">
        <f>'FICHA TECNICA'!D23</f>
        <v>1</v>
      </c>
      <c r="E22" s="57">
        <f>'FICHA TECNICA'!H23</f>
        <v>115666.66666666667</v>
      </c>
    </row>
    <row r="23" spans="1:5" x14ac:dyDescent="0.35">
      <c r="A23" s="56">
        <f>'FICHA TECNICA'!A24</f>
        <v>22</v>
      </c>
      <c r="B23" s="48" t="str">
        <f>'FICHA TECNICA'!B24</f>
        <v>TALADRO DE 24V INALAMBRICO</v>
      </c>
      <c r="C23" s="47" t="str">
        <f>'FICHA TECNICA'!C24</f>
        <v xml:space="preserve">UND </v>
      </c>
      <c r="D23" s="47">
        <f>'FICHA TECNICA'!D24</f>
        <v>1</v>
      </c>
      <c r="E23" s="57">
        <f>'FICHA TECNICA'!H24</f>
        <v>570000</v>
      </c>
    </row>
    <row r="24" spans="1:5" x14ac:dyDescent="0.35">
      <c r="A24" s="56">
        <f>'FICHA TECNICA'!A25</f>
        <v>23</v>
      </c>
      <c r="B24" s="48" t="str">
        <f>'FICHA TECNICA'!B25</f>
        <v>CORTA FRIO</v>
      </c>
      <c r="C24" s="47" t="str">
        <f>'FICHA TECNICA'!C25</f>
        <v xml:space="preserve">UND </v>
      </c>
      <c r="D24" s="47">
        <f>'FICHA TECNICA'!D25</f>
        <v>1</v>
      </c>
      <c r="E24" s="57">
        <f>'FICHA TECNICA'!H25</f>
        <v>56000</v>
      </c>
    </row>
    <row r="25" spans="1:5" x14ac:dyDescent="0.35">
      <c r="A25" s="56">
        <f>'FICHA TECNICA'!A26</f>
        <v>24</v>
      </c>
      <c r="B25" s="48" t="str">
        <f>'FICHA TECNICA'!B26</f>
        <v>CINTA DE SEÑALIZACION X 100 METROS</v>
      </c>
      <c r="C25" s="47" t="str">
        <f>'FICHA TECNICA'!C26</f>
        <v>ROLLO</v>
      </c>
      <c r="D25" s="47">
        <f>'FICHA TECNICA'!D26</f>
        <v>1</v>
      </c>
      <c r="E25" s="57">
        <f>'FICHA TECNICA'!H26</f>
        <v>17666.666666666668</v>
      </c>
    </row>
    <row r="26" spans="1:5" x14ac:dyDescent="0.35">
      <c r="A26" s="56">
        <f>'FICHA TECNICA'!A27</f>
        <v>25</v>
      </c>
      <c r="B26" s="48" t="str">
        <f>'FICHA TECNICA'!B27</f>
        <v>PAQ DE AMARRA T14 X 35CM X 100</v>
      </c>
      <c r="C26" s="47" t="str">
        <f>'FICHA TECNICA'!C27</f>
        <v xml:space="preserve">UND </v>
      </c>
      <c r="D26" s="47">
        <f>'FICHA TECNICA'!D27</f>
        <v>1</v>
      </c>
      <c r="E26" s="57">
        <f>'FICHA TECNICA'!H27</f>
        <v>27500</v>
      </c>
    </row>
    <row r="27" spans="1:5" x14ac:dyDescent="0.35">
      <c r="A27" s="56">
        <f>'FICHA TECNICA'!A28</f>
        <v>26</v>
      </c>
      <c r="B27" s="48" t="str">
        <f>'FICHA TECNICA'!B28</f>
        <v>CONECTOR DE PERFORACION PEQUEÑO</v>
      </c>
      <c r="C27" s="47" t="str">
        <f>'FICHA TECNICA'!C28</f>
        <v xml:space="preserve">UND </v>
      </c>
      <c r="D27" s="47">
        <f>'FICHA TECNICA'!D28</f>
        <v>1</v>
      </c>
      <c r="E27" s="57">
        <f>'FICHA TECNICA'!H28</f>
        <v>19000</v>
      </c>
    </row>
    <row r="28" spans="1:5" x14ac:dyDescent="0.35">
      <c r="A28" s="56">
        <f>'FICHA TECNICA'!A29</f>
        <v>27</v>
      </c>
      <c r="B28" s="48" t="str">
        <f>'FICHA TECNICA'!B29</f>
        <v>PINZA ELECTRICA</v>
      </c>
      <c r="C28" s="47" t="str">
        <f>'FICHA TECNICA'!C29</f>
        <v xml:space="preserve">UND </v>
      </c>
      <c r="D28" s="47">
        <f>'FICHA TECNICA'!D29</f>
        <v>1</v>
      </c>
      <c r="E28" s="57">
        <f>'FICHA TECNICA'!H29</f>
        <v>224833.33333333334</v>
      </c>
    </row>
    <row r="29" spans="1:5" ht="29" x14ac:dyDescent="0.35">
      <c r="A29" s="56">
        <f>'FICHA TECNICA'!A30</f>
        <v>28</v>
      </c>
      <c r="B29" s="48" t="str">
        <f>'FICHA TECNICA'!B30</f>
        <v>CLAVIJA CAUCHO DE 15A 125V CON POLO A TIERRA</v>
      </c>
      <c r="C29" s="47" t="str">
        <f>'FICHA TECNICA'!C30</f>
        <v xml:space="preserve">UND </v>
      </c>
      <c r="D29" s="47">
        <f>'FICHA TECNICA'!D30</f>
        <v>1</v>
      </c>
      <c r="E29" s="57">
        <f>'FICHA TECNICA'!H30</f>
        <v>14600</v>
      </c>
    </row>
    <row r="30" spans="1:5" ht="29" x14ac:dyDescent="0.35">
      <c r="A30" s="56">
        <f>'FICHA TECNICA'!A31</f>
        <v>29</v>
      </c>
      <c r="B30" s="48" t="str">
        <f>'FICHA TECNICA'!B31</f>
        <v>TOMA AEREO CAUCHO DE 15A 125V CON POLO A TIERRA</v>
      </c>
      <c r="C30" s="47" t="str">
        <f>'FICHA TECNICA'!C31</f>
        <v xml:space="preserve">UND </v>
      </c>
      <c r="D30" s="47">
        <f>'FICHA TECNICA'!D31</f>
        <v>1</v>
      </c>
      <c r="E30" s="57">
        <f>'FICHA TECNICA'!H31</f>
        <v>16000</v>
      </c>
    </row>
    <row r="31" spans="1:5" x14ac:dyDescent="0.35">
      <c r="A31" s="56">
        <f>'FICHA TECNICA'!A32</f>
        <v>30</v>
      </c>
      <c r="B31" s="48" t="str">
        <f>'FICHA TECNICA'!B32</f>
        <v>JUEGO DE BROCA TUSTENO</v>
      </c>
      <c r="C31" s="47" t="str">
        <f>'FICHA TECNICA'!C32</f>
        <v xml:space="preserve">UND </v>
      </c>
      <c r="D31" s="47">
        <f>'FICHA TECNICA'!D32</f>
        <v>1</v>
      </c>
      <c r="E31" s="57">
        <f>'FICHA TECNICA'!H32</f>
        <v>72333.333333333328</v>
      </c>
    </row>
    <row r="32" spans="1:5" x14ac:dyDescent="0.35">
      <c r="A32" s="56">
        <f>'FICHA TECNICA'!A33</f>
        <v>31</v>
      </c>
      <c r="B32" s="48" t="str">
        <f>'FICHA TECNICA'!B33</f>
        <v>TORNILLO DE LAMINA 1.1/2</v>
      </c>
      <c r="C32" s="47" t="str">
        <f>'FICHA TECNICA'!C33</f>
        <v xml:space="preserve">UND </v>
      </c>
      <c r="D32" s="47">
        <f>'FICHA TECNICA'!D33</f>
        <v>1</v>
      </c>
      <c r="E32" s="57">
        <f>'FICHA TECNICA'!H33</f>
        <v>425.66666666666669</v>
      </c>
    </row>
    <row r="33" spans="1:5" x14ac:dyDescent="0.35">
      <c r="A33" s="56">
        <f>'FICHA TECNICA'!A34</f>
        <v>32</v>
      </c>
      <c r="B33" s="48" t="str">
        <f>'FICHA TECNICA'!B34</f>
        <v>ESCALERA DE TIJERA DE 8 PASOS</v>
      </c>
      <c r="C33" s="47" t="str">
        <f>'FICHA TECNICA'!C34</f>
        <v xml:space="preserve">UND </v>
      </c>
      <c r="D33" s="47">
        <f>'FICHA TECNICA'!D34</f>
        <v>1</v>
      </c>
      <c r="E33" s="57">
        <f>'FICHA TECNICA'!H34</f>
        <v>688333.33333333337</v>
      </c>
    </row>
    <row r="34" spans="1:5" x14ac:dyDescent="0.35">
      <c r="A34" s="56">
        <f>'FICHA TECNICA'!A35</f>
        <v>33</v>
      </c>
      <c r="B34" s="48" t="str">
        <f>'FICHA TECNICA'!B35</f>
        <v>LASO DE 16 MILIMETROS</v>
      </c>
      <c r="C34" s="47" t="str">
        <f>'FICHA TECNICA'!C35</f>
        <v xml:space="preserve">ML </v>
      </c>
      <c r="D34" s="47">
        <f>'FICHA TECNICA'!D35</f>
        <v>1</v>
      </c>
      <c r="E34" s="57">
        <f>'FICHA TECNICA'!H35</f>
        <v>12833.333333333334</v>
      </c>
    </row>
    <row r="35" spans="1:5" x14ac:dyDescent="0.35">
      <c r="A35" s="56">
        <f>'FICHA TECNICA'!A36</f>
        <v>34</v>
      </c>
      <c r="B35" s="48" t="str">
        <f>'FICHA TECNICA'!B36</f>
        <v>JUEGO DE BROCA LAMINA</v>
      </c>
      <c r="C35" s="47" t="str">
        <f>'FICHA TECNICA'!C36</f>
        <v xml:space="preserve">UND </v>
      </c>
      <c r="D35" s="47">
        <f>'FICHA TECNICA'!D36</f>
        <v>1</v>
      </c>
      <c r="E35" s="57">
        <f>'FICHA TECNICA'!H36</f>
        <v>76000</v>
      </c>
    </row>
    <row r="36" spans="1:5" x14ac:dyDescent="0.35">
      <c r="A36" s="56">
        <f>'FICHA TECNICA'!A37</f>
        <v>35</v>
      </c>
      <c r="B36" s="48" t="str">
        <f>'FICHA TECNICA'!B37</f>
        <v>GAFAS DE PROTECCIÓN</v>
      </c>
      <c r="C36" s="47" t="str">
        <f>'FICHA TECNICA'!C37</f>
        <v xml:space="preserve">UND </v>
      </c>
      <c r="D36" s="47">
        <f>'FICHA TECNICA'!D37</f>
        <v>1</v>
      </c>
      <c r="E36" s="57">
        <f>'FICHA TECNICA'!H37</f>
        <v>12666.666666666666</v>
      </c>
    </row>
    <row r="37" spans="1:5" x14ac:dyDescent="0.35">
      <c r="A37" s="56">
        <f>'FICHA TECNICA'!A38</f>
        <v>36</v>
      </c>
      <c r="B37" s="48" t="str">
        <f>'FICHA TECNICA'!B38</f>
        <v>CONOS DE DEMARCACION</v>
      </c>
      <c r="C37" s="47" t="str">
        <f>'FICHA TECNICA'!C38</f>
        <v xml:space="preserve">UND </v>
      </c>
      <c r="D37" s="47">
        <f>'FICHA TECNICA'!D38</f>
        <v>1</v>
      </c>
      <c r="E37" s="57">
        <f>'FICHA TECNICA'!H38</f>
        <v>108333.33333333333</v>
      </c>
    </row>
    <row r="38" spans="1:5" ht="15" thickBot="1" x14ac:dyDescent="0.4">
      <c r="A38" s="58">
        <f>'FICHA TECNICA'!A39</f>
        <v>37</v>
      </c>
      <c r="B38" s="59" t="str">
        <f>'FICHA TECNICA'!B39</f>
        <v>JUEGO DE MANOMETRO CON SOPLETE</v>
      </c>
      <c r="C38" s="60" t="str">
        <f>'FICHA TECNICA'!C39</f>
        <v xml:space="preserve">UND </v>
      </c>
      <c r="D38" s="60">
        <f>'FICHA TECNICA'!D39</f>
        <v>1</v>
      </c>
      <c r="E38" s="61">
        <f>'FICHA TECNICA'!H39</f>
        <v>261333.33333333334</v>
      </c>
    </row>
    <row r="39" spans="1:5" ht="29.5" thickBot="1" x14ac:dyDescent="0.4">
      <c r="A39" s="91">
        <f>'FICHA TECNICA'!A40</f>
        <v>38</v>
      </c>
      <c r="B39" s="92" t="str">
        <f>'FICHA TECNICA'!B40</f>
        <v>Cable Aislado No 6 AWG Aluminio Serie 8000 THHN Metro</v>
      </c>
      <c r="C39" s="93" t="str">
        <f>'FICHA TECNICA'!C40</f>
        <v xml:space="preserve">ML </v>
      </c>
      <c r="D39" s="93">
        <f>'FICHA TECNICA'!D40</f>
        <v>1</v>
      </c>
      <c r="E39" s="94">
        <f>'FICHA TECNICA'!H40</f>
        <v>31000</v>
      </c>
    </row>
    <row r="40" spans="1:5" x14ac:dyDescent="0.35">
      <c r="A40" s="87">
        <f>'FICHA TECNICA'!A41</f>
        <v>39</v>
      </c>
      <c r="B40" s="88" t="str">
        <f>'FICHA TECNICA'!B41</f>
        <v>LAMPARAS LED DE 50 W AP</v>
      </c>
      <c r="C40" s="89" t="str">
        <f>'FICHA TECNICA'!C41</f>
        <v xml:space="preserve">UND </v>
      </c>
      <c r="D40" s="89">
        <f>'FICHA TECNICA'!D41</f>
        <v>1</v>
      </c>
      <c r="E40" s="90">
        <f>'FICHA TECNICA'!H41</f>
        <v>200000</v>
      </c>
    </row>
    <row r="41" spans="1:5" x14ac:dyDescent="0.35">
      <c r="A41" s="56">
        <f>'FICHA TECNICA'!A42</f>
        <v>40</v>
      </c>
      <c r="B41" s="48" t="str">
        <f>'FICHA TECNICA'!B42</f>
        <v>TOMAS DOBLES DE SOBREPONER</v>
      </c>
      <c r="C41" s="47" t="str">
        <f>'FICHA TECNICA'!C42</f>
        <v xml:space="preserve">UND </v>
      </c>
      <c r="D41" s="47">
        <f>'FICHA TECNICA'!D42</f>
        <v>1</v>
      </c>
      <c r="E41" s="57">
        <f>'FICHA TECNICA'!H42</f>
        <v>16666.666666666668</v>
      </c>
    </row>
    <row r="42" spans="1:5" x14ac:dyDescent="0.35">
      <c r="A42" s="56">
        <f>'FICHA TECNICA'!A43</f>
        <v>41</v>
      </c>
      <c r="B42" s="48" t="str">
        <f>'FICHA TECNICA'!B43</f>
        <v>INTERRUPTORES DE SOBREPONER</v>
      </c>
      <c r="C42" s="47" t="str">
        <f>'FICHA TECNICA'!C43</f>
        <v xml:space="preserve">UND </v>
      </c>
      <c r="D42" s="47">
        <f>'FICHA TECNICA'!D43</f>
        <v>1</v>
      </c>
      <c r="E42" s="57">
        <f>'FICHA TECNICA'!H43</f>
        <v>8500</v>
      </c>
    </row>
    <row r="43" spans="1:5" x14ac:dyDescent="0.35">
      <c r="A43" s="56">
        <f>'FICHA TECNICA'!A44</f>
        <v>42</v>
      </c>
      <c r="B43" s="48" t="str">
        <f>'FICHA TECNICA'!B44</f>
        <v xml:space="preserve">CABLE ENCAUCHETADO No 2X16 </v>
      </c>
      <c r="C43" s="47" t="str">
        <f>'FICHA TECNICA'!C44</f>
        <v xml:space="preserve">ML </v>
      </c>
      <c r="D43" s="47">
        <f>'FICHA TECNICA'!D44</f>
        <v>1</v>
      </c>
      <c r="E43" s="57">
        <f>'FICHA TECNICA'!H44</f>
        <v>9516.6666666666661</v>
      </c>
    </row>
    <row r="44" spans="1:5" x14ac:dyDescent="0.35">
      <c r="A44" s="56">
        <f>'FICHA TECNICA'!A45</f>
        <v>43</v>
      </c>
      <c r="B44" s="48" t="str">
        <f>'FICHA TECNICA'!B45</f>
        <v xml:space="preserve">FOTOCELDA </v>
      </c>
      <c r="C44" s="47" t="str">
        <f>'FICHA TECNICA'!C45</f>
        <v xml:space="preserve">UND </v>
      </c>
      <c r="D44" s="47">
        <f>'FICHA TECNICA'!D45</f>
        <v>1</v>
      </c>
      <c r="E44" s="57">
        <f>'FICHA TECNICA'!H45</f>
        <v>58000</v>
      </c>
    </row>
    <row r="45" spans="1:5" x14ac:dyDescent="0.35">
      <c r="A45" s="56">
        <f>'FICHA TECNICA'!A46</f>
        <v>44</v>
      </c>
      <c r="B45" s="48" t="str">
        <f>'FICHA TECNICA'!B46</f>
        <v>CAJA PLASTICA 2*4</v>
      </c>
      <c r="C45" s="47" t="str">
        <f>'FICHA TECNICA'!C46</f>
        <v xml:space="preserve">UND </v>
      </c>
      <c r="D45" s="47">
        <f>'FICHA TECNICA'!D46</f>
        <v>1</v>
      </c>
      <c r="E45" s="57">
        <f>'FICHA TECNICA'!H46</f>
        <v>1533.3333333333333</v>
      </c>
    </row>
    <row r="46" spans="1:5" x14ac:dyDescent="0.35">
      <c r="A46" s="56">
        <f>'FICHA TECNICA'!A47</f>
        <v>45</v>
      </c>
      <c r="B46" s="48" t="str">
        <f>'FICHA TECNICA'!B47</f>
        <v xml:space="preserve">GUANTES POR PARES </v>
      </c>
      <c r="C46" s="47" t="str">
        <f>'FICHA TECNICA'!C47</f>
        <v xml:space="preserve">UND </v>
      </c>
      <c r="D46" s="47">
        <f>'FICHA TECNICA'!D47</f>
        <v>1</v>
      </c>
      <c r="E46" s="57">
        <f>'FICHA TECNICA'!H47</f>
        <v>333666.66666666669</v>
      </c>
    </row>
    <row r="47" spans="1:5" ht="29" x14ac:dyDescent="0.35">
      <c r="A47" s="56">
        <f>'FICHA TECNICA'!A48</f>
        <v>46</v>
      </c>
      <c r="B47" s="48" t="str">
        <f>'FICHA TECNICA'!B48</f>
        <v>ESLINGA DE POSICIONAMIENTO CON FRENO</v>
      </c>
      <c r="C47" s="47" t="str">
        <f>'FICHA TECNICA'!C48</f>
        <v xml:space="preserve">UND </v>
      </c>
      <c r="D47" s="47">
        <f>'FICHA TECNICA'!D48</f>
        <v>1</v>
      </c>
      <c r="E47" s="57">
        <f>'FICHA TECNICA'!H48</f>
        <v>730000</v>
      </c>
    </row>
    <row r="48" spans="1:5" x14ac:dyDescent="0.35">
      <c r="A48" s="56">
        <f>'FICHA TECNICA'!A49</f>
        <v>47</v>
      </c>
      <c r="B48" s="48" t="str">
        <f>'FICHA TECNICA'!B49</f>
        <v>PRETALES</v>
      </c>
      <c r="C48" s="47" t="str">
        <f>'FICHA TECNICA'!C49</f>
        <v xml:space="preserve">UND </v>
      </c>
      <c r="D48" s="47">
        <f>'FICHA TECNICA'!D49</f>
        <v>1</v>
      </c>
      <c r="E48" s="57">
        <f>'FICHA TECNICA'!H49</f>
        <v>538333.33333333337</v>
      </c>
    </row>
    <row r="49" spans="1:5" ht="29" x14ac:dyDescent="0.35">
      <c r="A49" s="56">
        <f>'FICHA TECNICA'!A50</f>
        <v>48</v>
      </c>
      <c r="B49" s="48" t="str">
        <f>'FICHA TECNICA'!B50</f>
        <v>CABLE EN ALUMINIO ENCAUCHETADO MONOFASICO 1*6+6</v>
      </c>
      <c r="C49" s="47" t="str">
        <f>'FICHA TECNICA'!C50</f>
        <v xml:space="preserve">ML </v>
      </c>
      <c r="D49" s="47">
        <f>'FICHA TECNICA'!D50</f>
        <v>1</v>
      </c>
      <c r="E49" s="57">
        <f>'FICHA TECNICA'!H50</f>
        <v>13833.333333333334</v>
      </c>
    </row>
    <row r="50" spans="1:5" x14ac:dyDescent="0.35">
      <c r="A50" s="56">
        <f>'FICHA TECNICA'!A51</f>
        <v>49</v>
      </c>
      <c r="B50" s="48" t="str">
        <f>'FICHA TECNICA'!B51</f>
        <v xml:space="preserve">BREKES DE 15A HASTA 50A </v>
      </c>
      <c r="C50" s="47" t="str">
        <f>'FICHA TECNICA'!C51</f>
        <v xml:space="preserve">UND </v>
      </c>
      <c r="D50" s="47">
        <f>'FICHA TECNICA'!D51</f>
        <v>1</v>
      </c>
      <c r="E50" s="57">
        <f>'FICHA TECNICA'!H51</f>
        <v>33766.666666666664</v>
      </c>
    </row>
    <row r="51" spans="1:5" x14ac:dyDescent="0.35">
      <c r="A51" s="56">
        <f>'FICHA TECNICA'!A52</f>
        <v>50</v>
      </c>
      <c r="B51" s="48" t="str">
        <f>'FICHA TECNICA'!B52</f>
        <v xml:space="preserve">MOSQUETONES DIELECTRICOS </v>
      </c>
      <c r="C51" s="47" t="str">
        <f>'FICHA TECNICA'!C52</f>
        <v xml:space="preserve">UND </v>
      </c>
      <c r="D51" s="47">
        <f>'FICHA TECNICA'!D52</f>
        <v>1</v>
      </c>
      <c r="E51" s="57">
        <f>'FICHA TECNICA'!H52</f>
        <v>192500</v>
      </c>
    </row>
    <row r="52" spans="1:5" x14ac:dyDescent="0.35">
      <c r="A52" s="56">
        <f>'FICHA TECNICA'!A53</f>
        <v>51</v>
      </c>
      <c r="B52" s="48" t="str">
        <f>'FICHA TECNICA'!B53</f>
        <v xml:space="preserve">ARNES DIELECTRICO </v>
      </c>
      <c r="C52" s="47" t="str">
        <f>'FICHA TECNICA'!C53</f>
        <v xml:space="preserve">UND </v>
      </c>
      <c r="D52" s="47">
        <f>'FICHA TECNICA'!D53</f>
        <v>1</v>
      </c>
      <c r="E52" s="57">
        <f>'FICHA TECNICA'!H53</f>
        <v>433333.33333333331</v>
      </c>
    </row>
    <row r="53" spans="1:5" x14ac:dyDescent="0.35">
      <c r="A53" s="56">
        <f>'FICHA TECNICA'!A54</f>
        <v>52</v>
      </c>
      <c r="B53" s="48" t="str">
        <f>'FICHA TECNICA'!B54</f>
        <v xml:space="preserve">BOTAS DIELECTRICAS POR PARES </v>
      </c>
      <c r="C53" s="47" t="str">
        <f>'FICHA TECNICA'!C54</f>
        <v xml:space="preserve">UND </v>
      </c>
      <c r="D53" s="47">
        <f>'FICHA TECNICA'!D54</f>
        <v>1</v>
      </c>
      <c r="E53" s="57">
        <f>'FICHA TECNICA'!H54</f>
        <v>176666.66666666666</v>
      </c>
    </row>
    <row r="54" spans="1:5" x14ac:dyDescent="0.35">
      <c r="A54" s="56">
        <f>'FICHA TECNICA'!A55</f>
        <v>53</v>
      </c>
      <c r="B54" s="48" t="str">
        <f>'FICHA TECNICA'!B55</f>
        <v xml:space="preserve">CAJA DE BREKES DE 6 PUESTOS </v>
      </c>
      <c r="C54" s="47" t="str">
        <f>'FICHA TECNICA'!C55</f>
        <v xml:space="preserve">UND </v>
      </c>
      <c r="D54" s="47">
        <f>'FICHA TECNICA'!D55</f>
        <v>1</v>
      </c>
      <c r="E54" s="57">
        <f>'FICHA TECNICA'!H55</f>
        <v>81333.333333333328</v>
      </c>
    </row>
    <row r="55" spans="1:5" ht="29" x14ac:dyDescent="0.35">
      <c r="A55" s="56">
        <f>'FICHA TECNICA'!A56</f>
        <v>54</v>
      </c>
      <c r="B55" s="48" t="str">
        <f>'FICHA TECNICA'!B56</f>
        <v>AMARRAS PLASTICAS DE 20 MM POR PAQUETE X 100</v>
      </c>
      <c r="C55" s="47" t="str">
        <f>'FICHA TECNICA'!C56</f>
        <v xml:space="preserve">UND </v>
      </c>
      <c r="D55" s="47">
        <f>'FICHA TECNICA'!D56</f>
        <v>1</v>
      </c>
      <c r="E55" s="57">
        <f>'FICHA TECNICA'!H56</f>
        <v>15000</v>
      </c>
    </row>
    <row r="56" spans="1:5" x14ac:dyDescent="0.35">
      <c r="A56" s="56">
        <f>'FICHA TECNICA'!A57</f>
        <v>55</v>
      </c>
      <c r="B56" s="48" t="str">
        <f>'FICHA TECNICA'!B57</f>
        <v>REFLECTOR LED DE 100 W</v>
      </c>
      <c r="C56" s="47" t="str">
        <f>'FICHA TECNICA'!C57</f>
        <v xml:space="preserve">UND </v>
      </c>
      <c r="D56" s="47">
        <f>'FICHA TECNICA'!D57</f>
        <v>1</v>
      </c>
      <c r="E56" s="57">
        <f>'FICHA TECNICA'!H57</f>
        <v>87333.333333333328</v>
      </c>
    </row>
    <row r="57" spans="1:5" ht="15" thickBot="1" x14ac:dyDescent="0.4">
      <c r="A57" s="58">
        <f>'FICHA TECNICA'!A58</f>
        <v>56</v>
      </c>
      <c r="B57" s="59" t="str">
        <f>'FICHA TECNICA'!B58</f>
        <v>CINTA AUTOFUNDENTE 18 MM X 9,1 M</v>
      </c>
      <c r="C57" s="60" t="str">
        <f>'FICHA TECNICA'!C58</f>
        <v>ROLLO</v>
      </c>
      <c r="D57" s="60">
        <f>'FICHA TECNICA'!D58</f>
        <v>1</v>
      </c>
      <c r="E57" s="61">
        <f>'FICHA TECNICA'!H58</f>
        <v>44333.333333333336</v>
      </c>
    </row>
    <row r="58" spans="1:5" ht="15" thickBot="1" x14ac:dyDescent="0.4">
      <c r="A58" s="85" t="s">
        <v>69</v>
      </c>
      <c r="B58" s="86"/>
      <c r="C58" s="86"/>
      <c r="D58" s="86"/>
      <c r="E58" s="63">
        <f>SUM(E2:E57)</f>
        <v>5572025.6666666651</v>
      </c>
    </row>
    <row r="59" spans="1:5" ht="15" thickBot="1" x14ac:dyDescent="0.4"/>
    <row r="60" spans="1:5" ht="15" thickBot="1" x14ac:dyDescent="0.4">
      <c r="A60" s="80" t="s">
        <v>66</v>
      </c>
      <c r="B60" s="81"/>
      <c r="C60" s="62">
        <f>E58</f>
        <v>5572025.6666666651</v>
      </c>
    </row>
    <row r="61" spans="1:5" ht="15" thickBot="1" x14ac:dyDescent="0.4">
      <c r="A61" s="82" t="s">
        <v>68</v>
      </c>
      <c r="B61" s="83"/>
      <c r="C61" s="84"/>
    </row>
    <row r="62" spans="1:5" ht="15" thickBot="1" x14ac:dyDescent="0.4">
      <c r="A62" s="80" t="s">
        <v>67</v>
      </c>
      <c r="B62" s="81"/>
      <c r="C62" s="62">
        <f>C60</f>
        <v>5572025.6666666651</v>
      </c>
    </row>
  </sheetData>
  <mergeCells count="4">
    <mergeCell ref="A62:B62"/>
    <mergeCell ref="A61:C61"/>
    <mergeCell ref="A58:D58"/>
    <mergeCell ref="A60:B60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TECNICA</vt:lpstr>
      <vt:lpstr>PRESUPUESTO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2025-01-18T15:19:14Z</dcterms:created>
  <dcterms:modified xsi:type="dcterms:W3CDTF">2025-04-24T22:27:38Z</dcterms:modified>
</cp:coreProperties>
</file>