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C:\Users\julia\OneDrive\Escritorio\PROCESOS PLANEACION 2025\PROCESOS - CONVENIOS ICCU\CONTRATO -CONVENIO 702-2024-PH LOS BAUTISTA\"/>
    </mc:Choice>
  </mc:AlternateContent>
  <xr:revisionPtr revIDLastSave="0" documentId="13_ncr:1_{B7F11F75-3D42-4AD3-B139-AFC6B5A649F0}"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(Entidad)'!$I$13:$I$34</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(Entidad)'!$A$1:$M$36</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workbook>
</file>

<file path=xl/calcChain.xml><?xml version="1.0" encoding="utf-8"?>
<calcChain xmlns="http://schemas.openxmlformats.org/spreadsheetml/2006/main">
  <c r="K33" i="265" l="1"/>
  <c r="J20" i="265"/>
  <c r="K20" i="265" s="1"/>
  <c r="J19" i="265"/>
  <c r="K19" i="265" s="1"/>
  <c r="J18" i="265"/>
  <c r="K18" i="265" s="1"/>
  <c r="J17" i="265"/>
  <c r="K17" i="265" s="1"/>
  <c r="C17" i="265"/>
  <c r="C18" i="265" s="1"/>
  <c r="C19" i="265" s="1"/>
  <c r="C20" i="265" s="1"/>
  <c r="J16" i="265"/>
  <c r="K16" i="265" s="1"/>
  <c r="K21" i="265" l="1"/>
  <c r="K23" i="265" s="1"/>
  <c r="K25" i="265" s="1"/>
  <c r="K26" i="265" s="1"/>
</calcChain>
</file>

<file path=xl/sharedStrings.xml><?xml version="1.0" encoding="utf-8"?>
<sst xmlns="http://schemas.openxmlformats.org/spreadsheetml/2006/main" count="178" uniqueCount="115">
  <si>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</si>
  <si>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</si>
  <si>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</si>
  <si>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</si>
  <si>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</si>
  <si>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</si>
  <si>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</si>
  <si>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</si>
  <si>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</si>
  <si>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</si>
  <si>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</si>
  <si>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</si>
  <si>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</si>
  <si>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</si>
  <si>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</si>
  <si>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</si>
  <si>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</si>
  <si>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</si>
  <si>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</si>
  <si>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</si>
  <si>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</si>
  <si>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</si>
  <si>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</si>
  <si>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</si>
  <si>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</si>
  <si>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</si>
  <si>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</si>
  <si>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</si>
  <si>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</si>
  <si>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</si>
  <si>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</si>
  <si>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</si>
  <si>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</si>
  <si>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</si>
  <si>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</si>
  <si>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</si>
  <si>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</si>
  <si>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</si>
  <si>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</si>
  <si>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</si>
  <si>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</si>
  <si>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</si>
  <si>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</si>
  <si>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</si>
  <si>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</si>
  <si>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</si>
  <si>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</si>
  <si>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</si>
  <si>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</si>
  <si>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</si>
  <si>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</si>
  <si>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</si>
  <si>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</si>
  <si>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</si>
  <si>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</si>
  <si>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</si>
  <si>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</si>
  <si>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</si>
  <si>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</si>
  <si>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</si>
  <si>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</si>
  <si>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</si>
  <si>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</si>
  <si>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</si>
  <si>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</si>
  <si>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</si>
  <si>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</si>
  <si>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</si>
  <si>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</si>
  <si>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</si>
  <si>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</si>
  <si>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</si>
  <si>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</si>
  <si>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</si>
  <si>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</si>
  <si>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</si>
  <si>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</si>
  <si>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</si>
  <si>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</si>
  <si>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</si>
  <si>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</si>
  <si>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</si>
  <si>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</si>
  <si>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</si>
  <si>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</si>
  <si>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</si>
  <si>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</si>
  <si>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</si>
  <si>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</si>
  <si>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</si>
  <si>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</si>
  <si>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</si>
  <si>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</si>
  <si>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</si>
  <si>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</si>
  <si>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CONSTRUCCION DE PLACA HUELLA</t>
  </si>
  <si>
    <t>2.13</t>
  </si>
  <si>
    <t>600.4 P</t>
  </si>
  <si>
    <t>EXCAVACIONES VARIAS EN MATERIAL COMÚN SECO A MANO (INCLUYE RETIRO DE SOBRANTES A UNA DISTANCIA MENOR DE 5 KM)</t>
  </si>
  <si>
    <t>M3</t>
  </si>
  <si>
    <t>4.6</t>
  </si>
  <si>
    <t>630.4</t>
  </si>
  <si>
    <t>CONCRETOS CLASE D, f´c =3000 PSI (bases)</t>
  </si>
  <si>
    <t>4.25</t>
  </si>
  <si>
    <t>630.7</t>
  </si>
  <si>
    <t>CONCRETO CICLÓPEO CLASE G, 2000 PSI 40% RAJÓN PARA BASES</t>
  </si>
  <si>
    <t>4.21</t>
  </si>
  <si>
    <t>671.1</t>
  </si>
  <si>
    <t xml:space="preserve">CUNETA DE CONCRETO CLASE E, 2500 PSI FUNDIDA EN EL LUGAR </t>
  </si>
  <si>
    <t>4.52</t>
  </si>
  <si>
    <t>640.1</t>
  </si>
  <si>
    <t>SUMINISTRO FIGURADO Y ARMADO DE ACERO DE REFUERZO 60000 PSI</t>
  </si>
  <si>
    <t>KG</t>
  </si>
  <si>
    <t>Ajuste al peso</t>
  </si>
  <si>
    <t>MEJORAMIENTO DE VIA QUE CONDUCE DEL CASCO URBANO A LA VEREDA LA GRANJA MEDIANTE LA CONSTRUCCION DE PLACA HUELLA, SECTOR LOS BAUTISTA DEL MUNICIPIO DE SASAIMA CUNDINAMARCA EN EJECUCION DEL CONVENIO INTERADMINISTRATIVO 702 SUSCRITO ENTRE EL ICCU Y EL MUNICIPIO DE SASAIMA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</si>
</sst>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quot;$&quot;\ #,##0.00_);\(&quot;$&quot;\ #,##0.00\)"/>
    <numFmt numFmtId="165" formatCode="_(&quot;$&quot;\ * #,##0.00_);_(&quot;$&quot;\ * \(#,##0.00\);_(&quot;$&quot;\ * &quot;-&quot;??_);_(@_)"/>
    <numFmt numFmtId="166" formatCode="_(* #,##0.00_);_(* \(#,##0.00\);_(* &quot;-&quot;??_);_(@_)"/>
    <numFmt numFmtId="167" formatCode="_-&quot;$&quot;* #,##0.00_-;\-&quot;$&quot;* #,##0.00_-;_-&quot;$&quot;* &quot;-&quot;??_-;_-@_-"/>
    <numFmt numFmtId="168" formatCode="_-* #,##0.00\ &quot;€&quot;_-;\-* #,##0.00\ &quot;€&quot;_-;_-* &quot;-&quot;??\ &quot;€&quot;_-;_-@_-"/>
    <numFmt numFmtId="169" formatCode="_-* #,##0.00\ _€_-;\-* #,##0.00\ _€_-;_-* &quot;-&quot;??\ _€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 #,##0.000_);\(&quot;$&quot;\ #,##0.00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b/>
      <sz val="12"/>
      <color rgb="FF00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right/>
      <top style="double">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6" fontId="8" fillId="0" borderId="0" applyFont="0" applyFill="0" applyBorder="0" applyAlignment="0" applyProtection="0"/>
    <xf numFmtId="174" fontId="5" fillId="0" borderId="0" applyFont="0" applyFill="0" applyBorder="0" applyAlignment="0" applyProtection="0"/>
    <xf numFmtId="166" fontId="5" fillId="0" borderId="0" applyFont="0" applyFill="0" applyBorder="0" applyAlignment="0" applyProtection="0"/>
    <xf numFmtId="166"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5"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6" fontId="8" fillId="0" borderId="0" applyFont="0" applyFill="0" applyBorder="0" applyAlignment="0" applyProtection="0"/>
    <xf numFmtId="173" fontId="4" fillId="0" borderId="0" applyFont="0" applyFill="0" applyBorder="0" applyAlignment="0" applyProtection="0"/>
    <xf numFmtId="166" fontId="4" fillId="0" borderId="0" applyFont="0" applyFill="0" applyBorder="0" applyAlignment="0" applyProtection="0"/>
    <xf numFmtId="166" fontId="39" fillId="0" borderId="0" applyFont="0" applyFill="0" applyBorder="0" applyAlignment="0" applyProtection="0"/>
    <xf numFmtId="166" fontId="39" fillId="0" borderId="0" applyFont="0" applyFill="0" applyBorder="0" applyAlignment="0" applyProtection="0"/>
    <xf numFmtId="166"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7" fontId="4" fillId="0" borderId="0" applyFont="0" applyFill="0" applyBorder="0" applyAlignment="0" applyProtection="0"/>
    <xf numFmtId="165"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20">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4" fontId="33" fillId="0" borderId="18" xfId="62" applyNumberFormat="1" applyFont="1" applyBorder="1" applyAlignment="1">
      <alignment horizontal="right" vertical="center" wrapText="1"/>
    </xf>
    <xf numFmtId="164"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4"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4"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4"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4"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9"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9"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167" fontId="30" fillId="24" borderId="42" xfId="214" applyFont="1" applyFill="1" applyBorder="1" applyAlignment="1">
      <alignment vertical="center"/>
    </xf>
    <xf numFmtId="0" fontId="30" fillId="0" borderId="34" xfId="128" applyFont="1" applyBorder="1" applyAlignment="1">
      <alignment horizontal="left" vertical="center"/>
    </xf>
    <xf numFmtId="9" fontId="33" fillId="0" borderId="16" xfId="129" applyNumberFormat="1" applyFont="1" applyBorder="1" applyAlignment="1">
      <alignment horizontal="center" vertical="center"/>
    </xf>
    <xf numFmtId="181" fontId="33" fillId="0" borderId="16" xfId="129" applyNumberFormat="1" applyFont="1" applyBorder="1" applyAlignment="1">
      <alignment vertical="center"/>
    </xf>
    <xf numFmtId="0" fontId="33" fillId="0" borderId="17" xfId="128" applyFont="1" applyBorder="1" applyAlignment="1">
      <alignment vertical="center"/>
    </xf>
    <xf numFmtId="181" fontId="30" fillId="0" borderId="35" xfId="129" applyNumberFormat="1" applyFont="1" applyBorder="1" applyAlignment="1">
      <alignment vertical="center"/>
    </xf>
    <xf numFmtId="187" fontId="30" fillId="24" borderId="15" xfId="135" applyNumberFormat="1" applyFont="1" applyFill="1" applyBorder="1" applyAlignment="1">
      <alignment vertical="center"/>
    </xf>
    <xf numFmtId="0" fontId="30" fillId="0" borderId="34" xfId="228" applyFont="1" applyBorder="1" applyAlignment="1">
      <alignment vertical="center"/>
    </xf>
    <xf numFmtId="0" fontId="33" fillId="0" borderId="18" xfId="89" applyFont="1" applyBorder="1"/>
    <xf numFmtId="4" fontId="33" fillId="0" borderId="18" xfId="39" applyNumberFormat="1" applyFont="1" applyBorder="1" applyAlignment="1">
      <alignment horizontal="center" vertical="center" wrapText="1"/>
    </xf>
    <xf numFmtId="204" fontId="33" fillId="0" borderId="18" xfId="62" applyNumberFormat="1" applyFont="1" applyBorder="1" applyAlignment="1">
      <alignment horizontal="center" vertical="center" wrapText="1"/>
    </xf>
    <xf numFmtId="167" fontId="33" fillId="0" borderId="30" xfId="214" applyFont="1" applyBorder="1" applyAlignment="1">
      <alignment horizontal="center" vertical="center" wrapText="1"/>
    </xf>
    <xf numFmtId="0" fontId="33" fillId="0" borderId="21" xfId="135" applyFont="1" applyBorder="1" applyAlignment="1">
      <alignment horizontal="left" vertical="center"/>
    </xf>
    <xf numFmtId="0" fontId="33" fillId="0" borderId="22" xfId="89" applyFont="1" applyBorder="1"/>
    <xf numFmtId="0" fontId="33" fillId="0" borderId="22" xfId="89" applyFont="1" applyBorder="1" applyAlignment="1">
      <alignment horizontal="center"/>
    </xf>
    <xf numFmtId="0" fontId="33" fillId="0" borderId="23" xfId="89" applyFont="1" applyBorder="1"/>
    <xf numFmtId="167" fontId="30" fillId="0" borderId="30" xfId="214" applyFont="1" applyBorder="1" applyAlignment="1">
      <alignment horizontal="center" vertical="center"/>
    </xf>
    <xf numFmtId="0" fontId="33" fillId="0" borderId="13" xfId="135" applyFont="1" applyBorder="1" applyAlignment="1">
      <alignment horizontal="left" vertical="center"/>
    </xf>
    <xf numFmtId="4" fontId="33" fillId="0" borderId="25" xfId="39" applyNumberFormat="1" applyFont="1" applyBorder="1" applyAlignment="1">
      <alignment vertical="center" wrapText="1"/>
    </xf>
    <xf numFmtId="167" fontId="30" fillId="0" borderId="38" xfId="214" applyFont="1" applyBorder="1" applyAlignment="1">
      <alignment horizontal="center" vertical="center"/>
    </xf>
    <xf numFmtId="0" fontId="33" fillId="0" borderId="104" xfId="89" applyFont="1" applyBorder="1" applyAlignment="1">
      <alignment horizont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0" fillId="24" borderId="39" xfId="135" applyFont="1" applyFill="1" applyBorder="1" applyAlignment="1">
      <alignment horizontal="center" vertical="center"/>
    </xf>
    <xf numFmtId="0" fontId="30" fillId="24" borderId="41" xfId="135" applyFont="1" applyFill="1" applyBorder="1" applyAlignment="1">
      <alignment horizontal="center" vertical="center"/>
    </xf>
    <xf numFmtId="0" fontId="30" fillId="24" borderId="42" xfId="135"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25" borderId="28" xfId="130" applyFont="1" applyFill="1" applyBorder="1" applyAlignment="1">
      <alignment horizontal="center"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4" borderId="39" xfId="135" applyFont="1" applyFill="1" applyBorder="1" applyAlignment="1">
      <alignment horizontal="right" vertical="center"/>
    </xf>
    <xf numFmtId="0" fontId="30" fillId="24" borderId="41" xfId="135" applyFont="1" applyFill="1" applyBorder="1" applyAlignment="1">
      <alignment horizontal="right" vertical="center"/>
    </xf>
    <xf numFmtId="0" fontId="30" fillId="24" borderId="51" xfId="135" applyFont="1" applyFill="1" applyBorder="1" applyAlignment="1">
      <alignment horizontal="right" vertical="center"/>
    </xf>
    <xf numFmtId="0" fontId="33" fillId="0" borderId="16" xfId="228" applyFont="1" applyBorder="1" applyAlignment="1">
      <alignment horizontal="center" vertical="center"/>
    </xf>
    <xf numFmtId="0" fontId="33" fillId="0" borderId="26" xfId="228" applyFont="1" applyBorder="1" applyAlignment="1">
      <alignment horizontal="center" vertical="center"/>
    </xf>
    <xf numFmtId="3" fontId="30" fillId="26" borderId="25" xfId="130" applyNumberFormat="1" applyFont="1" applyFill="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61" fillId="0" borderId="21" xfId="0" applyFont="1" applyBorder="1" applyAlignment="1">
      <alignment horizontal="center" vertical="center" wrapText="1"/>
    </xf>
    <xf numFmtId="0" fontId="61" fillId="0" borderId="22" xfId="0" applyFont="1" applyBorder="1" applyAlignment="1">
      <alignment horizontal="center" vertical="center" wrapText="1"/>
    </xf>
    <xf numFmtId="0" fontId="61" fillId="0" borderId="55"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64" xfId="89" applyFont="1" applyFill="1" applyBorder="1" applyAlignment="1">
      <alignment horizontal="left" vertical="center" wrapText="1"/>
    </xf>
    <xf numFmtId="0" fontId="29" fillId="27" borderId="53" xfId="89" applyFont="1" applyFill="1" applyBorder="1" applyAlignment="1">
      <alignment horizontal="left" vertical="center" wrapText="1"/>
    </xf>
    <xf numFmtId="0" fontId="29" fillId="27" borderId="63" xfId="89" applyFont="1" applyFill="1" applyBorder="1" applyAlignment="1">
      <alignment horizontal="left" vertical="center" wrapText="1"/>
    </xf>
    <xf numFmtId="0" fontId="29" fillId="27" borderId="66" xfId="89" applyFont="1" applyFill="1" applyBorder="1" applyAlignment="1">
      <alignment horizontal="left" vertical="center" wrapText="1"/>
    </xf>
    <xf numFmtId="0" fontId="29" fillId="27" borderId="54" xfId="89" applyFont="1" applyFill="1" applyBorder="1" applyAlignment="1">
      <alignment horizontal="left" vertical="center" wrapText="1"/>
    </xf>
    <xf numFmtId="0" fontId="29" fillId="27" borderId="65"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0" borderId="63" xfId="0" applyFont="1" applyBorder="1" applyAlignment="1">
      <alignment horizontal="center" vertical="center" wrapText="1"/>
    </xf>
    <xf numFmtId="0" fontId="33" fillId="0" borderId="43" xfId="0" applyFont="1" applyBorder="1" applyAlignment="1">
      <alignment horizontal="center" vertical="center" wrapText="1"/>
    </xf>
    <xf numFmtId="0" fontId="33" fillId="0" borderId="24" xfId="0" applyFont="1" applyBorder="1" applyAlignment="1">
      <alignment horizontal="center"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tablas"/>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sheetData sheetId="579"/>
      <sheetData sheetId="580"/>
      <sheetData sheetId="581">
        <row r="1">
          <cell r="A1" t="str">
            <v>INSTITUTO NACIONAL DE VIAS</v>
          </cell>
        </row>
      </sheetData>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ow r="1">
          <cell r="A1" t="str">
            <v>INSTITUTO NACIONAL DE VIAS</v>
          </cell>
        </row>
      </sheetData>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sheetData sheetId="785"/>
      <sheetData sheetId="786"/>
      <sheetData sheetId="787"/>
      <sheetData sheetId="788"/>
      <sheetData sheetId="789"/>
      <sheetData sheetId="790"/>
      <sheetData sheetId="79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refreshError="1"/>
      <sheetData sheetId="1333" refreshError="1"/>
      <sheetData sheetId="1334" refreshError="1"/>
      <sheetData sheetId="1335" refreshError="1"/>
      <sheetData sheetId="1336" refreshError="1"/>
      <sheetData sheetId="1337" refreshError="1"/>
      <sheetData sheetId="1338" refreshError="1"/>
      <sheetData sheetId="1339"/>
      <sheetData sheetId="1340" refreshError="1"/>
      <sheetData sheetId="1341" refreshError="1"/>
      <sheetData sheetId="1342"/>
      <sheetData sheetId="1343" refreshError="1"/>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sheetData sheetId="1392" refreshError="1"/>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refreshError="1"/>
      <sheetData sheetId="1430" refreshError="1"/>
      <sheetData sheetId="1431" refreshError="1"/>
      <sheetData sheetId="1432"/>
      <sheetData sheetId="1433"/>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sheetData sheetId="1444"/>
      <sheetData sheetId="1445" refreshError="1"/>
      <sheetData sheetId="1446" refreshError="1"/>
      <sheetData sheetId="1447"/>
      <sheetData sheetId="1448" refreshError="1"/>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efreshError="1"/>
      <sheetData sheetId="1463" refreshError="1"/>
      <sheetData sheetId="1464" refreshError="1"/>
      <sheetData sheetId="1465" refreshError="1"/>
      <sheetData sheetId="1466" refreshError="1"/>
      <sheetData sheetId="1467"/>
      <sheetData sheetId="1468"/>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sheetData sheetId="1494" refreshError="1"/>
      <sheetData sheetId="1495"/>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row r="1">
          <cell r="A1" t="str">
            <v>ITEM</v>
          </cell>
        </row>
      </sheetData>
      <sheetData sheetId="1731">
        <row r="1">
          <cell r="A1" t="str">
            <v>EQUIPO</v>
          </cell>
        </row>
      </sheetData>
      <sheetData sheetId="1732">
        <row r="1">
          <cell r="A1" t="str">
            <v>ADMINISTRACION</v>
          </cell>
        </row>
      </sheetData>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row r="1">
          <cell r="A1" t="str">
            <v>ITEM</v>
          </cell>
        </row>
      </sheetData>
      <sheetData sheetId="1752">
        <row r="1">
          <cell r="A1" t="str">
            <v>EQUIPO</v>
          </cell>
        </row>
      </sheetData>
      <sheetData sheetId="1753">
        <row r="1">
          <cell r="A1" t="str">
            <v>ADMINISTRACION</v>
          </cell>
        </row>
      </sheetData>
      <sheetData sheetId="1754"/>
      <sheetData sheetId="1755"/>
      <sheetData sheetId="1756"/>
      <sheetData sheetId="1757"/>
      <sheetData sheetId="1758"/>
      <sheetData sheetId="1759"/>
      <sheetData sheetId="1760">
        <row r="1">
          <cell r="A1" t="str">
            <v>ITEM</v>
          </cell>
        </row>
      </sheetData>
      <sheetData sheetId="1761">
        <row r="1">
          <cell r="A1" t="str">
            <v>EQUIPO</v>
          </cell>
        </row>
      </sheetData>
      <sheetData sheetId="1762">
        <row r="1">
          <cell r="A1" t="str">
            <v>ADMINISTRACION</v>
          </cell>
        </row>
      </sheetData>
      <sheetData sheetId="1763"/>
      <sheetData sheetId="1764"/>
      <sheetData sheetId="1765"/>
      <sheetData sheetId="1766"/>
      <sheetData sheetId="1767"/>
      <sheetData sheetId="1768"/>
      <sheetData sheetId="1769"/>
      <sheetData sheetId="1770"/>
      <sheetData sheetId="1771">
        <row r="1">
          <cell r="A1" t="str">
            <v>ITEM</v>
          </cell>
        </row>
      </sheetData>
      <sheetData sheetId="1772">
        <row r="1">
          <cell r="A1" t="str">
            <v>EQUIPO</v>
          </cell>
        </row>
      </sheetData>
      <sheetData sheetId="1773">
        <row r="1">
          <cell r="A1" t="str">
            <v>ADMINISTRACION</v>
          </cell>
        </row>
      </sheetData>
      <sheetData sheetId="1774"/>
      <sheetData sheetId="1775"/>
      <sheetData sheetId="1776"/>
      <sheetData sheetId="1777"/>
      <sheetData sheetId="1778"/>
      <sheetData sheetId="1779"/>
      <sheetData sheetId="1780"/>
      <sheetData sheetId="1781"/>
      <sheetData sheetId="1782"/>
      <sheetData sheetId="1783"/>
      <sheetData sheetId="1784"/>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sheetData sheetId="1834" refreshError="1"/>
      <sheetData sheetId="1835" refreshError="1"/>
      <sheetData sheetId="1836" refreshError="1"/>
      <sheetData sheetId="1837" refreshError="1"/>
      <sheetData sheetId="1838"/>
      <sheetData sheetId="1839" refreshError="1"/>
      <sheetData sheetId="1840" refreshError="1"/>
      <sheetData sheetId="1841" refreshError="1"/>
      <sheetData sheetId="1842" refreshError="1"/>
      <sheetData sheetId="1843" refreshError="1"/>
      <sheetData sheetId="1844" refreshError="1"/>
      <sheetData sheetId="1845"/>
      <sheetData sheetId="1846" refreshError="1"/>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sheetData sheetId="1872"/>
      <sheetData sheetId="1873"/>
      <sheetData sheetId="1874"/>
      <sheetData sheetId="1875"/>
      <sheetData sheetId="1876"/>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sheetData sheetId="2042" refreshError="1"/>
      <sheetData sheetId="2043"/>
      <sheetData sheetId="2044"/>
      <sheetData sheetId="2045"/>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refreshError="1"/>
      <sheetData sheetId="2197" refreshError="1"/>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sheetData sheetId="3186">
        <row r="168">
          <cell r="D168">
            <v>0.16</v>
          </cell>
        </row>
      </sheetData>
      <sheetData sheetId="3187"/>
      <sheetData sheetId="3188">
        <row r="7">
          <cell r="B7">
            <v>1</v>
          </cell>
        </row>
      </sheetData>
      <sheetData sheetId="3189">
        <row r="33">
          <cell r="G33">
            <v>0.59504299999999999</v>
          </cell>
        </row>
      </sheetData>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sheetData sheetId="3276"/>
      <sheetData sheetId="3277"/>
      <sheetData sheetId="3278"/>
      <sheetData sheetId="3279"/>
      <sheetData sheetId="3280"/>
      <sheetData sheetId="3281"/>
      <sheetData sheetId="3282"/>
      <sheetData sheetId="3283"/>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row r="8">
          <cell r="A8">
            <v>2.1</v>
          </cell>
        </row>
      </sheetData>
      <sheetData sheetId="3949">
        <row r="8">
          <cell r="A8">
            <v>3.1</v>
          </cell>
        </row>
      </sheetData>
      <sheetData sheetId="3950"/>
      <sheetData sheetId="3951"/>
      <sheetData sheetId="3952"/>
      <sheetData sheetId="3953"/>
      <sheetData sheetId="3954">
        <row r="3">
          <cell r="A3">
            <v>1</v>
          </cell>
        </row>
      </sheetData>
      <sheetData sheetId="3955"/>
      <sheetData sheetId="3956"/>
      <sheetData sheetId="3957"/>
      <sheetData sheetId="3958"/>
      <sheetData sheetId="3959"/>
      <sheetData sheetId="3960" refreshError="1"/>
      <sheetData sheetId="3961">
        <row r="1">
          <cell r="A1" t="str">
            <v>LISTADO DE INSUMOS GENERAL</v>
          </cell>
        </row>
      </sheetData>
      <sheetData sheetId="3962" refreshError="1"/>
      <sheetData sheetId="3963"/>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refreshError="1"/>
      <sheetData sheetId="4170"/>
      <sheetData sheetId="4171"/>
      <sheetData sheetId="4172" refreshError="1"/>
      <sheetData sheetId="4173" refreshError="1"/>
      <sheetData sheetId="4174" refreshError="1"/>
      <sheetData sheetId="4175" refreshError="1"/>
      <sheetData sheetId="4176"/>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sheetData sheetId="4222"/>
      <sheetData sheetId="4223"/>
      <sheetData sheetId="4224"/>
      <sheetData sheetId="4225"/>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EQUIPOS"/>
      <sheetName val="MANO DE OBRA"/>
      <sheetName val="TRANSPORTE"/>
      <sheetName val="_aCCIDENTES_DE_1995___1996_xl_3"/>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_14"/>
      <sheetName val="_aCCIDENTES_DE_1995___1996_xl_6"/>
      <sheetName val="_aCCIDENTES_DE_1995___1996_xl_4"/>
      <sheetName val="_aCCIDENTES_DE_1995___1996_xl_5"/>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7"/>
      <sheetName val="_aCCIDENTES_DE_1995___1996_xl_8"/>
      <sheetName val="_aCCIDENTES_DE_1995___1996_x_12"/>
      <sheetName val="_aCCIDENTES_DE_1995___1996_x_10"/>
      <sheetName val="LISTADO "/>
      <sheetName val="M.O."/>
      <sheetName val="_aCCIDENTES_DE_1995___1996_xl_9"/>
      <sheetName val="_aCCIDENTES_DE_1995___1996_x_11"/>
      <sheetName val="_aCCIDENTES_DE_1995___1996_x_13"/>
      <sheetName val="_aCCIDENTES_DE_1995___1996_x_15"/>
      <sheetName val="_aCCIDENTES_DE_1995___1996_x_1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sheetData sheetId="281" refreshError="1"/>
      <sheetData sheetId="282"/>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__cceficien_3"/>
      <sheetName val="Datos"/>
      <sheetName val="Cuadrillas"/>
      <sheetName val="Jornal"/>
      <sheetName val="[a  aaInformación]__cceficien_2"/>
      <sheetName val="[a  aaInformación]__cceficie_14"/>
      <sheetName val="[a  aaInformación]__cceficien_6"/>
      <sheetName val="Fornato 6"/>
      <sheetName val="[a  aaInformación]__cceficien_4"/>
      <sheetName val="[a  aaInformación]__cceficien_5"/>
      <sheetName val="[a  aaInformación]//cceficiente"/>
      <sheetName val="\G\I\MANTENIMIENTO RUTA 1001_MA"/>
      <sheetName val="\D\MANTENIMIENTO RUTA 1001_MARZ"/>
      <sheetName val="\G\D\MANTENIMIENTO RUTA 1001_MA"/>
      <sheetName val="#REF"/>
      <sheetName val="\I\I\MANTENIMIENTO RUTA 1001_MA"/>
      <sheetName val="\Users\Personal\Downloads\MANTE"/>
      <sheetName val="TOTALES"/>
      <sheetName val="Concretos y morteros"/>
      <sheetName val="Datos iniciales "/>
      <sheetName val="Transporte"/>
      <sheetName val="[a  aaInformación]__cceficien_7"/>
      <sheetName val="[a  aaInformación]__cceficien_8"/>
      <sheetName val="[a  aaInformación]__cceficie_12"/>
      <sheetName val="[a  aaInformación]__cceficie_10"/>
      <sheetName val="[a  aaInformación]__cceficien_9"/>
      <sheetName val="[a  aaInformación]__cceficie_11"/>
      <sheetName val="[a  aaInformación]__cceficie_1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_15"/>
      <sheetName val="[a  aaInformación]__cceficie_1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ECHAS DE CORTE"/>
      <sheetName val="Informacion General"/>
      <sheetName val="PR_1"/>
      <sheetName val="Itemes Renovación"/>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TARIFAS"/>
      <sheetName val="Personalizar"/>
      <sheetName val="Equipo"/>
      <sheetName val="materiales"/>
      <sheetName val="otros"/>
      <sheetName val="FIBRA ÓPTICA"/>
      <sheetName val="Formulas"/>
      <sheetName val="INDICE"/>
      <sheetName val="DISTANCIA"/>
      <sheetName val="PERSONAL"/>
      <sheetName val="2103mar%20.xls"/>
      <sheetName val="ELECTRICO"/>
      <sheetName val="Vuelta"/>
      <sheetName val="ManoDeObra"/>
      <sheetName val="Análisis de precios"/>
      <sheetName val="Hoja1"/>
      <sheetName val="BASE"/>
      <sheetName val="1_Preliminares"/>
      <sheetName val="M.Obra"/>
      <sheetName val="2103mar_"/>
      <sheetName val="A__P__U_"/>
      <sheetName val="TRAYECTO_1"/>
      <sheetName val="2103mar_1"/>
      <sheetName val="A__P__U_1"/>
      <sheetName val="TRAYECTO_11"/>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refreshError="1"/>
      <sheetData sheetId="232" refreshError="1"/>
      <sheetData sheetId="233" refreshError="1"/>
      <sheetData sheetId="23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59"/>
  <sheetViews>
    <sheetView showGridLines="0" tabSelected="1" view="pageBreakPreview" zoomScale="55" zoomScaleNormal="55" zoomScaleSheetLayoutView="55" zoomScalePageLayoutView="70" workbookViewId="0">
      <selection activeCell="G13" sqref="G13:G14"/>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2"/>
      <c r="C1" s="173"/>
      <c r="D1" s="172"/>
      <c r="E1" s="173"/>
      <c r="F1" s="5"/>
      <c r="G1" s="5"/>
      <c r="H1" s="5"/>
      <c r="I1" s="5"/>
      <c r="J1" s="5"/>
      <c r="K1" s="5"/>
      <c r="L1" s="5"/>
      <c r="M1" s="5"/>
    </row>
    <row r="2" spans="1:13" ht="17.25" thickTop="1">
      <c r="A2" s="5"/>
      <c r="B2" s="253"/>
      <c r="C2" s="254"/>
      <c r="D2" s="254"/>
      <c r="E2" s="254"/>
      <c r="F2" s="254"/>
      <c r="G2" s="254"/>
      <c r="H2" s="254"/>
      <c r="I2" s="254"/>
      <c r="J2" s="254"/>
      <c r="K2" s="254"/>
      <c r="L2" s="255"/>
      <c r="M2" s="5"/>
    </row>
    <row r="3" spans="1:13" ht="30.75" customHeight="1">
      <c r="A3" s="5"/>
      <c r="B3" s="7"/>
      <c r="C3" s="250" t="s">
        <v>91</v>
      </c>
      <c r="D3" s="251"/>
      <c r="E3" s="251"/>
      <c r="F3" s="252"/>
      <c r="G3" s="5"/>
      <c r="H3" s="5"/>
      <c r="I3" s="5"/>
      <c r="J3" s="5"/>
      <c r="K3" s="5"/>
      <c r="L3" s="8"/>
      <c r="M3" s="5"/>
    </row>
    <row r="4" spans="1:13">
      <c r="A4" s="5"/>
      <c r="B4" s="7"/>
      <c r="C4" s="190" t="s">
        <v>0</v>
      </c>
      <c r="D4" s="199" t="s">
        <v>1</v>
      </c>
      <c r="E4" s="190" t="s">
        <v>2</v>
      </c>
      <c r="F4" s="199">
        <v>2</v>
      </c>
      <c r="G4" s="5"/>
      <c r="H4" s="5"/>
      <c r="I4" s="5"/>
      <c r="J4" s="5"/>
      <c r="K4" s="5"/>
      <c r="L4" s="8"/>
      <c r="M4" s="5"/>
    </row>
    <row r="5" spans="1:13" ht="17.25" thickBot="1">
      <c r="A5" s="5"/>
      <c r="B5" s="7"/>
      <c r="C5" s="172"/>
      <c r="D5" s="173"/>
      <c r="E5" s="172"/>
      <c r="F5" s="173"/>
      <c r="G5" s="5"/>
      <c r="H5" s="5"/>
      <c r="I5" s="5"/>
      <c r="J5" s="5"/>
      <c r="K5" s="5"/>
      <c r="L5" s="8"/>
      <c r="M5" s="5"/>
    </row>
    <row r="6" spans="1:13" ht="31.5" customHeight="1" thickTop="1">
      <c r="A6" s="5"/>
      <c r="B6" s="7"/>
      <c r="C6" s="247" t="s">
        <v>3</v>
      </c>
      <c r="D6" s="248"/>
      <c r="E6" s="248"/>
      <c r="F6" s="248"/>
      <c r="G6" s="248"/>
      <c r="H6" s="248"/>
      <c r="I6" s="248"/>
      <c r="J6" s="248"/>
      <c r="K6" s="249"/>
      <c r="L6" s="8"/>
      <c r="M6" s="5"/>
    </row>
    <row r="7" spans="1:13" ht="46.5" customHeight="1">
      <c r="A7" s="5"/>
      <c r="B7" s="7"/>
      <c r="C7" s="276" t="s">
        <v>114</v>
      </c>
      <c r="D7" s="277"/>
      <c r="E7" s="277"/>
      <c r="F7" s="277"/>
      <c r="G7" s="277"/>
      <c r="H7" s="277"/>
      <c r="I7" s="277"/>
      <c r="J7" s="277"/>
      <c r="K7" s="278"/>
      <c r="L7" s="8"/>
      <c r="M7" s="5"/>
    </row>
    <row r="8" spans="1:13">
      <c r="A8" s="5"/>
      <c r="B8" s="197"/>
      <c r="C8" s="256" t="s">
        <v>4</v>
      </c>
      <c r="D8" s="256"/>
      <c r="E8" s="256"/>
      <c r="F8" s="256"/>
      <c r="G8" s="256"/>
      <c r="H8" s="256"/>
      <c r="I8" s="256"/>
      <c r="J8" s="256"/>
      <c r="K8" s="257"/>
      <c r="L8" s="8"/>
      <c r="M8" s="5"/>
    </row>
    <row r="9" spans="1:13" s="147" customFormat="1">
      <c r="A9" s="145"/>
      <c r="B9" s="198"/>
      <c r="C9" s="267" t="s">
        <v>92</v>
      </c>
      <c r="D9" s="268"/>
      <c r="E9" s="268"/>
      <c r="F9" s="268"/>
      <c r="G9" s="268"/>
      <c r="H9" s="268"/>
      <c r="I9" s="268"/>
      <c r="J9" s="268"/>
      <c r="K9" s="269"/>
      <c r="L9" s="148"/>
      <c r="M9" s="145"/>
    </row>
    <row r="10" spans="1:13">
      <c r="A10" s="5"/>
      <c r="B10" s="197"/>
      <c r="C10" s="267"/>
      <c r="D10" s="268"/>
      <c r="E10" s="268"/>
      <c r="F10" s="268"/>
      <c r="G10" s="268"/>
      <c r="H10" s="268"/>
      <c r="I10" s="268"/>
      <c r="J10" s="268"/>
      <c r="K10" s="269"/>
      <c r="L10" s="8"/>
      <c r="M10" s="5"/>
    </row>
    <row r="11" spans="1:13" ht="34.5" customHeight="1">
      <c r="A11" s="5"/>
      <c r="B11" s="197"/>
      <c r="C11" s="270" t="s">
        <v>5</v>
      </c>
      <c r="D11" s="271"/>
      <c r="E11" s="271"/>
      <c r="F11" s="271"/>
      <c r="G11" s="271"/>
      <c r="H11" s="271"/>
      <c r="I11" s="271"/>
      <c r="J11" s="271"/>
      <c r="K11" s="272"/>
      <c r="L11" s="8"/>
      <c r="M11" s="5"/>
    </row>
    <row r="12" spans="1:13" ht="30" customHeight="1" thickBot="1">
      <c r="A12" s="5"/>
      <c r="B12" s="7"/>
      <c r="C12" s="273"/>
      <c r="D12" s="274"/>
      <c r="E12" s="274"/>
      <c r="F12" s="274"/>
      <c r="G12" s="274"/>
      <c r="H12" s="274"/>
      <c r="I12" s="274"/>
      <c r="J12" s="274"/>
      <c r="K12" s="275"/>
      <c r="L12" s="8"/>
      <c r="M12" s="5"/>
    </row>
    <row r="13" spans="1:13" ht="30" customHeight="1">
      <c r="A13" s="5"/>
      <c r="B13" s="7"/>
      <c r="C13" s="264" t="s">
        <v>6</v>
      </c>
      <c r="D13" s="258" t="s">
        <v>7</v>
      </c>
      <c r="E13" s="266" t="s">
        <v>8</v>
      </c>
      <c r="F13" s="266"/>
      <c r="G13" s="264" t="s">
        <v>9</v>
      </c>
      <c r="H13" s="258" t="s">
        <v>10</v>
      </c>
      <c r="I13" s="258" t="s">
        <v>11</v>
      </c>
      <c r="J13" s="260" t="s">
        <v>12</v>
      </c>
      <c r="K13" s="262" t="s">
        <v>13</v>
      </c>
      <c r="L13" s="8"/>
      <c r="M13" s="5"/>
    </row>
    <row r="14" spans="1:13" ht="30" customHeight="1" thickBot="1">
      <c r="A14" s="5"/>
      <c r="B14" s="7"/>
      <c r="C14" s="265"/>
      <c r="D14" s="259"/>
      <c r="E14" s="9" t="s">
        <v>14</v>
      </c>
      <c r="F14" s="9" t="s">
        <v>15</v>
      </c>
      <c r="G14" s="265"/>
      <c r="H14" s="259"/>
      <c r="I14" s="259"/>
      <c r="J14" s="261"/>
      <c r="K14" s="263"/>
      <c r="L14" s="8"/>
      <c r="M14" s="5"/>
    </row>
    <row r="15" spans="1:13" ht="30" customHeight="1" thickBot="1">
      <c r="A15" s="5"/>
      <c r="B15" s="7"/>
      <c r="C15" s="229" t="s">
        <v>95</v>
      </c>
      <c r="D15" s="230"/>
      <c r="E15" s="230"/>
      <c r="F15" s="230"/>
      <c r="G15" s="230"/>
      <c r="H15" s="230"/>
      <c r="I15" s="230"/>
      <c r="J15" s="230"/>
      <c r="K15" s="231"/>
      <c r="L15" s="8"/>
      <c r="M15" s="5"/>
    </row>
    <row r="16" spans="1:13" ht="30" customHeight="1">
      <c r="A16" s="5"/>
      <c r="B16" s="7"/>
      <c r="C16" s="71">
        <v>1</v>
      </c>
      <c r="D16" s="32" t="s">
        <v>96</v>
      </c>
      <c r="E16" s="210"/>
      <c r="F16" s="32" t="s">
        <v>97</v>
      </c>
      <c r="G16" s="33" t="s">
        <v>98</v>
      </c>
      <c r="H16" s="32" t="s">
        <v>99</v>
      </c>
      <c r="I16" s="211">
        <v>9.2200000000000006</v>
      </c>
      <c r="J16" s="212">
        <f>ROUNDUP(60707*1.33,2)</f>
        <v>80740.31</v>
      </c>
      <c r="K16" s="213">
        <f>ROUND(I16*J16,0)</f>
        <v>744426</v>
      </c>
      <c r="L16" s="8"/>
      <c r="M16" s="5"/>
    </row>
    <row r="17" spans="1:13" ht="30" customHeight="1">
      <c r="A17" s="5"/>
      <c r="B17" s="7"/>
      <c r="C17" s="71">
        <f t="shared" ref="C17:C20" si="0">+C16+1</f>
        <v>2</v>
      </c>
      <c r="D17" s="32" t="s">
        <v>100</v>
      </c>
      <c r="E17" s="210"/>
      <c r="F17" s="32" t="s">
        <v>101</v>
      </c>
      <c r="G17" s="33" t="s">
        <v>102</v>
      </c>
      <c r="H17" s="32" t="s">
        <v>99</v>
      </c>
      <c r="I17" s="211">
        <v>34.409999999999997</v>
      </c>
      <c r="J17" s="212">
        <f>ROUNDUP(735262*1.33,2)</f>
        <v>977898.46</v>
      </c>
      <c r="K17" s="213">
        <f t="shared" ref="K17:K20" si="1">ROUND(I17*J17,0)</f>
        <v>33649486</v>
      </c>
      <c r="L17" s="8"/>
      <c r="M17" s="5"/>
    </row>
    <row r="18" spans="1:13" ht="30" customHeight="1">
      <c r="A18" s="5"/>
      <c r="B18" s="7"/>
      <c r="C18" s="71">
        <f t="shared" si="0"/>
        <v>3</v>
      </c>
      <c r="D18" s="32" t="s">
        <v>103</v>
      </c>
      <c r="E18" s="210"/>
      <c r="F18" s="32" t="s">
        <v>104</v>
      </c>
      <c r="G18" s="33" t="s">
        <v>105</v>
      </c>
      <c r="H18" s="32" t="s">
        <v>99</v>
      </c>
      <c r="I18" s="211">
        <v>14.62</v>
      </c>
      <c r="J18" s="212">
        <f>ROUNDUP(494670*1.33,2)</f>
        <v>657911.1</v>
      </c>
      <c r="K18" s="213">
        <f t="shared" si="1"/>
        <v>9618660</v>
      </c>
      <c r="L18" s="8"/>
      <c r="M18" s="5"/>
    </row>
    <row r="19" spans="1:13" ht="30" customHeight="1">
      <c r="A19" s="5"/>
      <c r="B19" s="7"/>
      <c r="C19" s="71">
        <f t="shared" si="0"/>
        <v>4</v>
      </c>
      <c r="D19" s="32" t="s">
        <v>106</v>
      </c>
      <c r="E19" s="210"/>
      <c r="F19" s="32" t="s">
        <v>107</v>
      </c>
      <c r="G19" s="33" t="s">
        <v>108</v>
      </c>
      <c r="H19" s="32" t="s">
        <v>99</v>
      </c>
      <c r="I19" s="211">
        <v>21.79</v>
      </c>
      <c r="J19" s="212">
        <f>ROUNDUP(587462*1.33,2)</f>
        <v>781324.46</v>
      </c>
      <c r="K19" s="213">
        <f t="shared" si="1"/>
        <v>17025060</v>
      </c>
      <c r="L19" s="8"/>
      <c r="M19" s="5"/>
    </row>
    <row r="20" spans="1:13" ht="30" customHeight="1">
      <c r="A20" s="5"/>
      <c r="B20" s="7"/>
      <c r="C20" s="71">
        <f t="shared" si="0"/>
        <v>5</v>
      </c>
      <c r="D20" s="32" t="s">
        <v>109</v>
      </c>
      <c r="E20" s="210"/>
      <c r="F20" s="32" t="s">
        <v>110</v>
      </c>
      <c r="G20" s="33" t="s">
        <v>111</v>
      </c>
      <c r="H20" s="32" t="s">
        <v>112</v>
      </c>
      <c r="I20" s="211">
        <v>3729.96</v>
      </c>
      <c r="J20" s="212">
        <f>ROUNDUP(7854*1.33,2)</f>
        <v>10445.82</v>
      </c>
      <c r="K20" s="213">
        <f t="shared" si="1"/>
        <v>38962491</v>
      </c>
      <c r="L20" s="8"/>
      <c r="M20" s="5"/>
    </row>
    <row r="21" spans="1:13" s="5" customFormat="1" ht="30" customHeight="1">
      <c r="B21" s="7"/>
      <c r="C21" s="214" t="s">
        <v>16</v>
      </c>
      <c r="D21" s="215"/>
      <c r="E21" s="216"/>
      <c r="F21" s="215"/>
      <c r="G21" s="215"/>
      <c r="H21" s="215"/>
      <c r="I21" s="17"/>
      <c r="J21" s="217"/>
      <c r="K21" s="218">
        <f>SUM(K16:K20)</f>
        <v>100000123</v>
      </c>
      <c r="L21" s="8"/>
    </row>
    <row r="22" spans="1:13" ht="30" customHeight="1" thickBot="1">
      <c r="B22" s="68"/>
      <c r="C22" s="219" t="s">
        <v>113</v>
      </c>
      <c r="D22" s="34"/>
      <c r="E22" s="35"/>
      <c r="F22" s="34"/>
      <c r="G22" s="34"/>
      <c r="H22" s="34"/>
      <c r="I22" s="220"/>
      <c r="J22" s="34"/>
      <c r="K22" s="221">
        <v>-123</v>
      </c>
      <c r="L22" s="69"/>
    </row>
    <row r="23" spans="1:13" ht="30" customHeight="1" thickBot="1">
      <c r="A23" s="5"/>
      <c r="B23" s="7"/>
      <c r="C23" s="241" t="s">
        <v>17</v>
      </c>
      <c r="D23" s="242"/>
      <c r="E23" s="242"/>
      <c r="F23" s="242"/>
      <c r="G23" s="242"/>
      <c r="H23" s="242"/>
      <c r="I23" s="242"/>
      <c r="J23" s="243"/>
      <c r="K23" s="202">
        <f>+K21+K22</f>
        <v>100000000</v>
      </c>
      <c r="L23" s="8"/>
      <c r="M23" s="5"/>
    </row>
    <row r="24" spans="1:13" ht="30" customHeight="1" thickBot="1">
      <c r="A24" s="5"/>
      <c r="B24" s="7"/>
      <c r="C24" s="176"/>
      <c r="D24" s="176"/>
      <c r="E24" s="176"/>
      <c r="F24" s="176"/>
      <c r="G24" s="176"/>
      <c r="H24" s="176"/>
      <c r="I24" s="176"/>
      <c r="J24" s="176"/>
      <c r="K24" s="177"/>
      <c r="L24" s="8"/>
      <c r="M24" s="5"/>
    </row>
    <row r="25" spans="1:13" ht="30" customHeight="1">
      <c r="A25" s="5"/>
      <c r="B25" s="7"/>
      <c r="C25" s="178"/>
      <c r="D25" s="180"/>
      <c r="E25" s="180"/>
      <c r="F25" s="180"/>
      <c r="G25" s="203" t="s">
        <v>18</v>
      </c>
      <c r="H25" s="204"/>
      <c r="I25" s="205"/>
      <c r="J25" s="206"/>
      <c r="K25" s="207">
        <f>+K23</f>
        <v>100000000</v>
      </c>
      <c r="L25" s="8"/>
      <c r="M25" s="5"/>
    </row>
    <row r="26" spans="1:13" ht="30" customHeight="1" thickBot="1">
      <c r="A26" s="5"/>
      <c r="B26" s="7"/>
      <c r="C26" s="178"/>
      <c r="D26" s="179"/>
      <c r="E26" s="178"/>
      <c r="F26" s="178"/>
      <c r="G26" s="64" t="s">
        <v>19</v>
      </c>
      <c r="H26" s="65"/>
      <c r="I26" s="66"/>
      <c r="J26" s="67"/>
      <c r="K26" s="208">
        <f>+K25</f>
        <v>100000000</v>
      </c>
      <c r="L26" s="8"/>
      <c r="M26" s="5"/>
    </row>
    <row r="27" spans="1:13" ht="30" customHeight="1" thickBot="1">
      <c r="A27" s="5"/>
      <c r="B27" s="7"/>
      <c r="C27" s="178"/>
      <c r="D27" s="179"/>
      <c r="E27" s="179"/>
      <c r="F27" s="179"/>
      <c r="G27" s="178"/>
      <c r="H27" s="178"/>
      <c r="I27" s="181"/>
      <c r="J27" s="182"/>
      <c r="K27" s="183"/>
      <c r="L27" s="8"/>
      <c r="M27" s="5"/>
    </row>
    <row r="28" spans="1:13" s="5" customFormat="1" ht="30" customHeight="1">
      <c r="B28" s="7"/>
      <c r="C28" s="209"/>
      <c r="D28" s="244"/>
      <c r="E28" s="244"/>
      <c r="F28" s="244"/>
      <c r="G28" s="244"/>
      <c r="H28" s="244"/>
      <c r="I28" s="244"/>
      <c r="J28" s="244"/>
      <c r="K28" s="245"/>
      <c r="L28" s="8"/>
    </row>
    <row r="29" spans="1:13" ht="30" customHeight="1">
      <c r="A29" s="5"/>
      <c r="B29" s="7"/>
      <c r="C29" s="223" t="s">
        <v>20</v>
      </c>
      <c r="D29" s="224"/>
      <c r="E29" s="224"/>
      <c r="F29" s="224"/>
      <c r="G29" s="224"/>
      <c r="H29" s="246" t="s">
        <v>9</v>
      </c>
      <c r="I29" s="246"/>
      <c r="J29" s="246"/>
      <c r="K29" s="150" t="s">
        <v>21</v>
      </c>
      <c r="L29" s="8"/>
      <c r="M29" s="5"/>
    </row>
    <row r="30" spans="1:13" s="5" customFormat="1" ht="30" customHeight="1">
      <c r="B30" s="7"/>
      <c r="C30" s="223" t="s">
        <v>22</v>
      </c>
      <c r="D30" s="224"/>
      <c r="E30" s="224"/>
      <c r="F30" s="224"/>
      <c r="G30" s="224"/>
      <c r="H30" s="226" t="s">
        <v>23</v>
      </c>
      <c r="I30" s="226"/>
      <c r="J30" s="151" t="s">
        <v>24</v>
      </c>
      <c r="K30" s="149">
        <v>0.23</v>
      </c>
      <c r="L30" s="8"/>
    </row>
    <row r="31" spans="1:13" ht="30" customHeight="1">
      <c r="A31" s="5"/>
      <c r="B31" s="7"/>
      <c r="C31" s="223" t="s">
        <v>25</v>
      </c>
      <c r="D31" s="224"/>
      <c r="E31" s="224"/>
      <c r="F31" s="224"/>
      <c r="G31" s="224"/>
      <c r="H31" s="227" t="s">
        <v>26</v>
      </c>
      <c r="I31" s="228"/>
      <c r="J31" s="151" t="s">
        <v>27</v>
      </c>
      <c r="K31" s="149">
        <v>0.05</v>
      </c>
      <c r="L31" s="8"/>
      <c r="M31" s="5"/>
    </row>
    <row r="32" spans="1:13" ht="30" customHeight="1">
      <c r="A32" s="5"/>
      <c r="B32" s="7"/>
      <c r="C32" s="232"/>
      <c r="D32" s="233"/>
      <c r="E32" s="233"/>
      <c r="F32" s="233"/>
      <c r="G32" s="233"/>
      <c r="H32" s="225" t="s">
        <v>28</v>
      </c>
      <c r="I32" s="226"/>
      <c r="J32" s="151" t="s">
        <v>29</v>
      </c>
      <c r="K32" s="149">
        <v>0.05</v>
      </c>
      <c r="L32" s="8"/>
      <c r="M32" s="5"/>
    </row>
    <row r="33" spans="1:14" ht="30" customHeight="1">
      <c r="A33" s="5"/>
      <c r="B33" s="7"/>
      <c r="C33" s="234"/>
      <c r="D33" s="235"/>
      <c r="E33" s="235"/>
      <c r="F33" s="235"/>
      <c r="G33" s="235"/>
      <c r="H33" s="226" t="s">
        <v>30</v>
      </c>
      <c r="I33" s="226"/>
      <c r="J33" s="151" t="s">
        <v>31</v>
      </c>
      <c r="K33" s="149">
        <f>SUM(K30:K32)</f>
        <v>0.33</v>
      </c>
      <c r="L33" s="8"/>
      <c r="M33" s="5"/>
    </row>
    <row r="34" spans="1:14" ht="30" customHeight="1" thickBot="1">
      <c r="A34" s="5"/>
      <c r="B34" s="7"/>
      <c r="C34" s="236"/>
      <c r="D34" s="237"/>
      <c r="E34" s="237"/>
      <c r="F34" s="237"/>
      <c r="G34" s="237"/>
      <c r="H34" s="238"/>
      <c r="I34" s="239"/>
      <c r="J34" s="239"/>
      <c r="K34" s="240"/>
      <c r="L34" s="8"/>
      <c r="M34" s="5"/>
    </row>
    <row r="35" spans="1:14" ht="30" customHeight="1" thickBot="1">
      <c r="A35" s="5"/>
      <c r="B35" s="7"/>
      <c r="L35" s="8"/>
      <c r="M35" s="5"/>
    </row>
    <row r="36" spans="1:14" ht="30" customHeight="1" thickTop="1">
      <c r="A36" s="5"/>
      <c r="B36" s="222"/>
      <c r="C36" s="222"/>
      <c r="D36" s="222"/>
      <c r="E36" s="222"/>
      <c r="F36" s="222"/>
      <c r="G36" s="222"/>
      <c r="H36" s="222"/>
      <c r="I36" s="222"/>
      <c r="J36" s="222"/>
      <c r="K36" s="222"/>
      <c r="L36" s="222"/>
      <c r="M36" s="5"/>
    </row>
    <row r="37" spans="1:14" ht="30" customHeight="1">
      <c r="A37" s="5"/>
      <c r="E37" s="1"/>
    </row>
    <row r="38" spans="1:14" ht="30" customHeight="1">
      <c r="E38" s="1"/>
    </row>
    <row r="39" spans="1:14" ht="30" customHeight="1"/>
    <row r="40" spans="1:14" ht="30" customHeight="1"/>
    <row r="41" spans="1:14" ht="30" customHeight="1"/>
    <row r="42" spans="1:14" s="3" customFormat="1" ht="30" customHeight="1">
      <c r="A42" s="1"/>
      <c r="B42" s="1"/>
      <c r="C42" s="1"/>
      <c r="D42" s="1"/>
      <c r="E42" s="2"/>
      <c r="F42" s="1"/>
      <c r="G42" s="1"/>
      <c r="H42" s="1"/>
      <c r="I42" s="1"/>
      <c r="J42" s="1"/>
      <c r="K42" s="1"/>
      <c r="L42" s="1"/>
      <c r="M42" s="1"/>
      <c r="N42" s="1"/>
    </row>
    <row r="43" spans="1:14" s="3" customFormat="1">
      <c r="A43" s="1"/>
      <c r="B43" s="1"/>
      <c r="C43" s="1"/>
      <c r="D43" s="1"/>
      <c r="E43" s="2"/>
      <c r="F43" s="1"/>
      <c r="G43" s="1"/>
      <c r="H43" s="1"/>
      <c r="I43" s="1"/>
      <c r="J43" s="1"/>
      <c r="K43" s="1"/>
      <c r="L43" s="1"/>
      <c r="M43" s="1"/>
      <c r="N43" s="1"/>
    </row>
    <row r="44" spans="1:14" s="3" customFormat="1" ht="30" customHeight="1">
      <c r="A44" s="1"/>
      <c r="B44" s="1"/>
      <c r="C44" s="1"/>
      <c r="D44" s="1"/>
      <c r="E44" s="2"/>
      <c r="F44" s="1"/>
      <c r="G44" s="1"/>
      <c r="H44" s="1"/>
      <c r="I44" s="1"/>
      <c r="J44" s="1"/>
      <c r="K44" s="1"/>
      <c r="L44" s="1"/>
      <c r="M44" s="1"/>
      <c r="N44" s="1"/>
    </row>
    <row r="45" spans="1:14" s="3" customFormat="1" ht="30" customHeight="1">
      <c r="A45" s="1"/>
      <c r="B45" s="1"/>
      <c r="C45" s="1"/>
      <c r="D45" s="1"/>
      <c r="E45" s="2"/>
      <c r="F45" s="1"/>
      <c r="G45" s="1"/>
      <c r="H45" s="1"/>
      <c r="I45" s="1"/>
      <c r="J45" s="1"/>
      <c r="K45" s="1"/>
      <c r="L45" s="1"/>
      <c r="M45" s="1"/>
      <c r="N45" s="1"/>
    </row>
    <row r="46" spans="1:14" s="3" customFormat="1" ht="30" customHeight="1">
      <c r="A46" s="1"/>
      <c r="B46" s="1"/>
      <c r="C46" s="1"/>
      <c r="D46" s="1"/>
      <c r="E46" s="2"/>
      <c r="F46" s="1"/>
      <c r="G46" s="1"/>
      <c r="H46" s="1"/>
      <c r="I46" s="1"/>
      <c r="J46" s="1"/>
      <c r="K46" s="1"/>
      <c r="L46" s="1"/>
      <c r="M46" s="1"/>
      <c r="N46" s="1"/>
    </row>
    <row r="47" spans="1:14" s="3" customFormat="1" ht="30" customHeight="1">
      <c r="A47" s="1"/>
      <c r="B47" s="1"/>
      <c r="C47" s="1"/>
      <c r="D47" s="1"/>
      <c r="E47" s="2"/>
      <c r="F47" s="1"/>
      <c r="G47" s="1"/>
      <c r="H47" s="1"/>
      <c r="I47" s="1"/>
      <c r="J47" s="1"/>
      <c r="K47" s="1"/>
      <c r="L47" s="1"/>
      <c r="M47" s="1"/>
      <c r="N47" s="1"/>
    </row>
    <row r="48" spans="1:14" s="3" customFormat="1" ht="30" customHeight="1">
      <c r="A48" s="1"/>
      <c r="B48" s="1"/>
      <c r="C48" s="1"/>
      <c r="D48" s="1"/>
      <c r="E48" s="2"/>
      <c r="F48" s="1"/>
      <c r="G48" s="1"/>
      <c r="H48" s="1"/>
      <c r="I48" s="1"/>
      <c r="J48" s="1"/>
      <c r="K48" s="1"/>
      <c r="L48" s="1"/>
      <c r="M48" s="1"/>
      <c r="N48" s="1"/>
    </row>
    <row r="49" spans="1:14" s="3" customFormat="1" ht="30" customHeight="1">
      <c r="A49" s="1"/>
      <c r="B49" s="1"/>
      <c r="C49" s="1"/>
      <c r="D49" s="1"/>
      <c r="E49" s="2"/>
      <c r="F49" s="1"/>
      <c r="G49" s="1"/>
      <c r="H49" s="1"/>
      <c r="I49" s="1"/>
      <c r="J49" s="1"/>
      <c r="K49" s="1"/>
      <c r="L49" s="1"/>
      <c r="M49" s="1"/>
      <c r="N49" s="1"/>
    </row>
    <row r="50" spans="1:14" s="3" customFormat="1" ht="30" customHeight="1">
      <c r="A50" s="1"/>
      <c r="B50" s="1"/>
      <c r="C50" s="1"/>
      <c r="D50" s="1"/>
      <c r="E50" s="2"/>
      <c r="F50" s="1"/>
      <c r="G50" s="1"/>
      <c r="H50" s="1"/>
      <c r="I50" s="1"/>
      <c r="J50" s="1"/>
      <c r="K50" s="1"/>
      <c r="L50" s="1"/>
      <c r="M50" s="1"/>
      <c r="N50" s="1"/>
    </row>
    <row r="51" spans="1:14" s="3" customFormat="1" ht="30" customHeight="1">
      <c r="A51" s="1"/>
      <c r="B51" s="1"/>
      <c r="C51" s="1"/>
      <c r="D51" s="1"/>
      <c r="E51" s="2"/>
      <c r="F51" s="1"/>
      <c r="G51" s="1"/>
      <c r="H51" s="1"/>
      <c r="I51" s="1"/>
      <c r="J51" s="1"/>
      <c r="K51" s="1"/>
      <c r="L51" s="1"/>
      <c r="M51" s="1"/>
      <c r="N51" s="1"/>
    </row>
    <row r="52" spans="1:14" s="3" customFormat="1">
      <c r="A52" s="1"/>
      <c r="B52" s="1"/>
      <c r="C52" s="1"/>
      <c r="D52" s="1"/>
      <c r="E52" s="2"/>
      <c r="F52" s="1"/>
      <c r="G52" s="1"/>
      <c r="H52" s="1"/>
      <c r="I52" s="1"/>
      <c r="J52" s="1"/>
      <c r="K52" s="1"/>
      <c r="L52" s="1"/>
      <c r="M52" s="1"/>
      <c r="N52" s="1"/>
    </row>
    <row r="53" spans="1:14" s="3" customFormat="1">
      <c r="A53" s="1"/>
      <c r="B53" s="1"/>
      <c r="C53" s="1"/>
      <c r="D53" s="1"/>
      <c r="E53" s="2"/>
      <c r="F53" s="1"/>
      <c r="G53" s="1"/>
      <c r="H53" s="1"/>
      <c r="I53" s="1"/>
      <c r="J53" s="1"/>
      <c r="K53" s="1"/>
      <c r="L53" s="1"/>
      <c r="M53" s="1"/>
      <c r="N53" s="1"/>
    </row>
    <row r="54" spans="1:14" s="3" customFormat="1" ht="46.5" customHeight="1">
      <c r="A54" s="1"/>
      <c r="B54" s="1"/>
      <c r="C54" s="1"/>
      <c r="D54" s="1"/>
      <c r="E54" s="2"/>
      <c r="F54" s="1"/>
      <c r="G54" s="1"/>
      <c r="H54" s="1"/>
      <c r="I54" s="1"/>
      <c r="J54" s="1"/>
      <c r="K54" s="1"/>
      <c r="L54" s="1"/>
      <c r="M54" s="1"/>
      <c r="N54" s="1"/>
    </row>
    <row r="55" spans="1:14" s="3" customFormat="1" ht="32.25" customHeight="1">
      <c r="A55" s="1"/>
      <c r="B55" s="1"/>
      <c r="C55" s="1"/>
      <c r="D55" s="1"/>
      <c r="E55" s="2"/>
      <c r="F55" s="1"/>
      <c r="G55" s="1"/>
      <c r="H55" s="1"/>
      <c r="I55" s="1"/>
      <c r="J55" s="1"/>
      <c r="K55" s="1"/>
      <c r="L55" s="1"/>
      <c r="M55" s="1"/>
      <c r="N55" s="1"/>
    </row>
    <row r="56" spans="1:14" s="3" customFormat="1" ht="30" customHeight="1">
      <c r="A56" s="1"/>
      <c r="B56" s="1"/>
      <c r="C56" s="1"/>
      <c r="D56" s="1"/>
      <c r="E56" s="2"/>
      <c r="F56" s="1"/>
      <c r="G56" s="1"/>
      <c r="H56" s="1"/>
      <c r="I56" s="1"/>
      <c r="J56" s="1"/>
      <c r="K56" s="1"/>
      <c r="L56" s="1"/>
      <c r="M56" s="1"/>
      <c r="N56" s="1"/>
    </row>
    <row r="57" spans="1:14" s="4" customFormat="1" ht="58.5" customHeight="1">
      <c r="A57" s="1"/>
      <c r="B57" s="1"/>
      <c r="C57" s="1"/>
      <c r="D57" s="1"/>
      <c r="E57" s="2"/>
      <c r="F57" s="1"/>
      <c r="G57" s="1"/>
      <c r="H57" s="1"/>
      <c r="I57" s="1"/>
      <c r="J57" s="1"/>
      <c r="K57" s="1"/>
      <c r="L57" s="1"/>
      <c r="M57" s="1"/>
      <c r="N57" s="1"/>
    </row>
    <row r="58" spans="1:14" ht="39" customHeight="1"/>
    <row r="59" spans="1:14" ht="47.25" customHeight="1"/>
  </sheetData>
  <mergeCells count="30">
    <mergeCell ref="C6:K6"/>
    <mergeCell ref="C3:F3"/>
    <mergeCell ref="B2:L2"/>
    <mergeCell ref="C8:K8"/>
    <mergeCell ref="I13:I14"/>
    <mergeCell ref="J13:J14"/>
    <mergeCell ref="K13:K14"/>
    <mergeCell ref="C13:C14"/>
    <mergeCell ref="D13:D14"/>
    <mergeCell ref="G13:G14"/>
    <mergeCell ref="H13:H14"/>
    <mergeCell ref="E13:F13"/>
    <mergeCell ref="C9:K10"/>
    <mergeCell ref="C11:K11"/>
    <mergeCell ref="C12:K12"/>
    <mergeCell ref="C7:K7"/>
    <mergeCell ref="B36:L36"/>
    <mergeCell ref="C31:G31"/>
    <mergeCell ref="H32:I32"/>
    <mergeCell ref="H31:I31"/>
    <mergeCell ref="C15:K15"/>
    <mergeCell ref="C30:G30"/>
    <mergeCell ref="H30:I30"/>
    <mergeCell ref="H33:I33"/>
    <mergeCell ref="C32:G34"/>
    <mergeCell ref="H34:K34"/>
    <mergeCell ref="C23:J23"/>
    <mergeCell ref="D28:K28"/>
    <mergeCell ref="C29:G29"/>
    <mergeCell ref="H29:J2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2"/>
  <sheetViews>
    <sheetView showGridLines="0" view="pageBreakPreview" topLeftCell="A31" zoomScale="70" zoomScaleNormal="100" zoomScaleSheetLayoutView="70" zoomScalePageLayoutView="145" workbookViewId="0">
      <selection activeCell="C6" sqref="C6:K6"/>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53"/>
      <c r="C2" s="254"/>
      <c r="D2" s="254"/>
      <c r="E2" s="254"/>
      <c r="F2" s="254"/>
      <c r="G2" s="254"/>
      <c r="H2" s="254"/>
      <c r="I2" s="254"/>
      <c r="J2" s="254"/>
      <c r="K2" s="254"/>
      <c r="L2" s="255"/>
      <c r="M2" s="5"/>
    </row>
    <row r="3" spans="1:13" ht="33" customHeight="1">
      <c r="A3" s="5"/>
      <c r="B3" s="7"/>
      <c r="C3" s="282" t="s">
        <v>91</v>
      </c>
      <c r="D3" s="283"/>
      <c r="E3" s="283"/>
      <c r="F3" s="284"/>
      <c r="G3" s="5"/>
      <c r="H3" s="5"/>
      <c r="I3" s="5"/>
      <c r="J3" s="5"/>
      <c r="K3" s="5"/>
      <c r="L3" s="8"/>
      <c r="M3" s="5"/>
    </row>
    <row r="4" spans="1:13">
      <c r="A4" s="5"/>
      <c r="B4" s="7"/>
      <c r="C4" s="192" t="s">
        <v>0</v>
      </c>
      <c r="D4" s="200" t="s">
        <v>1</v>
      </c>
      <c r="E4" s="193" t="s">
        <v>2</v>
      </c>
      <c r="F4" s="201">
        <v>2</v>
      </c>
      <c r="G4" s="5"/>
      <c r="H4" s="5"/>
      <c r="I4" s="5"/>
      <c r="J4" s="5"/>
      <c r="K4" s="5"/>
      <c r="L4" s="8"/>
      <c r="M4" s="5"/>
    </row>
    <row r="5" spans="1:13" ht="17.25" thickBot="1">
      <c r="A5" s="5"/>
      <c r="B5" s="7"/>
      <c r="C5" s="172"/>
      <c r="D5" s="191"/>
      <c r="E5" s="172"/>
      <c r="F5" s="173"/>
      <c r="G5" s="5"/>
      <c r="H5" s="5"/>
      <c r="I5" s="5"/>
      <c r="J5" s="5"/>
      <c r="K5" s="5"/>
      <c r="L5" s="8"/>
      <c r="M5" s="5"/>
    </row>
    <row r="6" spans="1:13" ht="31.5" customHeight="1">
      <c r="A6" s="5"/>
      <c r="B6" s="7"/>
      <c r="C6" s="279" t="s">
        <v>3</v>
      </c>
      <c r="D6" s="280"/>
      <c r="E6" s="280"/>
      <c r="F6" s="280"/>
      <c r="G6" s="280"/>
      <c r="H6" s="280"/>
      <c r="I6" s="280"/>
      <c r="J6" s="280"/>
      <c r="K6" s="281"/>
      <c r="L6" s="8"/>
      <c r="M6" s="5"/>
    </row>
    <row r="7" spans="1:13">
      <c r="A7" s="5"/>
      <c r="B7" s="7"/>
      <c r="C7" s="287" t="s">
        <v>32</v>
      </c>
      <c r="D7" s="288"/>
      <c r="E7" s="288"/>
      <c r="F7" s="288"/>
      <c r="G7" s="288"/>
      <c r="H7" s="288"/>
      <c r="I7" s="288"/>
      <c r="J7" s="288"/>
      <c r="K7" s="289"/>
      <c r="L7" s="8"/>
      <c r="M7" s="5"/>
    </row>
    <row r="8" spans="1:13" s="147" customFormat="1" ht="16.5" customHeight="1">
      <c r="A8" s="145"/>
      <c r="B8" s="146"/>
      <c r="C8" s="290" t="s">
        <v>93</v>
      </c>
      <c r="D8" s="291"/>
      <c r="E8" s="291"/>
      <c r="F8" s="291"/>
      <c r="G8" s="291"/>
      <c r="H8" s="291"/>
      <c r="I8" s="291"/>
      <c r="J8" s="291"/>
      <c r="K8" s="292"/>
      <c r="L8" s="148"/>
      <c r="M8" s="145"/>
    </row>
    <row r="9" spans="1:13" ht="55.5" customHeight="1">
      <c r="A9" s="5"/>
      <c r="B9" s="7"/>
      <c r="C9" s="293"/>
      <c r="D9" s="294"/>
      <c r="E9" s="294"/>
      <c r="F9" s="294"/>
      <c r="G9" s="294"/>
      <c r="H9" s="294"/>
      <c r="I9" s="294"/>
      <c r="J9" s="294"/>
      <c r="K9" s="295"/>
      <c r="L9" s="8"/>
      <c r="M9" s="5"/>
    </row>
    <row r="10" spans="1:13" ht="34.5" customHeight="1">
      <c r="A10" s="5"/>
      <c r="B10" s="7"/>
      <c r="C10" s="296" t="s">
        <v>33</v>
      </c>
      <c r="D10" s="297"/>
      <c r="E10" s="297"/>
      <c r="F10" s="297"/>
      <c r="G10" s="297"/>
      <c r="H10" s="297"/>
      <c r="I10" s="297"/>
      <c r="J10" s="297"/>
      <c r="K10" s="298"/>
      <c r="L10" s="8"/>
      <c r="M10" s="5"/>
    </row>
    <row r="11" spans="1:13" ht="30" customHeight="1" thickBot="1">
      <c r="A11" s="5"/>
      <c r="B11" s="7"/>
      <c r="C11" s="273"/>
      <c r="D11" s="274"/>
      <c r="E11" s="274"/>
      <c r="F11" s="274"/>
      <c r="G11" s="274"/>
      <c r="H11" s="274"/>
      <c r="I11" s="274"/>
      <c r="J11" s="274"/>
      <c r="K11" s="275"/>
      <c r="L11" s="8"/>
      <c r="M11" s="5"/>
    </row>
    <row r="12" spans="1:13" ht="30" customHeight="1">
      <c r="A12" s="5"/>
      <c r="B12" s="7"/>
      <c r="C12" s="264" t="s">
        <v>6</v>
      </c>
      <c r="D12" s="258" t="s">
        <v>7</v>
      </c>
      <c r="E12" s="266" t="s">
        <v>8</v>
      </c>
      <c r="F12" s="266"/>
      <c r="G12" s="264" t="s">
        <v>9</v>
      </c>
      <c r="H12" s="258" t="s">
        <v>10</v>
      </c>
      <c r="I12" s="258" t="s">
        <v>11</v>
      </c>
      <c r="J12" s="260" t="s">
        <v>12</v>
      </c>
      <c r="K12" s="262" t="s">
        <v>13</v>
      </c>
      <c r="L12" s="8"/>
      <c r="M12" s="5"/>
    </row>
    <row r="13" spans="1:13" ht="30" customHeight="1" thickBot="1">
      <c r="A13" s="5"/>
      <c r="B13" s="7"/>
      <c r="C13" s="265"/>
      <c r="D13" s="259"/>
      <c r="E13" s="9" t="s">
        <v>14</v>
      </c>
      <c r="F13" s="9" t="s">
        <v>15</v>
      </c>
      <c r="G13" s="265"/>
      <c r="H13" s="259"/>
      <c r="I13" s="259"/>
      <c r="J13" s="261"/>
      <c r="K13" s="263"/>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99" t="s">
        <v>17</v>
      </c>
      <c r="D41" s="300"/>
      <c r="E41" s="300"/>
      <c r="F41" s="300"/>
      <c r="G41" s="300"/>
      <c r="H41" s="300"/>
      <c r="I41" s="300"/>
      <c r="J41" s="301"/>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302"/>
      <c r="H43" s="303"/>
      <c r="I43" s="304"/>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85"/>
      <c r="E52" s="285"/>
      <c r="F52" s="285"/>
      <c r="G52" s="285"/>
      <c r="H52" s="285"/>
      <c r="I52" s="285"/>
      <c r="J52" s="285"/>
      <c r="K52" s="286"/>
      <c r="L52" s="49"/>
      <c r="M52" s="42"/>
    </row>
    <row r="53" spans="1:13" s="3" customFormat="1" ht="46.5" customHeight="1">
      <c r="A53" s="42"/>
      <c r="B53" s="43"/>
      <c r="C53" s="223" t="s">
        <v>20</v>
      </c>
      <c r="D53" s="224"/>
      <c r="E53" s="224"/>
      <c r="F53" s="224"/>
      <c r="G53" s="224"/>
      <c r="H53" s="246" t="s">
        <v>9</v>
      </c>
      <c r="I53" s="246"/>
      <c r="J53" s="246"/>
      <c r="K53" s="150" t="s">
        <v>21</v>
      </c>
      <c r="L53" s="50"/>
      <c r="M53" s="42"/>
    </row>
    <row r="54" spans="1:13" s="3" customFormat="1" ht="32.25" customHeight="1">
      <c r="A54" s="42"/>
      <c r="B54" s="43"/>
      <c r="C54" s="223" t="s">
        <v>22</v>
      </c>
      <c r="D54" s="224"/>
      <c r="E54" s="224"/>
      <c r="F54" s="224"/>
      <c r="G54" s="224"/>
      <c r="H54" s="226" t="s">
        <v>23</v>
      </c>
      <c r="I54" s="226"/>
      <c r="J54" s="151" t="s">
        <v>24</v>
      </c>
      <c r="K54" s="149" t="s">
        <v>34</v>
      </c>
      <c r="L54" s="50"/>
      <c r="M54" s="42"/>
    </row>
    <row r="55" spans="1:13" s="3" customFormat="1" ht="30" customHeight="1">
      <c r="A55" s="42"/>
      <c r="B55" s="43"/>
      <c r="C55" s="223" t="s">
        <v>25</v>
      </c>
      <c r="D55" s="224"/>
      <c r="E55" s="224"/>
      <c r="F55" s="224"/>
      <c r="G55" s="224"/>
      <c r="H55" s="227" t="s">
        <v>26</v>
      </c>
      <c r="I55" s="228"/>
      <c r="J55" s="151" t="s">
        <v>27</v>
      </c>
      <c r="K55" s="149" t="s">
        <v>34</v>
      </c>
      <c r="L55" s="50"/>
      <c r="M55" s="42"/>
    </row>
    <row r="56" spans="1:13" s="4" customFormat="1" ht="58.5" customHeight="1">
      <c r="A56" s="42"/>
      <c r="B56" s="43"/>
      <c r="C56" s="232"/>
      <c r="D56" s="233"/>
      <c r="E56" s="233"/>
      <c r="F56" s="233"/>
      <c r="G56" s="305"/>
      <c r="H56" s="225" t="s">
        <v>28</v>
      </c>
      <c r="I56" s="226"/>
      <c r="J56" s="151" t="s">
        <v>29</v>
      </c>
      <c r="K56" s="149" t="s">
        <v>34</v>
      </c>
      <c r="L56" s="45"/>
      <c r="M56" s="42"/>
    </row>
    <row r="57" spans="1:13" ht="39" customHeight="1">
      <c r="A57" s="5"/>
      <c r="B57" s="7"/>
      <c r="C57" s="234"/>
      <c r="D57" s="235"/>
      <c r="E57" s="235"/>
      <c r="F57" s="235"/>
      <c r="G57" s="306"/>
      <c r="H57" s="226" t="s">
        <v>30</v>
      </c>
      <c r="I57" s="226"/>
      <c r="J57" s="151" t="s">
        <v>31</v>
      </c>
      <c r="K57" s="149" t="s">
        <v>34</v>
      </c>
      <c r="L57" s="8"/>
      <c r="M57" s="5"/>
    </row>
    <row r="58" spans="1:13" ht="47.25" customHeight="1" thickBot="1">
      <c r="A58" s="5"/>
      <c r="B58" s="7"/>
      <c r="C58" s="236"/>
      <c r="D58" s="237"/>
      <c r="E58" s="237"/>
      <c r="F58" s="237"/>
      <c r="G58" s="307"/>
      <c r="H58" s="239"/>
      <c r="I58" s="239"/>
      <c r="J58" s="239"/>
      <c r="K58" s="240"/>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16"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11"/>
      <c r="C2" s="312"/>
      <c r="D2" s="312"/>
      <c r="E2" s="312"/>
      <c r="F2" s="312"/>
      <c r="G2" s="312"/>
      <c r="H2" s="312"/>
      <c r="I2" s="312"/>
      <c r="J2" s="312"/>
      <c r="K2" s="312"/>
      <c r="L2" s="312"/>
      <c r="M2" s="312"/>
      <c r="N2" s="312"/>
      <c r="O2" s="312"/>
      <c r="P2" s="313"/>
    </row>
    <row r="3" spans="2:16" ht="25.5" customHeight="1">
      <c r="B3" s="194"/>
      <c r="C3" s="308" t="s">
        <v>94</v>
      </c>
      <c r="D3" s="309"/>
      <c r="E3" s="309"/>
      <c r="F3" s="310"/>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410" t="s">
        <v>36</v>
      </c>
      <c r="D6" s="410"/>
      <c r="E6" s="410"/>
      <c r="F6" s="410"/>
      <c r="G6" s="410"/>
      <c r="H6" s="410"/>
      <c r="I6" s="410"/>
      <c r="J6" s="410"/>
      <c r="K6" s="410"/>
      <c r="L6" s="410"/>
      <c r="M6" s="410"/>
      <c r="N6" s="410"/>
      <c r="O6" s="410"/>
      <c r="P6" s="162"/>
    </row>
    <row r="7" spans="2:16" ht="13.5" thickBot="1">
      <c r="B7" s="161"/>
      <c r="P7" s="162"/>
    </row>
    <row r="8" spans="2:16">
      <c r="B8" s="161"/>
      <c r="C8" s="375"/>
      <c r="D8" s="377"/>
      <c r="E8" s="378"/>
      <c r="F8" s="378"/>
      <c r="G8" s="378"/>
      <c r="H8" s="378"/>
      <c r="I8" s="378"/>
      <c r="J8" s="378"/>
      <c r="K8" s="379"/>
      <c r="L8" s="393"/>
      <c r="M8" s="394"/>
      <c r="N8" s="394"/>
      <c r="O8" s="395"/>
      <c r="P8" s="162"/>
    </row>
    <row r="9" spans="2:16">
      <c r="B9" s="161"/>
      <c r="C9" s="376"/>
      <c r="D9" s="380" t="s">
        <v>37</v>
      </c>
      <c r="E9" s="381"/>
      <c r="F9" s="381"/>
      <c r="G9" s="381"/>
      <c r="H9" s="381"/>
      <c r="I9" s="381"/>
      <c r="J9" s="381"/>
      <c r="K9" s="382"/>
      <c r="L9" s="396"/>
      <c r="M9" s="397"/>
      <c r="N9" s="397"/>
      <c r="O9" s="398"/>
      <c r="P9" s="162"/>
    </row>
    <row r="10" spans="2:16" ht="13.5">
      <c r="B10" s="161"/>
      <c r="C10" s="376"/>
      <c r="D10" s="383"/>
      <c r="E10" s="384"/>
      <c r="F10" s="384"/>
      <c r="G10" s="384"/>
      <c r="H10" s="384"/>
      <c r="I10" s="384"/>
      <c r="J10" s="384"/>
      <c r="K10" s="385"/>
      <c r="L10" s="386" t="s">
        <v>38</v>
      </c>
      <c r="M10" s="399"/>
      <c r="N10" s="400"/>
      <c r="O10" s="401"/>
      <c r="P10" s="162"/>
    </row>
    <row r="11" spans="2:16">
      <c r="B11" s="161"/>
      <c r="C11" s="376"/>
      <c r="D11" s="380" t="s">
        <v>39</v>
      </c>
      <c r="E11" s="381"/>
      <c r="F11" s="381"/>
      <c r="G11" s="381"/>
      <c r="H11" s="381"/>
      <c r="I11" s="381"/>
      <c r="J11" s="381"/>
      <c r="K11" s="382"/>
      <c r="L11" s="387"/>
      <c r="M11" s="402"/>
      <c r="N11" s="403"/>
      <c r="O11" s="404"/>
      <c r="P11" s="162"/>
    </row>
    <row r="12" spans="2:16" ht="12.75" customHeight="1">
      <c r="B12" s="161"/>
      <c r="C12" s="376"/>
      <c r="D12" s="411"/>
      <c r="E12" s="412"/>
      <c r="F12" s="412"/>
      <c r="G12" s="412"/>
      <c r="H12" s="412"/>
      <c r="I12" s="412"/>
      <c r="J12" s="412"/>
      <c r="K12" s="413"/>
      <c r="L12" s="386" t="s">
        <v>40</v>
      </c>
      <c r="M12" s="386">
        <v>1</v>
      </c>
      <c r="N12" s="386" t="s">
        <v>41</v>
      </c>
      <c r="O12" s="391">
        <v>1</v>
      </c>
      <c r="P12" s="162"/>
    </row>
    <row r="13" spans="2:16">
      <c r="B13" s="161"/>
      <c r="C13" s="376"/>
      <c r="D13" s="411"/>
      <c r="E13" s="412"/>
      <c r="F13" s="412"/>
      <c r="G13" s="412"/>
      <c r="H13" s="412"/>
      <c r="I13" s="412"/>
      <c r="J13" s="412"/>
      <c r="K13" s="413"/>
      <c r="L13" s="405"/>
      <c r="M13" s="405"/>
      <c r="N13" s="405"/>
      <c r="O13" s="392"/>
      <c r="P13" s="162"/>
    </row>
    <row r="14" spans="2:16">
      <c r="B14" s="161"/>
      <c r="C14" s="376"/>
      <c r="D14" s="380" t="s">
        <v>42</v>
      </c>
      <c r="E14" s="381"/>
      <c r="F14" s="381"/>
      <c r="G14" s="381"/>
      <c r="H14" s="381"/>
      <c r="I14" s="381"/>
      <c r="J14" s="381"/>
      <c r="K14" s="382"/>
      <c r="L14" s="405"/>
      <c r="M14" s="405"/>
      <c r="N14" s="405"/>
      <c r="O14" s="392"/>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43</v>
      </c>
      <c r="M16" s="137" t="s">
        <v>44</v>
      </c>
      <c r="N16" s="137" t="s">
        <v>45</v>
      </c>
      <c r="O16" s="136" t="s">
        <v>46</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320" t="s">
        <v>47</v>
      </c>
      <c r="D18" s="321"/>
      <c r="E18" s="321"/>
      <c r="F18" s="321"/>
      <c r="G18" s="163"/>
      <c r="H18" s="163"/>
      <c r="I18" s="163" t="s">
        <v>48</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416" t="s">
        <v>49</v>
      </c>
      <c r="D22" s="417"/>
      <c r="E22" s="417"/>
      <c r="F22" s="417"/>
      <c r="G22" s="417"/>
      <c r="H22" s="417"/>
      <c r="I22" s="417"/>
      <c r="J22" s="417"/>
      <c r="K22" s="417"/>
      <c r="L22" s="417"/>
      <c r="M22" s="417"/>
      <c r="N22" s="417"/>
      <c r="O22" s="418"/>
      <c r="P22" s="162"/>
    </row>
    <row r="23" spans="2:16" ht="13.5" thickBot="1">
      <c r="B23" s="161"/>
      <c r="C23" s="79"/>
      <c r="O23" s="78"/>
      <c r="P23" s="162"/>
    </row>
    <row r="24" spans="2:16">
      <c r="B24" s="161"/>
      <c r="C24" s="189" t="s">
        <v>50</v>
      </c>
      <c r="D24" s="388" t="s">
        <v>51</v>
      </c>
      <c r="E24" s="389"/>
      <c r="F24" s="389"/>
      <c r="G24" s="389"/>
      <c r="H24" s="389"/>
      <c r="I24" s="389"/>
      <c r="J24" s="389"/>
      <c r="K24" s="389"/>
      <c r="L24" s="390"/>
      <c r="M24" s="414" t="s">
        <v>52</v>
      </c>
      <c r="N24" s="415"/>
      <c r="O24" s="189" t="s">
        <v>11</v>
      </c>
      <c r="P24" s="162"/>
    </row>
    <row r="25" spans="2:16" ht="13.5" thickBot="1">
      <c r="B25" s="161"/>
      <c r="C25" s="128"/>
      <c r="D25" s="356"/>
      <c r="E25" s="357"/>
      <c r="F25" s="357"/>
      <c r="G25" s="357"/>
      <c r="H25" s="357"/>
      <c r="I25" s="357"/>
      <c r="J25" s="357"/>
      <c r="K25" s="357"/>
      <c r="L25" s="358"/>
      <c r="M25" s="356"/>
      <c r="N25" s="358"/>
      <c r="O25" s="127"/>
      <c r="P25" s="162"/>
    </row>
    <row r="26" spans="2:16">
      <c r="B26" s="161"/>
      <c r="C26" s="359" t="s">
        <v>53</v>
      </c>
      <c r="D26" s="360"/>
      <c r="E26" s="360"/>
      <c r="F26" s="360"/>
      <c r="G26" s="360"/>
      <c r="H26" s="360"/>
      <c r="I26" s="360"/>
      <c r="J26" s="360"/>
      <c r="K26" s="360"/>
      <c r="L26" s="360"/>
      <c r="M26" s="360"/>
      <c r="N26" s="360"/>
      <c r="O26" s="361"/>
      <c r="P26" s="162"/>
    </row>
    <row r="27" spans="2:16">
      <c r="B27" s="161"/>
      <c r="C27" s="362"/>
      <c r="D27" s="363"/>
      <c r="E27" s="363"/>
      <c r="F27" s="363"/>
      <c r="G27" s="363"/>
      <c r="H27" s="363"/>
      <c r="I27" s="363"/>
      <c r="J27" s="363"/>
      <c r="K27" s="363"/>
      <c r="L27" s="363"/>
      <c r="M27" s="363"/>
      <c r="N27" s="363"/>
      <c r="O27" s="364"/>
      <c r="P27" s="162"/>
    </row>
    <row r="28" spans="2:16" ht="13.5" thickBot="1">
      <c r="B28" s="161"/>
      <c r="C28" s="365"/>
      <c r="D28" s="366"/>
      <c r="E28" s="366"/>
      <c r="F28" s="366"/>
      <c r="G28" s="366"/>
      <c r="H28" s="366"/>
      <c r="I28" s="366"/>
      <c r="J28" s="366"/>
      <c r="K28" s="366"/>
      <c r="L28" s="366"/>
      <c r="M28" s="366"/>
      <c r="N28" s="366"/>
      <c r="O28" s="367"/>
      <c r="P28" s="162"/>
    </row>
    <row r="29" spans="2:16" ht="13.5">
      <c r="B29" s="161"/>
      <c r="C29" s="344" t="s">
        <v>51</v>
      </c>
      <c r="D29" s="408"/>
      <c r="E29" s="408"/>
      <c r="F29" s="408"/>
      <c r="G29" s="409"/>
      <c r="H29" s="350" t="s">
        <v>54</v>
      </c>
      <c r="I29" s="408"/>
      <c r="J29" s="354" t="s">
        <v>55</v>
      </c>
      <c r="K29" s="355"/>
      <c r="L29" s="113" t="s">
        <v>56</v>
      </c>
      <c r="M29" s="350" t="s">
        <v>57</v>
      </c>
      <c r="N29" s="351"/>
      <c r="O29" s="118" t="s">
        <v>58</v>
      </c>
      <c r="P29" s="162"/>
    </row>
    <row r="30" spans="2:16">
      <c r="B30" s="161"/>
      <c r="C30" s="328"/>
      <c r="D30" s="329"/>
      <c r="E30" s="329"/>
      <c r="F30" s="329"/>
      <c r="G30" s="374"/>
      <c r="H30" s="419"/>
      <c r="I30" s="374"/>
      <c r="J30" s="419"/>
      <c r="K30" s="374"/>
      <c r="L30" s="124"/>
      <c r="M30" s="372"/>
      <c r="N30" s="373"/>
      <c r="O30" s="115"/>
      <c r="P30" s="162"/>
    </row>
    <row r="31" spans="2:16">
      <c r="B31" s="161"/>
      <c r="C31" s="99"/>
      <c r="D31" s="80"/>
      <c r="E31" s="80"/>
      <c r="F31" s="80"/>
      <c r="G31" s="125"/>
      <c r="H31" s="126"/>
      <c r="I31" s="125"/>
      <c r="J31" s="126"/>
      <c r="K31" s="125"/>
      <c r="L31" s="124"/>
      <c r="M31" s="372"/>
      <c r="N31" s="373"/>
      <c r="O31" s="115"/>
      <c r="P31" s="162"/>
    </row>
    <row r="32" spans="2:16" ht="13.5" thickBot="1">
      <c r="B32" s="161"/>
      <c r="C32" s="340"/>
      <c r="D32" s="341"/>
      <c r="E32" s="341"/>
      <c r="F32" s="341"/>
      <c r="G32" s="368"/>
      <c r="H32" s="369"/>
      <c r="I32" s="368"/>
      <c r="J32" s="369"/>
      <c r="K32" s="368"/>
      <c r="L32" s="123"/>
      <c r="M32" s="370"/>
      <c r="N32" s="371"/>
      <c r="O32" s="115"/>
      <c r="P32" s="162"/>
    </row>
    <row r="33" spans="2:16" ht="14.25" thickBot="1">
      <c r="B33" s="161"/>
      <c r="C33" s="334" t="s">
        <v>59</v>
      </c>
      <c r="D33" s="335"/>
      <c r="E33" s="335"/>
      <c r="F33" s="335"/>
      <c r="G33" s="335"/>
      <c r="H33" s="335"/>
      <c r="I33" s="335"/>
      <c r="J33" s="335"/>
      <c r="K33" s="335"/>
      <c r="L33" s="335"/>
      <c r="M33" s="335"/>
      <c r="N33" s="336"/>
      <c r="O33" s="114"/>
      <c r="P33" s="162"/>
    </row>
    <row r="34" spans="2:16" ht="13.5" customHeight="1">
      <c r="B34" s="161"/>
      <c r="C34" s="359" t="s">
        <v>60</v>
      </c>
      <c r="D34" s="360"/>
      <c r="E34" s="360"/>
      <c r="F34" s="360"/>
      <c r="G34" s="360"/>
      <c r="H34" s="360"/>
      <c r="I34" s="360"/>
      <c r="J34" s="360"/>
      <c r="K34" s="360"/>
      <c r="L34" s="360"/>
      <c r="M34" s="360"/>
      <c r="N34" s="360"/>
      <c r="O34" s="361"/>
      <c r="P34" s="162"/>
    </row>
    <row r="35" spans="2:16">
      <c r="B35" s="161"/>
      <c r="C35" s="362"/>
      <c r="D35" s="363"/>
      <c r="E35" s="363"/>
      <c r="F35" s="363"/>
      <c r="G35" s="363"/>
      <c r="H35" s="363"/>
      <c r="I35" s="363"/>
      <c r="J35" s="363"/>
      <c r="K35" s="363"/>
      <c r="L35" s="363"/>
      <c r="M35" s="363"/>
      <c r="N35" s="363"/>
      <c r="O35" s="364"/>
      <c r="P35" s="162"/>
    </row>
    <row r="36" spans="2:16" ht="13.5" thickBot="1">
      <c r="B36" s="161"/>
      <c r="C36" s="365"/>
      <c r="D36" s="366"/>
      <c r="E36" s="366"/>
      <c r="F36" s="366"/>
      <c r="G36" s="366"/>
      <c r="H36" s="366"/>
      <c r="I36" s="366"/>
      <c r="J36" s="366"/>
      <c r="K36" s="366"/>
      <c r="L36" s="366"/>
      <c r="M36" s="366"/>
      <c r="N36" s="366"/>
      <c r="O36" s="367"/>
      <c r="P36" s="162"/>
    </row>
    <row r="37" spans="2:16" ht="13.5">
      <c r="B37" s="161"/>
      <c r="C37" s="344" t="s">
        <v>51</v>
      </c>
      <c r="D37" s="345"/>
      <c r="E37" s="345"/>
      <c r="F37" s="345"/>
      <c r="G37" s="345"/>
      <c r="H37" s="345"/>
      <c r="I37" s="345"/>
      <c r="J37" s="351"/>
      <c r="K37" s="160" t="s">
        <v>52</v>
      </c>
      <c r="L37" s="113" t="s">
        <v>11</v>
      </c>
      <c r="M37" s="350" t="s">
        <v>61</v>
      </c>
      <c r="N37" s="351"/>
      <c r="O37" s="118" t="s">
        <v>58</v>
      </c>
      <c r="P37" s="162"/>
    </row>
    <row r="38" spans="2:16">
      <c r="B38" s="161"/>
      <c r="C38" s="328"/>
      <c r="D38" s="329"/>
      <c r="E38" s="329"/>
      <c r="F38" s="329"/>
      <c r="G38" s="329"/>
      <c r="H38" s="329"/>
      <c r="I38" s="329"/>
      <c r="J38" s="374"/>
      <c r="K38" s="157"/>
      <c r="L38" s="122"/>
      <c r="M38" s="406"/>
      <c r="N38" s="407"/>
      <c r="O38" s="115"/>
      <c r="P38" s="162"/>
    </row>
    <row r="39" spans="2:16" ht="13.5" thickBot="1">
      <c r="B39" s="161"/>
      <c r="C39" s="340"/>
      <c r="D39" s="341"/>
      <c r="E39" s="341"/>
      <c r="F39" s="341"/>
      <c r="G39" s="341"/>
      <c r="H39" s="341"/>
      <c r="I39" s="341"/>
      <c r="J39" s="368"/>
      <c r="K39" s="80"/>
      <c r="L39" s="121"/>
      <c r="M39" s="342"/>
      <c r="N39" s="343"/>
      <c r="O39" s="120"/>
      <c r="P39" s="162"/>
    </row>
    <row r="40" spans="2:16" ht="14.25" thickBot="1">
      <c r="B40" s="161"/>
      <c r="C40" s="334" t="s">
        <v>59</v>
      </c>
      <c r="D40" s="335"/>
      <c r="E40" s="335"/>
      <c r="F40" s="335"/>
      <c r="G40" s="335"/>
      <c r="H40" s="335"/>
      <c r="I40" s="335"/>
      <c r="J40" s="335"/>
      <c r="K40" s="335"/>
      <c r="L40" s="335"/>
      <c r="M40" s="335"/>
      <c r="N40" s="336"/>
      <c r="O40" s="103">
        <v>0</v>
      </c>
      <c r="P40" s="162"/>
    </row>
    <row r="41" spans="2:16">
      <c r="B41" s="161"/>
      <c r="C41" s="359" t="s">
        <v>62</v>
      </c>
      <c r="D41" s="360"/>
      <c r="E41" s="360"/>
      <c r="F41" s="360"/>
      <c r="G41" s="360"/>
      <c r="H41" s="360"/>
      <c r="I41" s="360"/>
      <c r="J41" s="360"/>
      <c r="K41" s="360"/>
      <c r="L41" s="360"/>
      <c r="M41" s="360"/>
      <c r="N41" s="360"/>
      <c r="O41" s="361"/>
      <c r="P41" s="162"/>
    </row>
    <row r="42" spans="2:16">
      <c r="B42" s="161"/>
      <c r="C42" s="362"/>
      <c r="D42" s="363"/>
      <c r="E42" s="363"/>
      <c r="F42" s="363"/>
      <c r="G42" s="363"/>
      <c r="H42" s="363"/>
      <c r="I42" s="363"/>
      <c r="J42" s="363"/>
      <c r="K42" s="363"/>
      <c r="L42" s="363"/>
      <c r="M42" s="363"/>
      <c r="N42" s="363"/>
      <c r="O42" s="364"/>
      <c r="P42" s="162"/>
    </row>
    <row r="43" spans="2:16" ht="13.5" thickBot="1">
      <c r="B43" s="161"/>
      <c r="C43" s="365"/>
      <c r="D43" s="366"/>
      <c r="E43" s="366"/>
      <c r="F43" s="366"/>
      <c r="G43" s="366"/>
      <c r="H43" s="366"/>
      <c r="I43" s="366"/>
      <c r="J43" s="366"/>
      <c r="K43" s="366"/>
      <c r="L43" s="366"/>
      <c r="M43" s="366"/>
      <c r="N43" s="366"/>
      <c r="O43" s="367"/>
      <c r="P43" s="162"/>
    </row>
    <row r="44" spans="2:16" ht="13.5">
      <c r="B44" s="161"/>
      <c r="C44" s="344" t="s">
        <v>63</v>
      </c>
      <c r="D44" s="345"/>
      <c r="E44" s="345"/>
      <c r="F44" s="345"/>
      <c r="G44" s="345"/>
      <c r="H44" s="345"/>
      <c r="I44" s="345"/>
      <c r="J44" s="113" t="s">
        <v>64</v>
      </c>
      <c r="K44" s="158" t="s">
        <v>65</v>
      </c>
      <c r="L44" s="119" t="s">
        <v>66</v>
      </c>
      <c r="M44" s="350" t="s">
        <v>67</v>
      </c>
      <c r="N44" s="351"/>
      <c r="O44" s="118" t="s">
        <v>58</v>
      </c>
      <c r="P44" s="162"/>
    </row>
    <row r="45" spans="2:16">
      <c r="B45" s="161"/>
      <c r="C45" s="328"/>
      <c r="D45" s="329"/>
      <c r="E45" s="329"/>
      <c r="F45" s="329"/>
      <c r="G45" s="329"/>
      <c r="H45" s="329"/>
      <c r="I45" s="329"/>
      <c r="J45" s="116"/>
      <c r="K45" s="117"/>
      <c r="L45" s="116"/>
      <c r="M45" s="348"/>
      <c r="N45" s="349"/>
      <c r="O45" s="115"/>
      <c r="P45" s="162"/>
    </row>
    <row r="46" spans="2:16" ht="13.5" thickBot="1">
      <c r="B46" s="161"/>
      <c r="C46" s="340"/>
      <c r="D46" s="341"/>
      <c r="E46" s="341"/>
      <c r="F46" s="341"/>
      <c r="G46" s="341"/>
      <c r="H46" s="341"/>
      <c r="I46" s="341"/>
      <c r="J46" s="105"/>
      <c r="K46" s="74"/>
      <c r="L46" s="105"/>
      <c r="M46" s="342"/>
      <c r="N46" s="343"/>
      <c r="O46" s="104"/>
      <c r="P46" s="162"/>
    </row>
    <row r="47" spans="2:16" ht="14.25" thickBot="1">
      <c r="B47" s="161"/>
      <c r="C47" s="334" t="s">
        <v>59</v>
      </c>
      <c r="D47" s="335"/>
      <c r="E47" s="335"/>
      <c r="F47" s="335"/>
      <c r="G47" s="335"/>
      <c r="H47" s="335"/>
      <c r="I47" s="335"/>
      <c r="J47" s="335"/>
      <c r="K47" s="335"/>
      <c r="L47" s="335"/>
      <c r="M47" s="335"/>
      <c r="N47" s="336"/>
      <c r="O47" s="114"/>
      <c r="P47" s="162"/>
    </row>
    <row r="48" spans="2:16">
      <c r="B48" s="161"/>
      <c r="C48" s="359" t="s">
        <v>68</v>
      </c>
      <c r="D48" s="360"/>
      <c r="E48" s="360"/>
      <c r="F48" s="360"/>
      <c r="G48" s="360"/>
      <c r="H48" s="360"/>
      <c r="I48" s="360"/>
      <c r="J48" s="360"/>
      <c r="K48" s="360"/>
      <c r="L48" s="360"/>
      <c r="M48" s="360"/>
      <c r="N48" s="360"/>
      <c r="O48" s="361"/>
      <c r="P48" s="162"/>
    </row>
    <row r="49" spans="2:16">
      <c r="B49" s="161"/>
      <c r="C49" s="362"/>
      <c r="D49" s="363"/>
      <c r="E49" s="363"/>
      <c r="F49" s="363"/>
      <c r="G49" s="363"/>
      <c r="H49" s="363"/>
      <c r="I49" s="363"/>
      <c r="J49" s="363"/>
      <c r="K49" s="363"/>
      <c r="L49" s="363"/>
      <c r="M49" s="363"/>
      <c r="N49" s="363"/>
      <c r="O49" s="364"/>
      <c r="P49" s="162"/>
    </row>
    <row r="50" spans="2:16" ht="13.5" thickBot="1">
      <c r="B50" s="161"/>
      <c r="C50" s="365"/>
      <c r="D50" s="366"/>
      <c r="E50" s="366"/>
      <c r="F50" s="366"/>
      <c r="G50" s="366"/>
      <c r="H50" s="366"/>
      <c r="I50" s="366"/>
      <c r="J50" s="366"/>
      <c r="K50" s="366"/>
      <c r="L50" s="366"/>
      <c r="M50" s="366"/>
      <c r="N50" s="366"/>
      <c r="O50" s="367"/>
      <c r="P50" s="162"/>
    </row>
    <row r="51" spans="2:16" ht="13.5">
      <c r="B51" s="161"/>
      <c r="C51" s="344" t="s">
        <v>69</v>
      </c>
      <c r="D51" s="345"/>
      <c r="E51" s="345"/>
      <c r="F51" s="345"/>
      <c r="G51" s="345"/>
      <c r="H51" s="345"/>
      <c r="I51" s="345"/>
      <c r="J51" s="113" t="s">
        <v>70</v>
      </c>
      <c r="K51" s="112" t="s">
        <v>71</v>
      </c>
      <c r="L51" s="101" t="s">
        <v>72</v>
      </c>
      <c r="M51" s="346" t="s">
        <v>57</v>
      </c>
      <c r="N51" s="347"/>
      <c r="O51" s="100" t="s">
        <v>58</v>
      </c>
      <c r="P51" s="162"/>
    </row>
    <row r="52" spans="2:16">
      <c r="B52" s="161"/>
      <c r="C52" s="111"/>
      <c r="D52" s="110"/>
      <c r="E52" s="110"/>
      <c r="F52" s="110"/>
      <c r="G52" s="110"/>
      <c r="H52" s="110"/>
      <c r="I52" s="110"/>
      <c r="J52" s="109"/>
      <c r="K52" s="108"/>
      <c r="L52" s="107"/>
      <c r="M52" s="352"/>
      <c r="N52" s="353"/>
      <c r="O52" s="106"/>
      <c r="P52" s="162"/>
    </row>
    <row r="53" spans="2:16">
      <c r="B53" s="161"/>
      <c r="C53" s="111"/>
      <c r="D53" s="110"/>
      <c r="E53" s="110"/>
      <c r="F53" s="110"/>
      <c r="G53" s="110"/>
      <c r="H53" s="110"/>
      <c r="I53" s="110"/>
      <c r="J53" s="109"/>
      <c r="K53" s="108"/>
      <c r="L53" s="107"/>
      <c r="M53" s="352"/>
      <c r="N53" s="353"/>
      <c r="O53" s="106"/>
      <c r="P53" s="162"/>
    </row>
    <row r="54" spans="2:16">
      <c r="B54" s="161"/>
      <c r="C54" s="111"/>
      <c r="D54" s="110"/>
      <c r="E54" s="110"/>
      <c r="F54" s="110"/>
      <c r="G54" s="110"/>
      <c r="H54" s="110"/>
      <c r="I54" s="110"/>
      <c r="J54" s="109"/>
      <c r="K54" s="108"/>
      <c r="L54" s="107"/>
      <c r="M54" s="348"/>
      <c r="N54" s="349"/>
      <c r="O54" s="106"/>
      <c r="P54" s="162"/>
    </row>
    <row r="55" spans="2:16" ht="13.5" thickBot="1">
      <c r="B55" s="161"/>
      <c r="C55" s="340"/>
      <c r="D55" s="341"/>
      <c r="E55" s="341"/>
      <c r="F55" s="341"/>
      <c r="G55" s="341"/>
      <c r="H55" s="341"/>
      <c r="I55" s="341"/>
      <c r="J55" s="105"/>
      <c r="K55" s="74"/>
      <c r="L55" s="105"/>
      <c r="M55" s="342"/>
      <c r="N55" s="343"/>
      <c r="O55" s="104"/>
      <c r="P55" s="162"/>
    </row>
    <row r="56" spans="2:16" ht="14.25" thickBot="1">
      <c r="B56" s="161"/>
      <c r="C56" s="334" t="s">
        <v>59</v>
      </c>
      <c r="D56" s="335"/>
      <c r="E56" s="335"/>
      <c r="F56" s="335"/>
      <c r="G56" s="335"/>
      <c r="H56" s="335"/>
      <c r="I56" s="335"/>
      <c r="J56" s="335"/>
      <c r="K56" s="335"/>
      <c r="L56" s="335"/>
      <c r="M56" s="335"/>
      <c r="N56" s="336"/>
      <c r="O56" s="103"/>
      <c r="P56" s="162"/>
    </row>
    <row r="57" spans="2:16" ht="13.5" thickBot="1">
      <c r="B57" s="161"/>
      <c r="C57" s="79"/>
      <c r="O57" s="78"/>
      <c r="P57" s="162"/>
    </row>
    <row r="58" spans="2:16" ht="13.5" thickBot="1">
      <c r="B58" s="161"/>
      <c r="C58" s="337" t="s">
        <v>73</v>
      </c>
      <c r="D58" s="338"/>
      <c r="E58" s="338"/>
      <c r="F58" s="338"/>
      <c r="G58" s="338"/>
      <c r="H58" s="338"/>
      <c r="I58" s="338"/>
      <c r="J58" s="338"/>
      <c r="K58" s="338"/>
      <c r="L58" s="338"/>
      <c r="M58" s="338"/>
      <c r="N58" s="339"/>
      <c r="O58" s="102"/>
      <c r="P58" s="162"/>
    </row>
    <row r="59" spans="2:16">
      <c r="B59" s="161"/>
      <c r="C59" s="359" t="s">
        <v>74</v>
      </c>
      <c r="D59" s="360"/>
      <c r="E59" s="360"/>
      <c r="F59" s="360"/>
      <c r="G59" s="360"/>
      <c r="H59" s="360"/>
      <c r="I59" s="360"/>
      <c r="J59" s="360"/>
      <c r="K59" s="360"/>
      <c r="L59" s="360"/>
      <c r="M59" s="360"/>
      <c r="N59" s="360"/>
      <c r="O59" s="361"/>
      <c r="P59" s="162"/>
    </row>
    <row r="60" spans="2:16">
      <c r="B60" s="161"/>
      <c r="C60" s="362"/>
      <c r="D60" s="363"/>
      <c r="E60" s="363"/>
      <c r="F60" s="363"/>
      <c r="G60" s="363"/>
      <c r="H60" s="363"/>
      <c r="I60" s="363"/>
      <c r="J60" s="363"/>
      <c r="K60" s="363"/>
      <c r="L60" s="363"/>
      <c r="M60" s="363"/>
      <c r="N60" s="363"/>
      <c r="O60" s="364"/>
      <c r="P60" s="162"/>
    </row>
    <row r="61" spans="2:16" ht="13.5" thickBot="1">
      <c r="B61" s="161"/>
      <c r="C61" s="365"/>
      <c r="D61" s="366"/>
      <c r="E61" s="366"/>
      <c r="F61" s="366"/>
      <c r="G61" s="366"/>
      <c r="H61" s="366"/>
      <c r="I61" s="366"/>
      <c r="J61" s="366"/>
      <c r="K61" s="366"/>
      <c r="L61" s="366"/>
      <c r="M61" s="366"/>
      <c r="N61" s="366"/>
      <c r="O61" s="367"/>
      <c r="P61" s="162"/>
    </row>
    <row r="62" spans="2:16" ht="13.5">
      <c r="B62" s="161"/>
      <c r="C62" s="344" t="s">
        <v>75</v>
      </c>
      <c r="D62" s="345"/>
      <c r="E62" s="345"/>
      <c r="F62" s="345"/>
      <c r="G62" s="345"/>
      <c r="H62" s="345"/>
      <c r="I62" s="345"/>
      <c r="J62" s="158"/>
      <c r="K62" s="159"/>
      <c r="L62" s="101" t="s">
        <v>76</v>
      </c>
      <c r="M62" s="346" t="s">
        <v>77</v>
      </c>
      <c r="N62" s="347"/>
      <c r="O62" s="100"/>
      <c r="P62" s="162"/>
    </row>
    <row r="63" spans="2:16">
      <c r="B63" s="161"/>
      <c r="C63" s="328" t="s">
        <v>23</v>
      </c>
      <c r="D63" s="329"/>
      <c r="E63" s="329"/>
      <c r="F63" s="329"/>
      <c r="G63" s="329"/>
      <c r="H63" s="329"/>
      <c r="I63" s="329"/>
      <c r="J63" s="98"/>
      <c r="K63" s="97"/>
      <c r="L63" s="94"/>
      <c r="M63" s="330"/>
      <c r="N63" s="331"/>
      <c r="O63" s="93"/>
      <c r="P63" s="162"/>
    </row>
    <row r="64" spans="2:16">
      <c r="B64" s="161"/>
      <c r="C64" s="99" t="s">
        <v>78</v>
      </c>
      <c r="D64" s="80"/>
      <c r="E64" s="80"/>
      <c r="F64" s="80"/>
      <c r="G64" s="80"/>
      <c r="H64" s="80"/>
      <c r="I64" s="80"/>
      <c r="J64" s="98"/>
      <c r="K64" s="97"/>
      <c r="L64" s="94"/>
      <c r="M64" s="330"/>
      <c r="N64" s="331"/>
      <c r="O64" s="93"/>
      <c r="P64" s="162"/>
    </row>
    <row r="65" spans="2:16" ht="13.5" thickBot="1">
      <c r="B65" s="161"/>
      <c r="C65" s="155" t="s">
        <v>79</v>
      </c>
      <c r="D65" s="156"/>
      <c r="E65" s="156"/>
      <c r="F65" s="156"/>
      <c r="G65" s="156"/>
      <c r="H65" s="156"/>
      <c r="I65" s="156"/>
      <c r="J65" s="96"/>
      <c r="K65" s="95"/>
      <c r="L65" s="94"/>
      <c r="M65" s="332"/>
      <c r="N65" s="333"/>
      <c r="O65" s="93"/>
      <c r="P65" s="162"/>
    </row>
    <row r="66" spans="2:16" ht="14.25" thickBot="1">
      <c r="B66" s="161"/>
      <c r="C66" s="334" t="s">
        <v>59</v>
      </c>
      <c r="D66" s="335"/>
      <c r="E66" s="335"/>
      <c r="F66" s="335"/>
      <c r="G66" s="335"/>
      <c r="H66" s="335"/>
      <c r="I66" s="335"/>
      <c r="J66" s="335"/>
      <c r="K66" s="335"/>
      <c r="L66" s="335"/>
      <c r="M66" s="335"/>
      <c r="N66" s="336"/>
      <c r="O66" s="92"/>
      <c r="P66" s="162"/>
    </row>
    <row r="67" spans="2:16" ht="13.5" thickBot="1">
      <c r="B67" s="161"/>
      <c r="C67" s="79"/>
      <c r="O67" s="78"/>
      <c r="P67" s="162"/>
    </row>
    <row r="68" spans="2:16" ht="13.5" thickBot="1">
      <c r="B68" s="161"/>
      <c r="C68" s="337" t="s">
        <v>80</v>
      </c>
      <c r="D68" s="338"/>
      <c r="E68" s="338"/>
      <c r="F68" s="338"/>
      <c r="G68" s="338"/>
      <c r="H68" s="338"/>
      <c r="I68" s="338"/>
      <c r="J68" s="338"/>
      <c r="K68" s="338"/>
      <c r="L68" s="338"/>
      <c r="M68" s="338"/>
      <c r="N68" s="339"/>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ht="13.5">
      <c r="B73" s="161"/>
      <c r="C73" s="87"/>
      <c r="D73" s="165"/>
      <c r="E73" s="165"/>
      <c r="F73" s="165"/>
      <c r="G73" s="165"/>
      <c r="H73" s="81" t="s">
        <v>82</v>
      </c>
      <c r="I73" s="165"/>
      <c r="J73" s="165"/>
      <c r="K73" s="165"/>
      <c r="L73" s="165"/>
      <c r="M73" s="165"/>
      <c r="N73" s="165"/>
      <c r="O73" s="86"/>
      <c r="P73" s="162"/>
    </row>
    <row r="74" spans="2:16" ht="13.5">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ht="13.5">
      <c r="B77" s="161"/>
      <c r="C77" s="85" t="s">
        <v>86</v>
      </c>
      <c r="D77" s="154"/>
      <c r="E77" s="154"/>
      <c r="F77" s="154"/>
      <c r="G77" s="154"/>
      <c r="H77" s="154"/>
      <c r="I77" s="154"/>
      <c r="J77" s="154"/>
      <c r="K77" s="154"/>
      <c r="L77" s="154"/>
      <c r="M77" s="154"/>
      <c r="N77" s="154"/>
      <c r="O77" s="84"/>
      <c r="P77" s="162"/>
    </row>
    <row r="78" spans="2:16">
      <c r="B78" s="161"/>
      <c r="C78" s="325"/>
      <c r="D78" s="326"/>
      <c r="E78" s="326"/>
      <c r="F78" s="326"/>
      <c r="G78" s="326"/>
      <c r="H78" s="326"/>
      <c r="I78" s="326"/>
      <c r="J78" s="326"/>
      <c r="K78" s="326"/>
      <c r="L78" s="326"/>
      <c r="M78" s="326"/>
      <c r="N78" s="326"/>
      <c r="O78" s="327"/>
      <c r="P78" s="162"/>
    </row>
    <row r="79" spans="2:16">
      <c r="B79" s="161"/>
      <c r="C79" s="325"/>
      <c r="D79" s="326"/>
      <c r="E79" s="326"/>
      <c r="F79" s="326"/>
      <c r="G79" s="326"/>
      <c r="H79" s="326"/>
      <c r="I79" s="326"/>
      <c r="J79" s="326"/>
      <c r="K79" s="326"/>
      <c r="L79" s="326"/>
      <c r="M79" s="326"/>
      <c r="N79" s="326"/>
      <c r="O79" s="327"/>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322" t="s">
        <v>88</v>
      </c>
      <c r="D82" s="323"/>
      <c r="E82" s="323"/>
      <c r="F82" s="323"/>
      <c r="G82" s="323"/>
      <c r="H82" s="323"/>
      <c r="I82" s="323"/>
      <c r="J82" s="323"/>
      <c r="K82" s="323"/>
      <c r="L82" s="323"/>
      <c r="M82" s="323"/>
      <c r="N82" s="323"/>
      <c r="O82" s="324"/>
      <c r="P82" s="162"/>
    </row>
    <row r="83" spans="2:16">
      <c r="B83" s="161"/>
      <c r="C83" s="322"/>
      <c r="D83" s="323"/>
      <c r="E83" s="323"/>
      <c r="F83" s="323"/>
      <c r="G83" s="323"/>
      <c r="H83" s="323"/>
      <c r="I83" s="323"/>
      <c r="J83" s="323"/>
      <c r="K83" s="323"/>
      <c r="L83" s="323"/>
      <c r="M83" s="323"/>
      <c r="N83" s="323"/>
      <c r="O83" s="324"/>
      <c r="P83" s="162"/>
    </row>
    <row r="84" spans="2:16" ht="12.95" customHeight="1">
      <c r="B84" s="161"/>
      <c r="C84" s="322" t="s">
        <v>89</v>
      </c>
      <c r="D84" s="323"/>
      <c r="E84" s="323"/>
      <c r="F84" s="323"/>
      <c r="G84" s="323"/>
      <c r="H84" s="323"/>
      <c r="I84" s="323"/>
      <c r="J84" s="323"/>
      <c r="K84" s="323"/>
      <c r="L84" s="323"/>
      <c r="M84" s="323"/>
      <c r="N84" s="323"/>
      <c r="O84" s="324"/>
      <c r="P84" s="162"/>
    </row>
    <row r="85" spans="2:16">
      <c r="B85" s="161"/>
      <c r="C85" s="322"/>
      <c r="D85" s="323"/>
      <c r="E85" s="323"/>
      <c r="F85" s="323"/>
      <c r="G85" s="323"/>
      <c r="H85" s="323"/>
      <c r="I85" s="323"/>
      <c r="J85" s="323"/>
      <c r="K85" s="323"/>
      <c r="L85" s="323"/>
      <c r="M85" s="323"/>
      <c r="N85" s="323"/>
      <c r="O85" s="324"/>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314"/>
      <c r="L91" s="314"/>
      <c r="M91" s="314"/>
      <c r="N91" s="314"/>
      <c r="O91" s="315"/>
      <c r="P91" s="162"/>
    </row>
    <row r="92" spans="2:16" ht="18.75" customHeight="1" thickBot="1">
      <c r="B92" s="161"/>
      <c r="C92" s="318"/>
      <c r="D92" s="319"/>
      <c r="E92" s="319"/>
      <c r="F92" s="74"/>
      <c r="G92" s="74"/>
      <c r="H92" s="74"/>
      <c r="I92" s="74"/>
      <c r="J92" s="74"/>
      <c r="K92" s="316"/>
      <c r="L92" s="316"/>
      <c r="M92" s="316"/>
      <c r="N92" s="316"/>
      <c r="O92" s="317"/>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http://purl.org/dc/term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JULIAN CORTES</cp:lastModifiedBy>
  <cp:revision/>
  <cp:lastPrinted>2020-02-14T22:15:33Z</cp:lastPrinted>
  <dcterms:created xsi:type="dcterms:W3CDTF">2006-06-27T16:47:25Z</dcterms:created>
  <dcterms:modified xsi:type="dcterms:W3CDTF">2025-03-07T00:21:24Z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