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drawings/drawing3.xml" ContentType="application/vnd.openxmlformats-officedocument.drawing+xml"/>
  <Override PartName="/xl/embeddings/oleObject2.bin" ContentType="application/vnd.openxmlformats-officedocument.oleObject"/>
  <Override PartName="/xl/drawings/drawing4.xml" ContentType="application/vnd.openxmlformats-officedocument.drawing+xml"/>
  <Override PartName="/xl/embeddings/oleObject3.bin" ContentType="application/vnd.openxmlformats-officedocument.oleObject"/>
  <Override PartName="/xl/drawings/drawing5.xml" ContentType="application/vnd.openxmlformats-officedocument.drawing+xml"/>
  <Override PartName="/xl/embeddings/oleObject4.bin" ContentType="application/vnd.openxmlformats-officedocument.oleObject"/>
  <Override PartName="/xl/drawings/drawing6.xml" ContentType="application/vnd.openxmlformats-officedocument.drawing+xml"/>
  <Override PartName="/xl/embeddings/oleObject5.bin" ContentType="application/vnd.openxmlformats-officedocument.oleObject"/>
  <Override PartName="/xl/drawings/drawing7.xml" ContentType="application/vnd.openxmlformats-officedocument.drawing+xml"/>
  <Override PartName="/xl/embeddings/oleObject6.bin" ContentType="application/vnd.openxmlformats-officedocument.oleObject"/>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workbookPr codeName="ThisWorkbook"/>
  <mc:AlternateContent xmlns:mc="http://schemas.openxmlformats.org/markup-compatibility/2006">
    <mc:Choice Requires="x15">
      <x15ac:absPath xmlns:x15ac="http://schemas.microsoft.com/office/spreadsheetml/2010/11/ac" url="C:\Users\Gustavo Alfonso.000\OneDrive - Instituto Nacional de Vias - INVIAS\2020\Suministros 2020\IP\IP-DT-CUN-012-2020\"/>
    </mc:Choice>
  </mc:AlternateContent>
  <xr:revisionPtr revIDLastSave="0" documentId="13_ncr:1_{12AA70BA-995E-4207-92C5-83D45292EB34}" xr6:coauthVersionLast="45" xr6:coauthVersionMax="45" xr10:uidLastSave="{00000000-0000-0000-0000-000000000000}"/>
  <bookViews>
    <workbookView xWindow="-120" yWindow="-120" windowWidth="20730" windowHeight="11310" tabRatio="849" xr2:uid="{00000000-000D-0000-FFFF-FFFF00000000}"/>
  </bookViews>
  <sheets>
    <sheet name="Presupuesto Oficial" sheetId="277" r:id="rId1"/>
    <sheet name="450.2P" sheetId="268" r:id="rId2"/>
    <sheet name="411.1P" sheetId="269" r:id="rId3"/>
    <sheet name="1P" sheetId="270" r:id="rId4"/>
    <sheet name="2P" sheetId="271" r:id="rId5"/>
    <sheet name="3P" sheetId="272" r:id="rId6"/>
    <sheet name="900.00" sheetId="273"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 localSheetId="0">'Presupuesto Oficial'!ERR</definedName>
    <definedName name="\X">[0]!ERR</definedName>
    <definedName name="\Z" localSheetId="0">'Presupuesto Oficial'!ERR</definedName>
    <definedName name="\Z">[0]!ERR</definedName>
    <definedName name="_______________AFC1">[6]INV!$A$25:$D$28</definedName>
    <definedName name="_______________AFC3">[6]INV!$F$25:$I$28</definedName>
    <definedName name="_______________AFC5">[6]INV!$K$25:$N$28</definedName>
    <definedName name="_______________BGC1">[6]INV!$A$5:$D$8</definedName>
    <definedName name="_______________BGC3">[6]INV!$F$5:$I$8</definedName>
    <definedName name="_______________BGC5">[6]INV!$K$5:$N$8</definedName>
    <definedName name="_______________CAC1">[6]INV!$A$19:$D$22</definedName>
    <definedName name="_______________CAC3">[6]INV!$F$19:$I$22</definedName>
    <definedName name="_______________CAC5">[6]INV!$K$19:$N$22</definedName>
    <definedName name="_______________INF1">#REF!</definedName>
    <definedName name="_______________oa55">#REF!</definedName>
    <definedName name="_______________SBC1">[6]INV!$A$12:$D$15</definedName>
    <definedName name="_______________SBC3">[6]INV!$F$12:$I$15</definedName>
    <definedName name="_______________SBC5">[6]INV!$K$12:$N$15</definedName>
    <definedName name="______________AFC1">[6]INV!$A$25:$D$28</definedName>
    <definedName name="______________AFC3">[6]INV!$F$25:$I$28</definedName>
    <definedName name="______________AFC5">[6]INV!$K$25:$N$28</definedName>
    <definedName name="______________BGC1">[6]INV!$A$5:$D$8</definedName>
    <definedName name="______________BGC3">[6]INV!$F$5:$I$8</definedName>
    <definedName name="______________BGC5">[6]INV!$K$5:$N$8</definedName>
    <definedName name="______________CAC1">[6]INV!$A$19:$D$22</definedName>
    <definedName name="______________CAC3">[6]INV!$F$19:$I$22</definedName>
    <definedName name="______________CAC5">[6]INV!$K$19:$N$22</definedName>
    <definedName name="______________oa55">#REF!</definedName>
    <definedName name="______________SBC1">[6]INV!$A$12:$D$15</definedName>
    <definedName name="______________SBC3">[6]INV!$F$12:$I$15</definedName>
    <definedName name="______________SBC5">[6]INV!$K$12:$N$15</definedName>
    <definedName name="_____________AFC1">[6]INV!$A$25:$D$28</definedName>
    <definedName name="_____________AFC3">[6]INV!$F$25:$I$28</definedName>
    <definedName name="_____________AFC5">[6]INV!$K$25:$N$28</definedName>
    <definedName name="_____________BGC1">[6]INV!$A$5:$D$8</definedName>
    <definedName name="_____________BGC3">[6]INV!$F$5:$I$8</definedName>
    <definedName name="_____________BGC5">[6]INV!$K$5:$N$8</definedName>
    <definedName name="_____________CAC1">[6]INV!$A$19:$D$22</definedName>
    <definedName name="_____________CAC3">[6]INV!$F$19:$I$22</definedName>
    <definedName name="_____________CAC5">[6]INV!$K$19:$N$22</definedName>
    <definedName name="_____________oa55">#REF!</definedName>
    <definedName name="_____________SBC1">[6]INV!$A$12:$D$15</definedName>
    <definedName name="_____________SBC3">[6]INV!$F$12:$I$15</definedName>
    <definedName name="_____________SBC5">[6]INV!$K$12:$N$15</definedName>
    <definedName name="____________AFC1">[6]INV!$A$25:$D$28</definedName>
    <definedName name="____________AFC3">[6]INV!$F$25:$I$28</definedName>
    <definedName name="____________AFC5">[6]INV!$K$25:$N$28</definedName>
    <definedName name="____________BGC1">[6]INV!$A$5:$D$8</definedName>
    <definedName name="____________BGC3">[6]INV!$F$5:$I$8</definedName>
    <definedName name="____________BGC5">[6]INV!$K$5:$N$8</definedName>
    <definedName name="____________CAC1">[6]INV!$A$19:$D$22</definedName>
    <definedName name="____________CAC3">[6]INV!$F$19:$I$22</definedName>
    <definedName name="____________CAC5">[6]INV!$K$19:$N$22</definedName>
    <definedName name="____________oa55">#REF!</definedName>
    <definedName name="____________PJ50">#REF!</definedName>
    <definedName name="____________SBC1">[6]INV!$A$12:$D$15</definedName>
    <definedName name="____________SBC3">[6]INV!$F$12:$I$15</definedName>
    <definedName name="____________SBC5">[6]INV!$K$12:$N$15</definedName>
    <definedName name="___________AFC1">[6]INV!$A$25:$D$28</definedName>
    <definedName name="___________AFC3">[6]INV!$F$25:$I$28</definedName>
    <definedName name="___________AFC5">[6]INV!$K$25:$N$28</definedName>
    <definedName name="___________BGC1">[6]INV!$A$5:$D$8</definedName>
    <definedName name="___________BGC3">[6]INV!$F$5:$I$8</definedName>
    <definedName name="___________BGC5">[6]INV!$K$5:$N$8</definedName>
    <definedName name="___________CAC1">[6]INV!$A$19:$D$22</definedName>
    <definedName name="___________CAC3">[6]INV!$F$19:$I$22</definedName>
    <definedName name="___________CAC5">[6]INV!$K$19:$N$22</definedName>
    <definedName name="___________oa55">#REF!</definedName>
    <definedName name="___________PJ50">#REF!</definedName>
    <definedName name="___________SBC1">[6]INV!$A$12:$D$15</definedName>
    <definedName name="___________SBC3">[6]INV!$F$12:$I$15</definedName>
    <definedName name="___________SBC5">[6]INV!$K$12:$N$15</definedName>
    <definedName name="__________AFC1">[6]INV!$A$25:$D$28</definedName>
    <definedName name="__________AFC3">[6]INV!$F$25:$I$28</definedName>
    <definedName name="__________AFC5">[6]INV!$K$25:$N$28</definedName>
    <definedName name="__________BGC1">[6]INV!$A$5:$D$8</definedName>
    <definedName name="__________BGC3">[6]INV!$F$5:$I$8</definedName>
    <definedName name="__________BGC5">[6]INV!$K$5:$N$8</definedName>
    <definedName name="__________CAC1">[6]INV!$A$19:$D$22</definedName>
    <definedName name="__________CAC3">[6]INV!$F$19:$I$22</definedName>
    <definedName name="__________CAC5">[6]INV!$K$19:$N$22</definedName>
    <definedName name="__________oa55">#REF!</definedName>
    <definedName name="__________PJ50">#REF!</definedName>
    <definedName name="__________SBC1">[6]INV!$A$12:$D$15</definedName>
    <definedName name="__________SBC3">[6]INV!$F$12:$I$15</definedName>
    <definedName name="__________SBC5">[6]INV!$K$12:$N$15</definedName>
    <definedName name="_________AFC1">[6]INV!$A$25:$D$28</definedName>
    <definedName name="_________AFC3">[6]INV!$F$25:$I$28</definedName>
    <definedName name="_________AFC5">[6]INV!$K$25:$N$28</definedName>
    <definedName name="_________APU221">#REF!</definedName>
    <definedName name="_________APU465" localSheetId="0">[7]!absc</definedName>
    <definedName name="_________APU465">[7]!absc</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[8]INST!#REF!</definedName>
    <definedName name="_________oa55">#REF!</definedName>
    <definedName name="_________PJ50">#REF!</definedName>
    <definedName name="_________pj51">#REF!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APU221">#REF!</definedName>
    <definedName name="________APU465" localSheetId="0">[7]!absc</definedName>
    <definedName name="________APU465">[7]!absc</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[9]INST!#REF!</definedName>
    <definedName name="________key3" hidden="1">#REF!</definedName>
    <definedName name="________MA2">#REF!</definedName>
    <definedName name="________oa55">#REF!</definedName>
    <definedName name="________PJ50">#REF!</definedName>
    <definedName name="________pj51">#REF!</definedName>
    <definedName name="________rc">#REF!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APU221">#REF!</definedName>
    <definedName name="_______APU465" localSheetId="0">[7]!absc</definedName>
    <definedName name="_______APU465">[7]!absc</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oa55">#REF!</definedName>
    <definedName name="_______PJ50">#REF!</definedName>
    <definedName name="_______pj51">#REF!</definedName>
    <definedName name="_______rc">#REF!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APU221">#REF!</definedName>
    <definedName name="______APU465" localSheetId="0">[7]!absc</definedName>
    <definedName name="______APU465">[7]!absc</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oa55">#REF!</definedName>
    <definedName name="______PJ50">#REF!</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c">#REF!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[10]!_xlbgnm.ane7</definedName>
    <definedName name="_____ane7">[10]!_xlbgnm.ane7</definedName>
    <definedName name="_____ane8" localSheetId="0">[10]!_xlbgnm.ane8</definedName>
    <definedName name="_____ane8">[10]!_xlbgnm.ane8</definedName>
    <definedName name="_____APU221">#REF!</definedName>
    <definedName name="_____APU465" localSheetId="0">[7]!absc</definedName>
    <definedName name="_____APU465">[7]!absc</definedName>
    <definedName name="_____Atp2">[11]EMPRESA!$F$22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[12]Tablas!#REF!</definedName>
    <definedName name="_____DDS1">[12]Tablas!#REF!</definedName>
    <definedName name="_____DGO1">[12]Tablas!#REF!</definedName>
    <definedName name="_____DGP1">[12]Tablas!#REF!</definedName>
    <definedName name="_____DIJ1">[12]Tablas!#REF!</definedName>
    <definedName name="_____DPI1">[12]Tablas!#REF!</definedName>
    <definedName name="_____DPY1">[12]Tablas!#REF!</definedName>
    <definedName name="_____DRI1">[12]Tablas!#REF!</definedName>
    <definedName name="_____DRL1">[12]Tablas!#REF!</definedName>
    <definedName name="_____DSP1">[12]Tablas!#REF!</definedName>
    <definedName name="_____ECP1">[12]Tablas!#REF!</definedName>
    <definedName name="_____ICP1">[12]Tablas!#REF!</definedName>
    <definedName name="_____MA2">#REF!</definedName>
    <definedName name="_____oa55">#REF!</definedName>
    <definedName name="_____OCD1">[12]Tablas!#REF!</definedName>
    <definedName name="_____OCI1">[12]Tablas!#REF!</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c">#REF!</definedName>
    <definedName name="_____SBC1">[6]INV!$A$12:$D$15</definedName>
    <definedName name="_____SBC3">[6]INV!$F$12:$I$15</definedName>
    <definedName name="_____SBC5">[6]INV!$K$12:$N$15</definedName>
    <definedName name="_____VEX1">[12]Tablas!#REF!</definedName>
    <definedName name="_____VFA1">[12]Tablas!#REF!</definedName>
    <definedName name="_____VIT1">[12]Tablas!#REF!</definedName>
    <definedName name="_____VPR1">[12]Tablas!#REF!</definedName>
    <definedName name="_____VPR2">[13]Tablas!#REF!</definedName>
    <definedName name="_____VRP1">[12]Tablas!#REF!</definedName>
    <definedName name="_____VSM1">[12]Tablas!#REF!</definedName>
    <definedName name="____AFC1">[6]INV!$A$25:$D$28</definedName>
    <definedName name="____AFC3">[6]INV!$F$25:$I$28</definedName>
    <definedName name="____AFC5">[6]INV!$K$25:$N$28</definedName>
    <definedName name="____ane7" localSheetId="0">[14]!_xlbgnm.ane7</definedName>
    <definedName name="____ane7">[14]!_xlbgnm.ane7</definedName>
    <definedName name="____ane8" localSheetId="0">[14]!_xlbgnm.ane8</definedName>
    <definedName name="____ane8">[14]!_xlbgnm.ane8</definedName>
    <definedName name="____APU221">#REF!</definedName>
    <definedName name="____APU465" localSheetId="0">[7]!absc</definedName>
    <definedName name="____APU465">[7]!absc</definedName>
    <definedName name="____Atp2">[15]EMPRESA!$F$22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[12]Tablas!#REF!</definedName>
    <definedName name="____DDS1">[12]Tablas!#REF!</definedName>
    <definedName name="____DGO1">[12]Tablas!#REF!</definedName>
    <definedName name="____DGP1">[12]Tablas!#REF!</definedName>
    <definedName name="____DIJ1">[12]Tablas!#REF!</definedName>
    <definedName name="____DPI1">[12]Tablas!#REF!</definedName>
    <definedName name="____DPY1">[12]Tablas!#REF!</definedName>
    <definedName name="____DRI1">[12]Tablas!#REF!</definedName>
    <definedName name="____DRL1">[12]Tablas!#REF!</definedName>
    <definedName name="____DSP1">[12]Tablas!#REF!</definedName>
    <definedName name="____ECP1">[12]Tablas!#REF!</definedName>
    <definedName name="____ICP1">[12]Tablas!#REF!</definedName>
    <definedName name="____LEY80">#REF!</definedName>
    <definedName name="____MA2">#REF!</definedName>
    <definedName name="____oa55">#REF!</definedName>
    <definedName name="____OCD1">[12]Tablas!#REF!</definedName>
    <definedName name="____OCI1">[12]Tablas!#REF!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c">#REF!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[12]Tablas!#REF!</definedName>
    <definedName name="____VFA1">[12]Tablas!#REF!</definedName>
    <definedName name="____VIT1">[12]Tablas!#REF!</definedName>
    <definedName name="____VPR1">[12]Tablas!#REF!</definedName>
    <definedName name="____VPR2">#REF!</definedName>
    <definedName name="____VRP1">[12]Tablas!#REF!</definedName>
    <definedName name="____VSM1">[12]Tablas!#REF!</definedName>
    <definedName name="____xz2">#REF!</definedName>
    <definedName name="___A1">#N/A</definedName>
    <definedName name="___A17000">#REF!</definedName>
    <definedName name="___A20000">#REF!</definedName>
    <definedName name="___A30000">#REF!</definedName>
    <definedName name="___AFC1">[6]INV!$A$25:$D$28</definedName>
    <definedName name="___AFC3">[6]INV!$F$25:$I$28</definedName>
    <definedName name="___AFC5">[6]INV!$K$25:$N$28</definedName>
    <definedName name="___ane7" localSheetId="0">[16]!_xlbgnm.ane7</definedName>
    <definedName name="___ane7">[16]!_xlbgnm.ane7</definedName>
    <definedName name="___ane8" localSheetId="0">[16]!_xlbgnm.ane8</definedName>
    <definedName name="___ane8">[16]!_xlbgnm.ane8</definedName>
    <definedName name="___APU221">#REF!</definedName>
    <definedName name="___APU465" localSheetId="0">[7]!absc</definedName>
    <definedName name="___APU465">[7]!absc</definedName>
    <definedName name="___Atp2">[17]EMPRESA!$F$22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[12]Tablas!#REF!</definedName>
    <definedName name="___DDS1">[12]Tablas!#REF!</definedName>
    <definedName name="___DGO1">[12]Tablas!#REF!</definedName>
    <definedName name="___DGP1">[12]Tablas!#REF!</definedName>
    <definedName name="___DIJ1">[12]Tablas!#REF!</definedName>
    <definedName name="___DPI1">[12]Tablas!#REF!</definedName>
    <definedName name="___DPY1">[12]Tablas!#REF!</definedName>
    <definedName name="___DRI1">[12]Tablas!#REF!</definedName>
    <definedName name="___DRL1">[12]Tablas!#REF!</definedName>
    <definedName name="___DSP1">[12]Tablas!#REF!</definedName>
    <definedName name="___ECP1">[12]Tablas!#REF!</definedName>
    <definedName name="___G1">#N/A</definedName>
    <definedName name="___ICP1">[12]Tablas!#REF!</definedName>
    <definedName name="___IPC2002">#REF!</definedName>
    <definedName name="___key2" hidden="1">[9]INST!#REF!</definedName>
    <definedName name="___key3" hidden="1">#REF!</definedName>
    <definedName name="___key31" hidden="1">#REF!</definedName>
    <definedName name="___LEY80">#REF!</definedName>
    <definedName name="___MA2">#REF!</definedName>
    <definedName name="___oa55">#REF!</definedName>
    <definedName name="___OCD1">[12]Tablas!#REF!</definedName>
    <definedName name="___OCI1">[12]Tablas!#REF!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c">#REF!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1">#N/A</definedName>
    <definedName name="___v2">#N/A</definedName>
    <definedName name="___v4">#N/A</definedName>
    <definedName name="___v5">#N/A</definedName>
    <definedName name="___v6">#N/A</definedName>
    <definedName name="___v7" localSheetId="0">Scheduled_Payment+Extra_Payment</definedName>
    <definedName name="___v7">Scheduled_Payment+Extra_Payment</definedName>
    <definedName name="___v8">#N/A</definedName>
    <definedName name="___VEX1" localSheetId="0">[12]Tablas!#REF!</definedName>
    <definedName name="___VEX1">[12]Tablas!#REF!</definedName>
    <definedName name="___VFA1" localSheetId="0">[12]Tablas!#REF!</definedName>
    <definedName name="___VFA1">[12]Tablas!#REF!</definedName>
    <definedName name="___VIT1" localSheetId="0">[12]Tablas!#REF!</definedName>
    <definedName name="___VIT1">[12]Tablas!#REF!</definedName>
    <definedName name="___VPR1" localSheetId="0">[12]Tablas!#REF!</definedName>
    <definedName name="___VPR1">[12]Tablas!#REF!</definedName>
    <definedName name="___VPR2" localSheetId="0">#REF!</definedName>
    <definedName name="___VPR2">#REF!</definedName>
    <definedName name="___VRP1" localSheetId="0">[12]Tablas!#REF!</definedName>
    <definedName name="___VRP1">[12]Tablas!#REF!</definedName>
    <definedName name="___VSM1" localSheetId="0">[12]Tablas!#REF!</definedName>
    <definedName name="___VSM1">[12]Tablas!#REF!</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0">Scheduled_Payment+Extra_Payment</definedName>
    <definedName name="___X6">Scheduled_Payment+Extra_Payment</definedName>
    <definedName name="___X7">#N/A</definedName>
    <definedName name="___xz2" localSheetId="0">#REF!</definedName>
    <definedName name="___xz2">#REF!</definedName>
    <definedName name="___y1">#N/A</definedName>
    <definedName name="___y2">#N/A</definedName>
    <definedName name="___y3">#N/A</definedName>
    <definedName name="___y4">#N/A</definedName>
    <definedName name="___y5">#N/A</definedName>
    <definedName name="___y6" localSheetId="0">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0">Scheduled_Payment+Extra_Payment</definedName>
    <definedName name="___z6">Scheduled_Payment+Extra_Payment</definedName>
    <definedName name="___z7">#N/A</definedName>
    <definedName name="__123Graph_A" localSheetId="0" hidden="1">#REF!</definedName>
    <definedName name="__123Graph_A" hidden="1">#REF!</definedName>
    <definedName name="__123Graph_B" localSheetId="0" hidden="1">#REF!</definedName>
    <definedName name="__123Graph_B" hidden="1">#REF!</definedName>
    <definedName name="__A1">#N/A</definedName>
    <definedName name="__A17000" localSheetId="0">#REF!</definedName>
    <definedName name="__A17000">#REF!</definedName>
    <definedName name="__A20000">#REF!</definedName>
    <definedName name="__A30000">#REF!</definedName>
    <definedName name="__AFC1">[6]INV!$A$25:$D$28</definedName>
    <definedName name="__AFC3">[6]INV!$F$25:$I$28</definedName>
    <definedName name="__AFC5">[6]INV!$K$25:$N$28</definedName>
    <definedName name="__ane7" localSheetId="0">[14]!_xlbgnm.ane7</definedName>
    <definedName name="__ane7">[14]!_xlbgnm.ane7</definedName>
    <definedName name="__ane8" localSheetId="0">[14]!_xlbgnm.ane8</definedName>
    <definedName name="__ane8">[14]!_xlbgnm.ane8</definedName>
    <definedName name="__APU221">#REF!</definedName>
    <definedName name="__APU465" localSheetId="0">[7]!absc</definedName>
    <definedName name="__APU465">[7]!absc</definedName>
    <definedName name="__Atp2">[18]EMPRESA!$F$22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[12]Tablas!#REF!</definedName>
    <definedName name="__DDS1">[12]Tablas!#REF!</definedName>
    <definedName name="__DGO1">[12]Tablas!#REF!</definedName>
    <definedName name="__DGP1">[12]Tablas!#REF!</definedName>
    <definedName name="__DIJ1">[12]Tablas!#REF!</definedName>
    <definedName name="__DPI1">[12]Tablas!#REF!</definedName>
    <definedName name="__DPY1">[12]Tablas!#REF!</definedName>
    <definedName name="__DRI1">[12]Tablas!#REF!</definedName>
    <definedName name="__DRL1">[12]Tablas!#REF!</definedName>
    <definedName name="__DSP1">[12]Tablas!#REF!</definedName>
    <definedName name="__ECP1">[12]Tablas!#REF!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0">'Presupuesto Oficial'!ERR</definedName>
    <definedName name="__F">[0]!ERR</definedName>
    <definedName name="__FS01" localSheetId="0">'Presupuesto Oficial'!ERR</definedName>
    <definedName name="__FS01">[0]!ERR</definedName>
    <definedName name="__G1">#N/A</definedName>
    <definedName name="__ICP1" localSheetId="0">[12]Tablas!#REF!</definedName>
    <definedName name="__ICP1">[12]Tablas!#REF!</definedName>
    <definedName name="__inf1" localSheetId="0">#REF!</definedName>
    <definedName name="__inf1">#REF!</definedName>
    <definedName name="__IPC2002" localSheetId="0">#REF!</definedName>
    <definedName name="__IPC2002">#REF!</definedName>
    <definedName name="__key2" localSheetId="0" hidden="1">[19]INST!#REF!</definedName>
    <definedName name="__key2" hidden="1">[19]INST!#REF!</definedName>
    <definedName name="__key21" localSheetId="0" hidden="1">[9]INST!#REF!</definedName>
    <definedName name="__key21" hidden="1">[9]INST!#REF!</definedName>
    <definedName name="__key3" localSheetId="0" hidden="1">#REF!</definedName>
    <definedName name="__key3" hidden="1">#REF!</definedName>
    <definedName name="__key31" hidden="1">#REF!</definedName>
    <definedName name="__LEY80">#REF!</definedName>
    <definedName name="__MA2">#REF!</definedName>
    <definedName name="__mun2">[20]PESOS!#REF!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a55">#REF!</definedName>
    <definedName name="__OCD1">[12]Tablas!#REF!</definedName>
    <definedName name="__OCI1">[12]Tablas!#REF!</definedName>
    <definedName name="__Pa1">'[21]Paral. 1'!$E$1:$E$65536</definedName>
    <definedName name="__Pa2">'[21]Paral. 2'!$E$1:$E$65536</definedName>
    <definedName name="__Pa3">'[21]Paral. 3'!$E$1:$E$65536</definedName>
    <definedName name="__Pa4">[21]Paral.4!$E$1:$E$65536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c">#REF!</definedName>
    <definedName name="__ref4">#REF!</definedName>
    <definedName name="__SBC1">[6]INV!$A$12:$D$15</definedName>
    <definedName name="__SBC3">[6]INV!$F$12:$I$15</definedName>
    <definedName name="__SBC5">[6]INV!$K$12:$N$15</definedName>
    <definedName name="__tab1">#REF!</definedName>
    <definedName name="__tab2">#REF!</definedName>
    <definedName name="__tab3">#REF!</definedName>
    <definedName name="__TAB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1">#N/A</definedName>
    <definedName name="__v2">#N/A</definedName>
    <definedName name="__v4">#N/A</definedName>
    <definedName name="__v5">#N/A</definedName>
    <definedName name="__v6">#N/A</definedName>
    <definedName name="__v7" localSheetId="0">Scheduled_Payment+Extra_Payment</definedName>
    <definedName name="__v7">Scheduled_Payment+Extra_Payment</definedName>
    <definedName name="__v8">#N/A</definedName>
    <definedName name="__VEX1" localSheetId="0">[12]Tablas!#REF!</definedName>
    <definedName name="__VEX1">[12]Tablas!#REF!</definedName>
    <definedName name="__VFA1" localSheetId="0">[12]Tablas!#REF!</definedName>
    <definedName name="__VFA1">[12]Tablas!#REF!</definedName>
    <definedName name="__VIT1" localSheetId="0">[12]Tablas!#REF!</definedName>
    <definedName name="__VIT1">[12]Tablas!#REF!</definedName>
    <definedName name="__VPR1" localSheetId="0">[12]Tablas!#REF!</definedName>
    <definedName name="__VPR1">[12]Tablas!#REF!</definedName>
    <definedName name="__VPR2" localSheetId="0">[13]Tablas!#REF!</definedName>
    <definedName name="__VPR2">[13]Tablas!#REF!</definedName>
    <definedName name="__VRP1" localSheetId="0">[12]Tablas!#REF!</definedName>
    <definedName name="__VRP1">[12]Tablas!#REF!</definedName>
    <definedName name="__VSM1" localSheetId="0">[12]Tablas!#REF!</definedName>
    <definedName name="__VSM1">[12]Tablas!#REF!</definedName>
    <definedName name="__w1">#N/A</definedName>
    <definedName name="__w2">#N/A</definedName>
    <definedName name="__w3">#N/A</definedName>
    <definedName name="__w4">#N/A</definedName>
    <definedName name="__w5">#N/A</definedName>
    <definedName name="__w6" localSheetId="0">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0">Scheduled_Payment+Extra_Payment</definedName>
    <definedName name="__X6">Scheduled_Payment+Extra_Payment</definedName>
    <definedName name="__X7">#N/A</definedName>
    <definedName name="__xlfn.BAHTTEXT" hidden="1">#NAME?</definedName>
    <definedName name="__xz2" localSheetId="0">#REF!</definedName>
    <definedName name="__xz2">#REF!</definedName>
    <definedName name="__y1">#N/A</definedName>
    <definedName name="__y2">#N/A</definedName>
    <definedName name="__y3">#N/A</definedName>
    <definedName name="__y4">#N/A</definedName>
    <definedName name="__y5">#N/A</definedName>
    <definedName name="__y6" localSheetId="0">Scheduled_Payment+Extra_Payment</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 localSheetId="0">Scheduled_Payment+Extra_Payment</definedName>
    <definedName name="__z6">Scheduled_Payment+Extra_Payment</definedName>
    <definedName name="__z7">#N/A</definedName>
    <definedName name="_02_DER_K13_000_–_K13_650" localSheetId="0">[22]EST2!#REF!</definedName>
    <definedName name="_02_DER_K13_000_–_K13_650">[22]EST2!#REF!</definedName>
    <definedName name="_02_DER_K15_700_–_K16_100" localSheetId="0">[22]EST2!#REF!</definedName>
    <definedName name="_02_DER_K15_700_–_K16_100">[22]EST2!#REF!</definedName>
    <definedName name="_03_K15_140_–_K20_540" localSheetId="0">[22]EST2!#REF!</definedName>
    <definedName name="_03_K15_140_–_K20_540">[22]EST2!#REF!</definedName>
    <definedName name="_04" localSheetId="0">[22]EST2!#REF!</definedName>
    <definedName name="_04">[22]EST2!#REF!</definedName>
    <definedName name="_05_DER_K35_250_–_K35_605.41" localSheetId="0">[22]EST2!#REF!</definedName>
    <definedName name="_05_DER_K35_250_–_K35_605.41">[22]EST2!#REF!</definedName>
    <definedName name="_05_IZQ_K25_695_–_K35_327.62" localSheetId="0">[22]EST2!#REF!</definedName>
    <definedName name="_05_IZQ_K25_695_–_K35_327.62">[22]EST2!#REF!</definedName>
    <definedName name="_05_IZQ_K35_420_–_K36_462.29" localSheetId="0">[22]EST2!#REF!</definedName>
    <definedName name="_05_IZQ_K35_420_–_K36_462.29">[22]EST2!#REF!</definedName>
    <definedName name="_06_K41_785.67_–_K48_083.55" localSheetId="0">[22]EST2!#REF!</definedName>
    <definedName name="_06_K41_785.67_–_K48_083.55">[22]EST2!#REF!</definedName>
    <definedName name="_07_DER_K48_000_–_K49_563.19" localSheetId="0">[22]EST2!#REF!</definedName>
    <definedName name="_07_DER_K48_000_–_K49_563.19">[22]EST2!#REF!</definedName>
    <definedName name="_07_IZQ_K49_320_–_K52_112.74" localSheetId="0">[22]EST2!#REF!</definedName>
    <definedName name="_07_IZQ_K49_320_–_K52_112.74">[22]EST2!#REF!</definedName>
    <definedName name="_08_DER_K57_040_–_K61_476.50" localSheetId="0">[22]EST2!#REF!</definedName>
    <definedName name="_08_DER_K57_040_–_K61_476.50">[22]EST2!#REF!</definedName>
    <definedName name="_08_IZQ_K52_300_–_K57_577.97" localSheetId="0">[22]EST2!#REF!</definedName>
    <definedName name="_08_IZQ_K52_300_–_K57_577.97">[22]EST2!#REF!</definedName>
    <definedName name="_08_K24_723__A_K55_717.28" localSheetId="0">[22]EST2!#REF!</definedName>
    <definedName name="_08_K24_723__A_K55_717.28">[22]EST2!#REF!</definedName>
    <definedName name="_09_K61_520_A_K61_144" localSheetId="0">[22]EST2!#REF!</definedName>
    <definedName name="_09_K61_520_A_K61_144">[22]EST2!#REF!</definedName>
    <definedName name="_1" localSheetId="0">#REF!</definedName>
    <definedName name="_1">#REF!</definedName>
    <definedName name="_1_25" localSheetId="0">[13]Tablas!#REF!</definedName>
    <definedName name="_1_25">[13]Tablas!#REF!</definedName>
    <definedName name="_10_PR64_500_–_PR_69_541.49" localSheetId="0">[22]EST2!#REF!</definedName>
    <definedName name="_10_PR64_500_–_PR_69_541.49">[22]EST2!#REF!</definedName>
    <definedName name="_116B" localSheetId="0">#REF!</definedName>
    <definedName name="_116B">#REF!</definedName>
    <definedName name="_117A" localSheetId="0">#REF!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[14]!_xlbgnm.ane7</definedName>
    <definedName name="_ane7">[14]!_xlbgnm.ane7</definedName>
    <definedName name="_ane8" localSheetId="0">[14]!_xlbgnm.ane8</definedName>
    <definedName name="_ane8">[14]!_xlbgnm.ane8</definedName>
    <definedName name="_APU221">#REF!</definedName>
    <definedName name="_APU3">#REF!</definedName>
    <definedName name="_APU465" localSheetId="0">[7]!absc</definedName>
    <definedName name="_APU465">[7]!absc</definedName>
    <definedName name="_Atp2">[18]EMPRESA!$F$22</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[12]Tablas!#REF!</definedName>
    <definedName name="_DDS1">[12]Tablas!#REF!</definedName>
    <definedName name="_DGO1">[12]Tablas!#REF!</definedName>
    <definedName name="_DGP1">[12]Tablas!#REF!</definedName>
    <definedName name="_DIJ1">[12]Tablas!#REF!</definedName>
    <definedName name="_DPI1">[12]Tablas!#REF!</definedName>
    <definedName name="_DPY1">[12]Tablas!#REF!</definedName>
    <definedName name="_DRI1">[12]Tablas!#REF!</definedName>
    <definedName name="_DRL1">[12]Tablas!#REF!</definedName>
    <definedName name="_DSP1">[12]Tablas!#REF!</definedName>
    <definedName name="_ECP1">[12]Tablas!#REF!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0">'Presupuesto Oficial'!ERR</definedName>
    <definedName name="_F">[0]!ERR</definedName>
    <definedName name="_F10" localSheetId="0">#REF!</definedName>
    <definedName name="_F10">#REF!</definedName>
    <definedName name="_FC" localSheetId="0">#REF!</definedName>
    <definedName name="_FC">#REF!</definedName>
    <definedName name="_Fill" hidden="1">#REF!</definedName>
    <definedName name="_xlnm._FilterDatabase" localSheetId="0" hidden="1">'Presupuesto Oficial'!$I$7:$I$13</definedName>
    <definedName name="_FS01" localSheetId="0">'Presupuesto Oficial'!ERR</definedName>
    <definedName name="_FS01">[0]!ERR</definedName>
    <definedName name="_G1">#N/A</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0" hidden="1">{#N/A,#N/A,TRUE,"1842CWN0"}</definedName>
    <definedName name="_hhg1" hidden="1">{#N/A,#N/A,TRUE,"1842CWN0"}</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[12]Tablas!#REF!</definedName>
    <definedName name="_IMP1">#REF!</definedName>
    <definedName name="_INF1">#REF!</definedName>
    <definedName name="_IPC2002">#REF!</definedName>
    <definedName name="_IVA1">#REF!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11" hidden="1">[23]INST!#REF!</definedName>
    <definedName name="_Key2" hidden="1">#REF!</definedName>
    <definedName name="_Key21" hidden="1">#REF!</definedName>
    <definedName name="_key3" hidden="1">#REF!</definedName>
    <definedName name="_key31"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LEY80">#REF!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[20]PESOS!#REF!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CD1">[12]Tablas!#REF!</definedName>
    <definedName name="_OCI1">[12]Tablas!#REF!</definedName>
    <definedName name="_Order1" hidden="1">0</definedName>
    <definedName name="_Order2" hidden="1">255</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'[21]Paral. 1'!$E$1:$E$65536</definedName>
    <definedName name="_Pa2">'[21]Paral. 2'!$E$1:$E$65536</definedName>
    <definedName name="_Pa3">'[21]Paral. 3'!$E$1:$E$65536</definedName>
    <definedName name="_Pa4">[21]Paral.4!$E$1:$E$65536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c">#REF!</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f8">#REF!</definedName>
    <definedName name="_RF9">#REF!</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hidden="1">[9]INST!#REF!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[12]Tablas!#REF!</definedName>
    <definedName name="_VFA1">[12]Tablas!#REF!</definedName>
    <definedName name="_vfv4" localSheetId="0" hidden="1">{"via1",#N/A,TRUE,"general";"via2",#N/A,TRUE,"general";"via3",#N/A,TRUE,"general"}</definedName>
    <definedName name="_vfv4" hidden="1">{"via1",#N/A,TRUE,"general";"via2",#N/A,TRUE,"general";"via3",#N/A,TRUE,"general"}</definedName>
    <definedName name="_VIT1">[12]Tablas!#REF!</definedName>
    <definedName name="_VPR1">[12]Tablas!#REF!</definedName>
    <definedName name="_VPR2">[13]Tablas!#REF!</definedName>
    <definedName name="_VRP1">[12]Tablas!#REF!</definedName>
    <definedName name="_VSM1">[12]Tablas!#REF!</definedName>
    <definedName name="_w1">#N/A</definedName>
    <definedName name="_w2">#N/A</definedName>
    <definedName name="_w3">#N/A</definedName>
    <definedName name="_w4">#N/A</definedName>
    <definedName name="_w5">#N/A</definedName>
    <definedName name="_w6" localSheetId="0">Scheduled_Payment+Extra_Payment</definedName>
    <definedName name="_w6">Scheduled_Payment+Extra_Payment</definedName>
    <definedName name="_w7">#N/A</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_z7">#N/A</definedName>
    <definedName name="a">'[24]DUB-823'!#REF!</definedName>
    <definedName name="A_1">#REF!</definedName>
    <definedName name="A_impresión_IM">#REF!</definedName>
    <definedName name="A000" localSheetId="0">[25]!absc</definedName>
    <definedName name="A000">[25]!absc</definedName>
    <definedName name="A18A200">[26]ESPEC!#REF!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0">'Presupuesto Oficial'!ERR</definedName>
    <definedName name="aa">[0]!ERR</definedName>
    <definedName name="AAA" localSheetId="0">'Presupuesto Oficial'!ERR</definedName>
    <definedName name="AAA">[0]!ERR</definedName>
    <definedName name="AAAAA" localSheetId="0">#REF!</definedName>
    <definedName name="AAAAA">#REF!</definedName>
    <definedName name="aaaaaa">[27]otros!$C$5</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 localSheetId="0">[28]!absc</definedName>
    <definedName name="absc">[28]!absc</definedName>
    <definedName name="absc_" localSheetId="0">[29]!absc</definedName>
    <definedName name="absc_">[29]!absc</definedName>
    <definedName name="absc_1" localSheetId="0">[29]!absc</definedName>
    <definedName name="absc_1">[29]!absc</definedName>
    <definedName name="absc1" localSheetId="0">[30]!absc</definedName>
    <definedName name="absc1">[30]!absc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'[31]Reservas de Petróleo'!$A$2,'[31]Reservas de Petróleo'!$A$1,'[31]Reservas de Petróleo'!$D$4,'[31]Reservas de Petróleo'!$E$1:$E$65536</definedName>
    <definedName name="ad">#REF!</definedName>
    <definedName name="adasd">#REF!</definedName>
    <definedName name="ADFGSDB" localSheetId="0" hidden="1">{"via1",#N/A,TRUE,"general";"via2",#N/A,TRUE,"general";"via3",#N/A,TRUE,"general"}</definedName>
    <definedName name="ADFGSDB" hidden="1">{"via1",#N/A,TRUE,"general";"via2",#N/A,TRUE,"general";"via3",#N/A,TRUE,"general"}</definedName>
    <definedName name="ADI">#REF!</definedName>
    <definedName name="ADM">[27]otros!$C$2</definedName>
    <definedName name="administrador">[32]Informacion!$B$15</definedName>
    <definedName name="ADMINISTRADOR_VIAL__ARMANDO_SANCHEZ_SANCHEZ">[33]INDICMICROEMP!$A$20</definedName>
    <definedName name="ADMON">#REF!</definedName>
    <definedName name="ADMON1">#REF!</definedName>
    <definedName name="adoc1" localSheetId="0">[30]!absc</definedName>
    <definedName name="adoc1">[30]!absc</definedName>
    <definedName name="ADOC125" localSheetId="0">[34]!absc</definedName>
    <definedName name="ADOC125">[34]!absc</definedName>
    <definedName name="adoq" localSheetId="0">[25]!absc</definedName>
    <definedName name="adoq">[25]!absc</definedName>
    <definedName name="ads">#REF!</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h">#REF!</definedName>
    <definedName name="ahe">#REF!</definedName>
    <definedName name="aida">#REF!</definedName>
    <definedName name="aida1">#REF!</definedName>
    <definedName name="AIU">#REF!</definedName>
    <definedName name="AIU_01">#REF!</definedName>
    <definedName name="AIU_1">#REF!</definedName>
    <definedName name="AIU_2">#REF!</definedName>
    <definedName name="aj">#REF!</definedName>
    <definedName name="AjustDelAIU">#REF!</definedName>
    <definedName name="alam">#REF!</definedName>
    <definedName name="alc" localSheetId="0">[35]!absc</definedName>
    <definedName name="alc">[35]!absc</definedName>
    <definedName name="AlcanceProyecto">#REF!</definedName>
    <definedName name="ALM">#REF!</definedName>
    <definedName name="ALTO">[36]Tabla!$A$1:$A$5</definedName>
    <definedName name="Amount">#REF!</definedName>
    <definedName name="ANCLAJE">'[37]MC SF GAVIONES'!#REF!</definedName>
    <definedName name="AND">#REF!</definedName>
    <definedName name="ANE">'[38]ANEXO 7'!#REF!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[39]COMPARATIVO!#REF!</definedName>
    <definedName name="anexo8">#REF!</definedName>
    <definedName name="anexo9">#REF!</definedName>
    <definedName name="anexů7">#REF!</definedName>
    <definedName name="anscount" hidden="1">1</definedName>
    <definedName name="Antic">[40]BASES!$B$33</definedName>
    <definedName name="ANTICIPO">[41]BASES!$B$33</definedName>
    <definedName name="AÑO">[27]PRESUPUESTO!$D$13</definedName>
    <definedName name="AÑOWUIE">'[42]Res-Accide-10'!$R$2:$R$7</definedName>
    <definedName name="ao">#REF!</definedName>
    <definedName name="apaiy">#REF!</definedName>
    <definedName name="APELLIDOS">#REF!</definedName>
    <definedName name="API">#REF!</definedName>
    <definedName name="APU" localSheetId="0">[43]!absc</definedName>
    <definedName name="APU">[43]!absc</definedName>
    <definedName name="APU_directos">#REF!</definedName>
    <definedName name="APU221.1">#REF!</definedName>
    <definedName name="APU221.2">#REF!</definedName>
    <definedName name="aq" localSheetId="0">'Presupuesto Oficial'!ERR</definedName>
    <definedName name="aq">[0]!ERR</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'Presupuesto Oficial'!$A$1:$M$28</definedName>
    <definedName name="_xlnm.Print_Area">#REF!</definedName>
    <definedName name="AreaLimpiar">'[44]Info-Portaf'!$N$4,'[44]Info-Portaf'!$C$10:$AE$24,'[44]Info-Portaf'!$C$26:$AE$28,'[44]Info-Portaf'!$C$31:$AE$40,'[44]Info-Portaf'!$C$41:$H$41,'[44]Info-Portaf'!$C$42:$AE$51,'[44]Info-Portaf'!$C$53:$AE$54,'[44]Info-Portaf'!$C$57:$AE$57,'[44]Info-Portaf'!$C$59:$AE$59,'[44]Info-Portaf'!$B$10:$B$61</definedName>
    <definedName name="Areatotal">#REF!</definedName>
    <definedName name="Aref">#REF!</definedName>
    <definedName name="armuve" localSheetId="0">'Presupuesto Oficial'!ERR</definedName>
    <definedName name="armuve">[0]!ERR</definedName>
    <definedName name="ARP" localSheetId="0">#REF!</definedName>
    <definedName name="ARP">#REF!</definedName>
    <definedName name="ARS" localSheetId="0">#REF!</definedName>
    <definedName name="ARS">#REF!</definedName>
    <definedName name="as" localSheetId="0">'Presupuesto Oficial'!ERR</definedName>
    <definedName name="as">[0]!ERR</definedName>
    <definedName name="asasdasd">#N/A</definedName>
    <definedName name="ASB">[6]AASHTO!$A$8:$F$11</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 localSheetId="0">'Presupuesto Oficial'!ERR</definedName>
    <definedName name="ASDFGHJKLÑ">[0]!ERR</definedName>
    <definedName name="asdfñk">#N/A</definedName>
    <definedName name="ASFALTO">'[45]5.2'!$D$21</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p">[11]EMPRESA!$F$20</definedName>
    <definedName name="au">#REF!</definedName>
    <definedName name="aur">#REF!</definedName>
    <definedName name="_xlnm.Auto_Open" localSheetId="0">MODULO10.auto_abrir</definedName>
    <definedName name="_xlnm.Auto_Open">MODULO10.auto_abrir</definedName>
    <definedName name="auto1" localSheetId="0">#REF!</definedName>
    <definedName name="auto1">#REF!</definedName>
    <definedName name="auto123" localSheetId="0">#REF!</definedName>
    <definedName name="auto123">#REF!</definedName>
    <definedName name="auto2" localSheetId="0">#REF!</definedName>
    <definedName name="auto2">#REF!</definedName>
    <definedName name="AUTO22">#REF!</definedName>
    <definedName name="AUTOMOTOR">#REF!</definedName>
    <definedName name="AUTOMOTOR1">#REF!</definedName>
    <definedName name="AuxAlim">'[11]DATOS CONTRATO'!$E$18</definedName>
    <definedName name="auxalimentacion">[46]CONTRATO!$E$18</definedName>
    <definedName name="AuxCom">'[11]DATOS CONTRATO'!$I$16</definedName>
    <definedName name="auxcomisariato">[46]CONTRATO!$I$16</definedName>
    <definedName name="AuxDot">'[11]DATOS CONTRATO'!$I$17</definedName>
    <definedName name="auxdotacion">[46]CONTRATO!$I$17</definedName>
    <definedName name="AuxHab">'[11]DATOS CONTRATO'!$E$17</definedName>
    <definedName name="auxhabi">[47]CONTRATO!$E$17</definedName>
    <definedName name="auxhabitacion">[46]CONTRATO!$E$17</definedName>
    <definedName name="auxtransporte">[46]CONTRATO!$E$16</definedName>
    <definedName name="av">#REF!</definedName>
    <definedName name="Avance_por_item" localSheetId="0">#REF!,#REF!,#REF!,#REF!,#REF!,#REF!,#REF!,#REF!,#REF!,#REF!,#REF!,#REF!,#REF!,#REF!,#REF!,#REF!,#REF!,#REF!</definedName>
    <definedName name="Avance_por_item">#REF!,#REF!,#REF!,#REF!,#REF!,#REF!,#REF!,#REF!,#REF!,#REF!,#REF!,#REF!,#REF!,#REF!,#REF!,#REF!,#REF!,#REF!</definedName>
    <definedName name="Avances_Totales" localSheetId="0">#REF!,#REF!,#REF!,#REF!,#REF!,#REF!,#REF!,#REF!,#REF!,#REF!,#REF!,#REF!,#REF!,#REF!,#REF!,#REF!,#REF!,#REF!</definedName>
    <definedName name="Avances_Totales">#REF!,#REF!,#REF!,#REF!,#REF!,#REF!,#REF!,#REF!,#REF!,#REF!,#REF!,#REF!,#REF!,#REF!,#REF!,#REF!,#REF!,#REF!</definedName>
    <definedName name="AW">#REF!</definedName>
    <definedName name="ax">#REF!</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_impresión_IM">#REF!</definedName>
    <definedName name="Bajo_L">[36]Tabla!$A$1:$A$5</definedName>
    <definedName name="Base">#REF!</definedName>
    <definedName name="Base_datos_IM">#REF!</definedName>
    <definedName name="base_VaR">#REF!</definedName>
    <definedName name="base1">#REF!</definedName>
    <definedName name="base2">#REF!</definedName>
    <definedName name="basedatos">[48]Hoja1!$A$4:$BZ$55</definedName>
    <definedName name="_xlnm.Database">#REF!</definedName>
    <definedName name="BaseDeDatos1">#REF!</definedName>
    <definedName name="basep">[49]PRESUPUESTAL!$A$4:$P$190</definedName>
    <definedName name="Basica_Centro_costo_2001">#REF!</definedName>
    <definedName name="Basica_Facturacion_2001">#REF!</definedName>
    <definedName name="Basica_Reserva_2001">#REF!</definedName>
    <definedName name="Básico">#REF!</definedName>
    <definedName name="BB" localSheetId="0">'Presupuesto Oficial'!ERR</definedName>
    <definedName name="BB">[0]!ERR</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T">#REF!</definedName>
    <definedName name="bgvfcdx" localSheetId="0" hidden="1">{"via1",#N/A,TRUE,"general";"via2",#N/A,TRUE,"general";"via3",#N/A,TRUE,"general"}</definedName>
    <definedName name="bgvfcdx" hidden="1">{"via1",#N/A,TRUE,"general";"via2",#N/A,TRUE,"general";"via3",#N/A,TRUE,"general"}</definedName>
    <definedName name="BHT">#REF!</definedName>
    <definedName name="BHT_F">#REF!</definedName>
    <definedName name="bi">#REF!</definedName>
    <definedName name="bimestre">'[50]ESTADO RED'!$E$8</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'[51]Ejecutado%'!#REF!</definedName>
    <definedName name="blEjecutadoPorcen">'[51]Ejecutado$'!$D$1:$CE$45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'[51]Programado$'!$I$1:$CK$45</definedName>
    <definedName name="blReferenciaInforme">#REF!</definedName>
    <definedName name="bn">#REF!</definedName>
    <definedName name="bnm">#REF!</definedName>
    <definedName name="Bombas">#REF!</definedName>
    <definedName name="BONO">#REF!</definedName>
    <definedName name="BORDER1">[52]steel!#REF!</definedName>
    <definedName name="BORDET">#REF!</definedName>
    <definedName name="BORSHE">'[3]7422CW00'!#REF!</definedName>
    <definedName name="BORSUM">'[3]7422CW00'!#REF!</definedName>
    <definedName name="boxes">#REF!</definedName>
    <definedName name="BQ">#REF!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[53]medelo!$D$37</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ENO">'[54]ESTADO VÍA-CRIT.TECNICO'!#REF!&lt;2.5</definedName>
    <definedName name="BuiltIn_Print_Area">'[55]Form5 _Pág_ 1'!#REF!</definedName>
    <definedName name="BuiltIn_Print_Area___0">'[55]Form5 _Pág_ 2'!#REF!</definedName>
    <definedName name="BuiltIn_Print_Titles">#REF!</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0" hidden="1">{"via1",#N/A,TRUE,"general";"via2",#N/A,TRUE,"general";"via3",#N/A,TRUE,"general"}</definedName>
    <definedName name="by" hidden="1">{"via1",#N/A,TRUE,"general";"via2",#N/A,TRUE,"general";"via3",#N/A,TRUE,"general"}</definedName>
    <definedName name="C._C.">#REF!</definedName>
    <definedName name="C_">#REF!</definedName>
    <definedName name="CA">#REF!</definedName>
    <definedName name="CAB">#REF!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 localSheetId="0">'[56]TRAMO 03'!$F:$F,'[56]TRAMO 03'!$I:$I,'[56]TRAMO 03'!$K:$K,'[56]TRAMO 03'!#REF!,'[56]TRAMO 03'!#REF!,'[56]TRAMO 03'!#REF!,'[56]TRAMO 03'!#REF!,'[56]TRAMO 03'!#REF!,'[56]TRAMO 03'!#REF!,'[56]TRAMO 03'!#REF!,'[56]TRAMO 03'!#REF!,'[56]TRAMO 03'!#REF!,'[56]TRAMO 03'!#REF!,'[56]TRAMO 03'!#REF!,'[56]TRAMO 03'!#REF!,'[56]TRAMO 03'!#REF!</definedName>
    <definedName name="cantidad">'[56]TRAMO 03'!$F:$F,'[56]TRAMO 03'!$I:$I,'[56]TRAMO 03'!$K:$K,'[56]TRAMO 03'!#REF!,'[56]TRAMO 03'!#REF!,'[56]TRAMO 03'!#REF!,'[56]TRAMO 03'!#REF!,'[56]TRAMO 03'!#REF!,'[56]TRAMO 03'!#REF!,'[56]TRAMO 03'!#REF!,'[56]TRAMO 03'!#REF!,'[56]TRAMO 03'!#REF!,'[56]TRAMO 03'!#REF!,'[56]TRAMO 03'!#REF!,'[56]TRAMO 03'!#REF!,'[56]TRAMO 03'!#REF!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ausa" localSheetId="0">#REF!</definedName>
    <definedName name="causa">#REF!</definedName>
    <definedName name="CBLES" localSheetId="0">#REF!</definedName>
    <definedName name="CBLES">#REF!</definedName>
    <definedName name="CBLES1" localSheetId="0">#REF!</definedName>
    <definedName name="CBLES1">#REF!</definedName>
    <definedName name="CBRDISEÑO">[57]SECTORIZACIÓN!$A$12:$G$20</definedName>
    <definedName name="CBWorkbookPriority" hidden="1">-1602700874</definedName>
    <definedName name="CC">[58]Personalizar!$G$22:$G$25</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'[59]A. P. U.'!#REF!</definedName>
    <definedName name="CCT">#REF!</definedName>
    <definedName name="ccto210">#REF!</definedName>
    <definedName name="cd">[60]Hoja1!$C$81</definedName>
    <definedName name="cdcdc" localSheetId="0" hidden="1">{"via1",#N/A,TRUE,"general";"via2",#N/A,TRUE,"general";"via3",#N/A,TRUE,"general"}</definedName>
    <definedName name="cdcdc" hidden="1">{"via1",#N/A,TRUE,"general";"via2",#N/A,TRUE,"general";"via3",#N/A,TRUE,"general"}</definedName>
    <definedName name="CDctrl">[40]CDItem!$G$8</definedName>
    <definedName name="CDE">#REF!</definedName>
    <definedName name="cdfgrtfd" hidden="1">#REF!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TO">[61]Insum!$A$3:$H$63</definedName>
    <definedName name="CGDI01">[12]Tablas!#REF!</definedName>
    <definedName name="CGDI02">[12]Tablas!#REF!</definedName>
    <definedName name="CGDI03">[12]Tablas!#REF!</definedName>
    <definedName name="CGDI04">[12]Tablas!#REF!</definedName>
    <definedName name="CGDI05">[12]Tablas!#REF!</definedName>
    <definedName name="CGDI06">[12]Tablas!#REF!</definedName>
    <definedName name="CGDI07">[12]Tablas!#REF!</definedName>
    <definedName name="CGDI08">[12]Tablas!#REF!</definedName>
    <definedName name="CGEX01">[12]Tablas!#REF!</definedName>
    <definedName name="CGEX02">[12]Tablas!#REF!</definedName>
    <definedName name="CGEX031">[12]Tablas!#REF!</definedName>
    <definedName name="CGEX04">[12]Tablas!#REF!</definedName>
    <definedName name="CGFI011">[12]Tablas!#REF!</definedName>
    <definedName name="CGFI012">[12]Tablas!#REF!</definedName>
    <definedName name="CGFI021">[12]Tablas!#REF!</definedName>
    <definedName name="CGFI022">[12]Tablas!#REF!</definedName>
    <definedName name="CGFI023">[12]Tablas!#REF!</definedName>
    <definedName name="CGFI024">[12]Tablas!#REF!</definedName>
    <definedName name="CGFI031">[12]Tablas!#REF!</definedName>
    <definedName name="CGFI032">[12]Tablas!#REF!</definedName>
    <definedName name="CGFI0331">[12]Tablas!#REF!</definedName>
    <definedName name="CGFI0332">[12]Tablas!#REF!</definedName>
    <definedName name="CGFI0333">[12]Tablas!#REF!</definedName>
    <definedName name="CGFI0334">[12]Tablas!#REF!</definedName>
    <definedName name="CGFI0335">[12]Tablas!#REF!</definedName>
    <definedName name="CGFI0341">[12]Tablas!#REF!</definedName>
    <definedName name="CGFI0343">[12]Tablas!#REF!</definedName>
    <definedName name="CGFI0344">[12]Tablas!#REF!</definedName>
    <definedName name="CGPR01">[12]Tablas!#REF!</definedName>
    <definedName name="CGPR021">[12]Tablas!#REF!</definedName>
    <definedName name="CGPR022">[12]Tablas!#REF!</definedName>
    <definedName name="CGPR023">[12]Tablas!#REF!</definedName>
    <definedName name="CGPR024">[12]Tablas!#REF!</definedName>
    <definedName name="CGPR031">[12]Tablas!#REF!</definedName>
    <definedName name="CGPR032">[12]Tablas!#REF!</definedName>
    <definedName name="CGPR0331">[12]Tablas!#REF!</definedName>
    <definedName name="CGPR0332">[12]Tablas!#REF!</definedName>
    <definedName name="CGPR0333">[12]Tablas!#REF!</definedName>
    <definedName name="CGPR041">[12]Tablas!#REF!</definedName>
    <definedName name="CGPR042">[12]Tablas!#REF!</definedName>
    <definedName name="CGPR043">[12]Tablas!#REF!</definedName>
    <definedName name="CGPR051">[12]Tablas!#REF!</definedName>
    <definedName name="CGPR052">[12]Tablas!#REF!</definedName>
    <definedName name="CGPR0531">[12]Tablas!#REF!</definedName>
    <definedName name="CGPR0532">[12]Tablas!#REF!</definedName>
    <definedName name="CGPR0533">[12]Tablas!#REF!</definedName>
    <definedName name="CGPR0534">[12]Tablas!#REF!</definedName>
    <definedName name="CGPR0541">[12]Tablas!#REF!</definedName>
    <definedName name="CGPR0542">[12]Tablas!#REF!</definedName>
    <definedName name="CGPR0543">[12]Tablas!#REF!</definedName>
    <definedName name="CGPR061">[12]Tablas!#REF!</definedName>
    <definedName name="CGPR062">[12]Tablas!#REF!</definedName>
    <definedName name="CGPR0621">[12]Tablas!#REF!</definedName>
    <definedName name="CGPR0622">[12]Tablas!#REF!</definedName>
    <definedName name="CGPR0631">[12]Tablas!#REF!</definedName>
    <definedName name="CGPR0632">[12]Tablas!#REF!</definedName>
    <definedName name="CGPR0633">[12]Tablas!#REF!</definedName>
    <definedName name="CGPR0641">[12]Tablas!#REF!</definedName>
    <definedName name="CGPR0642">[12]Tablas!#REF!</definedName>
    <definedName name="CGPR0643">[12]Tablas!#REF!</definedName>
    <definedName name="CGRF01">[12]Tablas!#REF!</definedName>
    <definedName name="CGRF02">[12]Tablas!#REF!</definedName>
    <definedName name="CGRF031">[12]Tablas!#REF!</definedName>
    <definedName name="CGRF032">[12]Tablas!#REF!</definedName>
    <definedName name="CGRF0331">[12]Tablas!#REF!</definedName>
    <definedName name="CGRF0332">[12]Tablas!#REF!</definedName>
    <definedName name="CGRF0333">[12]Tablas!#REF!</definedName>
    <definedName name="CGRF0334">[12]Tablas!#REF!</definedName>
    <definedName name="CGRF0335">[12]Tablas!#REF!</definedName>
    <definedName name="CGRF0336">[12]Tablas!#REF!</definedName>
    <definedName name="CGRF0337">[12]Tablas!#REF!</definedName>
    <definedName name="CGRF0338">[12]Tablas!#REF!</definedName>
    <definedName name="CGRF0341">[12]Tablas!#REF!</definedName>
    <definedName name="CGRF0342">[12]Tablas!#REF!</definedName>
    <definedName name="CGRF0343">[12]Tablas!#REF!</definedName>
    <definedName name="CGRF041">[12]Tablas!#REF!</definedName>
    <definedName name="CGRF042">[12]Tablas!#REF!</definedName>
    <definedName name="CGRF0431">[12]Tablas!#REF!</definedName>
    <definedName name="CGRF0432">[12]Tablas!#REF!</definedName>
    <definedName name="CGRF0433">[12]Tablas!#REF!</definedName>
    <definedName name="CGRF0441">[12]Tablas!#REF!</definedName>
    <definedName name="CGRF0442">[12]Tablas!#REF!</definedName>
    <definedName name="CGRF0443">[12]Tablas!#REF!</definedName>
    <definedName name="CGSM01">[12]Tablas!#REF!</definedName>
    <definedName name="CGSM02">[12]Tablas!#REF!</definedName>
    <definedName name="CGSM03">[12]Tablas!#REF!</definedName>
    <definedName name="CGSM04">[12]Tablas!#REF!</definedName>
    <definedName name="CGSM05">[12]Tablas!#REF!</definedName>
    <definedName name="CGSO011">[12]Tablas!#REF!</definedName>
    <definedName name="CGSO012">[12]Tablas!#REF!</definedName>
    <definedName name="CGSO013">[12]Tablas!#REF!</definedName>
    <definedName name="CGSO014">[12]Tablas!#REF!</definedName>
    <definedName name="CGSO02">[12]Tablas!#REF!</definedName>
    <definedName name="CGSO031">[12]Tablas!#REF!</definedName>
    <definedName name="CGSO032">[12]Tablas!#REF!</definedName>
    <definedName name="CGSO033">[12]Tablas!#REF!</definedName>
    <definedName name="CGSO034">[12]Tablas!#REF!</definedName>
    <definedName name="CGSO041">[12]Tablas!#REF!</definedName>
    <definedName name="CGSO042">[12]Tablas!#REF!</definedName>
    <definedName name="CGSO043">[12]Tablas!#REF!</definedName>
    <definedName name="CGSO044">[12]Tablas!#REF!</definedName>
    <definedName name="CGSO051">[12]Tablas!#REF!</definedName>
    <definedName name="CGSO052">[12]Tablas!#REF!</definedName>
    <definedName name="CGSO053">[12]Tablas!#REF!</definedName>
    <definedName name="CGSO054">[12]Tablas!#REF!</definedName>
    <definedName name="CGSO055">[12]Tablas!#REF!</definedName>
    <definedName name="CGSO061">[12]Tablas!#REF!</definedName>
    <definedName name="CGSO062">[12]Tablas!#REF!</definedName>
    <definedName name="CGSO063">[12]Tablas!#REF!</definedName>
    <definedName name="CGSO064">[12]Tablas!#REF!</definedName>
    <definedName name="CGTR011">[12]Tablas!#REF!</definedName>
    <definedName name="CGTR012">[12]Tablas!#REF!</definedName>
    <definedName name="CGTR021">[12]Tablas!#REF!</definedName>
    <definedName name="CGTR022">[12]Tablas!#REF!</definedName>
    <definedName name="CGTR023">[12]Tablas!#REF!</definedName>
    <definedName name="CGTR031">[12]Tablas!#REF!</definedName>
    <definedName name="CGTR032">[12]Tablas!#REF!</definedName>
    <definedName name="CGTR033">[12]Tablas!#REF!</definedName>
    <definedName name="CGTR034">[12]Tablas!#REF!</definedName>
    <definedName name="CGTR035">[12]Tablas!#REF!</definedName>
    <definedName name="CGTR036">[12]Tablas!#REF!</definedName>
    <definedName name="CGTR037">[12]Tablas!#REF!</definedName>
    <definedName name="CGTR038">[12]Tablas!#REF!</definedName>
    <definedName name="CGTR039">[12]Tablas!#REF!</definedName>
    <definedName name="CGTR041">[12]Tablas!#REF!</definedName>
    <definedName name="CGTR042">[12]Tablas!#REF!</definedName>
    <definedName name="CGTR043">[12]Tablas!#REF!</definedName>
    <definedName name="CGTR044">[12]Tablas!#REF!</definedName>
    <definedName name="CGTR051">[12]Tablas!#REF!</definedName>
    <definedName name="Ch">#REF!</definedName>
    <definedName name="CHK_PU">'[3]7422CW00'!#REF!</definedName>
    <definedName name="CHP">#REF!</definedName>
    <definedName name="CINTA">#REF!</definedName>
    <definedName name="CIRCUITOS">[62]Circuitos!$C$2:$C$891</definedName>
    <definedName name="CISNEROS">#REF!</definedName>
    <definedName name="cjsa" hidden="1">#REF!</definedName>
    <definedName name="CL">#REF!</definedName>
    <definedName name="clase">#REF!</definedName>
    <definedName name="cmf">[63]Hoja1!$C$27</definedName>
    <definedName name="CMIBLE">#REF!</definedName>
    <definedName name="CMIBLE1">#REF!</definedName>
    <definedName name="co">#REF!</definedName>
    <definedName name="Cod">#REF!</definedName>
    <definedName name="CodActEco">[11]EMPRESA!$F$10</definedName>
    <definedName name="codigo">#REF!,#REF!</definedName>
    <definedName name="CodigoInversion">#REF!</definedName>
    <definedName name="CodigoProyecto">#REF!</definedName>
    <definedName name="Codigos">#REF!</definedName>
    <definedName name="CODOS">#REF!</definedName>
    <definedName name="cogvsiruj">[39]COMPARATIVO!#REF!</definedName>
    <definedName name="COLON">#REF!</definedName>
    <definedName name="ColTap">'[21]Coloc. e Interc. Tapones'!$E$1:$E$65536</definedName>
    <definedName name="Com">'[46]LIQUIDA-NOMINA'!$AL$4</definedName>
    <definedName name="COMIDA">#REF!</definedName>
    <definedName name="Compresores">#REF!</definedName>
    <definedName name="COMPROBANTE_DE_PAGO">#REF!</definedName>
    <definedName name="ConseqCat">0</definedName>
    <definedName name="ConseqForMitRisk">3</definedName>
    <definedName name="Consultor">'[64]Datos básicos'!$B$2</definedName>
    <definedName name="CONT">'[65]DATOS CONTRATO'!$G$13</definedName>
    <definedName name="Contratante">'[11]DATOS CONTRATO'!$E$6</definedName>
    <definedName name="CONTRATO">[46]CONTRATO!$E$8</definedName>
    <definedName name="COPIA" localSheetId="0">'Presupuesto Oficial'!ERR</definedName>
    <definedName name="COPIA">[0]!ERR</definedName>
    <definedName name="COPIA1" localSheetId="0">#REF!</definedName>
    <definedName name="COPIA1">#REF!</definedName>
    <definedName name="COPIA2" localSheetId="0">#REF!</definedName>
    <definedName name="COPIA2">#REF!</definedName>
    <definedName name="copiao4" localSheetId="0">'Presupuesto Oficial'!ERR</definedName>
    <definedName name="copiao4">[0]!ERR</definedName>
    <definedName name="corri" localSheetId="0">'Presupuesto Oficial'!ERR</definedName>
    <definedName name="corri">[0]!ERR</definedName>
    <definedName name="COSTO_FRENTE">[66]BITACORA!$E$1:$E$65536</definedName>
    <definedName name="costo2" hidden="1">#REF!</definedName>
    <definedName name="COSTODIRECTO">#REF!</definedName>
    <definedName name="COSTOS">[67]TARIFAS!$A$1:$F$52</definedName>
    <definedName name="cp">#REF!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[68]civ_roma!$C$803:$G$804</definedName>
    <definedName name="Criterios_IM">'[3]7422CW00'!#REF!</definedName>
    <definedName name="Criticidad">[69]Tabla!$A$1:$A$5</definedName>
    <definedName name="Criticos">#REF!</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d1">#REF!</definedName>
    <definedName name="cuad2">#REF!</definedName>
    <definedName name="cuad3">#REF!</definedName>
    <definedName name="cuad4">#REF!</definedName>
    <definedName name="CUAD5">#REF!</definedName>
    <definedName name="cuado">#REF!</definedName>
    <definedName name="CUAL" localSheetId="0">'Presupuesto Oficial'!ERR</definedName>
    <definedName name="CUAL">[0]!ERR</definedName>
    <definedName name="CUBS" localSheetId="0">#REF!</definedName>
    <definedName name="CUBS">#REF!</definedName>
    <definedName name="CUNET" localSheetId="0" hidden="1">{"via1",#N/A,TRUE,"general";"via2",#N/A,TRUE,"general";"via3",#N/A,TRUE,"general"}</definedName>
    <definedName name="CUNET" hidden="1">{"via1",#N/A,TRUE,"general";"via2",#N/A,TRUE,"general";"via3",#N/A,TRUE,"general"}</definedName>
    <definedName name="Customize" localSheetId="0">[58]!Customize</definedName>
    <definedName name="Customize">[58]!Customize</definedName>
    <definedName name="cv">#REF!</definedName>
    <definedName name="cv_51">#REF!</definedName>
    <definedName name="CVa">'[21]Cambio de Valv.'!$E$1:$E$65536</definedName>
    <definedName name="cvbcvbf" localSheetId="0" hidden="1">{#N/A,#N/A,TRUE,"INGENIERIA";#N/A,#N/A,TRUE,"COMPRAS";#N/A,#N/A,TRUE,"DIRECCION";#N/A,#N/A,TRUE,"RESUMEN"}</definedName>
    <definedName name="cvbcvbf" hidden="1">{#N/A,#N/A,TRUE,"INGENIERIA";#N/A,#N/A,TRUE,"COMPRAS";#N/A,#N/A,TRUE,"DIRECCION";#N/A,#N/A,TRUE,"RESUMEN"}</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x">#REF!</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#REF!</definedName>
    <definedName name="d_percápita">[70]Sanitario!$AC$9:$AD$9</definedName>
    <definedName name="DAFT">#REF!</definedName>
    <definedName name="DANODO">#REF!</definedName>
    <definedName name="DANODOF">#REF!</definedName>
    <definedName name="DANODOFT">#REF!</definedName>
    <definedName name="dario">'[24]GPI 526'!#REF!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[68]civ_roma!$C$9:$G$799</definedName>
    <definedName name="DATO1">'[71]46'!$D$3:$CK$429</definedName>
    <definedName name="datos">#REF!</definedName>
    <definedName name="DBASE1">#REF!</definedName>
    <definedName name="DBASE2">#REF!</definedName>
    <definedName name="DBASE3">#REF!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I">[13]Tablas!#REF!</definedName>
    <definedName name="DCI1_1">[13]Tablas!#REF!</definedName>
    <definedName name="DCI1_1_1">[13]Tablas!#REF!</definedName>
    <definedName name="DCI1_1_2">[13]Tablas!#REF!</definedName>
    <definedName name="DCI1_1_3">[13]Tablas!#REF!</definedName>
    <definedName name="DCI1_1_4">[13]Tablas!#REF!</definedName>
    <definedName name="DCI1_2">[13]Tablas!#REF!</definedName>
    <definedName name="DCI1_3">[13]Tablas!#REF!</definedName>
    <definedName name="DCI1_4">[13]Tablas!#REF!</definedName>
    <definedName name="DCorriente">#REF!</definedName>
    <definedName name="Dcorriente1">'[72]Pta a tierra'!#REF!</definedName>
    <definedName name="DCSDCTV" localSheetId="0" hidden="1">{"via1",#N/A,TRUE,"general";"via2",#N/A,TRUE,"general";"via3",#N/A,TRUE,"general"}</definedName>
    <definedName name="DCSDCTV" hidden="1">{"via1",#N/A,TRUE,"general";"via2",#N/A,TRUE,"general";"via3",#N/A,TRUE,"general"}</definedName>
    <definedName name="dd">#REF!</definedName>
    <definedName name="ddd" localSheetId="0"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hidden="1">{"via1",#N/A,TRUE,"general";"via2",#N/A,TRUE,"general";"via3",#N/A,TRUE,"general"}</definedName>
    <definedName name="ddee">#REF!</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[13]Tablas!#REF!</definedName>
    <definedName name="DDS1_1">[13]Tablas!#REF!</definedName>
    <definedName name="DDS1_1_1">[13]Tablas!#REF!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 localSheetId="0">TRUNC(60*(ABS(#REF!)-DEFLEXION_GG))</definedName>
    <definedName name="DEFLEXION_MM">TRUNC(60*(ABS(#REF!)-DEFLEXION_GG))</definedName>
    <definedName name="DEFLEXION_SS" localSheetId="0">ROUND(3600*(ABS(#REF!)-DEFLEXION_GG-'Presupuesto Oficial'!DEFLEXION_MM/60),0)</definedName>
    <definedName name="DEFLEXION_SS">ROUND(3600*(ABS(#REF!)-DEFLEXION_GG-DEFLEXION_MM/60),0)</definedName>
    <definedName name="demanto">#REF!</definedName>
    <definedName name="demanto_51">#REF!</definedName>
    <definedName name="DEMOLICIÓN">'[73]BASE-LISTAS'!$B$24:$B$29</definedName>
    <definedName name="DEP_VPR_GRM">#REF!</definedName>
    <definedName name="DEP_VPR_GRN">#REF!</definedName>
    <definedName name="DEP_VPR_GRS">#REF!</definedName>
    <definedName name="DEP_VPR_GTP">#REF!</definedName>
    <definedName name="DEP_VPR_NA">#REF!</definedName>
    <definedName name="DEPEND">[69]Tabla!$B$1:$B$397</definedName>
    <definedName name="DEPENDENCIA">[69]Tabla!$B$1:$B$397</definedName>
    <definedName name="DEPENDENCIAS">[69]Tabla!$B$1:$B$397</definedName>
    <definedName name="DER">[74]DIST!$C$7:$D$2942</definedName>
    <definedName name="DERFE">#REF!</definedName>
    <definedName name="desarrolladas">'[31]Reservas de Petróleo'!$A$2,'[31]Reservas de Petróleo'!$A$1,'[31]Reservas de Petróleo'!$D$4,'[31]Reservas de Petróleo'!$F$1:$F$65536</definedName>
    <definedName name="DESCUNMI">#REF!</definedName>
    <definedName name="DEST_ART">[52]steel!#REF!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[75]Cronograma!#REF!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[58]Personalizar!$E$22</definedName>
    <definedName name="dflt2">[58]Personalizar!$E$23</definedName>
    <definedName name="dflt3">[58]Personalizar!$D$24</definedName>
    <definedName name="dflt4">[58]Personalizar!$E$26</definedName>
    <definedName name="dflt5">[58]Personalizar!$E$27</definedName>
    <definedName name="dflt6">[58]Personalizar!$D$28</definedName>
    <definedName name="dflt7">[58]Personalizar!$G$27</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[13]Tablas!#REF!</definedName>
    <definedName name="DGO1_1">[13]Tablas!#REF!</definedName>
    <definedName name="DGO1_1_1">[13]Tablas!#REF!</definedName>
    <definedName name="DGP">[13]Tablas!#REF!</definedName>
    <definedName name="DGP1_1">[13]Tablas!#REF!</definedName>
    <definedName name="DGP1_1_1">[13]Tablas!#REF!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gsdggh">#REF!</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#REF!</definedName>
    <definedName name="DIA">[27]PRESUPUESTO!$B$13</definedName>
    <definedName name="Diámetro">#REF!</definedName>
    <definedName name="diámetroft">#REF!</definedName>
    <definedName name="diametros">#REF!</definedName>
    <definedName name="diego">#REF!</definedName>
    <definedName name="diego1">#REF!</definedName>
    <definedName name="diferencia">'[76]MEDIA GEOMETRICA'!$J$8,'[76]MEDIA GEOMETRICA'!$N$8,'[76]MEDIA GEOMETRICA'!$R$8,'[76]MEDIA GEOMETRICA'!$V$8,'[76]MEDIA GEOMETRICA'!$Z$8,'[76]MEDIA GEOMETRICA'!$AD$8,'[76]MEDIA GEOMETRICA'!$AH$8,'[76]MEDIA GEOMETRICA'!$AL$8,'[76]MEDIA GEOMETRICA'!#REF!,'[76]MEDIA GEOMETRICA'!#REF!</definedName>
    <definedName name="DIJ">[13]Tablas!#REF!</definedName>
    <definedName name="DIJ1_1">[13]Tablas!#REF!</definedName>
    <definedName name="DIJ1_1_1">[13]Tablas!#REF!</definedName>
    <definedName name="DIJ1_1_2">[13]Tablas!#REF!</definedName>
    <definedName name="DIJ1_1_3">[13]Tablas!#REF!</definedName>
    <definedName name="DIJ1_1_4">[13]Tablas!#REF!</definedName>
    <definedName name="DIJ1_1_5">[13]Tablas!#REF!</definedName>
    <definedName name="DIJ1_2">[13]Tablas!#REF!</definedName>
    <definedName name="DIJ1_3">[13]Tablas!#REF!</definedName>
    <definedName name="DIJ1_4">[13]Tablas!#REF!</definedName>
    <definedName name="DIJ1_5">[13]Tablas!#REF!</definedName>
    <definedName name="Direccion">[46]EMPRESA!$F$14</definedName>
    <definedName name="display_area_2">#REF!</definedName>
    <definedName name="DistanciasPRS7801">[77]Hoja1!$K$3:$L$55</definedName>
    <definedName name="DistanciasPRS9003">[77]Hoja1!$A$3:$B$52</definedName>
    <definedName name="DistanciasPRS9004">[77]Hoja1!$F$3:$G$33</definedName>
    <definedName name="dj">#REF!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xUS">#REF!</definedName>
    <definedName name="do">#REF!</definedName>
    <definedName name="dolar">#REF!</definedName>
    <definedName name="DOLLAR">[78]CÁLCULOS!$H$34</definedName>
    <definedName name="DOR">#REF!</definedName>
    <definedName name="DOTACIÓN">#REF!</definedName>
    <definedName name="Dp">[70]Sanitario!$AC$8:$AD$8</definedName>
    <definedName name="DPI">[13]Tablas!#REF!</definedName>
    <definedName name="DPI1_1">[13]Tablas!#REF!</definedName>
    <definedName name="DPI1_1_1">[13]Tablas!#REF!</definedName>
    <definedName name="DPY">[13]Tablas!#REF!</definedName>
    <definedName name="DPY1_1">[13]Tablas!#REF!</definedName>
    <definedName name="DPY1_1_1">[13]Tablas!#REF!</definedName>
    <definedName name="drf">#REF!</definedName>
    <definedName name="DRI">[13]Tablas!#REF!</definedName>
    <definedName name="DRI1_1">[13]Tablas!#REF!</definedName>
    <definedName name="DRI1_1_1">[13]Tablas!#REF!</definedName>
    <definedName name="DRI1_1_2">[13]Tablas!#REF!</definedName>
    <definedName name="DRI1_1_3">[13]Tablas!#REF!</definedName>
    <definedName name="DRI1_1_4">[13]Tablas!#REF!</definedName>
    <definedName name="DRI1_2">[13]Tablas!#REF!</definedName>
    <definedName name="DRI1_3">[13]Tablas!#REF!</definedName>
    <definedName name="DRI1_4">[13]Tablas!#REF!</definedName>
    <definedName name="DRL">[13]Tablas!#REF!</definedName>
    <definedName name="DRL1_1">[13]Tablas!#REF!</definedName>
    <definedName name="DRL1_1_1">[13]Tablas!#REF!</definedName>
    <definedName name="DRL1_1_2">[13]Tablas!#REF!</definedName>
    <definedName name="DRL1_1_3">[13]Tablas!#REF!</definedName>
    <definedName name="DRL1_1_4">[13]Tablas!#REF!</definedName>
    <definedName name="DRL1_2">[13]Tablas!#REF!</definedName>
    <definedName name="DRL1_3">[13]Tablas!#REF!</definedName>
    <definedName name="DRL1_4">[13]Tablas!#REF!</definedName>
    <definedName name="dry" localSheetId="0" hidden="1">{"via1",#N/A,TRUE,"general";"via2",#N/A,TRUE,"general";"via3",#N/A,TRUE,"general"}</definedName>
    <definedName name="dry" hidden="1">{"via1",#N/A,TRUE,"general";"via2",#N/A,TRUE,"general";"via3",#N/A,TRUE,"general"}</definedName>
    <definedName name="DS">[75]Cronograma!#REF!</definedName>
    <definedName name="DSA">#REF!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[79]EMPRESA!$I$25</definedName>
    <definedName name="DsctoPension">[79]EMPRESA!$I$23</definedName>
    <definedName name="DsctoSalud">[79]EMPRESA!$I$24</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SHKLFHSDJKLFHÑFKL">#REF!</definedName>
    <definedName name="DSP">[13]Tablas!#REF!</definedName>
    <definedName name="DSP1_1">[13]Tablas!#REF!</definedName>
    <definedName name="DSP1_1_1">[13]Tablas!#REF!</definedName>
    <definedName name="dt">#REF!</definedName>
    <definedName name="dtrhj" localSheetId="0" hidden="1">{"via1",#N/A,TRUE,"general";"via2",#N/A,TRUE,"general";"via3",#N/A,TRUE,"general"}</definedName>
    <definedName name="dtrhj" hidden="1">{"via1",#N/A,TRUE,"general";"via2",#N/A,TRUE,"general";"via3",#N/A,TRUE,"general"}</definedName>
    <definedName name="DTS">#REF!</definedName>
    <definedName name="Dv">[70]Sanitario!$AC$7:$AD$7</definedName>
    <definedName name="dxfgg" localSheetId="0" hidden="1">{"via1",#N/A,TRUE,"general";"via2",#N/A,TRUE,"general";"via3",#N/A,TRUE,"general"}</definedName>
    <definedName name="dxfgg" hidden="1">{"via1",#N/A,TRUE,"general";"via2",#N/A,TRUE,"general";"via3",#N/A,TRUE,"general"}</definedName>
    <definedName name="E">#REF!</definedName>
    <definedName name="E_03">#REF!</definedName>
    <definedName name="e3e33" localSheetId="0" hidden="1">{"via1",#N/A,TRUE,"general";"via2",#N/A,TRUE,"general";"via3",#N/A,TRUE,"general"}</definedName>
    <definedName name="e3e33" hidden="1">{"via1",#N/A,TRUE,"general";"via2",#N/A,TRUE,"general";"via3",#N/A,TRUE,"general"}</definedName>
    <definedName name="ECP">[13]Tablas!#REF!</definedName>
    <definedName name="ECP1_1">[13]Tablas!#REF!</definedName>
    <definedName name="ECP1_1_1">[13]Tablas!#REF!</definedName>
    <definedName name="EDC">#REF!</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 localSheetId="0">'Presupuesto Oficial'!ERR</definedName>
    <definedName name="EE">[0]!ERR</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#REF!</definedName>
    <definedName name="EFA">#REF!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[27]PRESUPUESTO!$E$7</definedName>
    <definedName name="Ejecutivo">'[80]Info Ejec'!$A$1:$AV$153</definedName>
    <definedName name="el">#REF!</definedName>
    <definedName name="ELIMINACIONPROYC">#REF!</definedName>
    <definedName name="emanto">#REF!</definedName>
    <definedName name="emanto_51">#REF!</definedName>
    <definedName name="eme" localSheetId="0">'Presupuesto Oficial'!ERR</definedName>
    <definedName name="eme">[0]!ERR</definedName>
    <definedName name="EMPLEADO" localSheetId="0">#REF!</definedName>
    <definedName name="EMPLEADO">#REF!</definedName>
    <definedName name="Empresa">[46]EMPRESA!$F$6</definedName>
    <definedName name="EMULSION">#REF!</definedName>
    <definedName name="End_Bal">#REF!</definedName>
    <definedName name="ene">#REF!</definedName>
    <definedName name="Ensayos">#REF!</definedName>
    <definedName name="ENTRADASP">#REF!</definedName>
    <definedName name="EPECIALIDAD_SIDOE">[13]Tablas!#REF!</definedName>
    <definedName name="EQUI">[21]EQUIPOS!$1:$1048576</definedName>
    <definedName name="equipo">[81]Equipo!$A$7:$A$65536</definedName>
    <definedName name="EQUIPO1">#REF!</definedName>
    <definedName name="Equipos">#REF!</definedName>
    <definedName name="EQUIPOS1">#REF!</definedName>
    <definedName name="eqw" localSheetId="0" hidden="1">{"via1",#N/A,TRUE,"general";"via2",#N/A,TRUE,"general";"via3",#N/A,TRUE,"general"}</definedName>
    <definedName name="eqw" hidden="1">{"via1",#N/A,TRUE,"general";"via2",#N/A,TRUE,"general";"via3",#N/A,TRUE,"general"}</definedName>
    <definedName name="er">#REF!</definedName>
    <definedName name="ERE_ART">[52]steel!$B$8:$B$47</definedName>
    <definedName name="erfg" localSheetId="0" hidden="1">{#N/A,#N/A,FALSE,"Hoja1";#N/A,#N/A,FALSE,"Hoja2"}</definedName>
    <definedName name="erfg" hidden="1">{#N/A,#N/A,FALSE,"Hoja1";#N/A,#N/A,FALSE,"Hoja2"}</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{"TAB1",#N/A,TRUE,"GENERAL";"TAB2",#N/A,TRUE,"GENERAL";"TAB3",#N/A,TRUE,"GENERAL";"TAB4",#N/A,TRUE,"GENERAL";"TAB5",#N/A,TRUE,"GENERAL"}</definedName>
    <definedName name="ERR">{"TAB1",#N/A,TRUE,"GENERAL";"TAB2",#N/A,TRUE,"GENERAL";"TAB3",#N/A,TRUE,"GENERAL";"TAB4",#N/A,TRUE,"GENERAL";"TAB5",#N/A,TRUE,"GENERAL"}</definedName>
    <definedName name="ERROR">#REF!</definedName>
    <definedName name="ERROR1">#REF!</definedName>
    <definedName name="ERROR2">#REF!</definedName>
    <definedName name="ERROR3">[82]TARIF2002!#REF!</definedName>
    <definedName name="ERROR5">[82]TARIF2002!#REF!</definedName>
    <definedName name="ERRORE">#REF!</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0">'Presupuesto Oficial'!ERR</definedName>
    <definedName name="ES">[0]!ERR</definedName>
    <definedName name="ESA" localSheetId="0">#REF!</definedName>
    <definedName name="ESA">#REF!</definedName>
    <definedName name="ESE" localSheetId="0">#REF!</definedName>
    <definedName name="ESE">#REF!</definedName>
    <definedName name="ESP220.1">'[83]220.1'!$H$52</definedName>
    <definedName name="ESP320.1">'[84]320.1'!$H$52</definedName>
    <definedName name="ESP330.1">'[83]330.1'!$H$52</definedName>
    <definedName name="ESP330.2">'[84]330.2'!$H$52</definedName>
    <definedName name="ESP640.1.2">'[83]640.1.2'!$H$50</definedName>
    <definedName name="ESP673.1">'[83]673.1'!$H$49</definedName>
    <definedName name="ESP673.2">'[83]673.2'!$H$53</definedName>
    <definedName name="ESP700.1">'[84]700.1'!$H$52</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[85]Estructura!$C$7:$E$2570</definedName>
    <definedName name="ESTRUCTURA" localSheetId="0" hidden="1">{#N/A,#N/A,TRUE,"INGENIERIA";#N/A,#N/A,TRUE,"COMPRAS";#N/A,#N/A,TRUE,"DIRECCION";#N/A,#N/A,TRUE,"RESUMEN"}</definedName>
    <definedName name="ESTRUCTURA" hidden="1">{#N/A,#N/A,TRUE,"INGENIERIA";#N/A,#N/A,TRUE,"COMPRAS";#N/A,#N/A,TRUE,"DIRECCION";#N/A,#N/A,TRUE,"RESUMEN"}</definedName>
    <definedName name="ESTRUCTURAS">[86]Hoja3!$B$7:$B$15</definedName>
    <definedName name="ETAP">#REF!</definedName>
    <definedName name="ETAPA_PACC">#REF!</definedName>
    <definedName name="etertgg" localSheetId="0" hidden="1">{"via1",#N/A,TRUE,"general";"via2",#N/A,TRUE,"general";"via3",#N/A,TRUE,"general"}</definedName>
    <definedName name="etertgg" hidden="1">{"via1",#N/A,TRUE,"general";"via2",#N/A,TRUE,"general";"via3",#N/A,TRUE,"general"}</definedName>
    <definedName name="etertt" localSheetId="0" hidden="1">{#N/A,#N/A,TRUE,"1842CWN0"}</definedName>
    <definedName name="etertt" hidden="1">{#N/A,#N/A,TRUE,"1842CWN0"}</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[24]SKJ452!#REF!</definedName>
    <definedName name="Excel_BuiltIn_Print_Titles_10_51">#REF!</definedName>
    <definedName name="Excel_BuiltIn_Print_Titles_11">[24]ITA878!#REF!</definedName>
    <definedName name="Excel_BuiltIn_Print_Titles_11_51">#REF!</definedName>
    <definedName name="Excel_BuiltIn_Print_Titles_12">'[24]AEA-944'!#REF!</definedName>
    <definedName name="Excel_BuiltIn_Print_Titles_12_51">#REF!</definedName>
    <definedName name="Excel_BuiltIn_Print_Titles_13">'[24]DUB-823'!#REF!</definedName>
    <definedName name="Excel_BuiltIn_Print_Titles_13_51">#REF!</definedName>
    <definedName name="Excel_BuiltIn_Print_Titles_14">'[24]GPI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[24]XXJ617!#REF!</definedName>
    <definedName name="Excel_BuiltIn_Print_Titles_19_51">#REF!</definedName>
    <definedName name="Excel_BuiltIn_Print_Titles_20">#REF!</definedName>
    <definedName name="Excel_BuiltIn_Print_Titles_20_51">#REF!</definedName>
    <definedName name="Excel_BuiltIn_Print_Titles_21">[24]SNG_855!#REF!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'[24]VEA 374'!#REF!</definedName>
    <definedName name="Excel_BuiltIn_Print_Titles_5_51">#REF!</definedName>
    <definedName name="Excel_BuiltIn_Print_Titles_5_XX">'[24]VEA 374'!#REF!</definedName>
    <definedName name="Excel_BuiltIn_Print_Titles_5_XX_51">#REF!</definedName>
    <definedName name="Excel_BuiltIn_Print_Titles_6">#REF!</definedName>
    <definedName name="Excel_BuiltIn_Print_Titles_6_51">#REF!</definedName>
    <definedName name="Excel_BuiltIn_Print_Titles_7">[24]HFB024!#REF!</definedName>
    <definedName name="Excel_BuiltIn_Print_Titles_7_51">#REF!</definedName>
    <definedName name="Excel_BuiltIn_Print_Titles_8">#REF!</definedName>
    <definedName name="Excel_BuiltIn_Print_Titles_8_51">#REF!</definedName>
    <definedName name="Excel_BuiltIn_Print_Titles_9">[24]PAJ825!#REF!</definedName>
    <definedName name="Excel_BuiltIn_Print_Titles_9_51">#REF!</definedName>
    <definedName name="EXCROC">'[87]Análisis de precios'!$H$52</definedName>
    <definedName name="ExtensionCoordinador">#REF!</definedName>
    <definedName name="Extra_Pay">#REF!</definedName>
    <definedName name="Extracción_IM">#REF!</definedName>
    <definedName name="Extras">'[46]LIQUIDA-NOMINA'!$AH$4</definedName>
    <definedName name="F._INGRESO">#REF!</definedName>
    <definedName name="F._RETIRO">#REF!</definedName>
    <definedName name="F.L">#REF!</definedName>
    <definedName name="fa">#REF!</definedName>
    <definedName name="FAC" hidden="1">#REF!</definedName>
    <definedName name="Facilidades">#REF!</definedName>
    <definedName name="factor">#REF!</definedName>
    <definedName name="FACTURADO">'[88]Itemes Renovación'!#REF!</definedName>
    <definedName name="FareWellStmnt" localSheetId="0">[58]!FareWellStmnt</definedName>
    <definedName name="FareWellStmnt">[58]!FareWellStmnt</definedName>
    <definedName name="FaseProyecto">#REF!</definedName>
    <definedName name="fb">#REF!</definedName>
    <definedName name="FD" localSheetId="0">'Presupuesto Oficial'!ERR</definedName>
    <definedName name="FD">[0]!ERR</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[89]Tablas!$B$1:$B$65536</definedName>
    <definedName name="FechaInicio">[46]CONTRATO!$E$10</definedName>
    <definedName name="FechaTermina">[46]CONTRATO!$E$11</definedName>
    <definedName name="FechaTerminacion">#REF!</definedName>
    <definedName name="fer">'[42]Res-Accide-10'!#REF!</definedName>
    <definedName name="ferfer" localSheetId="0" hidden="1">{"via1",#N/A,TRUE,"general";"via2",#N/A,TRUE,"general";"via3",#N/A,TRUE,"general"}</definedName>
    <definedName name="ferfer" hidden="1">{"via1",#N/A,TRUE,"general";"via2",#N/A,TRUE,"general";"via3",#N/A,TRUE,"general"}</definedName>
    <definedName name="ff" localSheetId="0">'Presupuesto Oficial'!ERR</definedName>
    <definedName name="ff">[0]!ERR</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 localSheetId="0">'Presupuesto Oficial'!ERR</definedName>
    <definedName name="fg">[0]!ERR</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'[90]7422CW00'!#REF!</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 localSheetId="0" hidden="1">{#N/A,#N/A,TRUE,"1842CWN0"}</definedName>
    <definedName name="fhg" hidden="1">{#N/A,#N/A,TRUE,"1842CWN0"}</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0">'Presupuesto Oficial'!ERR</definedName>
    <definedName name="FINANCIACION">[0]!ERR</definedName>
    <definedName name="FinePrint" localSheetId="0">[58]!FinePrint</definedName>
    <definedName name="FinePrint">[58]!FinePrint</definedName>
    <definedName name="fk">#REF!</definedName>
    <definedName name="flq">#REF!</definedName>
    <definedName name="FM">1.18</definedName>
    <definedName name="fnic">[63]Hoja1!$C$13</definedName>
    <definedName name="FO">1.32</definedName>
    <definedName name="FORDESCR">'[3]7422CW00'!#REF!</definedName>
    <definedName name="FORM_C3">[91]Hoja1!$A$33:$N$51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es">#REF!</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0">'Presupuesto Oficial'!ERR</definedName>
    <definedName name="fu">[0]!ERR</definedName>
    <definedName name="Full_Print" localSheetId="0">#REF!</definedName>
    <definedName name="Full_Print">#REF!</definedName>
    <definedName name="fv" localSheetId="0">#REF!</definedName>
    <definedName name="fv">#REF!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G">#REF!</definedName>
    <definedName name="G.Eg">#REF!</definedName>
    <definedName name="G.Em">#REF!</definedName>
    <definedName name="G.Eo">#REF!</definedName>
    <definedName name="G.Ew">#REF!</definedName>
    <definedName name="G_C1">[13]Tablas!#REF!</definedName>
    <definedName name="G_C10">[13]Tablas!#REF!</definedName>
    <definedName name="G_C11">[13]Tablas!#REF!</definedName>
    <definedName name="G_C12">[13]Tablas!#REF!</definedName>
    <definedName name="G_C13">[13]Tablas!#REF!</definedName>
    <definedName name="G_C14">[13]Tablas!#REF!</definedName>
    <definedName name="G_C15">[13]Tablas!#REF!</definedName>
    <definedName name="G_C16">[13]Tablas!#REF!</definedName>
    <definedName name="G_C17">[13]Tablas!#REF!</definedName>
    <definedName name="G_C18">[13]Tablas!#REF!</definedName>
    <definedName name="G_C19">[13]Tablas!#REF!</definedName>
    <definedName name="G_C2">[13]Tablas!#REF!</definedName>
    <definedName name="G_C20">[13]Tablas!#REF!</definedName>
    <definedName name="G_C21">[13]Tablas!#REF!</definedName>
    <definedName name="G_C22">[13]Tablas!#REF!</definedName>
    <definedName name="G_C3">[13]Tablas!#REF!</definedName>
    <definedName name="G_C4">[13]Tablas!#REF!</definedName>
    <definedName name="G_C5">[13]Tablas!#REF!</definedName>
    <definedName name="G_C6">[13]Tablas!#REF!</definedName>
    <definedName name="G_C7">[13]Tablas!#REF!</definedName>
    <definedName name="G_C8">[13]Tablas!#REF!</definedName>
    <definedName name="G_C9">[13]Tablas!#REF!</definedName>
    <definedName name="G1_">#REF!</definedName>
    <definedName name="ga">#REF!</definedName>
    <definedName name="GAJ">#REF!</definedName>
    <definedName name="GAS">[13]Tablas!#REF!</definedName>
    <definedName name="gb">#REF!</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CB">[12]Tablas!#REF!</definedName>
    <definedName name="GCI">[13]Tablas!#REF!</definedName>
    <definedName name="GCN">[13]Tablas!#REF!</definedName>
    <definedName name="GCP">[13]Tablas!#REF!</definedName>
    <definedName name="gd">#REF!</definedName>
    <definedName name="gddfgdfgdf">#REF!</definedName>
    <definedName name="gdj">#REF!</definedName>
    <definedName name="GDN">[13]Tablas!#REF!</definedName>
    <definedName name="GDR">[13]Tablas!#REF!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A">[13]Tablas!#REF!</definedName>
    <definedName name="GEA1_1">[13]Tablas!#REF!</definedName>
    <definedName name="GEA1_1_1">[13]Tablas!#REF!</definedName>
    <definedName name="GEA1_1_10">[13]Tablas!#REF!</definedName>
    <definedName name="GEA1_1_2">[13]Tablas!#REF!</definedName>
    <definedName name="GEA1_1_3">[13]Tablas!#REF!</definedName>
    <definedName name="GEA1_1_4">[13]Tablas!#REF!</definedName>
    <definedName name="GEA1_1_5">[13]Tablas!#REF!</definedName>
    <definedName name="GEA1_1_6">[13]Tablas!#REF!</definedName>
    <definedName name="GEA1_1_7">[13]Tablas!#REF!</definedName>
    <definedName name="GEA1_1_8">[13]Tablas!#REF!</definedName>
    <definedName name="GEA1_1_9">[13]Tablas!#REF!</definedName>
    <definedName name="GEA1_2">[13]Tablas!#REF!</definedName>
    <definedName name="GEA1_3">[13]Tablas!#REF!</definedName>
    <definedName name="GEA1_4">[13]Tablas!#REF!</definedName>
    <definedName name="GEC">[13]Tablas!#REF!</definedName>
    <definedName name="GEC_ON_DAPIAY">#REF!</definedName>
    <definedName name="GEC_ON_GER">#REF!</definedName>
    <definedName name="geg" localSheetId="0" hidden="1">{"via1",#N/A,TRUE,"general";"via2",#N/A,TRUE,"general";"via3",#N/A,TRUE,"general"}</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[46]EMPRESA!$F$12</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hidden="1">{#N/A,#N/A,TRUE,"INGENIERIA";#N/A,#N/A,TRUE,"COMPRAS";#N/A,#N/A,TRUE,"DIRECCION";#N/A,#N/A,TRUE,"RESUMEN"}</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N">[13]Tablas!#REF!</definedName>
    <definedName name="gft">#REF!</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0">'Presupuesto Oficial'!ERR</definedName>
    <definedName name="GGG">[0]!ERR</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jgjkg" localSheetId="0" hidden="1">{#N/A,#N/A,TRUE,"1842CWN0"}</definedName>
    <definedName name="ggjgjkg" hidden="1">{#N/A,#N/A,TRUE,"1842CWN0"}</definedName>
    <definedName name="ggtgt" localSheetId="0" hidden="1">{"via1",#N/A,TRUE,"general";"via2",#N/A,TRUE,"general";"via3",#N/A,TRUE,"general"}</definedName>
    <definedName name="ggtgt" hidden="1">{"via1",#N/A,TRUE,"general";"via2",#N/A,TRUE,"general";"via3",#N/A,TRUE,"general"}</definedName>
    <definedName name="gh">#REF!</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'[90]7422CW00'!#REF!</definedName>
    <definedName name="ghfg" localSheetId="0" hidden="1">{"via1",#N/A,TRUE,"general";"via2",#N/A,TRUE,"general";"via3",#N/A,TRUE,"general"}</definedName>
    <definedName name="ghfg" hidden="1">{"via1",#N/A,TRUE,"general";"via2",#N/A,TRUE,"general";"via3",#N/A,TRUE,"general"}</definedName>
    <definedName name="ghghy">#REF!</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hidden="1">{#N/A,#N/A,TRUE,"1842CWN0"}</definedName>
    <definedName name="ghu">#REF!</definedName>
    <definedName name="GI" localSheetId="0">MATCH(0.01,End_Bal,-1)+1</definedName>
    <definedName name="GI">MATCH(0.01,End_Bal,-1)+1</definedName>
    <definedName name="gj">#REF!</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#REF!</definedName>
    <definedName name="GM">#N/A</definedName>
    <definedName name="GMM_ON_ASO">[13]Tablas!#REF!</definedName>
    <definedName name="GMM_ON_DMARES">#REF!</definedName>
    <definedName name="GMM_ON_DRIO">#REF!</definedName>
    <definedName name="gmt">#REF!</definedName>
    <definedName name="gn">#REF!</definedName>
    <definedName name="gnm">#REF!</definedName>
    <definedName name="gñ">#REF!</definedName>
    <definedName name="GOR">#REF!</definedName>
    <definedName name="GOT">[13]Tablas!#REF!</definedName>
    <definedName name="gp">#REF!</definedName>
    <definedName name="GPO">[13]Tablas!#REF!</definedName>
    <definedName name="GPR">[13]Tablas!#REF!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C">[13]Tablas!#REF!</definedName>
    <definedName name="GRC_ON_ASO">[13]Tablas!#REF!</definedName>
    <definedName name="GRC_ON_DAPIAY">#REF!</definedName>
    <definedName name="GRC_ON_GER">#REF!</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l">#REF!</definedName>
    <definedName name="GRM">[13]Tablas!#REF!</definedName>
    <definedName name="GRM_ON_DMARES">#REF!</definedName>
    <definedName name="GRM_ON_DRIO">#REF!</definedName>
    <definedName name="GRN">[13]Tablas!#REF!</definedName>
    <definedName name="GRN_ON_ASO">[13]Tablas!#REF!</definedName>
    <definedName name="GRN_ON_DIREC">#REF!</definedName>
    <definedName name="GRS">[13]Tablas!#REF!</definedName>
    <definedName name="GRS_ON_ASO">[13]Tablas!#REF!</definedName>
    <definedName name="GRS_ON_DIREC">#REF!</definedName>
    <definedName name="GRS_ON_HUI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[63]Hoja1!$F$6</definedName>
    <definedName name="grupo4">[63]Hoja1!$F$7</definedName>
    <definedName name="grupo5">[63]Hoja1!$F$10</definedName>
    <definedName name="grupo6">[63]Hoja1!$F$11</definedName>
    <definedName name="grupo7">[63]Hoja1!$F$12</definedName>
    <definedName name="grupo8">[63]Hoja1!$F$13</definedName>
    <definedName name="grupo9">[63]Hoja1!$F$14</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[92]BASE!$C$4:$H$255</definedName>
    <definedName name="GTC">[13]Tablas!#REF!</definedName>
    <definedName name="GTE">[13]Tablas!#REF!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[13]Tablas!#REF!</definedName>
    <definedName name="GTRE">#REF!</definedName>
    <definedName name="gy">#REF!</definedName>
    <definedName name="h">#REF!</definedName>
    <definedName name="H_pump">#REF!</definedName>
    <definedName name="h9h" localSheetId="0" hidden="1">{"via1",#N/A,TRUE,"general";"via2",#N/A,TRUE,"general";"via3",#N/A,TRUE,"general"}</definedName>
    <definedName name="h9h" hidden="1">{"via1",#N/A,TRUE,"general";"via2",#N/A,TRUE,"general";"via3",#N/A,TRUE,"general"}</definedName>
    <definedName name="ha">#REF!</definedName>
    <definedName name="hab___viv">[70]Sanitario!$AC$6:$AD$6</definedName>
    <definedName name="Hazards">#REF!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[63]Datos!$D$8</definedName>
    <definedName name="hen">[63]Datos!$D$9</definedName>
    <definedName name="HERRERO">#REF!</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 localSheetId="0">'Presupuesto Oficial'!ERR</definedName>
    <definedName name="hh">[0]!ERR</definedName>
    <definedName name="hhg" localSheetId="0" hidden="1">{#N/A,#N/A,TRUE,"1842CWN0"}</definedName>
    <definedName name="hhg" hidden="1">{#N/A,#N/A,TRUE,"1842CWN0"}</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id">'[21]Interc de Hidr.'!$E$1:$E$65536</definedName>
    <definedName name="HIDE1">[52]steel!$F$7:$J$7</definedName>
    <definedName name="hj">#REF!</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0">'Presupuesto Oficial'!ERR</definedName>
    <definedName name="HK">[0]!ERR</definedName>
    <definedName name="hl" localSheetId="0">#REF!</definedName>
    <definedName name="hl">#REF!</definedName>
    <definedName name="HM" localSheetId="0">#REF!</definedName>
    <definedName name="HM">#REF!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1">#REF!</definedName>
    <definedName name="horat">'[21]Itemes Renovación'!#REF!</definedName>
    <definedName name="Hornos">#REF!</definedName>
    <definedName name="hp">#REF!</definedName>
    <definedName name="HP_stg_Hz">#REF!</definedName>
    <definedName name="hqi">#REF!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[63]Datos!$D$7</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0" hidden="1">{"via1",#N/A,TRUE,"general";"via2",#N/A,TRUE,"general";"via3",#N/A,TRUE,"general"}</definedName>
    <definedName name="hsfg" hidden="1">{"via1",#N/A,TRUE,"general";"via2",#N/A,TRUE,"general";"via3",#N/A,TRUE,"general"}</definedName>
    <definedName name="ht">#REF!</definedName>
    <definedName name="HTAS">#REF!</definedName>
    <definedName name="HTAS1">#REF!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ryrt7" localSheetId="0" hidden="1">{"via1",#N/A,TRUE,"general";"via2",#N/A,TRUE,"general";"via3",#N/A,TRUE,"general"}</definedName>
    <definedName name="htryrt7" hidden="1">{"via1",#N/A,TRUE,"general";"via2",#N/A,TRUE,"general";"via3",#N/A,TRUE,"general"}</definedName>
    <definedName name="HU">#REF!</definedName>
    <definedName name="hut">#REF!</definedName>
    <definedName name="hxdfk">#REF!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0" hidden="1">{"via1",#N/A,TRUE,"general";"via2",#N/A,TRUE,"general";"via3",#N/A,TRUE,"general"}</definedName>
    <definedName name="hytirs" hidden="1">{"via1",#N/A,TRUE,"general";"via2",#N/A,TRUE,"general";"via3",#N/A,TRUE,"general"}</definedName>
    <definedName name="I">#REF!</definedName>
    <definedName name="i0">#REF!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[63]Hoja1!$C$17</definedName>
    <definedName name="icbf">[63]Hoja1!$C$15</definedName>
    <definedName name="Icct">#REF!</definedName>
    <definedName name="ICP">[13]Tablas!#REF!</definedName>
    <definedName name="ICP1_1">[13]Tablas!#REF!</definedName>
    <definedName name="ICP1_1_1">[13]Tablas!#REF!</definedName>
    <definedName name="ICP1_1_2">[13]Tablas!#REF!</definedName>
    <definedName name="ICP1_1_3">[13]Tablas!#REF!</definedName>
    <definedName name="ICP1_1_4">[13]Tablas!#REF!</definedName>
    <definedName name="ICP1_2">[13]Tablas!#REF!</definedName>
    <definedName name="ICP1_3">[13]Tablas!#REF!</definedName>
    <definedName name="ICP1_4">[13]Tablas!#REF!</definedName>
    <definedName name="ID" localSheetId="0">'Presupuesto Oficial'!ERR</definedName>
    <definedName name="ID">[0]!ERR</definedName>
    <definedName name="IF" localSheetId="0">'[59]A. P. U.'!#REF!</definedName>
    <definedName name="IF">'[59]A. P. U.'!#REF!</definedName>
    <definedName name="Ig" localSheetId="0">#REF!</definedName>
    <definedName name="Ig">#REF!</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'[93]1'!$N$41</definedName>
    <definedName name="IMP">[27]otros!$C$3</definedName>
    <definedName name="IMPRESSION">#REF!</definedName>
    <definedName name="imprimir">#REF!</definedName>
    <definedName name="IMPTOS">#REF!</definedName>
    <definedName name="IMPTOS1">#REF!</definedName>
    <definedName name="INC">#REF!</definedName>
    <definedName name="INCR._PRODC.">#REF!</definedName>
    <definedName name="INDI">[94]Indice!$1:$1048576</definedName>
    <definedName name="INDICE">#REF!</definedName>
    <definedName name="inf">#REF!</definedName>
    <definedName name="INFG">#REF!</definedName>
    <definedName name="INFORME">[95]TABLAS!$A$1:$A$65536</definedName>
    <definedName name="Informe_semanal">#REF!</definedName>
    <definedName name="INGENIERIA1" hidden="1">#REF!</definedName>
    <definedName name="INGENIERIA11" hidden="1">#REF!</definedName>
    <definedName name="iniciales">'[31]Reservas de Petróleo'!$A$2,'[31]Reservas de Petróleo'!$A$1,'[31]Reservas de Petróleo'!$D$4,'[31]Reservas de Petróleo'!$D$1:$D$65536</definedName>
    <definedName name="Inicio">[40]BASES!$E$26</definedName>
    <definedName name="INPU">#REF!</definedName>
    <definedName name="INPUT">'[3]7422CW00'!#REF!</definedName>
    <definedName name="INSU">[96]INSUMOS!$A$1:$E$65536</definedName>
    <definedName name="Insumos_auxiliares">[97]Insumos!#REF!</definedName>
    <definedName name="Insumos_basicos">#REF!</definedName>
    <definedName name="Int">#REF!</definedName>
    <definedName name="InTap">[21]Interc.tapones!$E$1:$E$65536</definedName>
    <definedName name="INTER">[86]Hoja3!$F$7:$F$9</definedName>
    <definedName name="Intercambiadores">#REF!</definedName>
    <definedName name="Interest_Rate">#REF!</definedName>
    <definedName name="INTERMEDIA_I">#REF!</definedName>
    <definedName name="Interventor">[46]CONTRATO!$E$12</definedName>
    <definedName name="IntVal">'[21]Interc.válv.'!$E$1:$E$65536</definedName>
    <definedName name="INV">#REF!</definedName>
    <definedName name="INV_11">'[98]PR 1'!$A$2:$N$655</definedName>
    <definedName name="INV_Payments" localSheetId="0">[58]!INV_Payments</definedName>
    <definedName name="INV_Payments">[58]!INV_Payments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0ioprhyi0i90ryi90">#REF!</definedName>
    <definedName name="IOU">#REF!</definedName>
    <definedName name="IOUHH" localSheetId="0">'Presupuesto Oficial'!ERR</definedName>
    <definedName name="IOUHH">[0]!ERR</definedName>
    <definedName name="IP" localSheetId="0">#REF!</definedName>
    <definedName name="IP">#REF!</definedName>
    <definedName name="ir" localSheetId="0">#REF!</definedName>
    <definedName name="ir">#REF!</definedName>
    <definedName name="irng" hidden="1">#REF!</definedName>
    <definedName name="Iss">'[46]LIQUIDA-NOMINA'!$AT$4</definedName>
    <definedName name="issafp">[63]Hoja1!$C$19</definedName>
    <definedName name="isscs">[63]Hoja1!$C$21</definedName>
    <definedName name="isseps">[63]Hoja1!$C$20</definedName>
    <definedName name="it.">#REF!</definedName>
    <definedName name="ITEM">[92]BASE!$C$4:$H$255</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S">[99]INDICE!$A$3:$F$400</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wjer">#REF!</definedName>
    <definedName name="iyuiuyi" localSheetId="0" hidden="1">{"via1",#N/A,TRUE,"general";"via2",#N/A,TRUE,"general";"via3",#N/A,TRUE,"general"}</definedName>
    <definedName name="iyuiuyi" hidden="1">{"via1",#N/A,TRUE,"general";"via2",#N/A,TRUE,"general";"via3",#N/A,TRUE,"general"}</definedName>
    <definedName name="IZQ">[74]DIST!$G$7:$H$2413</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#REF!</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'Presupuesto Oficial'!ERR</definedName>
    <definedName name="jj">[0]!ERR</definedName>
    <definedName name="jjfq" localSheetId="0" hidden="1">{"via1",#N/A,TRUE,"general";"via2",#N/A,TRUE,"general";"via3",#N/A,TRUE,"general"}</definedName>
    <definedName name="jjfq" hidden="1">{"via1",#N/A,TRUE,"general";"via2",#N/A,TRUE,"general";"via3",#N/A,TRUE,"general"}</definedName>
    <definedName name="JJJ" localSheetId="0" hidden="1">{#N/A,#N/A,FALSE,"Hoja1";#N/A,#N/A,FALSE,"Hoja2"}</definedName>
    <definedName name="JJJ" hidden="1">{#N/A,#N/A,FALSE,"Hoja1";#N/A,#N/A,FALSE,"Hoja2"}</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#REF!</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#REF!</definedName>
    <definedName name="jn">#REF!</definedName>
    <definedName name="jñ">#REF!</definedName>
    <definedName name="jo">#REF!</definedName>
    <definedName name="JOHNNY" localSheetId="0">'Presupuesto Oficial'!ERR</definedName>
    <definedName name="JOHNNY">[0]!ERR</definedName>
    <definedName name="JRYJ" localSheetId="0" hidden="1">{"via1",#N/A,TRUE,"general";"via2",#N/A,TRUE,"general";"via3",#N/A,TRUE,"general"}</definedName>
    <definedName name="JRYJ" hidden="1">{"via1",#N/A,TRUE,"general";"via2",#N/A,TRUE,"general";"via3",#N/A,TRUE,"general"}</definedName>
    <definedName name="jt">#REF!</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j">#REF!</definedName>
    <definedName name="KJH">#REF!</definedName>
    <definedName name="kjhkd" localSheetId="0" hidden="1">{"via1",#N/A,TRUE,"general";"via2",#N/A,TRUE,"general";"via3",#N/A,TRUE,"general"}</definedName>
    <definedName name="kjhkd" hidden="1">{"via1",#N/A,TRUE,"general";"via2",#N/A,TRUE,"general";"via3",#N/A,TRUE,"general"}</definedName>
    <definedName name="kjj">#REF!</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0">'Presupuesto Oficial'!ERR</definedName>
    <definedName name="kl">[0]!ERR</definedName>
    <definedName name="klklk" localSheetId="0">#REF!</definedName>
    <definedName name="klklk">#REF!</definedName>
    <definedName name="km" localSheetId="0">#REF!</definedName>
    <definedName name="km">#REF!</definedName>
    <definedName name="kñy">#REF!</definedName>
    <definedName name="ko">[100]items!$C$4:$J$247</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uh">#REF!</definedName>
    <definedName name="kuy">#REF!</definedName>
    <definedName name="kuyhgbe">#REF!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a">#REF!</definedName>
    <definedName name="Libro1_Hoja1_Lista">[101]LISTADO!#REF!</definedName>
    <definedName name="LICITACION">#REF!</definedName>
    <definedName name="LINEA">[102]CONT_ADI!#REF!</definedName>
    <definedName name="ListaCantidad">#REF!</definedName>
    <definedName name="Listado">#REF!</definedName>
    <definedName name="Listado1">#REF!</definedName>
    <definedName name="ListaItem">#REF!</definedName>
    <definedName name="ListaUni">[103]TOTALES!$D$7:$D$654</definedName>
    <definedName name="listequi">#REF!</definedName>
    <definedName name="listmat">#REF!</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[104]tub!$C$1:$J$39</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ÑP">#REF!</definedName>
    <definedName name="Loan_Amount">#REF!</definedName>
    <definedName name="Loan_Start">#REF!</definedName>
    <definedName name="Loan_Years">#REF!</definedName>
    <definedName name="LOCA" localSheetId="0">[30]!absc</definedName>
    <definedName name="LOCA">[30]!absc</definedName>
    <definedName name="LOCA1" localSheetId="0">[43]!absc</definedName>
    <definedName name="LOCA1">[43]!absc</definedName>
    <definedName name="LOCALIZACION_Y_REPLANTEO">#REF!</definedName>
    <definedName name="LOCALIZACIÓN_Y_REPLANTEO._ESTRUCTURAS">#REF!</definedName>
    <definedName name="LOGO" localSheetId="0">'Presupuesto Oficial'!ERR</definedName>
    <definedName name="LOGO">[0]!ERR</definedName>
    <definedName name="LOI" localSheetId="0">#REF!</definedName>
    <definedName name="LOI">#REF!</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IF(COUNT([105]GENERAL!$A$8)=0,0,ABS([105]GENERAL!$A$8))</definedName>
    <definedName name="LOPE">#REF!</definedName>
    <definedName name="lp">#REF!</definedName>
    <definedName name="lplpl" localSheetId="0" hidden="1">{"via1",#N/A,TRUE,"general";"via2",#N/A,TRUE,"general";"via3",#N/A,TRUE,"general"}</definedName>
    <definedName name="lplpl" hidden="1">{"via1",#N/A,TRUE,"general";"via2",#N/A,TRUE,"general";"via3",#N/A,TRUE,"general"}</definedName>
    <definedName name="lsttros">#REF!</definedName>
    <definedName name="lt">#REF!</definedName>
    <definedName name="lun">'[42]Res-Accide-10'!#REF!</definedName>
    <definedName name="lv">#REF!</definedName>
    <definedName name="m">#REF!</definedName>
    <definedName name="MA">'[42]Res-Accide-10'!#REF!</definedName>
    <definedName name="MACR">#REF!</definedName>
    <definedName name="MACRDEL">'[3]7422CW00'!#REF!</definedName>
    <definedName name="Macroactividad">#REF!</definedName>
    <definedName name="mafdsf" localSheetId="0" hidden="1">{"via1",#N/A,TRUE,"general";"via2",#N/A,TRUE,"general";"via3",#N/A,TRUE,"general"}</definedName>
    <definedName name="mafdsf" hidden="1">{"via1",#N/A,TRUE,"general";"via2",#N/A,TRUE,"general";"via3",#N/A,TRUE,"general"}</definedName>
    <definedName name="MAL">'[106]Estado Resumen'!#REF!&lt;2.5</definedName>
    <definedName name="MALO">'[107]ESTADO VÍA-CRIT.TECNICO'!#REF!&lt;2.5</definedName>
    <definedName name="MANUAL">#REF!</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QUINAR">[61]Insum!$A$68:$H$98</definedName>
    <definedName name="Maquinaria">[108]Insum!$A$76:$E$99</definedName>
    <definedName name="mar">'[42]Res-Accide-10'!#REF!</definedName>
    <definedName name="MARCO_H">#REF!</definedName>
    <definedName name="marina">'[109]Informe Semanal 1'!#REF!</definedName>
    <definedName name="masor" localSheetId="0" hidden="1">{"via1",#N/A,TRUE,"general";"via2",#N/A,TRUE,"general";"via3",#N/A,TRUE,"general"}</definedName>
    <definedName name="masor" hidden="1">{"via1",#N/A,TRUE,"general";"via2",#N/A,TRUE,"general";"via3",#N/A,TRUE,"general"}</definedName>
    <definedName name="MAT">#REF!</definedName>
    <definedName name="mate">[21]MATERIALES!$1:$1048576</definedName>
    <definedName name="MATERIAL">'[110]TABLA MATERIALES'!$A$3:$D$654</definedName>
    <definedName name="materiales">[81]materiales!$A$7:$A$1317</definedName>
    <definedName name="materiales1">#REF!</definedName>
    <definedName name="MaterialTub">#REF!</definedName>
    <definedName name="MATRIZ">#REF!</definedName>
    <definedName name="MATRIZ_DE_DATOS">#REF!</definedName>
    <definedName name="MATRIZRICS">'[111]RICS NUEVA HOJA DIARIA'!$A$1:$AB$42</definedName>
    <definedName name="MAX">[112]INDICE!$1:$1048576</definedName>
    <definedName name="MCCs">#REF!</definedName>
    <definedName name="mdd" localSheetId="0" hidden="1">{"via1",#N/A,TRUE,"general";"via2",#N/A,TRUE,"general";"via3",#N/A,TRUE,"general"}</definedName>
    <definedName name="mdd" hidden="1">{"via1",#N/A,TRUE,"general";"via2",#N/A,TRUE,"general";"via3",#N/A,TRUE,"general"}</definedName>
    <definedName name="mediah_reposo_comida">'[113]CCP,LEYES, Y DEC.'!#REF!</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[27]PRESUPUESTO!$C$13</definedName>
    <definedName name="MesCotiz">'[11]LIQ-NOM'!$H$3</definedName>
    <definedName name="MesCotizacion">'[46]LIQUIDA-NOMINA'!$H$3</definedName>
    <definedName name="MESES">#REF!</definedName>
    <definedName name="MesesMora">'[11]LIQ-NOM'!$I$3</definedName>
    <definedName name="Meta1">#REF!</definedName>
    <definedName name="Meta2">#REF!</definedName>
    <definedName name="Meta3">#REF!</definedName>
    <definedName name="mf">#REF!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_Salida">#REF!</definedName>
    <definedName name="Mi_Salida1">#REF!</definedName>
    <definedName name="MICR">#REF!</definedName>
    <definedName name="MIN_MAX_sma">#REF!</definedName>
    <definedName name="MIO">[114]INDICE!$1:$1048576</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m">#REF!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A" localSheetId="0" hidden="1">{#N/A,#N/A,FALSE,"Hoja1";#N/A,#N/A,FALSE,"Hoja2"}</definedName>
    <definedName name="MOA" hidden="1">{#N/A,#N/A,FALSE,"Hoja1";#N/A,#N/A,FALSE,"Hoja2"}</definedName>
    <definedName name="MOD">#REF!</definedName>
    <definedName name="MODIVejec" localSheetId="0" hidden="1">{#N/A,#N/A,FALSE,"Hoja1";#N/A,#N/A,FALSE,"Hoja2"}</definedName>
    <definedName name="MODIVejec" hidden="1">{#N/A,#N/A,FALSE,"Hoja1";#N/A,#N/A,FALSE,"Hoja2"}</definedName>
    <definedName name="Módulo3.anexo1" localSheetId="0">[10]!Módulo3.anexo1</definedName>
    <definedName name="Módulo3.anexo1">[10]!Módulo3.anexo1</definedName>
    <definedName name="Módulo3.anexo10" localSheetId="0">[10]!Módulo3.anexo10</definedName>
    <definedName name="Módulo3.anexo10">[10]!Módulo3.anexo10</definedName>
    <definedName name="Módulo3.anexo11" localSheetId="0">[10]!Módulo3.anexo11</definedName>
    <definedName name="Módulo3.anexo11">[10]!Módulo3.anexo11</definedName>
    <definedName name="Módulo3.anexo12" localSheetId="0">[10]!Módulo3.anexo12</definedName>
    <definedName name="Módulo3.anexo12">[10]!Módulo3.anexo12</definedName>
    <definedName name="Módulo3.anexo3" localSheetId="0">[10]!Módulo3.anexo3</definedName>
    <definedName name="Módulo3.anexo3">[10]!Módulo3.anexo3</definedName>
    <definedName name="Módulo3.anexo4" localSheetId="0">[10]!Módulo3.anexo4</definedName>
    <definedName name="Módulo3.anexo4">[10]!Módulo3.anexo4</definedName>
    <definedName name="Módulo3.anexo5" localSheetId="0">[10]!Módulo3.anexo5</definedName>
    <definedName name="Módulo3.anexo5">[10]!Módulo3.anexo5</definedName>
    <definedName name="Módulo3.anexo6" localSheetId="0">[10]!Módulo3.anexo6</definedName>
    <definedName name="Módulo3.anexo6">[10]!Módulo3.anexo6</definedName>
    <definedName name="Módulo8.anexo16" localSheetId="0">[10]!Módulo8.anexo16</definedName>
    <definedName name="Módulo8.anexo16">[10]!Módulo8.anexo16</definedName>
    <definedName name="MOE" localSheetId="0" hidden="1">{#N/A,#N/A,FALSE,"Hoja1";#N/A,#N/A,FALSE,"Hoja2"}</definedName>
    <definedName name="MOE" hidden="1">{#N/A,#N/A,FALSE,"Hoja1";#N/A,#N/A,FALSE,"Hoja2"}</definedName>
    <definedName name="MONEDA">[115]Tablas!$AO$6:$AO$7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[11]EMPRESA!$I$29</definedName>
    <definedName name="MORON">#REF!</definedName>
    <definedName name="mr">#REF!</definedName>
    <definedName name="MRLART">[2]STRSUMM0!#REF!</definedName>
    <definedName name="MRSUPDET">[52]steel!#REF!</definedName>
    <definedName name="Mtz_Avance">#REF!</definedName>
    <definedName name="Mv">#REF!</definedName>
    <definedName name="n" localSheetId="0" hidden="1">{"via1",#N/A,TRUE,"general";"via2",#N/A,TRUE,"general";"via3",#N/A,TRUE,"general"}</definedName>
    <definedName name="n" hidden="1">{"via1",#N/A,TRUE,"general";"via2",#N/A,TRUE,"general";"via3",#N/A,TRUE,"general"}</definedName>
    <definedName name="Nada" localSheetId="0">[58]!Nada</definedName>
    <definedName name="Nada">[58]!Nada</definedName>
    <definedName name="Nafta_2">'[116] ASR+Nafta'!$K$19:$AS$19</definedName>
    <definedName name="Nafta2">'[116] ASR+Nafta'!$K$19:$AS$19</definedName>
    <definedName name="Nafta3">'[116]Todos+Nafta'!$K$19:$AS$19</definedName>
    <definedName name="nb">#REF!</definedName>
    <definedName name="nbv">#REF!</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#REF!</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#REF!</definedName>
    <definedName name="NHG">#REF!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it">[46]EMPRESA!$F$8</definedName>
    <definedName name="NJH">#REF!</definedName>
    <definedName name="nm">#REF!</definedName>
    <definedName name="Nmax">#REF!</definedName>
    <definedName name="nmdlf">#REF!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 localSheetId="0">'Presupuesto Oficial'!ERR</definedName>
    <definedName name="NO">[0]!ERR</definedName>
    <definedName name="No_desarrolladas">'[31]Reservas de Petróleo'!$A$2,'[31]Reservas de Petróleo'!$A$1,'[31]Reservas de Petróleo'!$D$4,'[31]Reservas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r">#REF!</definedName>
    <definedName name="nt">#REF!</definedName>
    <definedName name="NUEVO">#REF!</definedName>
    <definedName name="Num_Pmt_Per_Year">#REF!</definedName>
    <definedName name="Number_of_Payments" localSheetId="0">MATCH(0.01,End_Bal,-1)+1</definedName>
    <definedName name="Number_of_Payments">MATCH(0.01,End_Bal,-1)+1</definedName>
    <definedName name="nxn" localSheetId="0" hidden="1">{"via1",#N/A,TRUE,"general";"via2",#N/A,TRUE,"general";"via3",#N/A,TRUE,"general"}</definedName>
    <definedName name="nxn" hidden="1">{"via1",#N/A,TRUE,"general";"via2",#N/A,TRUE,"general";"via3",#N/A,TRUE,"general"}</definedName>
    <definedName name="ñl">#REF!</definedName>
    <definedName name="ññ">#REF!</definedName>
    <definedName name="ÑÑÑ">#REF!</definedName>
    <definedName name="ñok">#REF!</definedName>
    <definedName name="ñp">#REF!</definedName>
    <definedName name="ñpñpñ" localSheetId="0" hidden="1">{"via1",#N/A,TRUE,"general";"via2",#N/A,TRUE,"general";"via3",#N/A,TRUE,"general"}</definedName>
    <definedName name="ñpñpñ" hidden="1">{"via1",#N/A,TRUE,"general";"via2",#N/A,TRUE,"general";"via3",#N/A,TRUE,"general"}</definedName>
    <definedName name="ñpo">#REF!</definedName>
    <definedName name="O">#REF!</definedName>
    <definedName name="º1">#REF!</definedName>
    <definedName name="o9o9" localSheetId="0" hidden="1">{"via1",#N/A,TRUE,"general";"via2",#N/A,TRUE,"general";"via3",#N/A,TRUE,"general"}</definedName>
    <definedName name="o9o9" hidden="1">{"via1",#N/A,TRUE,"general";"via2",#N/A,TRUE,"general";"via3",#N/A,TRUE,"general"}</definedName>
    <definedName name="OBJ">[27]PRESUPUESTO!$C$10</definedName>
    <definedName name="ObjetivoProyecto">#REF!</definedName>
    <definedName name="Objeto">'[64]Datos básicos'!$B$4</definedName>
    <definedName name="Obra">#REF!</definedName>
    <definedName name="obras" hidden="1">#REF!</definedName>
    <definedName name="obras1" localSheetId="0">DATE(YEAR([117]!Loan_Start),MONTH([117]!Loan_Start)+Payment_Number,DAY([117]!Loan_Start))</definedName>
    <definedName name="obras1">DATE(YEAR([117]!Loan_Start),MONTH([117]!Loan_Start)+Payment_Number,DAY([117]!Loan_Start))</definedName>
    <definedName name="obras11" hidden="1">#REF!</definedName>
    <definedName name="obras111" localSheetId="0">DATE(YEAR([118]!Loan_Start),MONTH([118]!Loan_Start)+Payment_Number,DAY([118]!Loan_Start))</definedName>
    <definedName name="obras111">DATE(YEAR([118]!Loan_Start),MONTH([118]!Loan_Start)+Payment_Number,DAY([118]!Loan_Start))</definedName>
    <definedName name="OCD">[13]Tablas!#REF!</definedName>
    <definedName name="OCD1_1">[13]Tablas!#REF!</definedName>
    <definedName name="OCD1_1_1">[13]Tablas!#REF!</definedName>
    <definedName name="OCI">[13]Tablas!#REF!</definedName>
    <definedName name="OCI1_1">[13]Tablas!#REF!</definedName>
    <definedName name="OCI1_1_1">[13]Tablas!#REF!</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F">#REF!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nceThru">0</definedName>
    <definedName name="OÑ">#REF!</definedName>
    <definedName name="oo">#REF!</definedName>
    <definedName name="ooo" localSheetId="0"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[8]INST!#REF!</definedName>
    <definedName name="os">#REF!</definedName>
    <definedName name="OTR">[119]Otros!#REF!</definedName>
    <definedName name="OTRO">[21]OTROS!$1:$1048576</definedName>
    <definedName name="otros">[81]otros!$A$6:$A$1235</definedName>
    <definedName name="OTROS1">#REF!</definedName>
    <definedName name="OUT">#REF!</definedName>
    <definedName name="P">#REF!</definedName>
    <definedName name="P_Yacimiento">#REF!</definedName>
    <definedName name="p0p0" localSheetId="0" hidden="1">{"via1",#N/A,TRUE,"general";"via2",#N/A,TRUE,"general";"via3",#N/A,TRUE,"general"}</definedName>
    <definedName name="p0p0" hidden="1">{"via1",#N/A,TRUE,"general";"via2",#N/A,TRUE,"general";"via3",#N/A,TRUE,"general"}</definedName>
    <definedName name="Page____1____of____2">#REF!</definedName>
    <definedName name="Parametro_Peso">[66]Tablas!$A$1:$A$65536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DATE(YEAR([118]!Loan_Start),MONTH([118]!Loan_Start)+Payment_Number,DAY([118]!Loan_Start))</definedName>
    <definedName name="Payment_Date1">DATE(YEAR([118]!Loan_Start),MONTH([118]!Loan_Start)+Payment_Number,DAY([118]!Loan_Start))</definedName>
    <definedName name="Payment_Needed">"Pago necesario"</definedName>
    <definedName name="PAZ">#REF!</definedName>
    <definedName name="Pb">#REF!</definedName>
    <definedName name="Pd">#REF!</definedName>
    <definedName name="PEPE" localSheetId="0">'Presupuesto Oficial'!ERR</definedName>
    <definedName name="PEPE">[0]!ERR</definedName>
    <definedName name="Periodo">[48]Hoja1!$C$1</definedName>
    <definedName name="PeriodoPago">'[46]LIQUIDA-NOMINA'!$C$4</definedName>
    <definedName name="PeriodoRepago">#REF!</definedName>
    <definedName name="PeriodoRepagoCCP">#REF!</definedName>
    <definedName name="PERRD">#REF!</definedName>
    <definedName name="phed">[63]Hoja1!$C$4</definedName>
    <definedName name="phen">[63]Hoja1!$C$5</definedName>
    <definedName name="PILOTE">#REF!</definedName>
    <definedName name="Pindis">#REF!</definedName>
    <definedName name="pint">'[90]7422CW00'!#REF!</definedName>
    <definedName name="pintura">'[90]7422CW00'!#REF!</definedName>
    <definedName name="pintyura">[120]STRSUMM0!#REF!</definedName>
    <definedName name="PIP">#REF!</definedName>
    <definedName name="Piscinas">#REF!</definedName>
    <definedName name="pk">#REF!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[40]BASES!$E$27</definedName>
    <definedName name="PlazoAIU">#REF!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ñ">#REF!</definedName>
    <definedName name="po">#REF!</definedName>
    <definedName name="POCETAS">#REF!</definedName>
    <definedName name="poi">#REF!</definedName>
    <definedName name="POIUP" localSheetId="0" hidden="1">{"via1",#N/A,TRUE,"general";"via2",#N/A,TRUE,"general";"via3",#N/A,TRUE,"general"}</definedName>
    <definedName name="POIUP" hidden="1">{"via1",#N/A,TRUE,"general";"via2",#N/A,TRUE,"general";"via3",#N/A,TRUE,"general"}</definedName>
    <definedName name="POO">#REF!</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[41]BASES!$E$26</definedName>
    <definedName name="Porcentaje">#REF!</definedName>
    <definedName name="PORCENTAJE1">#REF!</definedName>
    <definedName name="PORTADA2">'[121]Hoja 1 '!#REF!</definedName>
    <definedName name="POSICION_PRESUP">[12]Tablas!#REF!</definedName>
    <definedName name="POSICIONES">#REF!</definedName>
    <definedName name="pouig" localSheetId="0" hidden="1">{"via1",#N/A,TRUE,"general";"via2",#N/A,TRUE,"general";"via3",#N/A,TRUE,"general"}</definedName>
    <definedName name="pouig" hidden="1">{"via1",#N/A,TRUE,"general";"via2",#N/A,TRUE,"general";"via3",#N/A,TRUE,"general"}</definedName>
    <definedName name="POZO">[66]Tablas!$C$1:$C$65536</definedName>
    <definedName name="pp">#REF!</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0" hidden="1">{"via1",#N/A,TRUE,"general";"via2",#N/A,TRUE,"general";"via3",#N/A,TRUE,"general"}</definedName>
    <definedName name="pqroj" hidden="1">{"via1",#N/A,TRUE,"general";"via2",#N/A,TRUE,"general";"via3",#N/A,TRUE,"general"}</definedName>
    <definedName name="Pr">[53]medelo!$D$46</definedName>
    <definedName name="PRE">#REF!</definedName>
    <definedName name="Precio">#REF!</definedName>
    <definedName name="precio2">#REF!</definedName>
    <definedName name="PrecioS">#REF!</definedName>
    <definedName name="PREST">#REF!</definedName>
    <definedName name="PRIMER" localSheetId="0" hidden="1">{"via1",#N/A,TRUE,"general";"via2",#N/A,TRUE,"general";"via3",#N/A,TRUE,"general"}</definedName>
    <definedName name="PRIMER" hidden="1">{"via1",#N/A,TRUE,"general";"via2",#N/A,TRUE,"general";"via3",#N/A,TRUE,"general"}</definedName>
    <definedName name="PRIMERO">'[109]Informe Semanal 1'!$V$43:$W$43</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 localSheetId="0">OFFSET('Presupuesto Oficial'!Full_Print,0,0,Last_Row)</definedName>
    <definedName name="Print_Area_Reset">OFFSET(Full_Print,0,0,Last_Row)</definedName>
    <definedName name="PRINT_TITLES">#N/A</definedName>
    <definedName name="PRINT_TITLES_MI">#N/A</definedName>
    <definedName name="PRINT1" localSheetId="0">'[3]7422CW00'!#REF!</definedName>
    <definedName name="PRINT1">'[3]7422CW00'!#REF!</definedName>
    <definedName name="PRINT2" localSheetId="0">'[3]7422CW00'!#REF!</definedName>
    <definedName name="PRINT2">'[3]7422CW00'!#REF!</definedName>
    <definedName name="PRIVADO" localSheetId="0">#REF!</definedName>
    <definedName name="PRIVADO">#REF!</definedName>
    <definedName name="prn">[63]Hoja1!$C$3</definedName>
    <definedName name="prnf">[63]Hoja1!$C$6</definedName>
    <definedName name="ProbRange">0</definedName>
    <definedName name="ProbRangeMit">0</definedName>
    <definedName name="PROC">#REF!</definedName>
    <definedName name="PROCEDIM_SELECC">#REF!</definedName>
    <definedName name="PROCESO">#REF!</definedName>
    <definedName name="PRODUCTO">#REF!</definedName>
    <definedName name="PrOfic">[40]BASES!$B$31</definedName>
    <definedName name="PROG" hidden="1">#REF!</definedName>
    <definedName name="PROGDES">#REF!</definedName>
    <definedName name="Programa">#REF!</definedName>
    <definedName name="programainv" localSheetId="0">'Presupuesto Oficial'!ERR</definedName>
    <definedName name="programainv">[0]!ERR</definedName>
    <definedName name="Proponente" localSheetId="0">#REF!</definedName>
    <definedName name="Proponente">#REF!</definedName>
    <definedName name="PRUEBA" localSheetId="0">[122]!absc</definedName>
    <definedName name="PRUEBA">[122]!absc</definedName>
    <definedName name="prueba1" localSheetId="0">[122]!absc</definedName>
    <definedName name="prueba1">[122]!absc</definedName>
    <definedName name="PRUEBA2">#REF!</definedName>
    <definedName name="ps">#REF!</definedName>
    <definedName name="PSTRESS_RELIEVI">#REF!</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W">#REF!</definedName>
    <definedName name="Pwf">'[123]ORITO 02 '!$A$12</definedName>
    <definedName name="Pwf_actual">'[123]ORITO 02 '!$E$6</definedName>
    <definedName name="Pwf_i">[53]medelo!$A$66:$A$83</definedName>
    <definedName name="Pwf_min">'[123]ORITO 02 '!$E$8</definedName>
    <definedName name="Pwfd">#REF!</definedName>
    <definedName name="Q">#REF!</definedName>
    <definedName name="Q_actual">'[123]ORITO 02 '!$E$7</definedName>
    <definedName name="Q_BRUTO">#REF!</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#REF!</definedName>
    <definedName name="QE">[82]TARIF2002!#REF!</definedName>
    <definedName name="QE_TE">[82]TARIF2002!#REF!</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I">[82]TARIF2002!#REF!</definedName>
    <definedName name="QI_TI">[82]TARIF2002!#REF!</definedName>
    <definedName name="Qmax">[53]medelo!$B$63</definedName>
    <definedName name="QN">[82]TARIF2002!#REF!</definedName>
    <definedName name="QN_QI">[82]TARIF2002!#REF!</definedName>
    <definedName name="QNS">[124]TARIF2002!#REF!</definedName>
    <definedName name="qq">#REF!</definedName>
    <definedName name="QQQ" localSheetId="0">DATE(YEAR([0]!Loan_Start),MONTH([0]!Loan_Start)+Payment_Number,DAY([0]!Loan_Start))</definedName>
    <definedName name="QQQ">DATE(YEAR(Loan_Start),MONTH(Loan_Start)+Payment_Number,DAY(Loan_Start))</definedName>
    <definedName name="qqqqqw" localSheetId="0" hidden="1">{"via1",#N/A,TRUE,"general";"via2",#N/A,TRUE,"general";"via3",#N/A,TRUE,"general"}</definedName>
    <definedName name="qqqqqw" hidden="1">{"via1",#N/A,TRUE,"general";"via2",#N/A,TRUE,"general";"via3",#N/A,TRUE,"general"}</definedName>
    <definedName name="QS">#REF!</definedName>
    <definedName name="Qt">'[123]ORITO 02 '!$E$9</definedName>
    <definedName name="QTIES">#REF!</definedName>
    <definedName name="QTY">#REF!</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#REF!</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0">'Presupuesto Oficial'!ERR</definedName>
    <definedName name="QWERTY">[0]!ERR</definedName>
    <definedName name="qwewertet" localSheetId="0" hidden="1">{#N/A,#N/A,TRUE,"1842CWN0"}</definedName>
    <definedName name="qwewertet" hidden="1">{#N/A,#N/A,TRUE,"1842CWN0"}</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dios">[22]Hoja2!#REF!</definedName>
    <definedName name="RANGO_FECHA">#REF!</definedName>
    <definedName name="Rates">#REF!</definedName>
    <definedName name="RD">#REF!</definedName>
    <definedName name="rdq">#REF!</definedName>
    <definedName name="rds">#REF!</definedName>
    <definedName name="RE">#N/A</definedName>
    <definedName name="Reactores">#REF!</definedName>
    <definedName name="Recall_2">'[116] ASR+Nafta'!$E$9:$E$21</definedName>
    <definedName name="Recall_3">'[116]Todos+Nafta'!$E$9:$E$21</definedName>
    <definedName name="Recorder">#REF!</definedName>
    <definedName name="recursos">[125]RECURSOS!$A$8:$A$204</definedName>
    <definedName name="RED">[22]EST2!$AQ$2</definedName>
    <definedName name="REG">#REF!</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[115]Tablas!$M$6:$M$8</definedName>
    <definedName name="REGIONAL">[115]Tablas!$I$6:$I$10</definedName>
    <definedName name="RegistroCoordinador">#REF!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#REF!</definedName>
    <definedName name="REICIO" localSheetId="0">'Presupuesto Oficial'!ERR</definedName>
    <definedName name="REICIO">[0]!ERR</definedName>
    <definedName name="Reimbursement">"Reembolso"</definedName>
    <definedName name="reinicio" localSheetId="0">'Presupuesto Oficial'!ERR</definedName>
    <definedName name="reinicio">[0]!ERR</definedName>
    <definedName name="REJHE" localSheetId="0" hidden="1">{"via1",#N/A,TRUE,"general";"via2",#N/A,TRUE,"general";"via3",#N/A,TRUE,"general"}</definedName>
    <definedName name="REJHE" hidden="1">{"via1",#N/A,TRUE,"general";"via2",#N/A,TRUE,"general";"via3",#N/A,TRUE,"general"}</definedName>
    <definedName name="rell">#REF!</definedName>
    <definedName name="RELLG">#REF!</definedName>
    <definedName name="remanentes">'[31]Reservas de Petróleo'!$A$2,'[31]Reservas de Petróleo'!$A$1,'[31]Reservas de Petróleo'!$D$4,'[31]Reservas de Petróleo'!$H$1:$H$65536</definedName>
    <definedName name="rendimiento">#REF!</definedName>
    <definedName name="RENDIMIENTO____CARGA">#REF!</definedName>
    <definedName name="REPROGRAMACION">#REF!</definedName>
    <definedName name="REPXXX">#REF!</definedName>
    <definedName name="Requerimiento">#REF!</definedName>
    <definedName name="Requerimientos">#REF!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'[50]GENERALIDADES '!$E$9</definedName>
    <definedName name="Resistividad">#REF!</definedName>
    <definedName name="RESU">#REF!</definedName>
    <definedName name="resu8" localSheetId="0">[10]!resu8</definedName>
    <definedName name="resu8">[10]!resu8</definedName>
    <definedName name="resufi">#REF!</definedName>
    <definedName name="resufi1">#REF!</definedName>
    <definedName name="resul">#REF!</definedName>
    <definedName name="resumen">#REF!</definedName>
    <definedName name="resumen_final">#REF!</definedName>
    <definedName name="resumen_final1">#REF!</definedName>
    <definedName name="Retenc">[40]BASES!$E$31</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EMER">#REF!</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FV">#REF!</definedName>
    <definedName name="RG">#REF!</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D">[126]Ingenieria!#REF!</definedName>
    <definedName name="RISP">'[3]7422CW00'!#REF!</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nf">[63]Datos!$D$12</definedName>
    <definedName name="rñ">#REF!</definedName>
    <definedName name="Ro" localSheetId="0">#REF!,#REF!,#REF!</definedName>
    <definedName name="Ro">#REF!,#REF!,#REF!</definedName>
    <definedName name="rr" localSheetId="0">'Presupuesto Oficial'!ERR</definedName>
    <definedName name="rr">[0]!ERR</definedName>
    <definedName name="rrr" localSheetId="0" hidden="1">{"via1",#N/A,TRUE,"general";"via2",#N/A,TRUE,"general";"via3",#N/A,TRUE,"general"}</definedName>
    <definedName name="rrr" hidden="1">{"via1",#N/A,TRUE,"general";"via2",#N/A,TRUE,"general";"via3",#N/A,TRUE,"general"}</definedName>
    <definedName name="rrrr">'[127]Form5 _Pág_ 1'!#REF!</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#REF!</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0" hidden="1">{"via1",#N/A,TRUE,"general";"via2",#N/A,TRUE,"general";"via3",#N/A,TRUE,"general"}</definedName>
    <definedName name="rutu" hidden="1">{"via1",#N/A,TRUE,"general";"via2",#N/A,TRUE,"general";"via3",#N/A,TRUE,"general"}</definedName>
    <definedName name="RW" localSheetId="0">[128]items!$C$4:$J$248</definedName>
    <definedName name="RW">[129]items!$C$4:$J$248</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 localSheetId="0">'Presupuesto Oficial'!ERR</definedName>
    <definedName name="s">[0]!ERR</definedName>
    <definedName name="SA" localSheetId="0">[22]Hoja2!#REF!</definedName>
    <definedName name="SA">[22]Hoja2!#REF!</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0">'Presupuesto Oficial'!ERR</definedName>
    <definedName name="salarios">[0]!ERR</definedName>
    <definedName name="SalConv">'[11]DATOS CONTRATO'!$G$14</definedName>
    <definedName name="SALID1">#REF!</definedName>
    <definedName name="SalMinimo">[40]BASES!$E$41</definedName>
    <definedName name="sbe">#REF!</definedName>
    <definedName name="sbgfbgdr" localSheetId="0" hidden="1">{"via1",#N/A,TRUE,"general";"via2",#N/A,TRUE,"general";"via3",#N/A,TRUE,"general"}</definedName>
    <definedName name="sbgfbgdr" hidden="1">{"via1",#N/A,TRUE,"general";"via2",#N/A,TRUE,"general";"via3",#N/A,TRUE,"general"}</definedName>
    <definedName name="SBS">#REF!</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hidden="1">{#N/A,#N/A,TRUE,"1842CWN0"}</definedName>
    <definedName name="SDE">#REF!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G" localSheetId="0" hidden="1">{#N/A,#N/A,TRUE,"1842CWN0"}</definedName>
    <definedName name="SDFDG" hidden="1">{#N/A,#N/A,TRUE,"1842CWN0"}</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dsdfsdff" localSheetId="0" hidden="1">{#N/A,#N/A,TRUE,"1842CWN0"}</definedName>
    <definedName name="sdsdfsdff" hidden="1">{#N/A,#N/A,TRUE,"1842CWN0"}</definedName>
    <definedName name="seccion1">#REF!</definedName>
    <definedName name="seccion2">#REF!</definedName>
    <definedName name="SECTOR">#REF!</definedName>
    <definedName name="SEGUNDO">#REF!</definedName>
    <definedName name="SEMANA_C3">#REF!</definedName>
    <definedName name="sena">[63]Hoja1!$C$14</definedName>
    <definedName name="SERO" localSheetId="0">'Presupuesto Oficial'!ERR</definedName>
    <definedName name="SERO">[0]!ERR</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[63]Hoja1!$C$12</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HEE_INT">[52]steel!#REF!</definedName>
    <definedName name="SHEET">'[3]7422CW00'!#REF!</definedName>
    <definedName name="SHEET_KP">[52]steel!$C$7:$L$47</definedName>
    <definedName name="SHEET_MR">[52]steel!$C$7:$J$47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0">'Presupuesto Oficial'!ERR</definedName>
    <definedName name="SI">[0]!ERR</definedName>
    <definedName name="SINGOLO" localSheetId="0">'[3]7422CW00'!#REF!</definedName>
    <definedName name="SINGOLO">'[3]7422CW00'!#REF!</definedName>
    <definedName name="SISISIS" localSheetId="0">'Presupuesto Oficial'!ERR</definedName>
    <definedName name="SISISIS">[0]!ERR</definedName>
    <definedName name="sk" localSheetId="0">#REF!</definedName>
    <definedName name="sk">#REF!</definedName>
    <definedName name="sm" localSheetId="0">#REF!</definedName>
    <definedName name="sm">#REF!</definedName>
    <definedName name="Smlv">'[11]DATOS CONTRATO'!$I$9</definedName>
    <definedName name="smlv01">[46]CONTRATO!$I$9</definedName>
    <definedName name="smlv2001">[46]CONTRATO!$H$9</definedName>
    <definedName name="SMML">'[76]ASPECTOS TECNICOS'!$O$12:$P$32</definedName>
    <definedName name="SN">[11]EMPRESA!$G$29</definedName>
    <definedName name="snw">#REF!</definedName>
    <definedName name="sñ">#REF!</definedName>
    <definedName name="so">#REF!</definedName>
    <definedName name="SOBREANCHO">[22]Hoja2!#REF!</definedName>
    <definedName name="SOL">#REF!</definedName>
    <definedName name="SOLD._4_">#REF!</definedName>
    <definedName name="SOLD._6_">#REF!</definedName>
    <definedName name="SOLD._8_">#REF!</definedName>
    <definedName name="solver_adj" localSheetId="0" hidden="1">'Presupuesto Oficial'!#REF!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'Presupuesto Oficial'!$K$24</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'Presupuesto Oficial'!$K$24</definedName>
    <definedName name="solver_pre" localSheetId="0" hidden="1">0.000001</definedName>
    <definedName name="solver_rel1" localSheetId="0" hidden="1">2</definedName>
    <definedName name="solver_rhs1" localSheetId="0" hidden="1">'Presupuesto Oficial'!$K$23</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panner_Auto_File">"F:\Proyectos\CEI\Tunja-Barbosa\tra2b.x2a"</definedName>
    <definedName name="Spanner_Auto_Select">'[130]A-HOR'!#REF!</definedName>
    <definedName name="sr">#REF!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AVG_SIZE">#REF!</definedName>
    <definedName name="SS_WELDING">#REF!</definedName>
    <definedName name="ssa">[63]Hoja1!$C$25</definedName>
    <definedName name="ssh">[63]Hoja1!$C$24</definedName>
    <definedName name="sss" localSheetId="0">MODULO10.auto_abrir</definedName>
    <definedName name="sss">MODULO10.auto_abrir</definedName>
    <definedName name="SSSS" localSheetId="0">'Presupuesto Oficial'!ERR</definedName>
    <definedName name="SSSS">[0]!ERR</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'[131]PxQ Cantidades'!#REF!</definedName>
    <definedName name="STONU">'[3]7422CW00'!#REF!</definedName>
    <definedName name="STRESS_RELIEVIN">#REF!</definedName>
    <definedName name="STSUMM">'[3]7422CW00'!#REF!</definedName>
    <definedName name="stt" localSheetId="0"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[60]Hoja1!$F$60</definedName>
    <definedName name="Summary">#REF!</definedName>
    <definedName name="SUP_ART">[52]steel!#REF!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[13]Tablas!#REF!</definedName>
    <definedName name="SUP_VPR_NA">#REF!</definedName>
    <definedName name="SUPER">[66]Tablas!$H$1:$H$65536</definedName>
    <definedName name="SUPERFICIE">#REF!</definedName>
    <definedName name="sw" localSheetId="0">'Presupuesto Oficial'!ERR</definedName>
    <definedName name="sw">[0]!ERR</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 localSheetId="0">[7]!absc</definedName>
    <definedName name="t">[7]!absc</definedName>
    <definedName name="t_1" localSheetId="0">Scheduled_Payment+Extra_Payment</definedName>
    <definedName name="t_1">Scheduled_Payment+Extra_Payment</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B_FECHA">[66]Tablas!$B$1:$B$65536</definedName>
    <definedName name="TABLA">#REF!</definedName>
    <definedName name="TABLA_DE_CONTENIDO__A1">#REF!</definedName>
    <definedName name="tabla1">[132]Hoja3!$B$4:$F$28</definedName>
    <definedName name="tabla2">#REF!</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[46]EMPRESA!$F$24</definedName>
    <definedName name="TARIFAS">[133]TARIFAS!$A$1:$F$52</definedName>
    <definedName name="TarifaSalud">[46]EMPRESA!$F$26</definedName>
    <definedName name="Tasa">#REF!</definedName>
    <definedName name="TASA_DE_CAMBIO">#REF!</definedName>
    <definedName name="Tasa1">'[134]Bases 2A'!$C$20</definedName>
    <definedName name="TasaCCP">#REF!</definedName>
    <definedName name="Tax">#REF!</definedName>
    <definedName name="tb">#REF!</definedName>
    <definedName name="TB_EVENTOS_OTS_ANUAL">#REF!</definedName>
    <definedName name="tc">#REF!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[82]TARIF2002!#REF!</definedName>
    <definedName name="telefono">[46]EMPRESA!$F$16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0">'Presupuesto Oficial'!ERR</definedName>
    <definedName name="TER">[0]!ERR</definedName>
    <definedName name="TERM" localSheetId="0">'Presupuesto Oficial'!ERR</definedName>
    <definedName name="TERM">[0]!ERR</definedName>
    <definedName name="TÉRMINOS" localSheetId="0">'Presupuesto Oficial'!ERR</definedName>
    <definedName name="TÉRMINOS">[0]!ERR</definedName>
    <definedName name="TERR">[27]PRESUPUESTO!$I$7</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GB">#REF!</definedName>
    <definedName name="TH">#REF!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0" hidden="1">{"via1",#N/A,TRUE,"general";"via2",#N/A,TRUE,"general";"via3",#N/A,TRUE,"general"}</definedName>
    <definedName name="thtj" hidden="1">{"via1",#N/A,TRUE,"general";"via2",#N/A,TRUE,"general";"via3",#N/A,TRUE,"general"}</definedName>
    <definedName name="TI">[82]TARIF2002!#REF!</definedName>
    <definedName name="TIEMPO">[41]BASES!$E$27</definedName>
    <definedName name="TIPO">#REF!</definedName>
    <definedName name="TIPO_GRUPO">#REF!</definedName>
    <definedName name="TipoGC">[115]Tablas!$U$6:$U$15</definedName>
    <definedName name="TipoNeces">[115]Tablas!$Q$6:$Q$8</definedName>
    <definedName name="TipoPro">#REF!</definedName>
    <definedName name="Tipoproceso">#REF!</definedName>
    <definedName name="tipov">#REF!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j">#REF!</definedName>
    <definedName name="tk">'[11]DATOS CONTRATO'!$E$18</definedName>
    <definedName name="TK_1" hidden="1">[23]INST!#REF!</definedName>
    <definedName name="TKSLCI07">[11]EMPRESA!$F$22</definedName>
    <definedName name="tl">#REF!</definedName>
    <definedName name="tld">[63]Datos!$D$14</definedName>
    <definedName name="tn">#REF!</definedName>
    <definedName name="To">#REF!</definedName>
    <definedName name="TOPGENER">#REF!</definedName>
    <definedName name="TOPGENER1">#REF!</definedName>
    <definedName name="TOPMENU">#REF!</definedName>
    <definedName name="Torres">#REF!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 localSheetId="0">#REF!</definedName>
    <definedName name="total1">#REF!</definedName>
    <definedName name="TotalCesantias">'[46]NOMINA 1'!$N$38</definedName>
    <definedName name="TOTALHH">#REF!</definedName>
    <definedName name="TOTALHH1">#REF!</definedName>
    <definedName name="TotalVacaciones">'[46]NOMINA 1'!$N$37</definedName>
    <definedName name="TotAuxAlim">'[11]NOMINA-1'!$E$37</definedName>
    <definedName name="TotAuxAlimentacion">'[46]NOMINA 1'!$E$38</definedName>
    <definedName name="TotAuxCom">'[11]NOMINA-1'!$E$39</definedName>
    <definedName name="TotAuxComi">'[46]NOMINA 1'!$E$40</definedName>
    <definedName name="TotAuxDotacion">'[46]NOMINA 1'!$E$41</definedName>
    <definedName name="TotAuxHab">'[46]NOMINA 1'!$E$37</definedName>
    <definedName name="TotAuxTransporte">'[46]NOMINA 1'!$E$39</definedName>
    <definedName name="TotBasico">'[46]NOMINA 1'!$E$35</definedName>
    <definedName name="TotCom">'[11]NOMINA-1'!$E$41</definedName>
    <definedName name="TotComision">'[46]NOMINA 1'!$E$42</definedName>
    <definedName name="TotExtras">'[46]NOMINA 1'!$E$36</definedName>
    <definedName name="TotIntercesantias">'[46]NOMINA 1'!$N$39</definedName>
    <definedName name="TotPrimaServicios">'[46]NOMINA 1'!$N$36</definedName>
    <definedName name="TotPrimaServicos">'[46]NOMINA 1'!$N$36</definedName>
    <definedName name="TotPrimaVacaciones">'[46]NOMINA 1'!$N$41</definedName>
    <definedName name="TotPrimConv">'[11]NOMINA-1'!$N$39</definedName>
    <definedName name="TotPrimConvencional">'[46]NOMINA 1'!$N$40</definedName>
    <definedName name="TotPrimVac">'[11]NOMINA-1'!$N$40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'[11]NOMINA-1'!$N$36</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[22]Hoja2!#REF!</definedName>
    <definedName name="Transmisores">#REF!</definedName>
    <definedName name="Transporte">'[11]DATOS CONTRATO'!$E$16</definedName>
    <definedName name="TRAT">[135]desmonte!$E$48</definedName>
    <definedName name="TREM">#REF!</definedName>
    <definedName name="Trenes">#REF!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0" hidden="1">{"via1",#N/A,TRUE,"general";"via2",#N/A,TRUE,"general";"via3",#N/A,TRUE,"general"}</definedName>
    <definedName name="trjfgjh" hidden="1">{"via1",#N/A,TRUE,"general";"via2",#N/A,TRUE,"general";"via3",#N/A,TRUE,"general"}</definedName>
    <definedName name="TRM">[136]Tablas!$B$2</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'[113]CCP,LEYES, Y DEC.'!#REF!</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localSheetId="0" hidden="1">{"via1",#N/A,TRUE,"general";"via2",#N/A,TRUE,"general";"via3",#N/A,TRUE,"general"}</definedName>
    <definedName name="UI" hidden="1">{"via1",#N/A,TRUE,"general";"via2",#N/A,TRUE,"general";"via3",#N/A,TRUE,"general"}</definedName>
    <definedName name="UIC">[13]Tablas!#REF!</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'[137]Lista APU'!$A$3:$D$479</definedName>
    <definedName name="UNITARIO">[138]Unitarios!$A$3:$D$13</definedName>
    <definedName name="Unitarios">#REF!</definedName>
    <definedName name="unj" hidden="1">[19]INST!#REF!</definedName>
    <definedName name="uno" localSheetId="0">'Presupuesto Oficial'!ERR</definedName>
    <definedName name="uno">[0]!ERR</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 localSheetId="0">'Presupuesto Oficial'!ERR</definedName>
    <definedName name="uriel">[0]!ERR</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'[93]1'!$N$42</definedName>
    <definedName name="UTL">[27]otros!$C$4</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v">375000</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[139]CONTRATO!$E$9</definedName>
    <definedName name="ValorEjecutado">#REF!</definedName>
    <definedName name="ValorProyecto">#REF!</definedName>
    <definedName name="ValorRecursosComprometidos">#REF!</definedName>
    <definedName name="Values_Entered" localSheetId="0">IF(Loan_Amount*Interest_Rate*Loan_Years*Loan_Start&gt;0,1,0)</definedName>
    <definedName name="Values_Entered">IF(Loan_Amount*Interest_Rate*Loan_Years*Loan_Start&gt;0,1,0)</definedName>
    <definedName name="Válvulas" localSheetId="0">#REF!</definedName>
    <definedName name="Válvulas">#REF!</definedName>
    <definedName name="Var">[21]Varios.!$E$1:$E$65536</definedName>
    <definedName name="VARIACION1">#REF!</definedName>
    <definedName name="Varios">#REF!</definedName>
    <definedName name="Varios2">#REF!</definedName>
    <definedName name="vb">#REF!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aAiu">#REF!</definedName>
    <definedName name="VEX">[13]Tablas!#REF!</definedName>
    <definedName name="VEX_ON">#REF!</definedName>
    <definedName name="VEX1_1">[13]Tablas!#REF!</definedName>
    <definedName name="VEX1_1_1">[13]Tablas!#REF!</definedName>
    <definedName name="VEX1_1_2">[13]Tablas!#REF!</definedName>
    <definedName name="VEX1_1_3">[13]Tablas!#REF!</definedName>
    <definedName name="VEX1_1_4">[13]Tablas!#REF!</definedName>
    <definedName name="VEX1_2">[13]Tablas!#REF!</definedName>
    <definedName name="VEX1_3">[13]Tablas!#REF!</definedName>
    <definedName name="VFA">[13]Tablas!#REF!</definedName>
    <definedName name="VFA1_1">[13]Tablas!#REF!</definedName>
    <definedName name="VFA1_1_1">[13]Tablas!#REF!</definedName>
    <definedName name="VFA1_1_2">[13]Tablas!#REF!</definedName>
    <definedName name="VFA1_1_3">[13]Tablas!#REF!</definedName>
    <definedName name="VFA1_1_4">[13]Tablas!#REF!</definedName>
    <definedName name="VFA1_1_5">[13]Tablas!#REF!</definedName>
    <definedName name="VFA1_1_6">[13]Tablas!#REF!</definedName>
    <definedName name="VFA1_2">[13]Tablas!#REF!</definedName>
    <definedName name="VFA1_3">[13]Tablas!#REF!</definedName>
    <definedName name="vfbgnhyt" localSheetId="0" hidden="1">{"via1",#N/A,TRUE,"general";"via2",#N/A,TRUE,"general";"via3",#N/A,TRUE,"general"}</definedName>
    <definedName name="vfbgnhyt" hidden="1">{"via1",#N/A,TRUE,"general";"via2",#N/A,TRUE,"general";"via3",#N/A,TRUE,"general"}</definedName>
    <definedName name="vfh">'[90]7422CW00'!#REF!</definedName>
    <definedName name="vfn">#REF!</definedName>
    <definedName name="VFR">#REF!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#REF!</definedName>
    <definedName name="VICEP_DIRECC">[115]Tablas!$A$6:$A$26</definedName>
    <definedName name="VigenciaDolares">#REF!</definedName>
    <definedName name="VigenciaPesos">#REF!</definedName>
    <definedName name="VIGFUTURA">[115]Tablas!$J$6:$J$8</definedName>
    <definedName name="villa">#REF!</definedName>
    <definedName name="VIT">[13]Tablas!#REF!</definedName>
    <definedName name="VIT1_1">[13]Tablas!#REF!</definedName>
    <definedName name="VIT1_1_1">[13]Tablas!#REF!</definedName>
    <definedName name="VIT1_1_10">[13]Tablas!#REF!</definedName>
    <definedName name="VIT1_1_11">[13]Tablas!#REF!</definedName>
    <definedName name="VIT1_1_12">[13]Tablas!#REF!</definedName>
    <definedName name="VIT1_1_13">[13]Tablas!#REF!</definedName>
    <definedName name="VIT1_1_14">[13]Tablas!#REF!</definedName>
    <definedName name="VIT1_1_15">[13]Tablas!#REF!</definedName>
    <definedName name="VIT1_1_16">[13]Tablas!#REF!</definedName>
    <definedName name="VIt1_1_17">[13]Tablas!#REF!</definedName>
    <definedName name="VIT1_1_18">[13]Tablas!#REF!</definedName>
    <definedName name="VIt1_1_19">[13]Tablas!#REF!</definedName>
    <definedName name="VIT1_1_2">[13]Tablas!#REF!</definedName>
    <definedName name="VIT1_1_20">[13]Tablas!#REF!</definedName>
    <definedName name="VIT1_1_3">[13]Tablas!#REF!</definedName>
    <definedName name="VIT1_1_4">[13]Tablas!#REF!</definedName>
    <definedName name="VIT1_1_5">[13]Tablas!#REF!</definedName>
    <definedName name="VIT1_1_6">[13]Tablas!#REF!</definedName>
    <definedName name="VIT1_1_7">[13]Tablas!#REF!</definedName>
    <definedName name="VIT1_1_8">[13]Tablas!#REF!</definedName>
    <definedName name="VIT1_1_9">[13]Tablas!#REF!</definedName>
    <definedName name="VIT1_2">[13]Tablas!#REF!</definedName>
    <definedName name="VIT1_3">[13]Tablas!#REF!</definedName>
    <definedName name="VIT1_4">[13]Tablas!#REF!</definedName>
    <definedName name="VIT1_5">[13]Tablas!#REF!</definedName>
    <definedName name="VIT1_6">[13]Tablas!#REF!</definedName>
    <definedName name="vital5">[58]Personalizar!$E$15</definedName>
    <definedName name="vk" localSheetId="0" hidden="1">{"via1",#N/A,TRUE,"general";"via2",#N/A,TRUE,"general";"via3",#N/A,TRUE,"general"}</definedName>
    <definedName name="vk" hidden="1">{"via1",#N/A,TRUE,"general";"via2",#N/A,TRUE,"general";"via3",#N/A,TRUE,"general"}</definedName>
    <definedName name="vm">#REF!</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[13]Tablas!#REF!</definedName>
    <definedName name="VPR1_1_1">[13]Tablas!#REF!</definedName>
    <definedName name="VPR1_1_10">[13]Tablas!#REF!</definedName>
    <definedName name="VPR1_1_11">[13]Tablas!#REF!</definedName>
    <definedName name="VPR1_1_12">[13]Tablas!#REF!</definedName>
    <definedName name="VPR1_1_13">[13]Tablas!#REF!</definedName>
    <definedName name="VPR1_1_14">[13]Tablas!#REF!</definedName>
    <definedName name="VPR1_1_15">[13]Tablas!#REF!</definedName>
    <definedName name="VPR1_1_16">[13]Tablas!#REF!</definedName>
    <definedName name="VPR1_1_17">[13]Tablas!#REF!</definedName>
    <definedName name="VPR1_1_18">[13]Tablas!#REF!</definedName>
    <definedName name="VPR1_1_19">[13]Tablas!#REF!</definedName>
    <definedName name="VPR1_1_2">[13]Tablas!#REF!</definedName>
    <definedName name="VPR1_1_20">[13]Tablas!#REF!</definedName>
    <definedName name="VPR1_1_21">[13]Tablas!#REF!</definedName>
    <definedName name="VPR1_1_22">[13]Tablas!#REF!</definedName>
    <definedName name="VPR1_1_23">[13]Tablas!#REF!</definedName>
    <definedName name="VPR1_1_24">[13]Tablas!#REF!</definedName>
    <definedName name="VPR1_1_25">[13]Tablas!#REF!</definedName>
    <definedName name="VPR1_1_26">[13]Tablas!#REF!</definedName>
    <definedName name="VPR1_1_27">[13]Tablas!#REF!</definedName>
    <definedName name="VPR1_1_28">[13]Tablas!#REF!</definedName>
    <definedName name="VPR1_1_29">[13]Tablas!#REF!</definedName>
    <definedName name="VPR1_1_3">[13]Tablas!#REF!</definedName>
    <definedName name="VPR1_1_30">[13]Tablas!#REF!</definedName>
    <definedName name="VPR1_1_31">[13]Tablas!#REF!</definedName>
    <definedName name="VPR1_1_32">[13]Tablas!#REF!</definedName>
    <definedName name="VPR1_1_4">[13]Tablas!#REF!</definedName>
    <definedName name="VPR1_1_5">[13]Tablas!#REF!</definedName>
    <definedName name="VPR1_1_6">[13]Tablas!#REF!</definedName>
    <definedName name="VPR1_1_7">[13]Tablas!#REF!</definedName>
    <definedName name="VPR1_1_8">[13]Tablas!#REF!</definedName>
    <definedName name="VPR1_1_9">[13]Tablas!#REF!</definedName>
    <definedName name="VPR1_2">[13]Tablas!#REF!</definedName>
    <definedName name="VPR1_3">[13]Tablas!#REF!</definedName>
    <definedName name="VPR1_4">[13]Tablas!#REF!</definedName>
    <definedName name="VPR1_5">[13]Tablas!#REF!</definedName>
    <definedName name="VPR1_6">[13]Tablas!#REF!</definedName>
    <definedName name="vpt">#REF!</definedName>
    <definedName name="VRP">[13]Tablas!#REF!</definedName>
    <definedName name="VRP_PETROQ">#REF!</definedName>
    <definedName name="VRP1_1">[13]Tablas!#REF!</definedName>
    <definedName name="VRP1_1_1">[13]Tablas!#REF!</definedName>
    <definedName name="VRP1_1_10">[13]Tablas!#REF!</definedName>
    <definedName name="VRP1_1_11">[13]Tablas!#REF!</definedName>
    <definedName name="VRP1_1_12">[13]Tablas!#REF!</definedName>
    <definedName name="VRP1_1_13">[13]Tablas!#REF!</definedName>
    <definedName name="VRP1_1_14">[13]Tablas!#REF!</definedName>
    <definedName name="VRP1_1_15">[13]Tablas!#REF!</definedName>
    <definedName name="VRP1_1_16">[13]Tablas!#REF!</definedName>
    <definedName name="VRP1_1_17">[13]Tablas!#REF!</definedName>
    <definedName name="VRP1_1_18">[13]Tablas!#REF!</definedName>
    <definedName name="VRP1_1_19">[13]Tablas!#REF!</definedName>
    <definedName name="VRP1_1_2">[13]Tablas!#REF!</definedName>
    <definedName name="VRP1_1_20">[13]Tablas!#REF!</definedName>
    <definedName name="VRP1_1_21">[13]Tablas!#REF!</definedName>
    <definedName name="VRP1_1_22">[13]Tablas!#REF!</definedName>
    <definedName name="VRP1_1_23">[13]Tablas!#REF!</definedName>
    <definedName name="VRP1_1_3">[13]Tablas!#REF!</definedName>
    <definedName name="VRP1_1_4">[13]Tablas!#REF!</definedName>
    <definedName name="VRP1_1_5">[13]Tablas!#REF!</definedName>
    <definedName name="VRP1_1_6">[13]Tablas!#REF!</definedName>
    <definedName name="VRP1_1_7">[13]Tablas!#REF!</definedName>
    <definedName name="VRP1_1_8">[13]Tablas!#REF!</definedName>
    <definedName name="VRP1_1_9">[13]Tablas!#REF!</definedName>
    <definedName name="VRP1_2">[13]Tablas!#REF!</definedName>
    <definedName name="VRP1_3">[13]Tablas!#REF!</definedName>
    <definedName name="VRP1_4">[13]Tablas!#REF!</definedName>
    <definedName name="vsdfj" localSheetId="0" hidden="1">{"via1",#N/A,TRUE,"general";"via2",#N/A,TRUE,"general";"via3",#N/A,TRUE,"general"}</definedName>
    <definedName name="vsdfj" hidden="1">{"via1",#N/A,TRUE,"general";"via2",#N/A,TRUE,"general";"via3",#N/A,TRUE,"general"}</definedName>
    <definedName name="VSM">[13]Tablas!#REF!</definedName>
    <definedName name="VSM1_1">[13]Tablas!#REF!</definedName>
    <definedName name="VSM1_1_1">[13]Tablas!#REF!</definedName>
    <definedName name="VSM1_1_2">[13]Tablas!#REF!</definedName>
    <definedName name="VSM1_1_3">[13]Tablas!#REF!</definedName>
    <definedName name="VSM1_1_4">[13]Tablas!#REF!</definedName>
    <definedName name="VSM1_1_5">[13]Tablas!#REF!</definedName>
    <definedName name="VSM1_2">[13]Tablas!#REF!</definedName>
    <definedName name="VSM1_3">[13]Tablas!#REF!</definedName>
    <definedName name="VSM1_4">[13]Tablas!#REF!</definedName>
    <definedName name="VSM1_5">[13]Tablas!#REF!</definedName>
    <definedName name="vsp">#REF!</definedName>
    <definedName name="vt" localSheetId="0" hidden="1">{"via1",#N/A,TRUE,"general";"via2",#N/A,TRUE,"general";"via3",#N/A,TRUE,"general"}</definedName>
    <definedName name="vt" hidden="1">{"via1",#N/A,TRUE,"general";"via2",#N/A,TRUE,"general";"via3",#N/A,TRUE,"general"}</definedName>
    <definedName name="vutil">#REF!</definedName>
    <definedName name="vv">#REF!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'[140]2004'!#REF!</definedName>
    <definedName name="Wcut">#REF!</definedName>
    <definedName name="WD">#REF!</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'[42]Res-Accide-10'!#REF!</definedName>
    <definedName name="we">#REF!</definedName>
    <definedName name="wedw">#REF!</definedName>
    <definedName name="WEFWE">'[42]Res-Accide-10'!#REF!</definedName>
    <definedName name="WER">'[42]Res-Accide-10'!$S$2:$S$7</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'[42]Res-Accide-10'!#REF!</definedName>
    <definedName name="wj">#REF!</definedName>
    <definedName name="wl">#REF!</definedName>
    <definedName name="WQ">#REF!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civil._.works." localSheetId="0" hidden="1">{#N/A,#N/A,TRUE,"1842CWN0"}</definedName>
    <definedName name="wrn.civil._.works." hidden="1">{#N/A,#N/A,TRUE,"1842CWN0"}</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OPERADORES." localSheetId="0" hidden="1">{#N/A,#N/A,TRUE,"T1"}</definedName>
    <definedName name="wrn.OPERADORES." hidden="1">{#N/A,#N/A,TRUE,"T1"}</definedName>
    <definedName name="wrn.res7" localSheetId="0" hidden="1">{#N/A,#N/A,FALSE,"Hoja1";#N/A,#N/A,FALSE,"Hoja2"}</definedName>
    <definedName name="wrn.res7" hidden="1">{#N/A,#N/A,FALSE,"Hoja1";#N/A,#N/A,FALSE,"Hoja2"}</definedName>
    <definedName name="wrn.Resumen." localSheetId="0"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hidden="1">{"via1",#N/A,TRUE,"general";"via2",#N/A,TRUE,"general";"via3",#N/A,TRUE,"general"}</definedName>
    <definedName name="ws">#REF!</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0" hidden="1">{"via1",#N/A,TRUE,"general";"via2",#N/A,TRUE,"general";"via3",#N/A,TRUE,"general"}</definedName>
    <definedName name="wwded3" hidden="1">{"via1",#N/A,TRUE,"general";"via2",#N/A,TRUE,"general";"via3",#N/A,TRUE,"general"}</definedName>
    <definedName name="www">[141]INDICE!$1:$1048576</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hidden="1">{"via1",#N/A,TRUE,"general";"via2",#N/A,TRUE,"general";"via3",#N/A,TRUE,"general"}</definedName>
    <definedName name="x">#REF!</definedName>
    <definedName name="xb">#REF!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o">#REF!</definedName>
    <definedName name="XSW" localSheetId="0" hidden="1">{#N/A,#N/A,TRUE,"1842CWN0"}</definedName>
    <definedName name="XSW" hidden="1">{#N/A,#N/A,TRUE,"1842CWN0"}</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_51">#REF!</definedName>
    <definedName name="xxfg" localSheetId="0" hidden="1">{"via1",#N/A,TRUE,"general";"via2",#N/A,TRUE,"general";"via3",#N/A,TRUE,"general"}</definedName>
    <definedName name="xxfg" hidden="1">{"via1",#N/A,TRUE,"general";"via2",#N/A,TRUE,"general";"via3",#N/A,TRUE,"general"}</definedName>
    <definedName name="XXX">#REF!</definedName>
    <definedName name="XXXX" hidden="1">#REF!</definedName>
    <definedName name="xxxxx" localSheetId="0">[142]!absc</definedName>
    <definedName name="xxxxx">[142]!absc</definedName>
    <definedName name="xxxxxds" localSheetId="0"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#REF!</definedName>
    <definedName name="XZS" hidden="1">#REF!</definedName>
    <definedName name="XZXZV" localSheetId="0" hidden="1">{"via1",#N/A,TRUE,"general";"via2",#N/A,TRUE,"general";"via3",#N/A,TRUE,"general"}</definedName>
    <definedName name="XZXZV" hidden="1">{"via1",#N/A,TRUE,"general";"via2",#N/A,TRUE,"general";"via3",#N/A,TRUE,"general"}</definedName>
    <definedName name="Y" localSheetId="0">[30]!absc</definedName>
    <definedName name="Y">[30]!absc</definedName>
    <definedName name="y6y6" localSheetId="0" hidden="1">{"via1",#N/A,TRUE,"general";"via2",#N/A,TRUE,"general";"via3",#N/A,TRUE,"general"}</definedName>
    <definedName name="y6y6" hidden="1">{"via1",#N/A,TRUE,"general";"via2",#N/A,TRUE,"general";"via3",#N/A,TRUE,"general"}</definedName>
    <definedName name="YA">#REF!</definedName>
    <definedName name="yery" localSheetId="0" hidden="1">{"via1",#N/A,TRUE,"general";"via2",#N/A,TRUE,"general";"via3",#N/A,TRUE,"general"}</definedName>
    <definedName name="yery" hidden="1">{"via1",#N/A,TRUE,"general";"via2",#N/A,TRUE,"general";"via3",#N/A,TRUE,"general"}</definedName>
    <definedName name="YHN">#REF!</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YO">'[143]AISLAMIENTO CATEGORIAS II Y III'!$G$1:$I$65536</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AQ" localSheetId="0"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0" hidden="1">{"via1",#N/A,TRUE,"general";"via2",#N/A,TRUE,"general";"via3",#N/A,TRUE,"general"}</definedName>
    <definedName name="zdervr" hidden="1">{"via1",#N/A,TRUE,"general";"via2",#N/A,TRUE,"general";"via3",#N/A,TRUE,"general"}</definedName>
    <definedName name="ZDF">#REF!</definedName>
    <definedName name="zdr">#REF!</definedName>
    <definedName name="ZONA1">#REF!</definedName>
    <definedName name="ZONA3">#REF!</definedName>
    <definedName name="ZONA4">#REF!</definedName>
    <definedName name="zx" localSheetId="0">'Presupuesto Oficial'!ERR</definedName>
    <definedName name="zx">[0]!ERR</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#REF!</definedName>
    <definedName name="ZZZZZZZZZZZ">'[59]A.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20" i="277" l="1"/>
  <c r="K19" i="277"/>
  <c r="K18" i="277"/>
  <c r="K17" i="277"/>
  <c r="K16" i="277"/>
  <c r="K15" i="277"/>
  <c r="K14" i="277"/>
  <c r="K13" i="277"/>
  <c r="K12" i="277"/>
  <c r="K11" i="277"/>
  <c r="K10" i="277"/>
  <c r="J15" i="277"/>
  <c r="J14" i="277"/>
  <c r="J13" i="277"/>
  <c r="J12" i="277"/>
  <c r="J11" i="277"/>
  <c r="J10" i="277"/>
  <c r="I15" i="277"/>
  <c r="I14" i="277"/>
  <c r="I13" i="277"/>
  <c r="I12" i="277"/>
  <c r="I11" i="277"/>
  <c r="N54" i="272" l="1"/>
  <c r="N36" i="270" l="1"/>
  <c r="L85" i="273"/>
  <c r="L85" i="269"/>
  <c r="N48" i="268"/>
  <c r="N76" i="273"/>
  <c r="N65" i="273"/>
  <c r="N36" i="273"/>
  <c r="N43" i="273" s="1"/>
  <c r="N78" i="273" s="1"/>
  <c r="N76" i="272"/>
  <c r="N59" i="272"/>
  <c r="N65" i="272" s="1"/>
  <c r="N78" i="272" s="1"/>
  <c r="N36" i="272"/>
  <c r="N43" i="272" s="1"/>
  <c r="N76" i="271"/>
  <c r="N59" i="271"/>
  <c r="N65" i="271" s="1"/>
  <c r="N43" i="271"/>
  <c r="N76" i="270"/>
  <c r="N59" i="270"/>
  <c r="N65" i="270" s="1"/>
  <c r="N43" i="270"/>
  <c r="N76" i="269"/>
  <c r="N65" i="269"/>
  <c r="N48" i="269"/>
  <c r="N54" i="269" s="1"/>
  <c r="N43" i="269"/>
  <c r="N76" i="268"/>
  <c r="K59" i="268"/>
  <c r="N59" i="268" s="1"/>
  <c r="N65" i="268" s="1"/>
  <c r="N54" i="268"/>
  <c r="N43" i="268"/>
  <c r="N78" i="270" l="1"/>
  <c r="L85" i="270" s="1"/>
  <c r="N86" i="270" s="1"/>
  <c r="N88" i="270" s="1"/>
  <c r="L85" i="272"/>
  <c r="N86" i="272" s="1"/>
  <c r="N88" i="272" s="1"/>
  <c r="N78" i="271"/>
  <c r="L85" i="271" s="1"/>
  <c r="N86" i="271" s="1"/>
  <c r="N88" i="271" s="1"/>
  <c r="N78" i="269"/>
  <c r="N86" i="269" s="1"/>
  <c r="N88" i="269" s="1"/>
  <c r="N78" i="268"/>
  <c r="L85" i="268" s="1"/>
  <c r="N86" i="268" s="1"/>
  <c r="N88" i="268" s="1"/>
  <c r="N86" i="273"/>
  <c r="N88" i="273" s="1"/>
</calcChain>
</file>

<file path=xl/sharedStrings.xml><?xml version="1.0" encoding="utf-8"?>
<sst xmlns="http://schemas.openxmlformats.org/spreadsheetml/2006/main" count="673" uniqueCount="127">
  <si>
    <t>PRESUPUESTO OFICIAL</t>
  </si>
  <si>
    <t>Nº</t>
  </si>
  <si>
    <t>ITEM DE PAGO</t>
  </si>
  <si>
    <t xml:space="preserve">ESPECIFICACIONES </t>
  </si>
  <si>
    <t>DESCRIPCION</t>
  </si>
  <si>
    <t>UND.</t>
  </si>
  <si>
    <t>CANTIDAD</t>
  </si>
  <si>
    <t>VALOR UNITARIO</t>
  </si>
  <si>
    <t xml:space="preserve">VALOR TOTAL                                </t>
  </si>
  <si>
    <t>GENERAL</t>
  </si>
  <si>
    <t>PARTICULAR</t>
  </si>
  <si>
    <t>VALOR TOTAL</t>
  </si>
  <si>
    <t>PORCENTAJE</t>
  </si>
  <si>
    <t>ADMINISTRACION</t>
  </si>
  <si>
    <t>M3</t>
  </si>
  <si>
    <t xml:space="preserve">SUBTOTAL </t>
  </si>
  <si>
    <t xml:space="preserve">TOTAL </t>
  </si>
  <si>
    <t xml:space="preserve">VALOR IVA </t>
  </si>
  <si>
    <t>SUBTOTAL (INCLUYE IVA)</t>
  </si>
  <si>
    <t>ACTIVIDADES</t>
  </si>
  <si>
    <t>450-13</t>
  </si>
  <si>
    <t>411.1P</t>
  </si>
  <si>
    <t>411-13</t>
  </si>
  <si>
    <t>SUMINISTRO DE EMULSION ASFALTICA CRR-1</t>
  </si>
  <si>
    <t>Litro</t>
  </si>
  <si>
    <t>SUMINISTRO DE MEZCLA ASFALTICA EN CALIENTE  PARA BACHEO MDC19-INCLUYE TRANSPORTE HASTA EL SITIO DE LA OBRA Y DESCARGUE EN CADA BACHE QUE SE VAYA A RELLENAR A LO LARGO DE LA VÍA)</t>
  </si>
  <si>
    <t>M3KM</t>
  </si>
  <si>
    <t>SUMINISTRO DE COMPACTADOR VIBRATORIO PARA ACTIVIDADES DE BACHEO DE PAVIMENTO (INCLUYE TRANSPORTE, OPERADOR Y COMBUSTIBLE)</t>
  </si>
  <si>
    <t>INSTITUTO NACIONAL DE VIAS</t>
  </si>
  <si>
    <t>450.2P</t>
  </si>
  <si>
    <t>SUMINISTRO DE TERMINADORA DE ASFALTO PARA ACTIVIDADES DE BACHEO DE PAVIMENTO (INCLUYE TRANSPORTE)</t>
  </si>
  <si>
    <t>SUMINISTRO DE FRESADORA DE PAVIMENTO ASFALTICO PARA ACTIVIDADES DE BACHEO DE PAVIMENTO (INCLUYE TRANSPORTE)</t>
  </si>
  <si>
    <t>TRANSPORTE PROVENIENTE DE LAS EXCAVACIONES Y FRESADOS</t>
  </si>
  <si>
    <t>UTILIDAD</t>
  </si>
  <si>
    <t>CÓDIGO</t>
  </si>
  <si>
    <t>MINFRA-MN-IN-10-FR-1</t>
  </si>
  <si>
    <t>PROCESO GESTIÓN DE LA INFRAESTRUCTURA VIAL</t>
  </si>
  <si>
    <t>VERSIÓN</t>
  </si>
  <si>
    <t>MANUAL DE INTERVENTORÍA OBRA PÚBLICA</t>
  </si>
  <si>
    <t>ANÁLISIS DE PRECIOS UNITARIOS</t>
  </si>
  <si>
    <t>PÁGINA</t>
  </si>
  <si>
    <t>DE</t>
  </si>
  <si>
    <t>FECHA</t>
  </si>
  <si>
    <t>(Día)</t>
  </si>
  <si>
    <t>(Mes)</t>
  </si>
  <si>
    <t>(Año)</t>
  </si>
  <si>
    <t>ITEMS DE LA PROPUESTA ECONÓMICA</t>
  </si>
  <si>
    <t>□</t>
  </si>
  <si>
    <t>ITEMS NO PREVISTOS</t>
  </si>
  <si>
    <t xml:space="preserve">UNIDAD EJECUTORA: </t>
  </si>
  <si>
    <t>DIRECCIÓN TERRITORIAL:</t>
  </si>
  <si>
    <t>CONTRATO No.</t>
  </si>
  <si>
    <t>OBJETO DEL CONTRATO:</t>
  </si>
  <si>
    <t>CARRETERA:</t>
  </si>
  <si>
    <t>SECTOR:</t>
  </si>
  <si>
    <t>CONTRATISTA:</t>
  </si>
  <si>
    <t>INTERVENTOR:</t>
  </si>
  <si>
    <t>CTO No.:</t>
  </si>
  <si>
    <t>FECHA CIERRE PROCESO DE SELECCIÓN CONTRATO DE OBRA:</t>
  </si>
  <si>
    <t xml:space="preserve">                                    (Día)</t>
  </si>
  <si>
    <t>DATOS ESPECÍFICOS</t>
  </si>
  <si>
    <t>ITEM</t>
  </si>
  <si>
    <t>DESCRIPCIÓN</t>
  </si>
  <si>
    <t>GRUPO DE AJUSTE</t>
  </si>
  <si>
    <t>UNIDAD</t>
  </si>
  <si>
    <t>MEZCLA EN CALIENTE PARA BACHEO TIPO MDC-19</t>
  </si>
  <si>
    <t>I. EQUIPO</t>
  </si>
  <si>
    <t>TIPO</t>
  </si>
  <si>
    <t>TARIFA/HORA</t>
  </si>
  <si>
    <t>RENDIMIENTO</t>
  </si>
  <si>
    <t>Vr. UNITARIO</t>
  </si>
  <si>
    <t>SUBTOTAL $</t>
  </si>
  <si>
    <t>II. MATERIALES</t>
  </si>
  <si>
    <t>PRECIO UNIT.</t>
  </si>
  <si>
    <t>III. TRANSPORTES</t>
  </si>
  <si>
    <t>MATERIAL</t>
  </si>
  <si>
    <t>CANTIDAD      (1)</t>
  </si>
  <si>
    <t>DISTANCIA (2)</t>
  </si>
  <si>
    <t>(1) * (2)</t>
  </si>
  <si>
    <t>TARIFA</t>
  </si>
  <si>
    <t>M3/KM</t>
  </si>
  <si>
    <t>IV. MANO DE OBRA</t>
  </si>
  <si>
    <t>TRABAJADOR</t>
  </si>
  <si>
    <t>JORNAL</t>
  </si>
  <si>
    <t>PRESTACIONES (%)</t>
  </si>
  <si>
    <t>JORNAL TOTAL</t>
  </si>
  <si>
    <t>TOTAL COSTO DIRECTO $</t>
  </si>
  <si>
    <t>V. COSTOS INDIRECTOS</t>
  </si>
  <si>
    <t>Descripción</t>
  </si>
  <si>
    <t>Porcentaje</t>
  </si>
  <si>
    <t>Valor Total</t>
  </si>
  <si>
    <t xml:space="preserve">IMPREVISTOS </t>
  </si>
  <si>
    <t>Pfinal01</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</si>
  <si>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</si>
  <si>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</si>
  <si>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</si>
  <si>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</si>
  <si>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</si>
  <si>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</si>
  <si>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</si>
  <si>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</si>
  <si>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</si>
  <si>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</si>
  <si>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</si>
  <si>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</si>
  <si>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</si>
  <si>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EMULSIÓN ASFÁLTICA CRR-1</t>
  </si>
  <si>
    <t>TERMINADORA DE ASFALTO</t>
  </si>
  <si>
    <t>MAQUINARIA</t>
  </si>
  <si>
    <t>PFinal01</t>
  </si>
  <si>
    <t>FRESADORA DE PAVIMENTO ASFALTICO</t>
  </si>
  <si>
    <t>M3-KM</t>
  </si>
  <si>
    <t>VOLQUETA DE 7 M3</t>
  </si>
  <si>
    <t>COMPACTADOR VIBRATORIO</t>
  </si>
  <si>
    <t>AGUA</t>
  </si>
  <si>
    <t>450.2 P</t>
  </si>
  <si>
    <t>1P</t>
  </si>
  <si>
    <t>2P</t>
  </si>
  <si>
    <t>3P</t>
  </si>
  <si>
    <t>INSTITUTO NACIONAL DE VÍAS - INVIAS
DIRECCIÓN TERRITORIAL CUNDINAMARCA                                                                                                                                                                                                                                                                                                    IP-DT-CUN-012-2020</t>
  </si>
  <si>
    <t xml:space="preserve">OBJETO: SUMINISTRO DE MEZCLA ASFÁLTICA VIA 50CN03 EL SALITRE - BRICEÑO SECTOR CRUCE RUTA 50 (EL SALITRE) - CRUCE RUTA 55 (BRICEÑO) PR10+0505 - PR14+0500 </t>
  </si>
  <si>
    <r>
      <rPr>
        <b/>
        <sz val="11"/>
        <rFont val="Arial Narrow"/>
        <family val="2"/>
      </rPr>
      <t>NOTA 1:</t>
    </r>
    <r>
      <rPr>
        <sz val="11"/>
        <rFont val="Arial Narrow"/>
        <family val="2"/>
      </rPr>
      <t xml:space="preserve"> El control de tráfico temporal y la señalización provisional (Manual de Señalización Vial - Dispositivos para la Regulación del Tránsito en Calles, Carreteras y Ciclorrutas de Colombia,    adoptado mediante Resolución  No. 0001885 del 17 de junio de 2015 del Ministerio de Transporte), necesarios para el inicio y ejecución de los trabajos será por cuenta y riesgo del contratista.</t>
    </r>
  </si>
  <si>
    <r>
      <rPr>
        <b/>
        <sz val="11"/>
        <rFont val="Arial Narrow"/>
        <family val="2"/>
      </rPr>
      <t xml:space="preserve">NOTA 2: </t>
    </r>
    <r>
      <rPr>
        <sz val="11"/>
        <rFont val="Arial Narrow"/>
        <family val="2"/>
      </rPr>
      <t xml:space="preserve">Se debe tener en cuenta que el PRECIO UNITARIO incluye el valor de la utilidad. </t>
    </r>
  </si>
  <si>
    <t>IVA</t>
  </si>
  <si>
    <r>
      <rPr>
        <b/>
        <sz val="11"/>
        <rFont val="Arial Narrow"/>
        <family val="2"/>
      </rPr>
      <t xml:space="preserve">NOTA 3: </t>
    </r>
    <r>
      <rPr>
        <sz val="11"/>
        <rFont val="Arial Narrow"/>
        <family val="2"/>
      </rPr>
      <t xml:space="preserve">Cuando la fracción decimal del peso sea  igual o superior a 5 se aproximara por exceso al número entero siguiente del peso y cuando la fracción decimal del peso sea inferior a 5 se aproximará por defecto al número entero del peso. </t>
    </r>
  </si>
  <si>
    <r>
      <rPr>
        <b/>
        <sz val="11"/>
        <rFont val="Arial Narrow"/>
        <family val="2"/>
      </rPr>
      <t xml:space="preserve">NOTA 4: </t>
    </r>
    <r>
      <rPr>
        <sz val="11"/>
        <rFont val="Arial Narrow"/>
        <family val="2"/>
      </rPr>
      <t xml:space="preserve">El I.V.A. y la Utilidad deben estar en porcentaje (%). </t>
    </r>
  </si>
  <si>
    <r>
      <rPr>
        <b/>
        <sz val="11"/>
        <rFont val="Arial Narrow"/>
        <family val="2"/>
      </rPr>
      <t>NOTA 5:</t>
    </r>
    <r>
      <rPr>
        <sz val="11"/>
        <rFont val="Arial Narrow"/>
        <family val="2"/>
      </rPr>
      <t xml:space="preserve"> La implementación del protocolo de bioseguridad necesario para inicio y ejecución de los trabajos será por cuenta y riesgo del contratista.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</si>
</sst>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1" formatCode="_-* #,##0_-;\-* #,##0_-;_-* &quot;-&quot;_-;_-@_-"/>
    <numFmt numFmtId="44" formatCode="_-&quot;$&quot;* #,##0.00_-;\-&quot;$&quot;* #,##0.00_-;_-&quot;$&quot;* &quot;-&quot;??_-;_-@_-"/>
    <numFmt numFmtId="43" formatCode="_-* #,##0.00_-;\-* #,##0.00_-;_-* &quot;-&quot;??_-;_-@_-"/>
    <numFmt numFmtId="164" formatCode="_-* #,##0.00\ &quot;€&quot;_-;\-* #,##0.00\ &quot;€&quot;_-;_-* &quot;-&quot;??\ &quot;€&quot;_-;_-@_-"/>
    <numFmt numFmtId="165" formatCode="_(&quot;$&quot;\ * #,##0.00_);_(&quot;$&quot;\ * \(#,##0.00\);_(&quot;$&quot;\ * &quot;-&quot;??_);_(@_)"/>
    <numFmt numFmtId="166" formatCode="_(* #,##0.00_);_(* \(#,##0.00\);_(* &quot;-&quot;??_);_(@_)"/>
    <numFmt numFmtId="167" formatCode="&quot;$&quot;\ #,##0.00;[Red]&quot;$&quot;\ \-#,##0.00"/>
    <numFmt numFmtId="168" formatCode="_ &quot;$&quot;\ * #,##0_ ;_ &quot;$&quot;\ * \-#,##0_ ;_ &quot;$&quot;\ * &quot;-&quot;_ ;_ @_ "/>
    <numFmt numFmtId="169" formatCode="_ &quot;$&quot;\ * #,##0.00_ ;_ &quot;$&quot;\ * \-#,##0.00_ ;_ &quot;$&quot;\ * &quot;-&quot;??_ ;_ @_ "/>
    <numFmt numFmtId="170" formatCode="_ * #,##0.00_ ;_ * \-#,##0.00_ ;_ * &quot;-&quot;??_ ;_ @_ "/>
    <numFmt numFmtId="171" formatCode="#,##0.000"/>
    <numFmt numFmtId="172" formatCode="#,##0.0"/>
    <numFmt numFmtId="173" formatCode="_-* #,##0.00\ &quot;Pts&quot;_-;\-* #,##0.00\ &quot;Pts&quot;_-;_-* &quot;-&quot;??\ &quot;Pts&quot;_-;_-@_-"/>
    <numFmt numFmtId="174" formatCode="#,##0.0000"/>
    <numFmt numFmtId="175" formatCode="0#.00\ \L\t"/>
    <numFmt numFmtId="176" formatCode="_([$$-240A]\ * #,##0.00_);_([$$-240A]\ * \(#,##0.00\);_([$$-240A]\ * &quot;-&quot;??_);_(@_)"/>
    <numFmt numFmtId="177" formatCode="_-* #,##0.00\ [$€]_-;\-* #,##0.00\ [$€]_-;_-* &quot;-&quot;??\ [$€]_-;_-@_-"/>
    <numFmt numFmtId="178" formatCode="_ [$$-240A]\ * #,##0.00_ ;_ [$$-240A]\ * \-#,##0.00_ ;_ [$$-240A]\ * &quot;-&quot;??_ ;_ @_ "/>
    <numFmt numFmtId="179" formatCode="_ * #,##0_ ;_ * \-#,##0_ ;_ * &quot;-&quot;??_ ;_ @_ "/>
    <numFmt numFmtId="180" formatCode="_-[$$-240A]\ * #,##0.00_ ;_-[$$-240A]\ * \-#,##0.00\ ;_-[$$-240A]\ * &quot;-&quot;??_ ;_-@_ "/>
    <numFmt numFmtId="181" formatCode="_-[$$-240A]* #,##0.00_-;\-[$$-240A]* #,##0.00_-;_-[$$-240A]* &quot;-&quot;??_-;_-@_-"/>
    <numFmt numFmtId="182" formatCode="##0"/>
    <numFmt numFmtId="183" formatCode="0.000"/>
    <numFmt numFmtId="184" formatCode="0.0000"/>
    <numFmt numFmtId="185" formatCode="_-* #,##0\ _P_t_s_-;\-* #,##0\ _P_t_s_-;_-* &quot;-&quot;??\ _P_t_s_-;_-@_-"/>
    <numFmt numFmtId="186" formatCode="0.00%;\-0.00%;&quot;&quot;"/>
    <numFmt numFmtId="187" formatCode="&quot;$&quot;#,##0\ ;\(&quot;$&quot;#,##0\)"/>
    <numFmt numFmtId="188" formatCode="\(0%\)"/>
    <numFmt numFmtId="189" formatCode=";;"/>
    <numFmt numFmtId="190" formatCode="d\ \d\e\ mmmm\ \d\e\ yyyy"/>
    <numFmt numFmtId="191" formatCode="0%;\-0%;&quot;&quot;"/>
    <numFmt numFmtId="192" formatCode="#0&quot;.&quot;000&quot;´&quot;000&quot;.&quot;000"/>
    <numFmt numFmtId="193" formatCode="##0&quot;.&quot;000"/>
    <numFmt numFmtId="194" formatCode="##0&quot;´&quot;000&quot;.&quot;000"/>
    <numFmt numFmtId="195" formatCode="_(&quot;$&quot;\ * #,##0_);_(&quot;$&quot;\ * \(#,##0\);_(&quot;$&quot;\ * &quot;-&quot;??_);_(@_)"/>
    <numFmt numFmtId="196" formatCode="#0&quot;.&quot;"/>
    <numFmt numFmtId="197" formatCode="0.0%;\-0.0%;&quot;&quot;"/>
    <numFmt numFmtId="198" formatCode="&quot;$&quot;\ #,##0.0"/>
    <numFmt numFmtId="199" formatCode="_(* #,##0_);_(* \(#,##0\);_(* &quot;-&quot;_);_(@_)"/>
    <numFmt numFmtId="200" formatCode="0.0"/>
    <numFmt numFmtId="201" formatCode="_(* #,##0_);_(* \(#,##0\);_(* &quot;-&quot;??_);_(@_)"/>
    <numFmt numFmtId="202" formatCode="_-[$$-240A]\ * #,##0.00_-;\-[$$-240A]\ * #,##0.00_-;_-[$$-240A]\ * &quot;-&quot;??_-;_-@_-"/>
  </numFmts>
  <fonts count="6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sz val="10"/>
      <name val="Geneva"/>
    </font>
    <font>
      <sz val="12"/>
      <color theme="1"/>
      <name val="Arial"/>
      <family val="2"/>
    </font>
    <font>
      <sz val="10"/>
      <name val="Arial"/>
      <family val="2"/>
    </font>
    <font>
      <sz val="12"/>
      <name val="Arial"/>
      <family val="2"/>
    </font>
    <font>
      <sz val="11"/>
      <color rgb="FF000000"/>
      <name val="Calibri"/>
      <family val="2"/>
    </font>
    <font>
      <sz val="10"/>
      <name val="Geneva"/>
      <family val="2"/>
    </font>
    <font>
      <b/>
      <sz val="28"/>
      <name val="Arial"/>
      <family val="2"/>
    </font>
    <font>
      <sz val="28"/>
      <name val="Arial"/>
      <family val="2"/>
    </font>
    <font>
      <sz val="10"/>
      <color rgb="FF7030A0"/>
      <name val="Arial"/>
      <family val="2"/>
    </font>
    <font>
      <sz val="11"/>
      <name val="Calibri"/>
      <family val="2"/>
      <scheme val="minor"/>
    </font>
    <font>
      <b/>
      <sz val="28"/>
      <name val="Calibri"/>
      <family val="2"/>
    </font>
    <font>
      <sz val="28"/>
      <name val="Calibri"/>
      <family val="2"/>
    </font>
    <font>
      <sz val="12"/>
      <name val="Calibri"/>
      <family val="2"/>
      <scheme val="minor"/>
    </font>
    <font>
      <b/>
      <sz val="8"/>
      <color rgb="FF595959"/>
      <name val="Arial Narrow"/>
      <family val="2"/>
    </font>
    <font>
      <sz val="8"/>
      <color rgb="FF595959"/>
      <name val="Arial Narrow"/>
      <family val="2"/>
    </font>
    <font>
      <b/>
      <sz val="20"/>
      <name val="Arial Narrow"/>
      <family val="2"/>
    </font>
    <font>
      <sz val="12"/>
      <color theme="1"/>
      <name val="Arial Narrow"/>
      <family val="2"/>
    </font>
    <font>
      <sz val="14"/>
      <name val="Arial Narrow"/>
      <family val="2"/>
    </font>
    <font>
      <b/>
      <sz val="14"/>
      <name val="Arial Narrow"/>
      <family val="2"/>
    </font>
    <font>
      <b/>
      <sz val="11"/>
      <name val="Arial Narrow"/>
      <family val="2"/>
    </font>
    <font>
      <b/>
      <sz val="18"/>
      <name val="Arial Narrow"/>
      <family val="2"/>
    </font>
    <font>
      <sz val="18"/>
      <name val="Arial Narrow"/>
      <family val="2"/>
    </font>
    <font>
      <sz val="11"/>
      <color theme="0"/>
      <name val="Calibri"/>
      <family val="2"/>
    </font>
  </fonts>
  <fills count="3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C9"/>
        <bgColor indexed="64"/>
      </patternFill>
    </fill>
    <fill>
      <patternFill patternType="solid">
        <fgColor rgb="FFFFFFC9"/>
        <bgColor rgb="FF000000"/>
      </patternFill>
    </fill>
    <fill>
      <patternFill patternType="solid">
        <fgColor rgb="FFFFFFFF"/>
        <bgColor rgb="FF000000"/>
      </patternFill>
    </fill>
    <fill>
      <patternFill patternType="solid">
        <fgColor theme="9" tint="-0.249977111117893"/>
        <bgColor indexed="64"/>
      </patternFill>
    </fill>
    <fill>
      <patternFill patternType="solid">
        <fgColor theme="9" tint="-0.24994659260841701"/>
        <bgColor rgb="FF000000"/>
      </patternFill>
    </fill>
    <fill>
      <patternFill patternType="solid">
        <fgColor theme="9" tint="-0.24994659260841701"/>
        <bgColor indexed="64"/>
      </patternFill>
    </fill>
    <fill>
      <gradientFill type="path" left="0.5" right="0.5" top="0.5" bottom="0.5">
        <stop position="0">
          <color theme="2" tint="-0.89803765984069339"/>
        </stop>
        <stop position="1">
          <color theme="9" tint="-0.25098422193060094"/>
        </stop>
      </gradientFill>
    </fill>
    <fill>
      <patternFill patternType="solid">
        <fgColor theme="9" tint="-0.249977111117893"/>
        <bgColor rgb="FF000000"/>
      </patternFill>
    </fill>
    <fill>
      <patternFill patternType="solid">
        <fgColor theme="9" tint="0.79998168889431442"/>
        <bgColor rgb="FF000000"/>
      </patternFill>
    </fill>
    <fill>
      <patternFill patternType="solid">
        <fgColor rgb="FFFFFFCC"/>
        <bgColor indexed="64"/>
      </patternFill>
    </fill>
    <fill>
      <patternFill patternType="solid">
        <fgColor rgb="FFFFFFCC"/>
        <bgColor rgb="FF000000"/>
      </patternFill>
    </fill>
  </fills>
  <borders count="8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s>
  <cellStyleXfs count="275">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77" fontId="6" fillId="0" borderId="0" applyFont="0" applyFill="0" applyBorder="0" applyAlignment="0" applyProtection="0"/>
    <xf numFmtId="0" fontId="17" fillId="3" borderId="0" applyNumberFormat="0" applyBorder="0" applyAlignment="0" applyProtection="0"/>
    <xf numFmtId="170" fontId="5" fillId="0" borderId="0" applyFont="0" applyFill="0" applyBorder="0" applyAlignment="0" applyProtection="0"/>
    <xf numFmtId="2" fontId="7" fillId="0" borderId="4" applyFont="0" applyBorder="0"/>
    <xf numFmtId="170"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70" fontId="6" fillId="0" borderId="0" applyFont="0" applyFill="0" applyBorder="0" applyAlignment="0" applyProtection="0"/>
    <xf numFmtId="166" fontId="6" fillId="0" borderId="0" applyFont="0" applyFill="0" applyBorder="0" applyAlignment="0" applyProtection="0"/>
    <xf numFmtId="174"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4" fontId="6" fillId="0" borderId="0" applyFont="0" applyFill="0" applyBorder="0" applyAlignment="0" applyProtection="0"/>
    <xf numFmtId="171" fontId="6" fillId="0" borderId="0" applyFont="0" applyFill="0" applyBorder="0" applyAlignment="0" applyProtection="0"/>
    <xf numFmtId="166" fontId="9" fillId="0" borderId="0" applyFont="0" applyFill="0" applyBorder="0" applyAlignment="0" applyProtection="0"/>
    <xf numFmtId="171" fontId="6" fillId="0" borderId="0" applyFont="0" applyFill="0" applyBorder="0" applyAlignment="0" applyProtection="0"/>
    <xf numFmtId="166" fontId="6" fillId="0" borderId="0" applyFont="0" applyFill="0" applyBorder="0" applyAlignment="0" applyProtection="0"/>
    <xf numFmtId="166" fontId="27" fillId="0" borderId="0" applyFont="0" applyFill="0" applyBorder="0" applyAlignment="0" applyProtection="0"/>
    <xf numFmtId="170"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65" fontId="9" fillId="0" borderId="0" applyFont="0" applyFill="0" applyBorder="0" applyAlignment="0" applyProtection="0"/>
    <xf numFmtId="167" fontId="6" fillId="0" borderId="0" applyFont="0" applyFill="0" applyBorder="0" applyAlignment="0" applyProtection="0"/>
    <xf numFmtId="173" fontId="6" fillId="0" borderId="0" applyFont="0" applyFill="0" applyBorder="0" applyAlignment="0" applyProtection="0"/>
    <xf numFmtId="164" fontId="6" fillId="0" borderId="0" applyFont="0" applyFill="0" applyBorder="0" applyAlignment="0" applyProtection="0"/>
    <xf numFmtId="173"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7"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0"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3" fontId="5" fillId="0" borderId="0" applyFont="0" applyFill="0" applyBorder="0" applyAlignment="0" applyProtection="0"/>
    <xf numFmtId="0" fontId="4"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2" fontId="7" fillId="0" borderId="38">
      <alignment horizontal="right"/>
    </xf>
    <xf numFmtId="182" fontId="7" fillId="0" borderId="38">
      <alignment horizontal="right"/>
    </xf>
    <xf numFmtId="2" fontId="7" fillId="0" borderId="0"/>
    <xf numFmtId="2" fontId="7" fillId="0" borderId="0"/>
    <xf numFmtId="2" fontId="7" fillId="0" borderId="0"/>
    <xf numFmtId="183" fontId="7" fillId="0" borderId="0"/>
    <xf numFmtId="183" fontId="7" fillId="0" borderId="0"/>
    <xf numFmtId="183" fontId="7" fillId="0" borderId="0"/>
    <xf numFmtId="184" fontId="8" fillId="0" borderId="0"/>
    <xf numFmtId="184" fontId="8" fillId="0" borderId="0"/>
    <xf numFmtId="184" fontId="8" fillId="0" borderId="0"/>
    <xf numFmtId="182" fontId="7" fillId="0" borderId="38">
      <alignment horizontal="right"/>
    </xf>
    <xf numFmtId="185" fontId="5" fillId="0" borderId="0">
      <protection locked="0"/>
    </xf>
    <xf numFmtId="3" fontId="35" fillId="0" borderId="0" applyFont="0" applyFill="0" applyBorder="0" applyAlignment="0" applyProtection="0"/>
    <xf numFmtId="186" fontId="5" fillId="0" borderId="0">
      <protection locked="0"/>
    </xf>
    <xf numFmtId="187" fontId="35" fillId="0" borderId="0" applyFont="0" applyFill="0" applyBorder="0" applyAlignment="0" applyProtection="0"/>
    <xf numFmtId="188"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89" fontId="36" fillId="0" borderId="0">
      <protection locked="0"/>
    </xf>
    <xf numFmtId="189" fontId="36" fillId="0" borderId="0">
      <protection locked="0"/>
    </xf>
    <xf numFmtId="189" fontId="36" fillId="0" borderId="0">
      <protection locked="0"/>
    </xf>
    <xf numFmtId="189" fontId="36" fillId="0" borderId="0">
      <protection locked="0"/>
    </xf>
    <xf numFmtId="189" fontId="36" fillId="0" borderId="0">
      <protection locked="0"/>
    </xf>
    <xf numFmtId="189" fontId="36" fillId="0" borderId="0">
      <protection locked="0"/>
    </xf>
    <xf numFmtId="189" fontId="36" fillId="0" borderId="0">
      <protection locked="0"/>
    </xf>
    <xf numFmtId="190" fontId="5"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1" fontId="5" fillId="0" borderId="0">
      <protection locked="0"/>
    </xf>
    <xf numFmtId="191" fontId="5" fillId="0" borderId="0">
      <protection locked="0"/>
    </xf>
    <xf numFmtId="0" fontId="17" fillId="3" borderId="0" applyNumberFormat="0" applyBorder="0" applyAlignment="0" applyProtection="0"/>
    <xf numFmtId="192" fontId="7" fillId="0" borderId="0">
      <alignment horizontal="right"/>
    </xf>
    <xf numFmtId="192" fontId="7" fillId="0" borderId="0">
      <alignment horizontal="right"/>
    </xf>
    <xf numFmtId="192" fontId="7" fillId="0" borderId="0">
      <alignment horizontal="right"/>
    </xf>
    <xf numFmtId="193" fontId="7" fillId="0" borderId="0" applyFont="0" applyFill="0" applyBorder="0" applyAlignment="0">
      <alignment horizontal="center"/>
    </xf>
    <xf numFmtId="193" fontId="7" fillId="0" borderId="0" applyFont="0" applyFill="0" applyBorder="0" applyAlignment="0">
      <alignment horizontal="center"/>
    </xf>
    <xf numFmtId="2" fontId="7" fillId="0" borderId="4" applyFont="0" applyBorder="0"/>
    <xf numFmtId="166" fontId="9" fillId="0" borderId="0" applyFont="0" applyFill="0" applyBorder="0" applyAlignment="0" applyProtection="0"/>
    <xf numFmtId="170" fontId="5" fillId="0" borderId="0" applyFont="0" applyFill="0" applyBorder="0" applyAlignment="0" applyProtection="0"/>
    <xf numFmtId="166" fontId="5" fillId="0" borderId="0" applyFont="0" applyFill="0" applyBorder="0" applyAlignment="0" applyProtection="0"/>
    <xf numFmtId="166" fontId="39" fillId="0" borderId="0" applyFont="0" applyFill="0" applyBorder="0" applyAlignment="0" applyProtection="0"/>
    <xf numFmtId="166" fontId="39" fillId="0" borderId="0" applyFont="0" applyFill="0" applyBorder="0" applyAlignment="0" applyProtection="0"/>
    <xf numFmtId="166" fontId="39" fillId="0" borderId="0" applyFont="0" applyFill="0" applyBorder="0" applyAlignment="0" applyProtection="0"/>
    <xf numFmtId="194" fontId="7" fillId="0" borderId="0">
      <alignment horizontal="right"/>
    </xf>
    <xf numFmtId="194" fontId="7" fillId="0" borderId="0">
      <alignment horizontal="right"/>
    </xf>
    <xf numFmtId="194" fontId="7" fillId="0" borderId="0">
      <alignment horizontal="right"/>
    </xf>
    <xf numFmtId="195" fontId="5" fillId="0" borderId="0" applyFont="0" applyFill="0" applyBorder="0" applyAlignment="0" applyProtection="0"/>
    <xf numFmtId="195" fontId="5" fillId="0" borderId="0" applyFont="0" applyFill="0" applyBorder="0" applyAlignment="0" applyProtection="0"/>
    <xf numFmtId="44" fontId="5" fillId="0" borderId="0" applyFont="0" applyFill="0" applyBorder="0" applyAlignment="0" applyProtection="0"/>
    <xf numFmtId="165" fontId="5" fillId="0" borderId="0" applyFont="0" applyFill="0" applyBorder="0" applyAlignment="0" applyProtection="0"/>
    <xf numFmtId="195" fontId="5" fillId="0" borderId="0" applyFont="0" applyFill="0" applyBorder="0" applyAlignment="0" applyProtection="0"/>
    <xf numFmtId="195" fontId="5" fillId="0" borderId="0" applyFont="0" applyFill="0" applyBorder="0" applyAlignment="0" applyProtection="0"/>
    <xf numFmtId="195" fontId="5" fillId="0" borderId="0" applyFont="0" applyFill="0" applyBorder="0" applyAlignment="0" applyProtection="0"/>
    <xf numFmtId="195" fontId="5" fillId="0" borderId="0" applyFont="0" applyFill="0" applyBorder="0" applyAlignment="0" applyProtection="0"/>
    <xf numFmtId="195" fontId="5" fillId="0" borderId="0" applyFont="0" applyFill="0" applyBorder="0" applyAlignment="0" applyProtection="0"/>
    <xf numFmtId="195" fontId="5" fillId="0" borderId="0" applyFont="0" applyFill="0" applyBorder="0" applyAlignment="0" applyProtection="0"/>
    <xf numFmtId="44" fontId="5" fillId="0" borderId="0" applyFont="0" applyFill="0" applyBorder="0" applyAlignment="0" applyProtection="0"/>
    <xf numFmtId="165" fontId="9" fillId="0" borderId="0" applyFont="0" applyFill="0" applyBorder="0" applyAlignment="0" applyProtection="0"/>
    <xf numFmtId="187" fontId="40" fillId="0" borderId="0" applyFont="0" applyFill="0" applyBorder="0" applyAlignment="0" applyProtection="0"/>
    <xf numFmtId="0" fontId="18" fillId="22" borderId="0" applyNumberFormat="0" applyBorder="0" applyAlignment="0" applyProtection="0"/>
    <xf numFmtId="196" fontId="7" fillId="0" borderId="0" applyFont="0" applyFill="0" applyBorder="0" applyAlignment="0">
      <alignment horizontal="center"/>
    </xf>
    <xf numFmtId="196" fontId="7" fillId="0" borderId="0" applyFont="0" applyFill="0" applyBorder="0" applyAlignment="0">
      <alignment horizontal="center"/>
    </xf>
    <xf numFmtId="0" fontId="5" fillId="0" borderId="0"/>
    <xf numFmtId="0" fontId="5" fillId="0" borderId="0"/>
    <xf numFmtId="0" fontId="39" fillId="0" borderId="0"/>
    <xf numFmtId="0" fontId="2" fillId="0" borderId="0"/>
    <xf numFmtId="0" fontId="39" fillId="0" borderId="0"/>
    <xf numFmtId="0" fontId="5" fillId="0" borderId="0"/>
    <xf numFmtId="0" fontId="5" fillId="0" borderId="0"/>
    <xf numFmtId="0" fontId="5" fillId="0" borderId="0"/>
    <xf numFmtId="0" fontId="5" fillId="0" borderId="0"/>
    <xf numFmtId="0" fontId="41" fillId="0" borderId="0"/>
    <xf numFmtId="0" fontId="5" fillId="0" borderId="0"/>
    <xf numFmtId="0" fontId="5" fillId="23" borderId="5" applyNumberFormat="0" applyFont="0" applyAlignment="0" applyProtection="0"/>
    <xf numFmtId="197"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1" fontId="5" fillId="0" borderId="40">
      <protection locked="0"/>
    </xf>
    <xf numFmtId="0" fontId="44" fillId="0" borderId="0"/>
    <xf numFmtId="169" fontId="5" fillId="0" borderId="0" applyFont="0" applyFill="0" applyBorder="0" applyAlignment="0" applyProtection="0"/>
    <xf numFmtId="0" fontId="5" fillId="0" borderId="0"/>
    <xf numFmtId="199" fontId="5" fillId="0" borderId="0" applyFont="0" applyFill="0" applyBorder="0" applyAlignment="0" applyProtection="0"/>
    <xf numFmtId="41" fontId="46" fillId="0" borderId="0" applyFont="0" applyFill="0" applyBorder="0" applyAlignment="0" applyProtection="0"/>
    <xf numFmtId="9" fontId="5" fillId="0" borderId="0" applyFont="0" applyFill="0" applyBorder="0" applyAlignment="0" applyProtection="0"/>
    <xf numFmtId="0" fontId="48" fillId="0" borderId="0" applyNumberFormat="0" applyBorder="0" applyAlignment="0"/>
    <xf numFmtId="0" fontId="49" fillId="0" borderId="0"/>
    <xf numFmtId="0" fontId="5" fillId="0" borderId="0"/>
    <xf numFmtId="166" fontId="5" fillId="0" borderId="0" applyFont="0" applyFill="0" applyBorder="0" applyAlignment="0" applyProtection="0"/>
    <xf numFmtId="169" fontId="5" fillId="0" borderId="0" applyFont="0" applyFill="0" applyBorder="0" applyAlignment="0" applyProtection="0"/>
    <xf numFmtId="9" fontId="5" fillId="0" borderId="0" applyFont="0" applyFill="0" applyBorder="0" applyAlignment="0" applyProtection="0"/>
    <xf numFmtId="165" fontId="48" fillId="0" borderId="0" applyFont="0" applyFill="0" applyBorder="0" applyAlignment="0" applyProtection="0"/>
    <xf numFmtId="166" fontId="48" fillId="0" borderId="0" applyFont="0" applyFill="0" applyBorder="0" applyAlignment="0" applyProtection="0"/>
    <xf numFmtId="9" fontId="48" fillId="0" borderId="0" applyFont="0" applyFill="0" applyBorder="0" applyAlignment="0" applyProtection="0"/>
    <xf numFmtId="0" fontId="5" fillId="0" borderId="0"/>
    <xf numFmtId="166" fontId="5" fillId="0" borderId="0" applyFont="0" applyFill="0" applyBorder="0" applyAlignment="0" applyProtection="0"/>
    <xf numFmtId="169" fontId="5" fillId="0" borderId="0" applyFont="0" applyFill="0" applyBorder="0" applyAlignment="0" applyProtection="0"/>
    <xf numFmtId="0" fontId="1" fillId="0" borderId="0"/>
    <xf numFmtId="0" fontId="1" fillId="0" borderId="0"/>
    <xf numFmtId="41" fontId="5" fillId="0" borderId="0" applyFont="0" applyFill="0" applyBorder="0" applyAlignment="0" applyProtection="0"/>
    <xf numFmtId="175" fontId="5" fillId="0" borderId="0" applyFont="0" applyFill="0" applyBorder="0" applyAlignment="0" applyProtection="0"/>
  </cellStyleXfs>
  <cellXfs count="544">
    <xf numFmtId="0" fontId="0" fillId="0" borderId="0" xfId="0"/>
    <xf numFmtId="0" fontId="31" fillId="0" borderId="17" xfId="125" applyFont="1" applyBorder="1" applyAlignment="1">
      <alignment horizontal="center" vertical="center" wrapText="1"/>
    </xf>
    <xf numFmtId="176" fontId="34" fillId="0" borderId="0" xfId="128" applyNumberFormat="1" applyFont="1" applyBorder="1"/>
    <xf numFmtId="39" fontId="31" fillId="0" borderId="0" xfId="128" applyNumberFormat="1" applyFont="1" applyBorder="1" applyAlignment="1">
      <alignment vertical="center"/>
    </xf>
    <xf numFmtId="179" fontId="34" fillId="0" borderId="57" xfId="34" applyNumberFormat="1" applyFont="1" applyBorder="1"/>
    <xf numFmtId="0" fontId="45" fillId="0" borderId="16" xfId="253" applyFont="1" applyFill="1" applyBorder="1" applyAlignment="1">
      <alignment horizontal="center" vertical="center" wrapText="1"/>
    </xf>
    <xf numFmtId="0" fontId="45" fillId="0" borderId="21" xfId="253" applyFont="1" applyFill="1" applyBorder="1" applyAlignment="1">
      <alignment horizontal="center" vertical="center" wrapText="1"/>
    </xf>
    <xf numFmtId="0" fontId="45" fillId="0" borderId="17" xfId="253" applyFont="1" applyFill="1" applyBorder="1" applyAlignment="1">
      <alignment horizontal="center" vertical="center" wrapText="1"/>
    </xf>
    <xf numFmtId="0" fontId="48" fillId="0" borderId="0" xfId="259"/>
    <xf numFmtId="0" fontId="5" fillId="26" borderId="31" xfId="259" applyFont="1" applyFill="1" applyBorder="1" applyAlignment="1">
      <alignment horizontal="center"/>
    </xf>
    <xf numFmtId="0" fontId="43" fillId="26" borderId="33" xfId="259" applyFont="1" applyFill="1" applyBorder="1" applyAlignment="1">
      <alignment horizontal="center"/>
    </xf>
    <xf numFmtId="0" fontId="5" fillId="26" borderId="33" xfId="259" applyFont="1" applyFill="1" applyBorder="1" applyAlignment="1">
      <alignment vertical="center"/>
    </xf>
    <xf numFmtId="0" fontId="5" fillId="26" borderId="34" xfId="259" applyFont="1" applyFill="1" applyBorder="1" applyAlignment="1">
      <alignment vertical="center"/>
    </xf>
    <xf numFmtId="0" fontId="5" fillId="26" borderId="45" xfId="259" applyFont="1" applyFill="1" applyBorder="1" applyAlignment="1">
      <alignment horizontal="center"/>
    </xf>
    <xf numFmtId="0" fontId="43" fillId="26" borderId="44" xfId="259" applyFont="1" applyFill="1" applyBorder="1" applyAlignment="1">
      <alignment horizontal="center"/>
    </xf>
    <xf numFmtId="0" fontId="43" fillId="26" borderId="44" xfId="259" applyFont="1" applyFill="1" applyBorder="1" applyAlignment="1">
      <alignment horizontal="left"/>
    </xf>
    <xf numFmtId="0" fontId="5" fillId="26" borderId="44" xfId="259" applyFont="1" applyFill="1" applyBorder="1" applyAlignment="1">
      <alignment horizontal="center" vertical="center"/>
    </xf>
    <xf numFmtId="0" fontId="5" fillId="26" borderId="21" xfId="259" applyFont="1" applyFill="1" applyBorder="1" applyAlignment="1">
      <alignment horizontal="center" vertical="center"/>
    </xf>
    <xf numFmtId="0" fontId="5" fillId="26" borderId="27" xfId="259" applyFont="1" applyFill="1" applyBorder="1" applyAlignment="1">
      <alignment horizontal="center" vertical="center"/>
    </xf>
    <xf numFmtId="0" fontId="5" fillId="26" borderId="11" xfId="259" applyFont="1" applyFill="1" applyBorder="1" applyAlignment="1">
      <alignment horizontal="center"/>
    </xf>
    <xf numFmtId="0" fontId="43" fillId="26" borderId="0" xfId="259" applyFont="1" applyFill="1" applyBorder="1" applyAlignment="1">
      <alignment horizontal="center"/>
    </xf>
    <xf numFmtId="0" fontId="43" fillId="26" borderId="0" xfId="259" applyFont="1" applyFill="1" applyBorder="1" applyAlignment="1">
      <alignment horizontal="left"/>
    </xf>
    <xf numFmtId="0" fontId="5" fillId="26" borderId="0" xfId="259" applyFont="1" applyFill="1" applyBorder="1" applyAlignment="1">
      <alignment horizontal="right" vertical="center"/>
    </xf>
    <xf numFmtId="0" fontId="5" fillId="26" borderId="0" xfId="259" applyFont="1" applyFill="1" applyBorder="1" applyAlignment="1">
      <alignment horizontal="center" vertical="center"/>
    </xf>
    <xf numFmtId="0" fontId="5" fillId="26" borderId="12" xfId="259" applyFont="1" applyFill="1" applyBorder="1" applyAlignment="1">
      <alignment horizontal="center" vertical="center"/>
    </xf>
    <xf numFmtId="0" fontId="50" fillId="26" borderId="0" xfId="259" applyFont="1" applyFill="1" applyBorder="1" applyAlignment="1">
      <alignment horizontal="center"/>
    </xf>
    <xf numFmtId="0" fontId="5" fillId="26" borderId="0" xfId="259" applyFont="1" applyFill="1" applyBorder="1"/>
    <xf numFmtId="0" fontId="51" fillId="26" borderId="0" xfId="259" applyFont="1" applyFill="1" applyBorder="1" applyAlignment="1">
      <alignment horizontal="left" vertical="center"/>
    </xf>
    <xf numFmtId="0" fontId="43" fillId="26" borderId="11" xfId="259" applyFont="1" applyFill="1" applyBorder="1" applyAlignment="1">
      <alignment horizontal="left"/>
    </xf>
    <xf numFmtId="0" fontId="5" fillId="26" borderId="0" xfId="259" applyFont="1" applyFill="1" applyBorder="1" applyAlignment="1">
      <alignment horizontal="right"/>
    </xf>
    <xf numFmtId="0" fontId="5" fillId="26" borderId="42" xfId="259" applyFont="1" applyFill="1" applyBorder="1" applyAlignment="1">
      <alignment horizontal="center"/>
    </xf>
    <xf numFmtId="0" fontId="5" fillId="26" borderId="0" xfId="259" applyFont="1" applyFill="1" applyBorder="1" applyAlignment="1">
      <alignment horizontal="center"/>
    </xf>
    <xf numFmtId="0" fontId="43" fillId="26" borderId="0" xfId="259" applyFont="1" applyFill="1" applyBorder="1" applyAlignment="1">
      <alignment horizontal="right"/>
    </xf>
    <xf numFmtId="0" fontId="5" fillId="26" borderId="42" xfId="259" applyFont="1" applyFill="1" applyBorder="1" applyAlignment="1">
      <alignment horizontal="right"/>
    </xf>
    <xf numFmtId="0" fontId="5" fillId="26" borderId="12" xfId="259" applyFont="1" applyFill="1" applyBorder="1" applyAlignment="1">
      <alignment horizontal="center"/>
    </xf>
    <xf numFmtId="0" fontId="5" fillId="26" borderId="13" xfId="259" applyFont="1" applyFill="1" applyBorder="1" applyAlignment="1">
      <alignment horizontal="left"/>
    </xf>
    <xf numFmtId="0" fontId="5" fillId="26" borderId="14" xfId="259" applyFont="1" applyFill="1" applyBorder="1" applyAlignment="1">
      <alignment horizontal="right"/>
    </xf>
    <xf numFmtId="0" fontId="5" fillId="26" borderId="14" xfId="259" applyFont="1" applyFill="1" applyBorder="1" applyAlignment="1">
      <alignment horizontal="center"/>
    </xf>
    <xf numFmtId="0" fontId="5" fillId="0" borderId="45" xfId="259" applyFont="1" applyBorder="1"/>
    <xf numFmtId="0" fontId="5" fillId="0" borderId="44" xfId="259" applyFont="1" applyBorder="1"/>
    <xf numFmtId="0" fontId="5" fillId="0" borderId="43" xfId="259" applyFont="1" applyBorder="1"/>
    <xf numFmtId="0" fontId="43" fillId="0" borderId="11" xfId="259" applyFont="1" applyBorder="1" applyAlignment="1" applyProtection="1">
      <alignment horizontal="left"/>
      <protection locked="0"/>
    </xf>
    <xf numFmtId="0" fontId="43" fillId="0" borderId="42" xfId="259" applyFont="1" applyBorder="1" applyAlignment="1" applyProtection="1">
      <alignment horizontal="left"/>
      <protection locked="0"/>
    </xf>
    <xf numFmtId="0" fontId="43" fillId="0" borderId="0" xfId="259" applyFont="1" applyBorder="1" applyAlignment="1" applyProtection="1">
      <alignment horizontal="center"/>
      <protection locked="0"/>
    </xf>
    <xf numFmtId="0" fontId="5" fillId="0" borderId="42" xfId="259" applyFont="1" applyBorder="1" applyProtection="1">
      <protection locked="0"/>
    </xf>
    <xf numFmtId="0" fontId="5" fillId="0" borderId="0" xfId="259" applyFont="1" applyBorder="1"/>
    <xf numFmtId="0" fontId="5" fillId="0" borderId="0" xfId="259" applyFont="1" applyBorder="1" applyProtection="1">
      <protection locked="0"/>
    </xf>
    <xf numFmtId="0" fontId="5" fillId="0" borderId="12" xfId="259" applyFont="1" applyBorder="1"/>
    <xf numFmtId="0" fontId="43" fillId="0" borderId="11" xfId="259" applyFont="1" applyBorder="1" applyProtection="1">
      <protection locked="0"/>
    </xf>
    <xf numFmtId="0" fontId="43" fillId="0" borderId="0" xfId="259" applyFont="1" applyBorder="1"/>
    <xf numFmtId="0" fontId="5" fillId="0" borderId="42" xfId="259" applyFont="1" applyBorder="1" applyAlignment="1" applyProtection="1">
      <alignment horizontal="center"/>
      <protection locked="0"/>
    </xf>
    <xf numFmtId="0" fontId="43" fillId="0" borderId="42" xfId="259" applyFont="1" applyBorder="1"/>
    <xf numFmtId="0" fontId="5" fillId="0" borderId="65" xfId="259" applyFont="1" applyBorder="1" applyAlignment="1" applyProtection="1">
      <alignment horizontal="center"/>
      <protection locked="0"/>
    </xf>
    <xf numFmtId="0" fontId="5" fillId="0" borderId="0" xfId="259" applyFont="1" applyBorder="1" applyAlignment="1" applyProtection="1">
      <alignment horizontal="center"/>
      <protection locked="0"/>
    </xf>
    <xf numFmtId="0" fontId="5" fillId="0" borderId="12" xfId="259" applyFont="1" applyBorder="1" applyAlignment="1" applyProtection="1">
      <alignment horizontal="center"/>
      <protection locked="0"/>
    </xf>
    <xf numFmtId="0" fontId="5" fillId="0" borderId="42" xfId="259" applyFont="1" applyBorder="1"/>
    <xf numFmtId="0" fontId="5" fillId="0" borderId="76" xfId="259" applyFont="1" applyBorder="1" applyAlignment="1" applyProtection="1">
      <alignment horizontal="center"/>
      <protection locked="0"/>
    </xf>
    <xf numFmtId="0" fontId="5" fillId="0" borderId="42" xfId="259" applyFont="1" applyBorder="1" applyAlignment="1">
      <alignment horizontal="center"/>
    </xf>
    <xf numFmtId="0" fontId="5" fillId="0" borderId="76" xfId="259" applyFont="1" applyBorder="1" applyAlignment="1">
      <alignment horizontal="center"/>
    </xf>
    <xf numFmtId="0" fontId="5" fillId="0" borderId="0" xfId="259" applyFont="1" applyBorder="1" applyAlignment="1">
      <alignment horizontal="center"/>
    </xf>
    <xf numFmtId="0" fontId="5" fillId="0" borderId="12" xfId="259" applyFont="1" applyBorder="1" applyAlignment="1">
      <alignment horizontal="center"/>
    </xf>
    <xf numFmtId="0" fontId="43" fillId="28" borderId="0" xfId="259" applyFont="1" applyFill="1" applyBorder="1" applyAlignment="1">
      <alignment horizontal="center"/>
    </xf>
    <xf numFmtId="0" fontId="5" fillId="28" borderId="42" xfId="259" applyFont="1" applyFill="1" applyBorder="1" applyAlignment="1">
      <alignment horizontal="center"/>
    </xf>
    <xf numFmtId="0" fontId="52" fillId="28" borderId="76" xfId="259" applyFont="1" applyFill="1" applyBorder="1" applyAlignment="1">
      <alignment horizontal="center"/>
    </xf>
    <xf numFmtId="0" fontId="5" fillId="0" borderId="0" xfId="259" applyFont="1" applyBorder="1" applyAlignment="1">
      <alignment horizontal="center" vertical="center"/>
    </xf>
    <xf numFmtId="0" fontId="5" fillId="0" borderId="42" xfId="259" applyFont="1" applyBorder="1" applyAlignment="1">
      <alignment horizontal="center" vertical="center"/>
    </xf>
    <xf numFmtId="0" fontId="43" fillId="0" borderId="11" xfId="259" applyFont="1" applyBorder="1" applyAlignment="1" applyProtection="1">
      <alignment vertical="top"/>
      <protection locked="0"/>
    </xf>
    <xf numFmtId="0" fontId="43" fillId="0" borderId="0" xfId="259" applyFont="1" applyBorder="1" applyAlignment="1">
      <alignment vertical="top"/>
    </xf>
    <xf numFmtId="0" fontId="5" fillId="0" borderId="0" xfId="259" applyFont="1" applyBorder="1" applyAlignment="1">
      <alignment horizontal="center" vertical="top"/>
    </xf>
    <xf numFmtId="0" fontId="5" fillId="0" borderId="0" xfId="259" applyFont="1" applyBorder="1" applyAlignment="1">
      <alignment vertical="top"/>
    </xf>
    <xf numFmtId="0" fontId="5" fillId="0" borderId="12" xfId="259" applyFont="1" applyBorder="1" applyAlignment="1">
      <alignment horizontal="center" vertical="top"/>
    </xf>
    <xf numFmtId="0" fontId="5" fillId="0" borderId="11" xfId="259" applyFont="1" applyBorder="1"/>
    <xf numFmtId="0" fontId="5" fillId="28" borderId="11" xfId="259" applyFont="1" applyFill="1" applyBorder="1"/>
    <xf numFmtId="0" fontId="5" fillId="28" borderId="0" xfId="259" applyFont="1" applyFill="1" applyBorder="1"/>
    <xf numFmtId="0" fontId="5" fillId="28" borderId="12" xfId="259" applyFont="1" applyFill="1" applyBorder="1"/>
    <xf numFmtId="0" fontId="43" fillId="30" borderId="63" xfId="259" applyFont="1" applyFill="1" applyBorder="1" applyAlignment="1">
      <alignment horizontal="center" vertical="center"/>
    </xf>
    <xf numFmtId="0" fontId="43" fillId="31" borderId="15" xfId="259" applyFont="1" applyFill="1" applyBorder="1" applyAlignment="1">
      <alignment horizontal="center" vertical="center" wrapText="1"/>
    </xf>
    <xf numFmtId="0" fontId="43" fillId="31" borderId="46" xfId="259" applyFont="1" applyFill="1" applyBorder="1" applyAlignment="1">
      <alignment horizontal="center" vertical="center" wrapText="1"/>
    </xf>
    <xf numFmtId="0" fontId="5" fillId="31" borderId="73" xfId="259" applyFont="1" applyFill="1" applyBorder="1"/>
    <xf numFmtId="0" fontId="43" fillId="27" borderId="83" xfId="259" applyFont="1" applyFill="1" applyBorder="1" applyAlignment="1">
      <alignment horizontal="center"/>
    </xf>
    <xf numFmtId="0" fontId="43" fillId="26" borderId="46" xfId="259" applyFont="1" applyFill="1" applyBorder="1" applyAlignment="1">
      <alignment horizontal="center"/>
    </xf>
    <xf numFmtId="0" fontId="43" fillId="27" borderId="23" xfId="259" applyFont="1" applyFill="1" applyBorder="1" applyAlignment="1">
      <alignment horizontal="right"/>
    </xf>
    <xf numFmtId="0" fontId="43" fillId="27" borderId="50" xfId="259" applyFont="1" applyFill="1" applyBorder="1" applyAlignment="1">
      <alignment horizontal="right"/>
    </xf>
    <xf numFmtId="0" fontId="43" fillId="27" borderId="83" xfId="259" applyFont="1" applyFill="1" applyBorder="1" applyAlignment="1"/>
    <xf numFmtId="0" fontId="5" fillId="32" borderId="11" xfId="259" applyFont="1" applyFill="1" applyBorder="1" applyAlignment="1">
      <alignment horizontal="center"/>
    </xf>
    <xf numFmtId="0" fontId="5" fillId="32" borderId="0" xfId="259" applyFont="1" applyFill="1" applyBorder="1"/>
    <xf numFmtId="0" fontId="5" fillId="32" borderId="12" xfId="259" applyFont="1" applyFill="1" applyBorder="1"/>
    <xf numFmtId="0" fontId="43" fillId="27" borderId="47" xfId="259" applyFont="1" applyFill="1" applyBorder="1"/>
    <xf numFmtId="0" fontId="5" fillId="27" borderId="41" xfId="259" applyFont="1" applyFill="1" applyBorder="1"/>
    <xf numFmtId="0" fontId="5" fillId="27" borderId="78" xfId="259" applyFont="1" applyFill="1" applyBorder="1"/>
    <xf numFmtId="0" fontId="43" fillId="27" borderId="11" xfId="259" applyFont="1" applyFill="1" applyBorder="1"/>
    <xf numFmtId="0" fontId="5" fillId="27" borderId="0" xfId="259" applyFont="1" applyFill="1" applyBorder="1"/>
    <xf numFmtId="0" fontId="5" fillId="27" borderId="14" xfId="259" applyFont="1" applyFill="1" applyBorder="1"/>
    <xf numFmtId="0" fontId="5" fillId="27" borderId="12" xfId="259" applyFont="1" applyFill="1" applyBorder="1"/>
    <xf numFmtId="0" fontId="43" fillId="30" borderId="21" xfId="259" applyFont="1" applyFill="1" applyBorder="1" applyAlignment="1">
      <alignment horizontal="center"/>
    </xf>
    <xf numFmtId="0" fontId="43" fillId="30" borderId="27" xfId="259" applyFont="1" applyFill="1" applyBorder="1" applyAlignment="1">
      <alignment horizontal="center"/>
    </xf>
    <xf numFmtId="0" fontId="43" fillId="28" borderId="75" xfId="259" applyFont="1" applyFill="1" applyBorder="1" applyAlignment="1">
      <alignment horizontal="center"/>
    </xf>
    <xf numFmtId="0" fontId="43" fillId="28" borderId="49" xfId="259" applyFont="1" applyFill="1" applyBorder="1" applyAlignment="1">
      <alignment horizontal="center"/>
    </xf>
    <xf numFmtId="176" fontId="5" fillId="28" borderId="18" xfId="259" applyNumberFormat="1" applyFont="1" applyFill="1" applyBorder="1" applyAlignment="1">
      <alignment horizontal="right"/>
    </xf>
    <xf numFmtId="183" fontId="5" fillId="28" borderId="75" xfId="259" applyNumberFormat="1" applyFont="1" applyFill="1" applyBorder="1" applyAlignment="1">
      <alignment horizontal="right"/>
    </xf>
    <xf numFmtId="183" fontId="5" fillId="28" borderId="49" xfId="259" applyNumberFormat="1" applyFont="1" applyFill="1" applyBorder="1" applyAlignment="1">
      <alignment horizontal="right"/>
    </xf>
    <xf numFmtId="176" fontId="5" fillId="28" borderId="36" xfId="259" applyNumberFormat="1" applyFont="1" applyFill="1" applyBorder="1" applyAlignment="1">
      <alignment horizontal="right"/>
    </xf>
    <xf numFmtId="176" fontId="5" fillId="28" borderId="22" xfId="259" applyNumberFormat="1" applyFont="1" applyFill="1" applyBorder="1" applyAlignment="1">
      <alignment horizontal="right"/>
    </xf>
    <xf numFmtId="4" fontId="5" fillId="28" borderId="16" xfId="259" applyNumberFormat="1" applyFont="1" applyFill="1" applyBorder="1" applyAlignment="1">
      <alignment horizontal="right"/>
    </xf>
    <xf numFmtId="0" fontId="5" fillId="28" borderId="22" xfId="259" applyNumberFormat="1" applyFont="1" applyFill="1" applyBorder="1" applyAlignment="1">
      <alignment horizontal="right"/>
    </xf>
    <xf numFmtId="0" fontId="5" fillId="28" borderId="77" xfId="259" applyFont="1" applyFill="1" applyBorder="1" applyAlignment="1"/>
    <xf numFmtId="0" fontId="5" fillId="28" borderId="48" xfId="259" applyFont="1" applyFill="1" applyBorder="1" applyAlignment="1"/>
    <xf numFmtId="183" fontId="5" fillId="28" borderId="77" xfId="259" applyNumberFormat="1" applyFont="1" applyFill="1" applyBorder="1" applyAlignment="1">
      <alignment horizontal="right"/>
    </xf>
    <xf numFmtId="183" fontId="5" fillId="28" borderId="48" xfId="259" applyNumberFormat="1" applyFont="1" applyFill="1" applyBorder="1" applyAlignment="1">
      <alignment horizontal="right"/>
    </xf>
    <xf numFmtId="4" fontId="5" fillId="28" borderId="22" xfId="259" applyNumberFormat="1" applyFont="1" applyFill="1" applyBorder="1" applyAlignment="1">
      <alignment horizontal="right"/>
    </xf>
    <xf numFmtId="0" fontId="5" fillId="28" borderId="65" xfId="259" applyFont="1" applyFill="1" applyBorder="1" applyAlignment="1">
      <alignment horizontal="center"/>
    </xf>
    <xf numFmtId="0" fontId="5" fillId="28" borderId="41" xfId="259" applyFont="1" applyFill="1" applyBorder="1" applyAlignment="1">
      <alignment horizontal="center"/>
    </xf>
    <xf numFmtId="0" fontId="5" fillId="28" borderId="48" xfId="259" applyFont="1" applyFill="1" applyBorder="1" applyAlignment="1">
      <alignment horizontal="center"/>
    </xf>
    <xf numFmtId="2" fontId="5" fillId="28" borderId="16" xfId="259" applyNumberFormat="1" applyFont="1" applyFill="1" applyBorder="1"/>
    <xf numFmtId="4" fontId="5" fillId="28" borderId="22" xfId="261" applyNumberFormat="1" applyFill="1" applyBorder="1"/>
    <xf numFmtId="0" fontId="5" fillId="28" borderId="61" xfId="259" applyFont="1" applyFill="1" applyBorder="1"/>
    <xf numFmtId="4" fontId="5" fillId="28" borderId="81" xfId="259" applyNumberFormat="1" applyFont="1" applyFill="1" applyBorder="1"/>
    <xf numFmtId="4" fontId="5" fillId="28" borderId="46" xfId="259" applyNumberFormat="1" applyFont="1" applyFill="1" applyBorder="1"/>
    <xf numFmtId="0" fontId="43" fillId="28" borderId="11" xfId="259" applyFont="1" applyFill="1" applyBorder="1"/>
    <xf numFmtId="0" fontId="43" fillId="27" borderId="64" xfId="259" applyFont="1" applyFill="1" applyBorder="1"/>
    <xf numFmtId="0" fontId="5" fillId="27" borderId="65" xfId="259" applyFont="1" applyFill="1" applyBorder="1"/>
    <xf numFmtId="0" fontId="5" fillId="27" borderId="84" xfId="259" applyFont="1" applyFill="1" applyBorder="1"/>
    <xf numFmtId="0" fontId="5" fillId="27" borderId="13" xfId="259" applyFont="1" applyFill="1" applyBorder="1"/>
    <xf numFmtId="0" fontId="43" fillId="33" borderId="62" xfId="259" applyFont="1" applyFill="1" applyBorder="1" applyAlignment="1">
      <alignment horizontal="center"/>
    </xf>
    <xf numFmtId="0" fontId="43" fillId="33" borderId="21" xfId="259" applyFont="1" applyFill="1" applyBorder="1" applyAlignment="1">
      <alignment horizontal="center"/>
    </xf>
    <xf numFmtId="0" fontId="43" fillId="33" borderId="27" xfId="259" applyFont="1" applyFill="1" applyBorder="1" applyAlignment="1">
      <alignment horizontal="center"/>
    </xf>
    <xf numFmtId="0" fontId="5" fillId="28" borderId="51" xfId="259" applyFont="1" applyFill="1" applyBorder="1" applyAlignment="1">
      <alignment horizontal="left"/>
    </xf>
    <xf numFmtId="0" fontId="43" fillId="28" borderId="42" xfId="259" applyFont="1" applyFill="1" applyBorder="1" applyAlignment="1">
      <alignment horizontal="center"/>
    </xf>
    <xf numFmtId="183" fontId="5" fillId="28" borderId="18" xfId="259" applyNumberFormat="1" applyFont="1" applyFill="1" applyBorder="1" applyAlignment="1">
      <alignment horizontal="right"/>
    </xf>
    <xf numFmtId="2" fontId="5" fillId="28" borderId="49" xfId="259" applyNumberFormat="1" applyFont="1" applyFill="1" applyBorder="1" applyAlignment="1">
      <alignment horizontal="right"/>
    </xf>
    <xf numFmtId="2" fontId="5" fillId="28" borderId="36" xfId="259" applyNumberFormat="1" applyFont="1" applyFill="1" applyBorder="1" applyAlignment="1">
      <alignment horizontal="right"/>
    </xf>
    <xf numFmtId="0" fontId="5" fillId="28" borderId="65" xfId="259" applyFont="1" applyFill="1" applyBorder="1"/>
    <xf numFmtId="0" fontId="5" fillId="28" borderId="16" xfId="259" applyFont="1" applyFill="1" applyBorder="1"/>
    <xf numFmtId="0" fontId="5" fillId="28" borderId="22" xfId="259" applyFont="1" applyFill="1" applyBorder="1"/>
    <xf numFmtId="2" fontId="5" fillId="28" borderId="46" xfId="259" applyNumberFormat="1" applyFont="1" applyFill="1" applyBorder="1"/>
    <xf numFmtId="0" fontId="5" fillId="27" borderId="11" xfId="259" applyFont="1" applyFill="1" applyBorder="1"/>
    <xf numFmtId="0" fontId="43" fillId="33" borderId="21" xfId="259" applyFont="1" applyFill="1" applyBorder="1" applyAlignment="1">
      <alignment horizontal="center" vertical="center"/>
    </xf>
    <xf numFmtId="0" fontId="43" fillId="33" borderId="21" xfId="259" applyFont="1" applyFill="1" applyBorder="1" applyAlignment="1">
      <alignment horizontal="center" vertical="center" wrapText="1"/>
    </xf>
    <xf numFmtId="0" fontId="43" fillId="33" borderId="15" xfId="259" applyFont="1" applyFill="1" applyBorder="1" applyAlignment="1">
      <alignment horizontal="center" vertical="center" wrapText="1"/>
    </xf>
    <xf numFmtId="0" fontId="43" fillId="33" borderId="27" xfId="259" applyFont="1" applyFill="1" applyBorder="1" applyAlignment="1">
      <alignment horizontal="center" vertical="center"/>
    </xf>
    <xf numFmtId="0" fontId="5" fillId="0" borderId="64" xfId="261" applyBorder="1"/>
    <xf numFmtId="0" fontId="5" fillId="28" borderId="65" xfId="259" applyFont="1" applyFill="1" applyBorder="1" applyAlignment="1"/>
    <xf numFmtId="0" fontId="5" fillId="28" borderId="16" xfId="259" applyFont="1" applyFill="1" applyBorder="1" applyAlignment="1">
      <alignment horizontal="center"/>
    </xf>
    <xf numFmtId="166" fontId="53" fillId="0" borderId="16" xfId="262" applyFont="1" applyBorder="1"/>
    <xf numFmtId="165" fontId="53" fillId="0" borderId="22" xfId="263" applyNumberFormat="1" applyFont="1" applyBorder="1"/>
    <xf numFmtId="0" fontId="5" fillId="28" borderId="41" xfId="259" applyFont="1" applyFill="1" applyBorder="1" applyAlignment="1"/>
    <xf numFmtId="0" fontId="5" fillId="28" borderId="53" xfId="259" applyFont="1" applyFill="1" applyBorder="1" applyAlignment="1">
      <alignment horizontal="center"/>
    </xf>
    <xf numFmtId="2" fontId="5" fillId="28" borderId="77" xfId="259" applyNumberFormat="1" applyFont="1" applyFill="1" applyBorder="1" applyAlignment="1">
      <alignment horizontal="right"/>
    </xf>
    <xf numFmtId="2" fontId="5" fillId="28" borderId="48" xfId="259" applyNumberFormat="1" applyFont="1" applyFill="1" applyBorder="1" applyAlignment="1">
      <alignment horizontal="right"/>
    </xf>
    <xf numFmtId="2" fontId="5" fillId="28" borderId="22" xfId="259" applyNumberFormat="1" applyFont="1" applyFill="1" applyBorder="1"/>
    <xf numFmtId="0" fontId="5" fillId="28" borderId="20" xfId="259" applyFont="1" applyFill="1" applyBorder="1" applyAlignment="1"/>
    <xf numFmtId="0" fontId="5" fillId="28" borderId="23" xfId="259" applyFont="1" applyFill="1" applyBorder="1" applyAlignment="1"/>
    <xf numFmtId="0" fontId="5" fillId="28" borderId="17" xfId="259" applyFont="1" applyFill="1" applyBorder="1" applyAlignment="1"/>
    <xf numFmtId="4" fontId="5" fillId="0" borderId="22" xfId="261" applyNumberFormat="1" applyBorder="1"/>
    <xf numFmtId="4" fontId="5" fillId="0" borderId="46" xfId="261" applyNumberFormat="1" applyBorder="1"/>
    <xf numFmtId="0" fontId="43" fillId="33" borderId="27" xfId="259" applyFont="1" applyFill="1" applyBorder="1" applyAlignment="1">
      <alignment horizontal="center" vertical="center" wrapText="1"/>
    </xf>
    <xf numFmtId="0" fontId="5" fillId="28" borderId="47" xfId="259" applyFont="1" applyFill="1" applyBorder="1" applyAlignment="1"/>
    <xf numFmtId="176" fontId="5" fillId="28" borderId="16" xfId="259" applyNumberFormat="1" applyFont="1" applyFill="1" applyBorder="1"/>
    <xf numFmtId="1" fontId="5" fillId="0" borderId="16" xfId="264" applyNumberFormat="1" applyFont="1" applyFill="1" applyBorder="1" applyAlignment="1">
      <alignment horizontal="center"/>
    </xf>
    <xf numFmtId="176" fontId="5" fillId="0" borderId="16" xfId="265" applyNumberFormat="1" applyFont="1" applyFill="1" applyBorder="1"/>
    <xf numFmtId="0" fontId="5" fillId="28" borderId="75" xfId="259" applyFont="1" applyFill="1" applyBorder="1" applyAlignment="1">
      <alignment horizontal="center"/>
    </xf>
    <xf numFmtId="4" fontId="5" fillId="0" borderId="65" xfId="261" applyNumberFormat="1" applyBorder="1"/>
    <xf numFmtId="176" fontId="48" fillId="0" borderId="0" xfId="259" applyNumberFormat="1"/>
    <xf numFmtId="9" fontId="5" fillId="0" borderId="16" xfId="264" applyFont="1" applyFill="1" applyBorder="1" applyAlignment="1">
      <alignment horizontal="center"/>
    </xf>
    <xf numFmtId="4" fontId="5" fillId="0" borderId="16" xfId="261" applyNumberFormat="1" applyBorder="1"/>
    <xf numFmtId="2" fontId="5" fillId="28" borderId="42" xfId="259" applyNumberFormat="1" applyFont="1" applyFill="1" applyBorder="1" applyAlignment="1">
      <alignment horizontal="right"/>
    </xf>
    <xf numFmtId="2" fontId="5" fillId="28" borderId="65" xfId="259" applyNumberFormat="1" applyFont="1" applyFill="1" applyBorder="1" applyAlignment="1">
      <alignment horizontal="right"/>
    </xf>
    <xf numFmtId="0" fontId="5" fillId="28" borderId="68" xfId="259" applyFont="1" applyFill="1" applyBorder="1" applyAlignment="1">
      <alignment horizontal="center"/>
    </xf>
    <xf numFmtId="0" fontId="43" fillId="33" borderId="15" xfId="259" applyFont="1" applyFill="1" applyBorder="1" applyAlignment="1">
      <alignment horizontal="center"/>
    </xf>
    <xf numFmtId="0" fontId="43" fillId="33" borderId="66" xfId="259" applyFont="1" applyFill="1" applyBorder="1" applyAlignment="1">
      <alignment horizontal="center" wrapText="1"/>
    </xf>
    <xf numFmtId="0" fontId="43" fillId="33" borderId="21" xfId="259" applyFont="1" applyFill="1" applyBorder="1" applyAlignment="1">
      <alignment horizontal="center" wrapText="1"/>
    </xf>
    <xf numFmtId="0" fontId="43" fillId="33" borderId="27" xfId="259" applyFont="1" applyFill="1" applyBorder="1" applyAlignment="1">
      <alignment horizontal="center" wrapText="1"/>
    </xf>
    <xf numFmtId="166" fontId="43" fillId="34" borderId="65" xfId="266" applyFont="1" applyFill="1" applyBorder="1"/>
    <xf numFmtId="9" fontId="43" fillId="34" borderId="67" xfId="267" applyFont="1" applyFill="1" applyBorder="1"/>
    <xf numFmtId="9" fontId="5" fillId="0" borderId="67" xfId="261" applyNumberFormat="1" applyBorder="1"/>
    <xf numFmtId="166" fontId="5" fillId="28" borderId="22" xfId="266" applyFont="1" applyFill="1" applyBorder="1"/>
    <xf numFmtId="0" fontId="43" fillId="34" borderId="47" xfId="259" applyFont="1" applyFill="1" applyBorder="1" applyAlignment="1"/>
    <xf numFmtId="0" fontId="43" fillId="34" borderId="41" xfId="259" applyFont="1" applyFill="1" applyBorder="1" applyAlignment="1"/>
    <xf numFmtId="0" fontId="43" fillId="34" borderId="20" xfId="259" applyFont="1" applyFill="1" applyBorder="1" applyAlignment="1"/>
    <xf numFmtId="0" fontId="43" fillId="34" borderId="23" xfId="259" applyFont="1" applyFill="1" applyBorder="1" applyAlignment="1"/>
    <xf numFmtId="166" fontId="43" fillId="34" borderId="23" xfId="266" applyFont="1" applyFill="1" applyBorder="1"/>
    <xf numFmtId="9" fontId="43" fillId="34" borderId="69" xfId="267" applyFont="1" applyFill="1" applyBorder="1"/>
    <xf numFmtId="9" fontId="5" fillId="0" borderId="17" xfId="261" applyNumberFormat="1" applyBorder="1"/>
    <xf numFmtId="166" fontId="5" fillId="28" borderId="46" xfId="259" applyNumberFormat="1" applyFont="1" applyFill="1" applyBorder="1"/>
    <xf numFmtId="0" fontId="43" fillId="0" borderId="26" xfId="259" applyFont="1" applyBorder="1"/>
    <xf numFmtId="0" fontId="5" fillId="0" borderId="15" xfId="259" applyFont="1" applyBorder="1"/>
    <xf numFmtId="0" fontId="5" fillId="0" borderId="19" xfId="259" applyFont="1" applyBorder="1"/>
    <xf numFmtId="0" fontId="5" fillId="0" borderId="64" xfId="259" applyFont="1" applyBorder="1" applyAlignment="1"/>
    <xf numFmtId="0" fontId="5" fillId="0" borderId="65" xfId="259" applyFont="1" applyBorder="1" applyAlignment="1"/>
    <xf numFmtId="0" fontId="5" fillId="0" borderId="84" xfId="259" applyFont="1" applyBorder="1" applyAlignment="1"/>
    <xf numFmtId="0" fontId="5" fillId="0" borderId="20" xfId="259" applyFont="1" applyBorder="1" applyAlignment="1"/>
    <xf numFmtId="0" fontId="5" fillId="0" borderId="23" xfId="259" applyFont="1" applyBorder="1" applyAlignment="1"/>
    <xf numFmtId="0" fontId="5" fillId="0" borderId="50" xfId="259" applyFont="1" applyBorder="1" applyAlignment="1"/>
    <xf numFmtId="0" fontId="5" fillId="0" borderId="11" xfId="259" applyFont="1" applyBorder="1" applyAlignment="1"/>
    <xf numFmtId="0" fontId="5" fillId="0" borderId="0" xfId="259" applyFont="1" applyBorder="1" applyAlignment="1"/>
    <xf numFmtId="0" fontId="5" fillId="0" borderId="12" xfId="259" applyFont="1" applyBorder="1" applyAlignment="1"/>
    <xf numFmtId="0" fontId="43" fillId="0" borderId="11" xfId="259" applyFont="1" applyBorder="1" applyAlignment="1">
      <alignment horizontal="left"/>
    </xf>
    <xf numFmtId="0" fontId="43" fillId="0" borderId="11" xfId="259" applyFont="1" applyBorder="1" applyAlignment="1">
      <alignment horizontal="justify" vertical="center" wrapText="1"/>
    </xf>
    <xf numFmtId="0" fontId="43" fillId="0" borderId="0" xfId="259" applyFont="1" applyBorder="1" applyAlignment="1">
      <alignment horizontal="justify" vertical="center" wrapText="1"/>
    </xf>
    <xf numFmtId="0" fontId="43" fillId="0" borderId="12" xfId="259" applyFont="1" applyBorder="1" applyAlignment="1">
      <alignment horizontal="justify" vertical="center" wrapText="1"/>
    </xf>
    <xf numFmtId="0" fontId="5" fillId="0" borderId="41" xfId="259" applyFont="1" applyBorder="1"/>
    <xf numFmtId="0" fontId="5" fillId="0" borderId="0" xfId="259" applyFont="1" applyBorder="1" applyAlignment="1">
      <alignment horizontal="left"/>
    </xf>
    <xf numFmtId="0" fontId="5" fillId="0" borderId="11" xfId="259" applyFont="1" applyBorder="1" applyAlignment="1">
      <alignment horizontal="left"/>
    </xf>
    <xf numFmtId="0" fontId="5" fillId="0" borderId="13" xfId="259" applyFont="1" applyBorder="1" applyAlignment="1">
      <alignment horizontal="left"/>
    </xf>
    <xf numFmtId="0" fontId="5" fillId="0" borderId="14" xfId="259" applyFont="1" applyBorder="1" applyAlignment="1">
      <alignment horizontal="left"/>
    </xf>
    <xf numFmtId="0" fontId="5" fillId="0" borderId="14" xfId="259" applyFont="1" applyBorder="1"/>
    <xf numFmtId="0" fontId="54" fillId="26" borderId="0" xfId="259" applyFont="1" applyFill="1" applyBorder="1" applyAlignment="1">
      <alignment horizontal="center"/>
    </xf>
    <xf numFmtId="0" fontId="55" fillId="26" borderId="0" xfId="259" applyFont="1" applyFill="1" applyBorder="1" applyAlignment="1">
      <alignment horizontal="left" vertical="center"/>
    </xf>
    <xf numFmtId="200" fontId="53" fillId="0" borderId="46" xfId="268" applyNumberFormat="1" applyFont="1" applyBorder="1" applyAlignment="1">
      <alignment horizontal="center" vertical="center"/>
    </xf>
    <xf numFmtId="0" fontId="53" fillId="0" borderId="46" xfId="268" applyFont="1" applyBorder="1" applyAlignment="1">
      <alignment wrapText="1"/>
    </xf>
    <xf numFmtId="0" fontId="5" fillId="32" borderId="11" xfId="259" applyFont="1" applyFill="1" applyBorder="1"/>
    <xf numFmtId="0" fontId="53" fillId="0" borderId="16" xfId="268" applyFont="1" applyBorder="1" applyAlignment="1">
      <alignment horizontal="center"/>
    </xf>
    <xf numFmtId="201" fontId="53" fillId="0" borderId="16" xfId="269" applyNumberFormat="1" applyFont="1" applyBorder="1" applyAlignment="1">
      <alignment horizontal="center" vertical="center"/>
    </xf>
    <xf numFmtId="165" fontId="53" fillId="0" borderId="22" xfId="270" applyNumberFormat="1" applyFont="1" applyBorder="1"/>
    <xf numFmtId="0" fontId="43" fillId="33" borderId="26" xfId="259" applyFont="1" applyFill="1" applyBorder="1" applyAlignment="1">
      <alignment horizontal="center"/>
    </xf>
    <xf numFmtId="2" fontId="5" fillId="28" borderId="65" xfId="259" applyNumberFormat="1" applyFont="1" applyFill="1" applyBorder="1"/>
    <xf numFmtId="176" fontId="5" fillId="28" borderId="22" xfId="259" applyNumberFormat="1" applyFont="1" applyFill="1" applyBorder="1"/>
    <xf numFmtId="0" fontId="5" fillId="28" borderId="17" xfId="259" applyFont="1" applyFill="1" applyBorder="1"/>
    <xf numFmtId="176" fontId="5" fillId="28" borderId="85" xfId="259" applyNumberFormat="1" applyFont="1" applyFill="1" applyBorder="1"/>
    <xf numFmtId="201" fontId="5" fillId="28" borderId="46" xfId="259" applyNumberFormat="1" applyFont="1" applyFill="1" applyBorder="1"/>
    <xf numFmtId="0" fontId="5" fillId="35" borderId="31" xfId="259" applyFont="1" applyFill="1" applyBorder="1" applyAlignment="1">
      <alignment horizontal="center"/>
    </xf>
    <xf numFmtId="0" fontId="43" fillId="35" borderId="33" xfId="259" applyFont="1" applyFill="1" applyBorder="1" applyAlignment="1">
      <alignment horizontal="center"/>
    </xf>
    <xf numFmtId="0" fontId="5" fillId="35" borderId="33" xfId="259" applyFont="1" applyFill="1" applyBorder="1" applyAlignment="1">
      <alignment vertical="center"/>
    </xf>
    <xf numFmtId="0" fontId="5" fillId="35" borderId="34" xfId="259" applyFont="1" applyFill="1" applyBorder="1" applyAlignment="1">
      <alignment vertical="center"/>
    </xf>
    <xf numFmtId="0" fontId="5" fillId="35" borderId="45" xfId="259" applyFont="1" applyFill="1" applyBorder="1" applyAlignment="1">
      <alignment horizontal="center"/>
    </xf>
    <xf numFmtId="0" fontId="43" fillId="35" borderId="44" xfId="259" applyFont="1" applyFill="1" applyBorder="1" applyAlignment="1">
      <alignment horizontal="center"/>
    </xf>
    <xf numFmtId="0" fontId="43" fillId="35" borderId="44" xfId="259" applyFont="1" applyFill="1" applyBorder="1" applyAlignment="1">
      <alignment horizontal="left"/>
    </xf>
    <xf numFmtId="0" fontId="5" fillId="35" borderId="44" xfId="259" applyFont="1" applyFill="1" applyBorder="1" applyAlignment="1">
      <alignment horizontal="center" vertical="center"/>
    </xf>
    <xf numFmtId="0" fontId="5" fillId="35" borderId="21" xfId="259" applyFont="1" applyFill="1" applyBorder="1" applyAlignment="1">
      <alignment horizontal="center" vertical="center"/>
    </xf>
    <xf numFmtId="0" fontId="5" fillId="35" borderId="27" xfId="259" applyFont="1" applyFill="1" applyBorder="1" applyAlignment="1">
      <alignment horizontal="center" vertical="center"/>
    </xf>
    <xf numFmtId="0" fontId="5" fillId="35" borderId="11" xfId="259" applyFont="1" applyFill="1" applyBorder="1" applyAlignment="1">
      <alignment horizontal="center"/>
    </xf>
    <xf numFmtId="0" fontId="43" fillId="35" borderId="0" xfId="259" applyFont="1" applyFill="1" applyBorder="1" applyAlignment="1">
      <alignment horizontal="center"/>
    </xf>
    <xf numFmtId="0" fontId="43" fillId="35" borderId="0" xfId="259" applyFont="1" applyFill="1" applyBorder="1" applyAlignment="1">
      <alignment horizontal="left"/>
    </xf>
    <xf numFmtId="0" fontId="5" fillId="35" borderId="0" xfId="259" applyFont="1" applyFill="1" applyBorder="1" applyAlignment="1">
      <alignment horizontal="right" vertical="center"/>
    </xf>
    <xf numFmtId="0" fontId="5" fillId="35" borderId="0" xfId="259" applyFont="1" applyFill="1" applyBorder="1" applyAlignment="1">
      <alignment horizontal="center" vertical="center"/>
    </xf>
    <xf numFmtId="0" fontId="5" fillId="35" borderId="12" xfId="259" applyFont="1" applyFill="1" applyBorder="1" applyAlignment="1">
      <alignment horizontal="center" vertical="center"/>
    </xf>
    <xf numFmtId="0" fontId="54" fillId="35" borderId="0" xfId="259" applyFont="1" applyFill="1" applyBorder="1" applyAlignment="1">
      <alignment horizontal="center"/>
    </xf>
    <xf numFmtId="0" fontId="5" fillId="35" borderId="0" xfId="259" applyFont="1" applyFill="1" applyBorder="1"/>
    <xf numFmtId="0" fontId="55" fillId="35" borderId="0" xfId="259" applyFont="1" applyFill="1" applyBorder="1" applyAlignment="1">
      <alignment horizontal="left" vertical="center"/>
    </xf>
    <xf numFmtId="3" fontId="5" fillId="28" borderId="46" xfId="259" applyNumberFormat="1" applyFont="1" applyFill="1" applyBorder="1"/>
    <xf numFmtId="165" fontId="53" fillId="0" borderId="16" xfId="270" applyNumberFormat="1" applyFont="1" applyBorder="1"/>
    <xf numFmtId="166" fontId="53" fillId="0" borderId="22" xfId="270" applyNumberFormat="1" applyFont="1" applyBorder="1"/>
    <xf numFmtId="0" fontId="53" fillId="0" borderId="16" xfId="268" applyFont="1" applyBorder="1"/>
    <xf numFmtId="166" fontId="53" fillId="0" borderId="16" xfId="269" applyFont="1" applyBorder="1"/>
    <xf numFmtId="0" fontId="47" fillId="0" borderId="16" xfId="253" applyFont="1" applyFill="1" applyBorder="1" applyAlignment="1">
      <alignment horizontal="center" vertical="center" wrapText="1"/>
    </xf>
    <xf numFmtId="0" fontId="47" fillId="0" borderId="17" xfId="0" applyFont="1" applyFill="1" applyBorder="1" applyAlignment="1">
      <alignment horizontal="left" vertical="center" wrapText="1"/>
    </xf>
    <xf numFmtId="0" fontId="47" fillId="0" borderId="17" xfId="253" applyFont="1" applyFill="1" applyBorder="1" applyAlignment="1">
      <alignment horizontal="center" vertical="center" wrapText="1"/>
    </xf>
    <xf numFmtId="0" fontId="47" fillId="0" borderId="16" xfId="0" applyFont="1" applyFill="1" applyBorder="1" applyAlignment="1">
      <alignment horizontal="left" vertical="center" wrapText="1"/>
    </xf>
    <xf numFmtId="0" fontId="47" fillId="0" borderId="21" xfId="253" applyFont="1" applyFill="1" applyBorder="1" applyAlignment="1">
      <alignment horizontal="center" vertical="center" wrapText="1"/>
    </xf>
    <xf numFmtId="44" fontId="48" fillId="0" borderId="0" xfId="259" applyNumberFormat="1"/>
    <xf numFmtId="43" fontId="48" fillId="0" borderId="0" xfId="259" applyNumberFormat="1"/>
    <xf numFmtId="41" fontId="48" fillId="0" borderId="0" xfId="257" applyFont="1"/>
    <xf numFmtId="0" fontId="43" fillId="27" borderId="83" xfId="259" applyFont="1" applyFill="1" applyBorder="1" applyAlignment="1">
      <alignment horizontal="center" vertical="center"/>
    </xf>
    <xf numFmtId="0" fontId="47" fillId="0" borderId="21" xfId="0" applyFont="1" applyFill="1" applyBorder="1" applyAlignment="1">
      <alignment horizontal="left" vertical="center" wrapText="1"/>
    </xf>
    <xf numFmtId="0" fontId="34" fillId="0" borderId="0" xfId="271" applyFont="1"/>
    <xf numFmtId="0" fontId="57" fillId="0" borderId="0" xfId="255" applyFont="1" applyAlignment="1">
      <alignment horizontal="left"/>
    </xf>
    <xf numFmtId="0" fontId="58" fillId="0" borderId="0" xfId="255" applyFont="1" applyAlignment="1">
      <alignment horizontal="left"/>
    </xf>
    <xf numFmtId="0" fontId="30" fillId="0" borderId="0" xfId="271" applyFont="1"/>
    <xf numFmtId="0" fontId="34" fillId="0" borderId="30" xfId="271" applyFont="1" applyBorder="1"/>
    <xf numFmtId="0" fontId="34" fillId="0" borderId="54" xfId="271" applyFont="1" applyBorder="1"/>
    <xf numFmtId="0" fontId="34" fillId="0" borderId="55" xfId="271" applyFont="1" applyBorder="1"/>
    <xf numFmtId="0" fontId="34" fillId="0" borderId="28" xfId="271" applyFont="1" applyBorder="1"/>
    <xf numFmtId="0" fontId="34" fillId="0" borderId="29" xfId="271" applyFont="1" applyBorder="1"/>
    <xf numFmtId="0" fontId="34" fillId="25" borderId="0" xfId="271" applyFont="1" applyFill="1"/>
    <xf numFmtId="0" fontId="34" fillId="25" borderId="28" xfId="271" applyFont="1" applyFill="1" applyBorder="1"/>
    <xf numFmtId="0" fontId="34" fillId="25" borderId="29" xfId="271" applyFont="1" applyFill="1" applyBorder="1"/>
    <xf numFmtId="0" fontId="30" fillId="25" borderId="0" xfId="271" applyFont="1" applyFill="1"/>
    <xf numFmtId="0" fontId="31" fillId="24" borderId="45" xfId="133" applyFont="1" applyFill="1" applyBorder="1" applyAlignment="1">
      <alignment vertical="center"/>
    </xf>
    <xf numFmtId="0" fontId="31" fillId="24" borderId="44" xfId="133" applyFont="1" applyFill="1" applyBorder="1" applyAlignment="1">
      <alignment vertical="center"/>
    </xf>
    <xf numFmtId="0" fontId="31" fillId="24" borderId="43" xfId="133" applyFont="1" applyFill="1" applyBorder="1" applyAlignment="1">
      <alignment vertical="center"/>
    </xf>
    <xf numFmtId="0" fontId="60" fillId="0" borderId="24" xfId="253" applyFont="1" applyBorder="1" applyAlignment="1">
      <alignment horizontal="center" vertical="center" wrapText="1"/>
    </xf>
    <xf numFmtId="2" fontId="61" fillId="0" borderId="21" xfId="253" applyNumberFormat="1" applyFont="1" applyBorder="1" applyAlignment="1">
      <alignment horizontal="center" vertical="center" wrapText="1"/>
    </xf>
    <xf numFmtId="198" fontId="61" fillId="0" borderId="21" xfId="133" applyNumberFormat="1" applyFont="1" applyBorder="1" applyAlignment="1">
      <alignment vertical="center"/>
    </xf>
    <xf numFmtId="198" fontId="61" fillId="0" borderId="27" xfId="133" applyNumberFormat="1" applyFont="1" applyBorder="1" applyAlignment="1">
      <alignment vertical="center"/>
    </xf>
    <xf numFmtId="2" fontId="30" fillId="0" borderId="0" xfId="271" applyNumberFormat="1" applyFont="1"/>
    <xf numFmtId="41" fontId="30" fillId="0" borderId="0" xfId="273" applyFont="1"/>
    <xf numFmtId="0" fontId="60" fillId="0" borderId="25" xfId="253" applyFont="1" applyBorder="1" applyAlignment="1">
      <alignment horizontal="center" vertical="center" wrapText="1"/>
    </xf>
    <xf numFmtId="2" fontId="61" fillId="0" borderId="16" xfId="253" applyNumberFormat="1" applyFont="1" applyBorder="1" applyAlignment="1">
      <alignment horizontal="center" vertical="center" wrapText="1"/>
    </xf>
    <xf numFmtId="198" fontId="61" fillId="0" borderId="16" xfId="133" applyNumberFormat="1" applyFont="1" applyBorder="1" applyAlignment="1">
      <alignment vertical="center"/>
    </xf>
    <xf numFmtId="198" fontId="61" fillId="0" borderId="22" xfId="133" applyNumberFormat="1" applyFont="1" applyBorder="1" applyAlignment="1">
      <alignment vertical="center"/>
    </xf>
    <xf numFmtId="181" fontId="30" fillId="0" borderId="0" xfId="271" applyNumberFormat="1" applyFont="1"/>
    <xf numFmtId="0" fontId="60" fillId="0" borderId="37" xfId="253" applyFont="1" applyBorder="1" applyAlignment="1">
      <alignment horizontal="center" vertical="center" wrapText="1"/>
    </xf>
    <xf numFmtId="2" fontId="61" fillId="0" borderId="17" xfId="253" applyNumberFormat="1" applyFont="1" applyBorder="1" applyAlignment="1">
      <alignment horizontal="center" vertical="center" wrapText="1"/>
    </xf>
    <xf numFmtId="198" fontId="61" fillId="0" borderId="17" xfId="133" applyNumberFormat="1" applyFont="1" applyBorder="1" applyAlignment="1">
      <alignment vertical="center"/>
    </xf>
    <xf numFmtId="198" fontId="61" fillId="0" borderId="32" xfId="133" applyNumberFormat="1" applyFont="1" applyBorder="1" applyAlignment="1">
      <alignment vertical="center"/>
    </xf>
    <xf numFmtId="0" fontId="34" fillId="0" borderId="0" xfId="127" applyFont="1"/>
    <xf numFmtId="0" fontId="34" fillId="0" borderId="28" xfId="127" applyFont="1" applyBorder="1"/>
    <xf numFmtId="181" fontId="62" fillId="24" borderId="82" xfId="133" applyNumberFormat="1" applyFont="1" applyFill="1" applyBorder="1" applyAlignment="1">
      <alignment vertical="center"/>
    </xf>
    <xf numFmtId="0" fontId="34" fillId="0" borderId="29" xfId="127" applyFont="1" applyBorder="1"/>
    <xf numFmtId="0" fontId="33" fillId="0" borderId="0" xfId="127" applyFont="1"/>
    <xf numFmtId="0" fontId="34" fillId="0" borderId="0" xfId="127" applyFont="1" applyAlignment="1">
      <alignment horizontal="center"/>
    </xf>
    <xf numFmtId="181" fontId="62" fillId="24" borderId="46" xfId="133" applyNumberFormat="1" applyFont="1" applyFill="1" applyBorder="1" applyAlignment="1">
      <alignment vertical="center"/>
    </xf>
    <xf numFmtId="0" fontId="34" fillId="0" borderId="0" xfId="125" applyFont="1" applyAlignment="1">
      <alignment horizontal="center" vertical="center"/>
    </xf>
    <xf numFmtId="176" fontId="61" fillId="0" borderId="36" xfId="128" applyNumberFormat="1" applyFont="1" applyBorder="1" applyAlignment="1">
      <alignment vertical="center"/>
    </xf>
    <xf numFmtId="176" fontId="62" fillId="0" borderId="52" xfId="128" applyNumberFormat="1" applyFont="1" applyBorder="1" applyAlignment="1">
      <alignment vertical="center"/>
    </xf>
    <xf numFmtId="181" fontId="62" fillId="24" borderId="34" xfId="133" applyNumberFormat="1" applyFont="1" applyFill="1" applyBorder="1" applyAlignment="1">
      <alignment vertical="center"/>
    </xf>
    <xf numFmtId="202" fontId="34" fillId="0" borderId="0" xfId="127" applyNumberFormat="1" applyFont="1"/>
    <xf numFmtId="2" fontId="34" fillId="0" borderId="0" xfId="127" applyNumberFormat="1" applyFont="1"/>
    <xf numFmtId="178" fontId="34" fillId="0" borderId="29" xfId="127" applyNumberFormat="1" applyFont="1" applyBorder="1"/>
    <xf numFmtId="0" fontId="32" fillId="0" borderId="0" xfId="127" applyFont="1"/>
    <xf numFmtId="0" fontId="34" fillId="0" borderId="56" xfId="127" applyFont="1" applyBorder="1"/>
    <xf numFmtId="0" fontId="34" fillId="0" borderId="57" xfId="271" applyFont="1" applyBorder="1"/>
    <xf numFmtId="0" fontId="34" fillId="0" borderId="57" xfId="271" applyFont="1" applyBorder="1" applyAlignment="1">
      <alignment horizontal="center"/>
    </xf>
    <xf numFmtId="0" fontId="34" fillId="0" borderId="58" xfId="271" applyFont="1" applyBorder="1"/>
    <xf numFmtId="0" fontId="34" fillId="0" borderId="0" xfId="271" applyFont="1" applyAlignment="1">
      <alignment horizontal="center"/>
    </xf>
    <xf numFmtId="0" fontId="30" fillId="0" borderId="0" xfId="271" applyFont="1" applyAlignment="1">
      <alignment horizontal="center"/>
    </xf>
    <xf numFmtId="180" fontId="31" fillId="25" borderId="27" xfId="274" applyNumberFormat="1" applyFont="1" applyFill="1" applyBorder="1" applyAlignment="1">
      <alignment horizontal="center" vertical="center"/>
    </xf>
    <xf numFmtId="0" fontId="66" fillId="0" borderId="0" xfId="259" applyFont="1"/>
    <xf numFmtId="202" fontId="66" fillId="0" borderId="0" xfId="259" applyNumberFormat="1" applyFont="1"/>
    <xf numFmtId="44" fontId="66" fillId="0" borderId="0" xfId="259" applyNumberFormat="1" applyFont="1"/>
    <xf numFmtId="0" fontId="30" fillId="25" borderId="25" xfId="272" applyFont="1" applyFill="1" applyBorder="1" applyAlignment="1">
      <alignment vertical="center" wrapText="1"/>
    </xf>
    <xf numFmtId="0" fontId="30" fillId="25" borderId="16" xfId="272" applyFont="1" applyFill="1" applyBorder="1" applyAlignment="1">
      <alignment vertical="center" wrapText="1"/>
    </xf>
    <xf numFmtId="0" fontId="30" fillId="25" borderId="68" xfId="272" applyFont="1" applyFill="1" applyBorder="1" applyAlignment="1">
      <alignment vertical="center" wrapText="1"/>
    </xf>
    <xf numFmtId="3" fontId="64" fillId="25" borderId="47" xfId="272" applyNumberFormat="1" applyFont="1" applyFill="1" applyBorder="1" applyAlignment="1">
      <alignment horizontal="center" vertical="center" wrapText="1"/>
    </xf>
    <xf numFmtId="3" fontId="64" fillId="25" borderId="41" xfId="272" applyNumberFormat="1" applyFont="1" applyFill="1" applyBorder="1" applyAlignment="1">
      <alignment horizontal="center" vertical="center" wrapText="1"/>
    </xf>
    <xf numFmtId="3" fontId="64" fillId="25" borderId="48" xfId="272" applyNumberFormat="1" applyFont="1" applyFill="1" applyBorder="1" applyAlignment="1">
      <alignment horizontal="center" vertical="center" wrapText="1"/>
    </xf>
    <xf numFmtId="3" fontId="64" fillId="25" borderId="13" xfId="272" applyNumberFormat="1" applyFont="1" applyFill="1" applyBorder="1" applyAlignment="1">
      <alignment horizontal="center" vertical="center" wrapText="1"/>
    </xf>
    <xf numFmtId="3" fontId="64" fillId="25" borderId="14" xfId="272" applyNumberFormat="1" applyFont="1" applyFill="1" applyBorder="1" applyAlignment="1">
      <alignment horizontal="center" vertical="center" wrapText="1"/>
    </xf>
    <xf numFmtId="3" fontId="64" fillId="25" borderId="80" xfId="272" applyNumberFormat="1" applyFont="1" applyFill="1" applyBorder="1" applyAlignment="1">
      <alignment horizontal="center" vertical="center" wrapText="1"/>
    </xf>
    <xf numFmtId="9" fontId="65" fillId="25" borderId="52" xfId="94" applyFont="1" applyFill="1" applyBorder="1" applyAlignment="1">
      <alignment horizontal="center" vertical="center"/>
    </xf>
    <xf numFmtId="9" fontId="65" fillId="25" borderId="81" xfId="94" applyFont="1" applyFill="1" applyBorder="1" applyAlignment="1">
      <alignment horizontal="center" vertical="center"/>
    </xf>
    <xf numFmtId="0" fontId="30" fillId="25" borderId="37" xfId="272" applyFont="1" applyFill="1" applyBorder="1" applyAlignment="1">
      <alignment vertical="center" wrapText="1"/>
    </xf>
    <xf numFmtId="0" fontId="30" fillId="25" borderId="17" xfId="272" applyFont="1" applyFill="1" applyBorder="1" applyAlignment="1">
      <alignment vertical="center" wrapText="1"/>
    </xf>
    <xf numFmtId="0" fontId="30" fillId="25" borderId="70" xfId="272" applyFont="1" applyFill="1" applyBorder="1" applyAlignment="1">
      <alignment vertical="center" wrapText="1"/>
    </xf>
    <xf numFmtId="0" fontId="30" fillId="25" borderId="24" xfId="272" applyFont="1" applyFill="1" applyBorder="1" applyAlignment="1">
      <alignment vertical="center" wrapText="1"/>
    </xf>
    <xf numFmtId="0" fontId="30" fillId="25" borderId="21" xfId="272" applyFont="1" applyFill="1" applyBorder="1" applyAlignment="1">
      <alignment vertical="center" wrapText="1"/>
    </xf>
    <xf numFmtId="0" fontId="30" fillId="25" borderId="62" xfId="272" applyFont="1" applyFill="1" applyBorder="1" applyAlignment="1">
      <alignment vertical="center" wrapText="1"/>
    </xf>
    <xf numFmtId="3" fontId="31" fillId="25" borderId="24" xfId="272" applyNumberFormat="1" applyFont="1" applyFill="1" applyBorder="1" applyAlignment="1">
      <alignment horizontal="center" vertical="center" wrapText="1"/>
    </xf>
    <xf numFmtId="3" fontId="31" fillId="25" borderId="21" xfId="272" applyNumberFormat="1" applyFont="1" applyFill="1" applyBorder="1" applyAlignment="1">
      <alignment horizontal="center" vertical="center" wrapText="1"/>
    </xf>
    <xf numFmtId="3" fontId="64" fillId="25" borderId="51" xfId="272" applyNumberFormat="1" applyFont="1" applyFill="1" applyBorder="1" applyAlignment="1">
      <alignment horizontal="center" vertical="center" wrapText="1"/>
    </xf>
    <xf numFmtId="3" fontId="64" fillId="25" borderId="42" xfId="272" applyNumberFormat="1" applyFont="1" applyFill="1" applyBorder="1" applyAlignment="1">
      <alignment horizontal="center" vertical="center" wrapText="1"/>
    </xf>
    <xf numFmtId="3" fontId="64" fillId="25" borderId="49" xfId="272" applyNumberFormat="1" applyFont="1" applyFill="1" applyBorder="1" applyAlignment="1">
      <alignment horizontal="center" vertical="center" wrapText="1"/>
    </xf>
    <xf numFmtId="9" fontId="65" fillId="25" borderId="36" xfId="94" applyFont="1" applyFill="1" applyBorder="1" applyAlignment="1">
      <alignment horizontal="center" vertical="center"/>
    </xf>
    <xf numFmtId="0" fontId="31" fillId="24" borderId="13" xfId="133" applyFont="1" applyFill="1" applyBorder="1" applyAlignment="1">
      <alignment horizontal="right" vertical="center"/>
    </xf>
    <xf numFmtId="0" fontId="31" fillId="24" borderId="14" xfId="133" applyFont="1" applyFill="1" applyBorder="1" applyAlignment="1">
      <alignment horizontal="right" vertical="center"/>
    </xf>
    <xf numFmtId="0" fontId="31" fillId="24" borderId="80" xfId="133" applyFont="1" applyFill="1" applyBorder="1" applyAlignment="1">
      <alignment horizontal="right" vertical="center"/>
    </xf>
    <xf numFmtId="0" fontId="31" fillId="24" borderId="31" xfId="133" applyFont="1" applyFill="1" applyBorder="1" applyAlignment="1">
      <alignment horizontal="right" vertical="center" wrapText="1"/>
    </xf>
    <xf numFmtId="0" fontId="31" fillId="24" borderId="33" xfId="133" applyFont="1" applyFill="1" applyBorder="1" applyAlignment="1">
      <alignment horizontal="right" vertical="center" wrapText="1"/>
    </xf>
    <xf numFmtId="0" fontId="31" fillId="24" borderId="34" xfId="133" applyFont="1" applyFill="1" applyBorder="1" applyAlignment="1">
      <alignment horizontal="right" vertical="center" wrapText="1"/>
    </xf>
    <xf numFmtId="0" fontId="31" fillId="0" borderId="51" xfId="127" applyFont="1" applyBorder="1" applyAlignment="1">
      <alignment horizontal="right" vertical="center"/>
    </xf>
    <xf numFmtId="0" fontId="31" fillId="0" borderId="42" xfId="127" applyFont="1" applyBorder="1" applyAlignment="1">
      <alignment horizontal="right" vertical="center"/>
    </xf>
    <xf numFmtId="0" fontId="31" fillId="0" borderId="49" xfId="127" applyFont="1" applyBorder="1" applyAlignment="1">
      <alignment horizontal="right" vertical="center"/>
    </xf>
    <xf numFmtId="0" fontId="31" fillId="0" borderId="47" xfId="127" applyFont="1" applyBorder="1" applyAlignment="1">
      <alignment horizontal="right" vertical="center"/>
    </xf>
    <xf numFmtId="0" fontId="31" fillId="0" borderId="41" xfId="127" applyFont="1" applyBorder="1" applyAlignment="1">
      <alignment horizontal="right" vertical="center"/>
    </xf>
    <xf numFmtId="0" fontId="31" fillId="0" borderId="48" xfId="127" applyFont="1" applyBorder="1" applyAlignment="1">
      <alignment horizontal="right" vertical="center"/>
    </xf>
    <xf numFmtId="0" fontId="31" fillId="24" borderId="31" xfId="127" applyFont="1" applyFill="1" applyBorder="1" applyAlignment="1">
      <alignment horizontal="right" vertical="center"/>
    </xf>
    <xf numFmtId="0" fontId="31" fillId="24" borderId="33" xfId="127" applyFont="1" applyFill="1" applyBorder="1" applyAlignment="1">
      <alignment horizontal="right" vertical="center"/>
    </xf>
    <xf numFmtId="0" fontId="31" fillId="24" borderId="39" xfId="127" applyFont="1" applyFill="1" applyBorder="1" applyAlignment="1">
      <alignment horizontal="right" vertical="center"/>
    </xf>
    <xf numFmtId="0" fontId="59" fillId="0" borderId="31" xfId="272" applyFont="1" applyBorder="1" applyAlignment="1">
      <alignment horizontal="center" vertical="center" wrapText="1"/>
    </xf>
    <xf numFmtId="0" fontId="59" fillId="0" borderId="33" xfId="272" applyFont="1" applyBorder="1" applyAlignment="1">
      <alignment horizontal="center" vertical="center"/>
    </xf>
    <xf numFmtId="0" fontId="59" fillId="0" borderId="34" xfId="272" applyFont="1" applyBorder="1" applyAlignment="1">
      <alignment horizontal="center" vertical="center"/>
    </xf>
    <xf numFmtId="0" fontId="59" fillId="0" borderId="11" xfId="272" applyFont="1" applyBorder="1" applyAlignment="1">
      <alignment horizontal="center" vertical="center" wrapText="1"/>
    </xf>
    <xf numFmtId="0" fontId="59" fillId="0" borderId="0" xfId="272" applyFont="1" applyAlignment="1">
      <alignment horizontal="center" vertical="center" wrapText="1"/>
    </xf>
    <xf numFmtId="0" fontId="59" fillId="0" borderId="12" xfId="272" applyFont="1" applyBorder="1" applyAlignment="1">
      <alignment horizontal="center" vertical="center" wrapText="1"/>
    </xf>
    <xf numFmtId="0" fontId="59" fillId="0" borderId="31" xfId="272" applyFont="1" applyBorder="1" applyAlignment="1">
      <alignment horizontal="center" vertical="center"/>
    </xf>
    <xf numFmtId="0" fontId="31" fillId="24" borderId="31" xfId="133" applyFont="1" applyFill="1" applyBorder="1" applyAlignment="1">
      <alignment horizontal="left" vertical="center"/>
    </xf>
    <xf numFmtId="0" fontId="31" fillId="24" borderId="33" xfId="133" applyFont="1" applyFill="1" applyBorder="1" applyAlignment="1">
      <alignment horizontal="left" vertical="center"/>
    </xf>
    <xf numFmtId="0" fontId="31" fillId="24" borderId="34" xfId="133" applyFont="1" applyFill="1" applyBorder="1" applyAlignment="1">
      <alignment horizontal="left" vertical="center"/>
    </xf>
    <xf numFmtId="0" fontId="31" fillId="25" borderId="24" xfId="133" applyFont="1" applyFill="1" applyBorder="1" applyAlignment="1">
      <alignment horizontal="center" vertical="center" wrapText="1"/>
    </xf>
    <xf numFmtId="0" fontId="31" fillId="25" borderId="37" xfId="133" applyFont="1" applyFill="1" applyBorder="1" applyAlignment="1">
      <alignment horizontal="center" vertical="center" wrapText="1"/>
    </xf>
    <xf numFmtId="0" fontId="31" fillId="25" borderId="21" xfId="133" applyFont="1" applyFill="1" applyBorder="1" applyAlignment="1">
      <alignment horizontal="center" vertical="center" wrapText="1"/>
    </xf>
    <xf numFmtId="0" fontId="31" fillId="25" borderId="17" xfId="133" applyFont="1" applyFill="1" applyBorder="1" applyAlignment="1">
      <alignment horizontal="center" vertical="center" wrapText="1"/>
    </xf>
    <xf numFmtId="0" fontId="31" fillId="0" borderId="21" xfId="125" applyFont="1" applyBorder="1" applyAlignment="1">
      <alignment horizontal="center" vertical="center" wrapText="1"/>
    </xf>
    <xf numFmtId="4" fontId="31" fillId="25" borderId="21" xfId="133" applyNumberFormat="1" applyFont="1" applyFill="1" applyBorder="1" applyAlignment="1">
      <alignment horizontal="center" vertical="center" wrapText="1"/>
    </xf>
    <xf numFmtId="4" fontId="31" fillId="25" borderId="17" xfId="133" applyNumberFormat="1" applyFont="1" applyFill="1" applyBorder="1" applyAlignment="1">
      <alignment horizontal="center" vertical="center" wrapText="1"/>
    </xf>
    <xf numFmtId="4" fontId="31" fillId="25" borderId="27" xfId="133" applyNumberFormat="1" applyFont="1" applyFill="1" applyBorder="1" applyAlignment="1">
      <alignment horizontal="center" vertical="center" wrapText="1"/>
    </xf>
    <xf numFmtId="4" fontId="31" fillId="25" borderId="32" xfId="133" applyNumberFormat="1" applyFont="1" applyFill="1" applyBorder="1" applyAlignment="1">
      <alignment horizontal="center" vertical="center" wrapText="1"/>
    </xf>
    <xf numFmtId="0" fontId="5" fillId="0" borderId="0" xfId="259" applyFont="1" applyBorder="1" applyAlignment="1">
      <alignment horizontal="right"/>
    </xf>
    <xf numFmtId="0" fontId="5" fillId="0" borderId="12" xfId="259" applyFont="1" applyBorder="1" applyAlignment="1">
      <alignment horizontal="right"/>
    </xf>
    <xf numFmtId="0" fontId="5" fillId="0" borderId="14" xfId="259" applyFont="1" applyBorder="1" applyAlignment="1">
      <alignment horizontal="right"/>
    </xf>
    <xf numFmtId="0" fontId="5" fillId="0" borderId="82" xfId="259" applyFont="1" applyBorder="1" applyAlignment="1">
      <alignment horizontal="right"/>
    </xf>
    <xf numFmtId="166" fontId="5" fillId="28" borderId="68" xfId="266" applyFont="1" applyFill="1" applyBorder="1" applyAlignment="1">
      <alignment horizontal="right"/>
    </xf>
    <xf numFmtId="166" fontId="5" fillId="28" borderId="67" xfId="266" applyFont="1" applyFill="1" applyBorder="1" applyAlignment="1">
      <alignment horizontal="right"/>
    </xf>
    <xf numFmtId="166" fontId="5" fillId="28" borderId="70" xfId="266" applyFont="1" applyFill="1" applyBorder="1" applyAlignment="1">
      <alignment horizontal="right"/>
    </xf>
    <xf numFmtId="166" fontId="5" fillId="28" borderId="69" xfId="266" applyFont="1" applyFill="1" applyBorder="1" applyAlignment="1">
      <alignment horizontal="right"/>
    </xf>
    <xf numFmtId="0" fontId="43" fillId="28" borderId="31" xfId="259" applyFont="1" applyFill="1" applyBorder="1" applyAlignment="1">
      <alignment horizontal="right"/>
    </xf>
    <xf numFmtId="0" fontId="43" fillId="28" borderId="33" xfId="259" applyFont="1" applyFill="1" applyBorder="1" applyAlignment="1">
      <alignment horizontal="right"/>
    </xf>
    <xf numFmtId="0" fontId="43" fillId="28" borderId="34" xfId="259" applyFont="1" applyFill="1" applyBorder="1" applyAlignment="1">
      <alignment horizontal="right"/>
    </xf>
    <xf numFmtId="0" fontId="43" fillId="0" borderId="11" xfId="259" applyFont="1" applyBorder="1" applyAlignment="1">
      <alignment horizontal="justify" vertical="center" wrapText="1"/>
    </xf>
    <xf numFmtId="0" fontId="43" fillId="0" borderId="0" xfId="259" applyFont="1" applyBorder="1" applyAlignment="1">
      <alignment horizontal="justify" vertical="center" wrapText="1"/>
    </xf>
    <xf numFmtId="0" fontId="43" fillId="0" borderId="12" xfId="259" applyFont="1" applyBorder="1" applyAlignment="1">
      <alignment horizontal="justify" vertical="center" wrapText="1"/>
    </xf>
    <xf numFmtId="0" fontId="43" fillId="0" borderId="11" xfId="259" applyFont="1" applyBorder="1" applyAlignment="1">
      <alignment horizontal="justify" wrapText="1"/>
    </xf>
    <xf numFmtId="0" fontId="43" fillId="0" borderId="0" xfId="259" applyFont="1" applyBorder="1" applyAlignment="1">
      <alignment horizontal="justify" wrapText="1"/>
    </xf>
    <xf numFmtId="0" fontId="43" fillId="0" borderId="12" xfId="259" applyFont="1" applyBorder="1" applyAlignment="1">
      <alignment horizontal="justify" wrapText="1"/>
    </xf>
    <xf numFmtId="0" fontId="43" fillId="28" borderId="14" xfId="259" applyFont="1" applyFill="1" applyBorder="1" applyAlignment="1">
      <alignment horizontal="right"/>
    </xf>
    <xf numFmtId="0" fontId="43" fillId="28" borderId="82" xfId="259" applyFont="1" applyFill="1" applyBorder="1" applyAlignment="1">
      <alignment horizontal="right"/>
    </xf>
    <xf numFmtId="0" fontId="43" fillId="33" borderId="26" xfId="259" applyFont="1" applyFill="1" applyBorder="1" applyAlignment="1">
      <alignment horizontal="center"/>
    </xf>
    <xf numFmtId="0" fontId="43" fillId="33" borderId="15" xfId="259" applyFont="1" applyFill="1" applyBorder="1" applyAlignment="1">
      <alignment horizontal="center"/>
    </xf>
    <xf numFmtId="0" fontId="43" fillId="33" borderId="62" xfId="259" applyFont="1" applyFill="1" applyBorder="1" applyAlignment="1">
      <alignment horizontal="center" wrapText="1"/>
    </xf>
    <xf numFmtId="0" fontId="43" fillId="33" borderId="66" xfId="259" applyFont="1" applyFill="1" applyBorder="1" applyAlignment="1">
      <alignment horizontal="center" wrapText="1"/>
    </xf>
    <xf numFmtId="0" fontId="43" fillId="34" borderId="64" xfId="259" applyFont="1" applyFill="1" applyBorder="1" applyAlignment="1"/>
    <xf numFmtId="0" fontId="43" fillId="34" borderId="65" xfId="259" applyFont="1" applyFill="1" applyBorder="1" applyAlignment="1"/>
    <xf numFmtId="2" fontId="5" fillId="28" borderId="70" xfId="259" applyNumberFormat="1" applyFont="1" applyFill="1" applyBorder="1" applyAlignment="1">
      <alignment horizontal="right"/>
    </xf>
    <xf numFmtId="2" fontId="5" fillId="28" borderId="69" xfId="259" applyNumberFormat="1" applyFont="1" applyFill="1" applyBorder="1" applyAlignment="1">
      <alignment horizontal="right"/>
    </xf>
    <xf numFmtId="0" fontId="43" fillId="28" borderId="13" xfId="259" applyFont="1" applyFill="1" applyBorder="1" applyAlignment="1">
      <alignment horizontal="right"/>
    </xf>
    <xf numFmtId="0" fontId="43" fillId="29" borderId="26" xfId="259" applyFont="1" applyFill="1" applyBorder="1" applyAlignment="1">
      <alignment horizontal="center" vertical="center"/>
    </xf>
    <xf numFmtId="0" fontId="43" fillId="29" borderId="15" xfId="259" applyFont="1" applyFill="1" applyBorder="1" applyAlignment="1">
      <alignment horizontal="center" vertical="center"/>
    </xf>
    <xf numFmtId="0" fontId="43" fillId="33" borderId="62" xfId="259" applyFont="1" applyFill="1" applyBorder="1" applyAlignment="1">
      <alignment horizontal="center" vertical="center" wrapText="1"/>
    </xf>
    <xf numFmtId="0" fontId="43" fillId="33" borderId="73" xfId="259" applyFont="1" applyFill="1" applyBorder="1" applyAlignment="1">
      <alignment horizontal="center" vertical="center" wrapText="1"/>
    </xf>
    <xf numFmtId="0" fontId="5" fillId="28" borderId="20" xfId="259" applyFont="1" applyFill="1" applyBorder="1" applyAlignment="1"/>
    <xf numFmtId="0" fontId="5" fillId="28" borderId="23" xfId="259" applyFont="1" applyFill="1" applyBorder="1" applyAlignment="1"/>
    <xf numFmtId="165" fontId="53" fillId="0" borderId="16" xfId="263" applyNumberFormat="1" applyFont="1" applyBorder="1" applyAlignment="1">
      <alignment horizontal="center"/>
    </xf>
    <xf numFmtId="0" fontId="5" fillId="0" borderId="64" xfId="261" applyBorder="1" applyAlignment="1">
      <alignment horizontal="left"/>
    </xf>
    <xf numFmtId="0" fontId="5" fillId="0" borderId="65" xfId="259" applyFont="1" applyBorder="1"/>
    <xf numFmtId="0" fontId="5" fillId="28" borderId="64" xfId="259" applyFont="1" applyFill="1" applyBorder="1" applyAlignment="1">
      <alignment horizontal="left"/>
    </xf>
    <xf numFmtId="0" fontId="5" fillId="28" borderId="65" xfId="259" applyFont="1" applyFill="1" applyBorder="1" applyAlignment="1">
      <alignment horizontal="left"/>
    </xf>
    <xf numFmtId="0" fontId="5" fillId="28" borderId="67" xfId="259" applyFont="1" applyFill="1" applyBorder="1" applyAlignment="1">
      <alignment horizontal="left"/>
    </xf>
    <xf numFmtId="0" fontId="5" fillId="28" borderId="70" xfId="259" applyFont="1" applyFill="1" applyBorder="1" applyAlignment="1"/>
    <xf numFmtId="0" fontId="5" fillId="28" borderId="69" xfId="259" applyFont="1" applyFill="1" applyBorder="1" applyAlignment="1"/>
    <xf numFmtId="9" fontId="5" fillId="28" borderId="70" xfId="259" applyNumberFormat="1" applyFont="1" applyFill="1" applyBorder="1" applyAlignment="1">
      <alignment horizontal="center"/>
    </xf>
    <xf numFmtId="0" fontId="5" fillId="28" borderId="69" xfId="259" applyFont="1" applyFill="1" applyBorder="1" applyAlignment="1">
      <alignment horizontal="center"/>
    </xf>
    <xf numFmtId="0" fontId="43" fillId="33" borderId="66" xfId="259" applyFont="1" applyFill="1" applyBorder="1" applyAlignment="1">
      <alignment horizontal="center"/>
    </xf>
    <xf numFmtId="0" fontId="43" fillId="33" borderId="62" xfId="259" applyFont="1" applyFill="1" applyBorder="1" applyAlignment="1">
      <alignment horizontal="center"/>
    </xf>
    <xf numFmtId="0" fontId="5" fillId="28" borderId="64" xfId="259" applyFont="1" applyFill="1" applyBorder="1" applyAlignment="1"/>
    <xf numFmtId="0" fontId="5" fillId="28" borderId="65" xfId="259" applyFont="1" applyFill="1" applyBorder="1" applyAlignment="1"/>
    <xf numFmtId="0" fontId="5" fillId="28" borderId="67" xfId="259" applyFont="1" applyFill="1" applyBorder="1" applyAlignment="1"/>
    <xf numFmtId="0" fontId="5" fillId="28" borderId="68" xfId="259" applyFont="1" applyFill="1" applyBorder="1" applyAlignment="1">
      <alignment horizontal="center"/>
    </xf>
    <xf numFmtId="0" fontId="5" fillId="28" borderId="67" xfId="259" applyFont="1" applyFill="1" applyBorder="1" applyAlignment="1">
      <alignment horizontal="center"/>
    </xf>
    <xf numFmtId="0" fontId="43" fillId="33" borderId="26" xfId="259" applyFont="1" applyFill="1" applyBorder="1" applyAlignment="1">
      <alignment horizontal="center" vertical="center"/>
    </xf>
    <xf numFmtId="0" fontId="43" fillId="33" borderId="15" xfId="259" applyFont="1" applyFill="1" applyBorder="1" applyAlignment="1">
      <alignment horizontal="center" vertical="center"/>
    </xf>
    <xf numFmtId="0" fontId="43" fillId="33" borderId="66" xfId="259" applyFont="1" applyFill="1" applyBorder="1" applyAlignment="1">
      <alignment horizontal="center" vertical="center"/>
    </xf>
    <xf numFmtId="0" fontId="43" fillId="33" borderId="62" xfId="259" applyFont="1" applyFill="1" applyBorder="1" applyAlignment="1">
      <alignment horizontal="center" vertical="center"/>
    </xf>
    <xf numFmtId="0" fontId="5" fillId="28" borderId="41" xfId="259" applyFont="1" applyFill="1" applyBorder="1" applyAlignment="1">
      <alignment horizontal="left"/>
    </xf>
    <xf numFmtId="0" fontId="43" fillId="30" borderId="26" xfId="259" applyFont="1" applyFill="1" applyBorder="1" applyAlignment="1">
      <alignment horizontal="center" vertical="center" wrapText="1"/>
    </xf>
    <xf numFmtId="0" fontId="43" fillId="30" borderId="15" xfId="259" applyFont="1" applyFill="1" applyBorder="1" applyAlignment="1">
      <alignment horizontal="center" vertical="center" wrapText="1"/>
    </xf>
    <xf numFmtId="0" fontId="43" fillId="30" borderId="15" xfId="259" applyFont="1" applyFill="1" applyBorder="1" applyAlignment="1">
      <alignment horizontal="center" vertical="center"/>
    </xf>
    <xf numFmtId="0" fontId="43" fillId="30" borderId="19" xfId="259" applyFont="1" applyFill="1" applyBorder="1" applyAlignment="1">
      <alignment horizontal="center" vertical="center"/>
    </xf>
    <xf numFmtId="0" fontId="43" fillId="30" borderId="26" xfId="259" applyFont="1" applyFill="1" applyBorder="1" applyAlignment="1">
      <alignment horizontal="center"/>
    </xf>
    <xf numFmtId="0" fontId="43" fillId="30" borderId="15" xfId="259" applyFont="1" applyFill="1" applyBorder="1" applyAlignment="1">
      <alignment horizontal="center"/>
    </xf>
    <xf numFmtId="0" fontId="43" fillId="30" borderId="66" xfId="259" applyFont="1" applyFill="1" applyBorder="1" applyAlignment="1">
      <alignment horizontal="center"/>
    </xf>
    <xf numFmtId="0" fontId="43" fillId="30" borderId="75" xfId="259" applyFont="1" applyFill="1" applyBorder="1" applyAlignment="1">
      <alignment horizontal="center"/>
    </xf>
    <xf numFmtId="0" fontId="43" fillId="30" borderId="49" xfId="259" applyFont="1" applyFill="1" applyBorder="1" applyAlignment="1">
      <alignment horizontal="center"/>
    </xf>
    <xf numFmtId="0" fontId="43" fillId="30" borderId="62" xfId="259" applyFont="1" applyFill="1" applyBorder="1" applyAlignment="1">
      <alignment horizontal="center"/>
    </xf>
    <xf numFmtId="0" fontId="43" fillId="27" borderId="13" xfId="259" applyFont="1" applyFill="1" applyBorder="1" applyAlignment="1">
      <alignment horizontal="left" wrapText="1"/>
    </xf>
    <xf numFmtId="0" fontId="43" fillId="27" borderId="14" xfId="259" applyFont="1" applyFill="1" applyBorder="1" applyAlignment="1">
      <alignment horizontal="left" wrapText="1"/>
    </xf>
    <xf numFmtId="0" fontId="43" fillId="27" borderId="82" xfId="259" applyFont="1" applyFill="1" applyBorder="1" applyAlignment="1">
      <alignment horizontal="left" wrapText="1"/>
    </xf>
    <xf numFmtId="0" fontId="5" fillId="28" borderId="68" xfId="259" applyFont="1" applyFill="1" applyBorder="1" applyAlignment="1"/>
    <xf numFmtId="183" fontId="5" fillId="28" borderId="68" xfId="259" applyNumberFormat="1" applyFont="1" applyFill="1" applyBorder="1" applyAlignment="1">
      <alignment horizontal="right"/>
    </xf>
    <xf numFmtId="183" fontId="5" fillId="28" borderId="67" xfId="259" applyNumberFormat="1" applyFont="1" applyFill="1" applyBorder="1" applyAlignment="1">
      <alignment horizontal="right"/>
    </xf>
    <xf numFmtId="0" fontId="5" fillId="26" borderId="14" xfId="259" applyFont="1" applyFill="1" applyBorder="1" applyAlignment="1">
      <alignment horizontal="center"/>
    </xf>
    <xf numFmtId="0" fontId="5" fillId="26" borderId="82" xfId="259" applyFont="1" applyFill="1" applyBorder="1" applyAlignment="1">
      <alignment horizontal="center"/>
    </xf>
    <xf numFmtId="0" fontId="5" fillId="0" borderId="0" xfId="259" applyFont="1" applyBorder="1" applyAlignment="1">
      <alignment horizontal="center" vertical="top"/>
    </xf>
    <xf numFmtId="0" fontId="5" fillId="0" borderId="41" xfId="259" applyFont="1" applyBorder="1" applyAlignment="1">
      <alignment horizontal="center" vertical="top"/>
    </xf>
    <xf numFmtId="0" fontId="43" fillId="29" borderId="25" xfId="259" applyFont="1" applyFill="1" applyBorder="1" applyAlignment="1" applyProtection="1">
      <alignment horizontal="center"/>
      <protection locked="0"/>
    </xf>
    <xf numFmtId="0" fontId="43" fillId="29" borderId="16" xfId="259" applyFont="1" applyFill="1" applyBorder="1" applyAlignment="1" applyProtection="1">
      <alignment horizontal="center"/>
      <protection locked="0"/>
    </xf>
    <xf numFmtId="0" fontId="43" fillId="29" borderId="22" xfId="259" applyFont="1" applyFill="1" applyBorder="1" applyAlignment="1" applyProtection="1">
      <alignment horizontal="center"/>
      <protection locked="0"/>
    </xf>
    <xf numFmtId="0" fontId="5" fillId="27" borderId="21" xfId="260" applyFont="1" applyFill="1" applyBorder="1" applyAlignment="1">
      <alignment horizontal="left" vertical="center"/>
    </xf>
    <xf numFmtId="0" fontId="5" fillId="27" borderId="16" xfId="260" applyFont="1" applyFill="1" applyBorder="1" applyAlignment="1">
      <alignment horizontal="left" vertical="center"/>
    </xf>
    <xf numFmtId="0" fontId="43" fillId="27" borderId="74" xfId="259" applyFont="1" applyFill="1" applyBorder="1" applyAlignment="1">
      <alignment horizontal="center"/>
    </xf>
    <xf numFmtId="0" fontId="43" fillId="27" borderId="0" xfId="259" applyFont="1" applyFill="1" applyBorder="1" applyAlignment="1">
      <alignment horizontal="center"/>
    </xf>
    <xf numFmtId="0" fontId="43" fillId="27" borderId="35" xfId="259" applyFont="1" applyFill="1" applyBorder="1" applyAlignment="1">
      <alignment horizontal="center"/>
    </xf>
    <xf numFmtId="0" fontId="5" fillId="27" borderId="53" xfId="260" applyFont="1" applyFill="1" applyBorder="1" applyAlignment="1">
      <alignment horizontal="left" vertical="center"/>
    </xf>
    <xf numFmtId="0" fontId="5" fillId="27" borderId="61" xfId="260" applyFont="1" applyFill="1" applyBorder="1" applyAlignment="1">
      <alignment horizontal="left" vertical="center"/>
    </xf>
    <xf numFmtId="0" fontId="5" fillId="27" borderId="72" xfId="260" applyFont="1" applyFill="1" applyBorder="1" applyAlignment="1">
      <alignment horizontal="center" vertical="center"/>
    </xf>
    <xf numFmtId="0" fontId="5" fillId="27" borderId="44" xfId="260" applyFont="1" applyFill="1" applyBorder="1" applyAlignment="1">
      <alignment horizontal="center" vertical="center"/>
    </xf>
    <xf numFmtId="0" fontId="5" fillId="27" borderId="43" xfId="260" applyFont="1" applyFill="1" applyBorder="1" applyAlignment="1">
      <alignment horizontal="center" vertical="center"/>
    </xf>
    <xf numFmtId="0" fontId="5" fillId="27" borderId="75" xfId="260" applyFont="1" applyFill="1" applyBorder="1" applyAlignment="1">
      <alignment horizontal="center" vertical="center"/>
    </xf>
    <xf numFmtId="0" fontId="5" fillId="27" borderId="42" xfId="260" applyFont="1" applyFill="1" applyBorder="1" applyAlignment="1">
      <alignment horizontal="center" vertical="center"/>
    </xf>
    <xf numFmtId="0" fontId="5" fillId="27" borderId="76" xfId="260" applyFont="1" applyFill="1" applyBorder="1" applyAlignment="1">
      <alignment horizontal="center" vertical="center"/>
    </xf>
    <xf numFmtId="0" fontId="5" fillId="27" borderId="18" xfId="259" applyFont="1" applyFill="1" applyBorder="1" applyAlignment="1">
      <alignment horizontal="left" vertical="center"/>
    </xf>
    <xf numFmtId="0" fontId="5" fillId="26" borderId="42" xfId="259" applyFont="1" applyFill="1" applyBorder="1" applyAlignment="1">
      <alignment horizontal="center"/>
    </xf>
    <xf numFmtId="0" fontId="43" fillId="26" borderId="11" xfId="259" applyFont="1" applyFill="1" applyBorder="1" applyAlignment="1">
      <alignment horizontal="right" vertical="center"/>
    </xf>
    <xf numFmtId="0" fontId="43" fillId="26" borderId="0" xfId="259" applyFont="1" applyFill="1" applyBorder="1" applyAlignment="1">
      <alignment horizontal="right" vertical="center"/>
    </xf>
    <xf numFmtId="0" fontId="43" fillId="26" borderId="0" xfId="259" applyFont="1" applyFill="1" applyBorder="1" applyAlignment="1">
      <alignment horizontal="center" vertical="center"/>
    </xf>
    <xf numFmtId="0" fontId="5" fillId="26" borderId="71" xfId="259" applyFont="1" applyFill="1" applyBorder="1" applyAlignment="1">
      <alignment horizontal="center"/>
    </xf>
    <xf numFmtId="0" fontId="5" fillId="26" borderId="59" xfId="259" applyFont="1" applyFill="1" applyBorder="1" applyAlignment="1">
      <alignment horizontal="center"/>
    </xf>
    <xf numFmtId="0" fontId="5" fillId="26" borderId="60" xfId="259" applyFont="1" applyFill="1" applyBorder="1" applyAlignment="1">
      <alignment horizontal="center"/>
    </xf>
    <xf numFmtId="0" fontId="43" fillId="27" borderId="72" xfId="259" applyFont="1" applyFill="1" applyBorder="1" applyAlignment="1">
      <alignment horizontal="center"/>
    </xf>
    <xf numFmtId="0" fontId="43" fillId="27" borderId="44" xfId="259" applyFont="1" applyFill="1" applyBorder="1" applyAlignment="1">
      <alignment horizontal="center"/>
    </xf>
    <xf numFmtId="0" fontId="43" fillId="27" borderId="73" xfId="259" applyFont="1" applyFill="1" applyBorder="1" applyAlignment="1">
      <alignment horizontal="center"/>
    </xf>
    <xf numFmtId="0" fontId="5" fillId="27" borderId="77" xfId="260" applyFont="1" applyFill="1" applyBorder="1" applyAlignment="1">
      <alignment horizontal="center" vertical="center"/>
    </xf>
    <xf numFmtId="0" fontId="5" fillId="27" borderId="41" xfId="260" applyFont="1" applyFill="1" applyBorder="1" applyAlignment="1">
      <alignment horizontal="center" vertical="center"/>
    </xf>
    <xf numFmtId="0" fontId="5" fillId="27" borderId="78" xfId="260" applyFont="1" applyFill="1" applyBorder="1" applyAlignment="1">
      <alignment horizontal="center" vertical="center"/>
    </xf>
    <xf numFmtId="0" fontId="5" fillId="27" borderId="75" xfId="259" applyFont="1" applyFill="1" applyBorder="1" applyAlignment="1">
      <alignment horizontal="center" vertical="center"/>
    </xf>
    <xf numFmtId="0" fontId="5" fillId="27" borderId="42" xfId="259" applyFont="1" applyFill="1" applyBorder="1" applyAlignment="1">
      <alignment horizontal="center" vertical="center"/>
    </xf>
    <xf numFmtId="0" fontId="5" fillId="27" borderId="76" xfId="259" applyFont="1" applyFill="1" applyBorder="1" applyAlignment="1">
      <alignment horizontal="center" vertical="center"/>
    </xf>
    <xf numFmtId="0" fontId="5" fillId="27" borderId="53" xfId="260" applyFont="1" applyFill="1" applyBorder="1" applyAlignment="1">
      <alignment horizontal="center" vertical="center"/>
    </xf>
    <xf numFmtId="0" fontId="5" fillId="27" borderId="61" xfId="260" applyFont="1" applyFill="1" applyBorder="1" applyAlignment="1">
      <alignment horizontal="center" vertical="center"/>
    </xf>
    <xf numFmtId="0" fontId="5" fillId="27" borderId="52" xfId="260" applyFont="1" applyFill="1" applyBorder="1" applyAlignment="1">
      <alignment horizontal="center" vertical="center"/>
    </xf>
    <xf numFmtId="0" fontId="5" fillId="27" borderId="81" xfId="260" applyFont="1" applyFill="1" applyBorder="1" applyAlignment="1">
      <alignment horizontal="center" vertical="center"/>
    </xf>
    <xf numFmtId="0" fontId="43" fillId="27" borderId="79" xfId="259" applyFont="1" applyFill="1" applyBorder="1" applyAlignment="1">
      <alignment horizontal="center"/>
    </xf>
    <xf numFmtId="0" fontId="43" fillId="27" borderId="14" xfId="259" applyFont="1" applyFill="1" applyBorder="1" applyAlignment="1">
      <alignment horizontal="center"/>
    </xf>
    <xf numFmtId="0" fontId="43" fillId="27" borderId="80" xfId="259" applyFont="1" applyFill="1" applyBorder="1" applyAlignment="1">
      <alignment horizontal="center"/>
    </xf>
    <xf numFmtId="0" fontId="5" fillId="28" borderId="17" xfId="259" applyFont="1" applyFill="1" applyBorder="1" applyAlignment="1">
      <alignment horizontal="center"/>
    </xf>
    <xf numFmtId="0" fontId="53" fillId="0" borderId="25" xfId="268" applyFont="1" applyBorder="1" applyAlignment="1">
      <alignment horizontal="left"/>
    </xf>
    <xf numFmtId="0" fontId="53" fillId="0" borderId="16" xfId="268" applyFont="1" applyBorder="1" applyAlignment="1">
      <alignment horizontal="left"/>
    </xf>
    <xf numFmtId="165" fontId="53" fillId="0" borderId="16" xfId="270" applyNumberFormat="1" applyFont="1" applyBorder="1" applyAlignment="1">
      <alignment horizontal="center"/>
    </xf>
    <xf numFmtId="176" fontId="5" fillId="28" borderId="68" xfId="259" applyNumberFormat="1" applyFont="1" applyFill="1" applyBorder="1" applyAlignment="1">
      <alignment horizontal="right"/>
    </xf>
    <xf numFmtId="176" fontId="5" fillId="28" borderId="67" xfId="259" applyNumberFormat="1" applyFont="1" applyFill="1" applyBorder="1" applyAlignment="1">
      <alignment horizontal="right"/>
    </xf>
    <xf numFmtId="0" fontId="53" fillId="0" borderId="31" xfId="268" applyFont="1" applyBorder="1" applyAlignment="1">
      <alignment horizontal="left" vertical="center" wrapText="1"/>
    </xf>
    <xf numFmtId="0" fontId="53" fillId="0" borderId="33" xfId="268" applyFont="1" applyBorder="1" applyAlignment="1">
      <alignment horizontal="left" vertical="center" wrapText="1"/>
    </xf>
    <xf numFmtId="0" fontId="53" fillId="0" borderId="34" xfId="268" applyFont="1" applyBorder="1" applyAlignment="1">
      <alignment horizontal="left" vertical="center" wrapText="1"/>
    </xf>
    <xf numFmtId="0" fontId="56" fillId="0" borderId="31" xfId="268" applyFont="1" applyBorder="1" applyAlignment="1">
      <alignment horizontal="center" vertical="center"/>
    </xf>
    <xf numFmtId="0" fontId="56" fillId="0" borderId="34" xfId="268" applyFont="1" applyBorder="1" applyAlignment="1">
      <alignment horizontal="center" vertical="center"/>
    </xf>
    <xf numFmtId="0" fontId="5" fillId="36" borderId="21" xfId="260" applyFont="1" applyFill="1" applyBorder="1" applyAlignment="1">
      <alignment horizontal="left" vertical="center"/>
    </xf>
    <xf numFmtId="0" fontId="5" fillId="36" borderId="16" xfId="260" applyFont="1" applyFill="1" applyBorder="1" applyAlignment="1">
      <alignment horizontal="left" vertical="center"/>
    </xf>
    <xf numFmtId="0" fontId="43" fillId="36" borderId="74" xfId="259" applyFont="1" applyFill="1" applyBorder="1" applyAlignment="1">
      <alignment horizontal="center"/>
    </xf>
    <xf numFmtId="0" fontId="43" fillId="36" borderId="0" xfId="259" applyFont="1" applyFill="1" applyBorder="1" applyAlignment="1">
      <alignment horizontal="center"/>
    </xf>
    <xf numFmtId="0" fontId="43" fillId="36" borderId="35" xfId="259" applyFont="1" applyFill="1" applyBorder="1" applyAlignment="1">
      <alignment horizontal="center"/>
    </xf>
    <xf numFmtId="0" fontId="5" fillId="36" borderId="53" xfId="260" applyFont="1" applyFill="1" applyBorder="1" applyAlignment="1">
      <alignment horizontal="left" vertical="center"/>
    </xf>
    <xf numFmtId="0" fontId="5" fillId="36" borderId="61" xfId="260" applyFont="1" applyFill="1" applyBorder="1" applyAlignment="1">
      <alignment horizontal="left" vertical="center"/>
    </xf>
    <xf numFmtId="0" fontId="5" fillId="36" borderId="72" xfId="260" applyFont="1" applyFill="1" applyBorder="1" applyAlignment="1">
      <alignment horizontal="center" vertical="center"/>
    </xf>
    <xf numFmtId="0" fontId="5" fillId="36" borderId="44" xfId="260" applyFont="1" applyFill="1" applyBorder="1" applyAlignment="1">
      <alignment horizontal="center" vertical="center"/>
    </xf>
    <xf numFmtId="0" fontId="5" fillId="36" borderId="43" xfId="260" applyFont="1" applyFill="1" applyBorder="1" applyAlignment="1">
      <alignment horizontal="center" vertical="center"/>
    </xf>
    <xf numFmtId="0" fontId="5" fillId="36" borderId="75" xfId="260" applyFont="1" applyFill="1" applyBorder="1" applyAlignment="1">
      <alignment horizontal="center" vertical="center"/>
    </xf>
    <xf numFmtId="0" fontId="5" fillId="36" borderId="42" xfId="260" applyFont="1" applyFill="1" applyBorder="1" applyAlignment="1">
      <alignment horizontal="center" vertical="center"/>
    </xf>
    <xf numFmtId="0" fontId="5" fillId="36" borderId="76" xfId="260" applyFont="1" applyFill="1" applyBorder="1" applyAlignment="1">
      <alignment horizontal="center" vertical="center"/>
    </xf>
    <xf numFmtId="0" fontId="5" fillId="36" borderId="18" xfId="259" applyFont="1" applyFill="1" applyBorder="1" applyAlignment="1">
      <alignment horizontal="left" vertical="center"/>
    </xf>
    <xf numFmtId="0" fontId="43" fillId="35" borderId="11" xfId="259" applyFont="1" applyFill="1" applyBorder="1" applyAlignment="1">
      <alignment horizontal="right" vertical="center"/>
    </xf>
    <xf numFmtId="0" fontId="43" fillId="35" borderId="0" xfId="259" applyFont="1" applyFill="1" applyBorder="1" applyAlignment="1">
      <alignment horizontal="right" vertical="center"/>
    </xf>
    <xf numFmtId="0" fontId="43" fillId="35" borderId="0" xfId="259" applyFont="1" applyFill="1" applyBorder="1" applyAlignment="1">
      <alignment horizontal="center" vertical="center"/>
    </xf>
    <xf numFmtId="0" fontId="5" fillId="35" borderId="71" xfId="259" applyFont="1" applyFill="1" applyBorder="1" applyAlignment="1">
      <alignment horizontal="center"/>
    </xf>
    <xf numFmtId="0" fontId="5" fillId="35" borderId="59" xfId="259" applyFont="1" applyFill="1" applyBorder="1" applyAlignment="1">
      <alignment horizontal="center"/>
    </xf>
    <xf numFmtId="0" fontId="5" fillId="35" borderId="60" xfId="259" applyFont="1" applyFill="1" applyBorder="1" applyAlignment="1">
      <alignment horizontal="center"/>
    </xf>
    <xf numFmtId="0" fontId="43" fillId="36" borderId="72" xfId="259" applyFont="1" applyFill="1" applyBorder="1" applyAlignment="1">
      <alignment horizontal="center"/>
    </xf>
    <xf numFmtId="0" fontId="43" fillId="36" borderId="44" xfId="259" applyFont="1" applyFill="1" applyBorder="1" applyAlignment="1">
      <alignment horizontal="center"/>
    </xf>
    <xf numFmtId="0" fontId="43" fillId="36" borderId="73" xfId="259" applyFont="1" applyFill="1" applyBorder="1" applyAlignment="1">
      <alignment horizontal="center"/>
    </xf>
    <xf numFmtId="0" fontId="5" fillId="36" borderId="77" xfId="260" applyFont="1" applyFill="1" applyBorder="1" applyAlignment="1">
      <alignment horizontal="center" vertical="center"/>
    </xf>
    <xf numFmtId="0" fontId="5" fillId="36" borderId="41" xfId="260" applyFont="1" applyFill="1" applyBorder="1" applyAlignment="1">
      <alignment horizontal="center" vertical="center"/>
    </xf>
    <xf numFmtId="0" fontId="5" fillId="36" borderId="78" xfId="260" applyFont="1" applyFill="1" applyBorder="1" applyAlignment="1">
      <alignment horizontal="center" vertical="center"/>
    </xf>
    <xf numFmtId="0" fontId="5" fillId="36" borderId="75" xfId="259" applyFont="1" applyFill="1" applyBorder="1" applyAlignment="1">
      <alignment horizontal="center" vertical="center"/>
    </xf>
    <xf numFmtId="0" fontId="5" fillId="36" borderId="42" xfId="259" applyFont="1" applyFill="1" applyBorder="1" applyAlignment="1">
      <alignment horizontal="center" vertical="center"/>
    </xf>
    <xf numFmtId="0" fontId="5" fillId="36" borderId="76" xfId="259" applyFont="1" applyFill="1" applyBorder="1" applyAlignment="1">
      <alignment horizontal="center" vertical="center"/>
    </xf>
    <xf numFmtId="0" fontId="5" fillId="36" borderId="53" xfId="260" applyFont="1" applyFill="1" applyBorder="1" applyAlignment="1">
      <alignment horizontal="center" vertical="center"/>
    </xf>
    <xf numFmtId="0" fontId="5" fillId="36" borderId="61" xfId="260" applyFont="1" applyFill="1" applyBorder="1" applyAlignment="1">
      <alignment horizontal="center" vertical="center"/>
    </xf>
    <xf numFmtId="0" fontId="5" fillId="36" borderId="52" xfId="260" applyFont="1" applyFill="1" applyBorder="1" applyAlignment="1">
      <alignment horizontal="center" vertical="center"/>
    </xf>
    <xf numFmtId="0" fontId="5" fillId="36" borderId="81" xfId="260" applyFont="1" applyFill="1" applyBorder="1" applyAlignment="1">
      <alignment horizontal="center" vertical="center"/>
    </xf>
    <xf numFmtId="0" fontId="43" fillId="36" borderId="79" xfId="259" applyFont="1" applyFill="1" applyBorder="1" applyAlignment="1">
      <alignment horizontal="center"/>
    </xf>
    <xf numFmtId="0" fontId="43" fillId="36" borderId="14" xfId="259" applyFont="1" applyFill="1" applyBorder="1" applyAlignment="1">
      <alignment horizontal="center"/>
    </xf>
    <xf numFmtId="0" fontId="43" fillId="36" borderId="80" xfId="259" applyFont="1" applyFill="1" applyBorder="1" applyAlignment="1">
      <alignment horizontal="center"/>
    </xf>
    <xf numFmtId="0" fontId="43" fillId="27" borderId="20" xfId="259" applyFont="1" applyFill="1" applyBorder="1" applyAlignment="1">
      <alignment horizontal="left" wrapText="1"/>
    </xf>
    <xf numFmtId="0" fontId="43" fillId="27" borderId="23" xfId="259" applyFont="1" applyFill="1" applyBorder="1" applyAlignment="1">
      <alignment horizontal="left" wrapText="1"/>
    </xf>
    <xf numFmtId="0" fontId="43" fillId="27" borderId="50" xfId="259" applyFont="1" applyFill="1" applyBorder="1" applyAlignment="1">
      <alignment horizontal="left" wrapText="1"/>
    </xf>
    <xf numFmtId="0" fontId="53" fillId="0" borderId="64" xfId="268" applyFont="1" applyBorder="1" applyAlignment="1">
      <alignment horizontal="left"/>
    </xf>
    <xf numFmtId="0" fontId="53" fillId="0" borderId="65" xfId="268" applyFont="1" applyBorder="1" applyAlignment="1">
      <alignment horizontal="left"/>
    </xf>
    <xf numFmtId="0" fontId="53" fillId="0" borderId="67" xfId="268" applyFont="1" applyBorder="1" applyAlignment="1">
      <alignment horizontal="left"/>
    </xf>
    <xf numFmtId="0" fontId="53" fillId="0" borderId="64" xfId="268" applyFont="1" applyBorder="1" applyAlignment="1">
      <alignment horizontal="center"/>
    </xf>
    <xf numFmtId="0" fontId="53" fillId="0" borderId="65" xfId="268" applyFont="1" applyBorder="1" applyAlignment="1">
      <alignment horizontal="center"/>
    </xf>
    <xf numFmtId="0" fontId="53" fillId="0" borderId="67" xfId="268" applyFont="1" applyBorder="1" applyAlignment="1">
      <alignment horizontal="center"/>
    </xf>
    <xf numFmtId="0" fontId="53" fillId="0" borderId="16" xfId="268" applyFont="1" applyBorder="1" applyAlignment="1">
      <alignment horizontal="center"/>
    </xf>
    <xf numFmtId="166" fontId="53" fillId="0" borderId="16" xfId="269" applyFont="1" applyBorder="1" applyAlignment="1">
      <alignment horizontal="center"/>
    </xf>
    <xf numFmtId="0" fontId="43" fillId="27" borderId="20" xfId="259" applyFont="1" applyFill="1" applyBorder="1" applyAlignment="1">
      <alignment horizontal="center" wrapText="1"/>
    </xf>
    <xf numFmtId="0" fontId="43" fillId="27" borderId="23" xfId="259" applyFont="1" applyFill="1" applyBorder="1" applyAlignment="1">
      <alignment horizontal="center" wrapText="1"/>
    </xf>
    <xf numFmtId="0" fontId="43" fillId="27" borderId="50" xfId="259" applyFont="1" applyFill="1" applyBorder="1" applyAlignment="1">
      <alignment horizontal="center" wrapText="1"/>
    </xf>
  </cellXfs>
  <cellStyles count="275">
    <cellStyle name="20% - Énfasis1 2" xfId="1" xr:uid="{00000000-0005-0000-0000-000000000000}"/>
    <cellStyle name="20% - Énfasis1 3" xfId="134" xr:uid="{00000000-0005-0000-0000-000001000000}"/>
    <cellStyle name="20% - Énfasis2 2" xfId="2" xr:uid="{00000000-0005-0000-0000-000002000000}"/>
    <cellStyle name="20% - Énfasis2 3" xfId="135" xr:uid="{00000000-0005-0000-0000-000003000000}"/>
    <cellStyle name="20% - Énfasis3 2" xfId="3" xr:uid="{00000000-0005-0000-0000-000004000000}"/>
    <cellStyle name="20% - Énfasis3 3" xfId="136" xr:uid="{00000000-0005-0000-0000-000005000000}"/>
    <cellStyle name="20% - Énfasis4 2" xfId="4" xr:uid="{00000000-0005-0000-0000-000006000000}"/>
    <cellStyle name="20% - Énfasis4 3" xfId="137" xr:uid="{00000000-0005-0000-0000-000007000000}"/>
    <cellStyle name="20% - Énfasis5 2" xfId="5" xr:uid="{00000000-0005-0000-0000-000008000000}"/>
    <cellStyle name="20% - Énfasis5 3" xfId="138" xr:uid="{00000000-0005-0000-0000-000009000000}"/>
    <cellStyle name="20% - Énfasis6 2" xfId="6" xr:uid="{00000000-0005-0000-0000-00000A000000}"/>
    <cellStyle name="20% - Énfasis6 3" xfId="139" xr:uid="{00000000-0005-0000-0000-00000B000000}"/>
    <cellStyle name="40% - Énfasis1 2" xfId="7" xr:uid="{00000000-0005-0000-0000-00000C000000}"/>
    <cellStyle name="40% - Énfasis1 3" xfId="140" xr:uid="{00000000-0005-0000-0000-00000D000000}"/>
    <cellStyle name="40% - Énfasis2 2" xfId="8" xr:uid="{00000000-0005-0000-0000-00000E000000}"/>
    <cellStyle name="40% - Énfasis2 3" xfId="141" xr:uid="{00000000-0005-0000-0000-00000F000000}"/>
    <cellStyle name="40% - Énfasis3 2" xfId="9" xr:uid="{00000000-0005-0000-0000-000010000000}"/>
    <cellStyle name="40% - Énfasis3 3" xfId="142" xr:uid="{00000000-0005-0000-0000-000011000000}"/>
    <cellStyle name="40% - Énfasis4 2" xfId="10" xr:uid="{00000000-0005-0000-0000-000012000000}"/>
    <cellStyle name="40% - Énfasis4 3" xfId="143" xr:uid="{00000000-0005-0000-0000-000013000000}"/>
    <cellStyle name="40% - Énfasis5 2" xfId="11" xr:uid="{00000000-0005-0000-0000-000014000000}"/>
    <cellStyle name="40% - Énfasis5 3" xfId="144" xr:uid="{00000000-0005-0000-0000-000015000000}"/>
    <cellStyle name="40% - Énfasis6 2" xfId="12" xr:uid="{00000000-0005-0000-0000-000016000000}"/>
    <cellStyle name="40% - Énfasis6 3" xfId="145" xr:uid="{00000000-0005-0000-0000-000017000000}"/>
    <cellStyle name="60% - Énfasis1 2" xfId="13" xr:uid="{00000000-0005-0000-0000-000018000000}"/>
    <cellStyle name="60% - Énfasis1 3" xfId="146" xr:uid="{00000000-0005-0000-0000-000019000000}"/>
    <cellStyle name="60% - Énfasis2 2" xfId="14" xr:uid="{00000000-0005-0000-0000-00001A000000}"/>
    <cellStyle name="60% - Énfasis2 3" xfId="147" xr:uid="{00000000-0005-0000-0000-00001B000000}"/>
    <cellStyle name="60% - Énfasis3 2" xfId="15" xr:uid="{00000000-0005-0000-0000-00001C000000}"/>
    <cellStyle name="60% - Énfasis3 3" xfId="148" xr:uid="{00000000-0005-0000-0000-00001D000000}"/>
    <cellStyle name="60% - Énfasis4 2" xfId="16" xr:uid="{00000000-0005-0000-0000-00001E000000}"/>
    <cellStyle name="60% - Énfasis4 3" xfId="149" xr:uid="{00000000-0005-0000-0000-00001F000000}"/>
    <cellStyle name="60% - Énfasis5 2" xfId="17" xr:uid="{00000000-0005-0000-0000-000020000000}"/>
    <cellStyle name="60% - Énfasis5 3" xfId="150" xr:uid="{00000000-0005-0000-0000-000021000000}"/>
    <cellStyle name="60% - Énfasis6 2" xfId="18" xr:uid="{00000000-0005-0000-0000-000022000000}"/>
    <cellStyle name="60% - Énfasis6 3" xfId="151" xr:uid="{00000000-0005-0000-0000-000023000000}"/>
    <cellStyle name="Buena 2" xfId="19" xr:uid="{00000000-0005-0000-0000-000024000000}"/>
    <cellStyle name="Buena 3" xfId="152" xr:uid="{00000000-0005-0000-0000-000025000000}"/>
    <cellStyle name="Cálculo 2" xfId="20" xr:uid="{00000000-0005-0000-0000-000026000000}"/>
    <cellStyle name="Cálculo 3" xfId="153" xr:uid="{00000000-0005-0000-0000-000027000000}"/>
    <cellStyle name="Cancel" xfId="154" xr:uid="{00000000-0005-0000-0000-000028000000}"/>
    <cellStyle name="Celda de comprobación 2" xfId="21" xr:uid="{00000000-0005-0000-0000-000029000000}"/>
    <cellStyle name="Celda de comprobación 3" xfId="155" xr:uid="{00000000-0005-0000-0000-00002A000000}"/>
    <cellStyle name="Celda vinculada 2" xfId="22" xr:uid="{00000000-0005-0000-0000-00002B000000}"/>
    <cellStyle name="Celda vinculada 3" xfId="156" xr:uid="{00000000-0005-0000-0000-00002C000000}"/>
    <cellStyle name="CIENTOS" xfId="157" xr:uid="{00000000-0005-0000-0000-00002D000000}"/>
    <cellStyle name="CIENTOS 2" xfId="158" xr:uid="{00000000-0005-0000-0000-00002E000000}"/>
    <cellStyle name="CIENTOS 2D" xfId="159" xr:uid="{00000000-0005-0000-0000-00002F000000}"/>
    <cellStyle name="CIENTOS 2D 2" xfId="160" xr:uid="{00000000-0005-0000-0000-000030000000}"/>
    <cellStyle name="CIENTOS 2D_PRESUPUESTO FASE III ABR-2015 Rev3" xfId="161" xr:uid="{00000000-0005-0000-0000-000031000000}"/>
    <cellStyle name="CIENTOS 3D" xfId="162" xr:uid="{00000000-0005-0000-0000-000032000000}"/>
    <cellStyle name="CIENTOS 3D 2" xfId="163" xr:uid="{00000000-0005-0000-0000-000033000000}"/>
    <cellStyle name="CIENTOS 3D_PRESUPUESTO FASE III ABR-2015 Rev3" xfId="164" xr:uid="{00000000-0005-0000-0000-000034000000}"/>
    <cellStyle name="CIENTOS 4D" xfId="165" xr:uid="{00000000-0005-0000-0000-000035000000}"/>
    <cellStyle name="CIENTOS 4D 2" xfId="166" xr:uid="{00000000-0005-0000-0000-000036000000}"/>
    <cellStyle name="CIENTOS 4D_PRESUPUESTO FASE III ABR-2015 Rev3" xfId="167" xr:uid="{00000000-0005-0000-0000-000037000000}"/>
    <cellStyle name="CIENTOS_CantidadesGirardota" xfId="168" xr:uid="{00000000-0005-0000-0000-000038000000}"/>
    <cellStyle name="Comma" xfId="169" xr:uid="{00000000-0005-0000-0000-000039000000}"/>
    <cellStyle name="Comma0" xfId="170" xr:uid="{00000000-0005-0000-0000-00003A000000}"/>
    <cellStyle name="Currency" xfId="171" xr:uid="{00000000-0005-0000-0000-00003B000000}"/>
    <cellStyle name="Currency0" xfId="172" xr:uid="{00000000-0005-0000-0000-00003C000000}"/>
    <cellStyle name="Date" xfId="173" xr:uid="{00000000-0005-0000-0000-00003D000000}"/>
    <cellStyle name="Encabezado 4 2" xfId="23" xr:uid="{00000000-0005-0000-0000-00003E000000}"/>
    <cellStyle name="Encabezado 4 3" xfId="174" xr:uid="{00000000-0005-0000-0000-00003F000000}"/>
    <cellStyle name="Énfasis1 2" xfId="24" xr:uid="{00000000-0005-0000-0000-000040000000}"/>
    <cellStyle name="Énfasis1 3" xfId="175" xr:uid="{00000000-0005-0000-0000-000041000000}"/>
    <cellStyle name="Énfasis2 2" xfId="25" xr:uid="{00000000-0005-0000-0000-000042000000}"/>
    <cellStyle name="Énfasis2 3" xfId="176" xr:uid="{00000000-0005-0000-0000-000043000000}"/>
    <cellStyle name="Énfasis3 2" xfId="26" xr:uid="{00000000-0005-0000-0000-000044000000}"/>
    <cellStyle name="Énfasis3 3" xfId="177" xr:uid="{00000000-0005-0000-0000-000045000000}"/>
    <cellStyle name="Énfasis4 2" xfId="27" xr:uid="{00000000-0005-0000-0000-000046000000}"/>
    <cellStyle name="Énfasis4 3" xfId="178" xr:uid="{00000000-0005-0000-0000-000047000000}"/>
    <cellStyle name="Énfasis5 2" xfId="28" xr:uid="{00000000-0005-0000-0000-000048000000}"/>
    <cellStyle name="Énfasis5 3" xfId="179" xr:uid="{00000000-0005-0000-0000-000049000000}"/>
    <cellStyle name="Énfasis6 2" xfId="29" xr:uid="{00000000-0005-0000-0000-00004A000000}"/>
    <cellStyle name="Énfasis6 3" xfId="180" xr:uid="{00000000-0005-0000-0000-00004B000000}"/>
    <cellStyle name="Entrada 2" xfId="30" xr:uid="{00000000-0005-0000-0000-00004C000000}"/>
    <cellStyle name="Entrada 3" xfId="181" xr:uid="{00000000-0005-0000-0000-00004D000000}"/>
    <cellStyle name="Estilo 1" xfId="31" xr:uid="{00000000-0005-0000-0000-00004E000000}"/>
    <cellStyle name="Euro" xfId="32" xr:uid="{00000000-0005-0000-0000-00004F000000}"/>
    <cellStyle name="F2" xfId="182" xr:uid="{00000000-0005-0000-0000-000050000000}"/>
    <cellStyle name="F3" xfId="183" xr:uid="{00000000-0005-0000-0000-000051000000}"/>
    <cellStyle name="F4" xfId="184" xr:uid="{00000000-0005-0000-0000-000052000000}"/>
    <cellStyle name="F5" xfId="185" xr:uid="{00000000-0005-0000-0000-000053000000}"/>
    <cellStyle name="F6" xfId="186" xr:uid="{00000000-0005-0000-0000-000054000000}"/>
    <cellStyle name="F7" xfId="187" xr:uid="{00000000-0005-0000-0000-000055000000}"/>
    <cellStyle name="F8" xfId="188" xr:uid="{00000000-0005-0000-0000-000056000000}"/>
    <cellStyle name="Fixed" xfId="189" xr:uid="{00000000-0005-0000-0000-000057000000}"/>
    <cellStyle name="Heading 1" xfId="190" xr:uid="{00000000-0005-0000-0000-000058000000}"/>
    <cellStyle name="Heading 2" xfId="191" xr:uid="{00000000-0005-0000-0000-000059000000}"/>
    <cellStyle name="Heading1" xfId="192" xr:uid="{00000000-0005-0000-0000-00005A000000}"/>
    <cellStyle name="Heading2" xfId="193" xr:uid="{00000000-0005-0000-0000-00005B000000}"/>
    <cellStyle name="Incorrecto 2" xfId="33" xr:uid="{00000000-0005-0000-0000-00005D000000}"/>
    <cellStyle name="Incorrecto 3" xfId="194" xr:uid="{00000000-0005-0000-0000-00005E000000}"/>
    <cellStyle name="MILE DE MILLONES" xfId="195" xr:uid="{00000000-0005-0000-0000-00005F000000}"/>
    <cellStyle name="MILE DE MILLONES 2" xfId="196" xr:uid="{00000000-0005-0000-0000-000060000000}"/>
    <cellStyle name="MILE DE MILLONES_PRESUPUESTO FASE III ABR-2015 Rev3" xfId="197" xr:uid="{00000000-0005-0000-0000-000061000000}"/>
    <cellStyle name="MILES" xfId="198" xr:uid="{00000000-0005-0000-0000-000062000000}"/>
    <cellStyle name="MILES 2" xfId="199" xr:uid="{00000000-0005-0000-0000-000063000000}"/>
    <cellStyle name="Millares" xfId="34" builtinId="3"/>
    <cellStyle name="Millares [0]" xfId="257" builtinId="6"/>
    <cellStyle name="Millares [0] 2" xfId="256" xr:uid="{5AF431BB-55AA-4B55-B74A-53FA8AA76BE1}"/>
    <cellStyle name="Millares [0] 3" xfId="273" xr:uid="{F753C157-BEAD-415D-99E7-69308ECE5C9E}"/>
    <cellStyle name="Millares [2]" xfId="35" xr:uid="{00000000-0005-0000-0000-000065000000}"/>
    <cellStyle name="Millares [2] 2" xfId="200"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1" xr:uid="{00000000-0005-0000-0000-00006A000000}"/>
    <cellStyle name="Millares 12" xfId="124" xr:uid="{00000000-0005-0000-0000-00006B000000}"/>
    <cellStyle name="Millares 13" xfId="132" xr:uid="{00000000-0005-0000-0000-00006C000000}"/>
    <cellStyle name="Millares 14" xfId="266" xr:uid="{2E2D6358-57F2-4D5C-9C8A-293C55348476}"/>
    <cellStyle name="Millares 2" xfId="39" xr:uid="{00000000-0005-0000-0000-00006D000000}"/>
    <cellStyle name="Millares 2 2" xfId="40" xr:uid="{00000000-0005-0000-0000-00006E000000}"/>
    <cellStyle name="Millares 2 2 2 6" xfId="262" xr:uid="{C86A74B2-3AC6-4B13-87CA-C381F271C3E7}"/>
    <cellStyle name="Millares 2 3" xfId="41" xr:uid="{00000000-0005-0000-0000-00006F000000}"/>
    <cellStyle name="Millares 2 4" xfId="202" xr:uid="{00000000-0005-0000-0000-000070000000}"/>
    <cellStyle name="Millares 2 5" xfId="42" xr:uid="{00000000-0005-0000-0000-000071000000}"/>
    <cellStyle name="Millares 2 9" xfId="269" xr:uid="{20C1EA09-3339-49B8-AB09-DC070A51A1FA}"/>
    <cellStyle name="Millares 2_APU´S_NO_PREVISTOS (1)" xfId="203"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4" xr:uid="{00000000-0005-0000-0000-00007A000000}"/>
    <cellStyle name="Millares 4_APU´S_NO_PREVISTOS (1)" xfId="205" xr:uid="{00000000-0005-0000-0000-00007B000000}"/>
    <cellStyle name="Millares 5" xfId="50" xr:uid="{00000000-0005-0000-0000-00007C000000}"/>
    <cellStyle name="Millares 5 2" xfId="206"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2" xfId="274" xr:uid="{08E527CE-094D-4D1E-9797-1DEA395E96E8}"/>
    <cellStyle name="MILLONES" xfId="207" xr:uid="{00000000-0005-0000-0000-000088000000}"/>
    <cellStyle name="MILLONES 2" xfId="208" xr:uid="{00000000-0005-0000-0000-000089000000}"/>
    <cellStyle name="MILLONES_PRESUPUESTO FASE III ABR-2015 Rev3" xfId="209" xr:uid="{00000000-0005-0000-0000-00008A000000}"/>
    <cellStyle name="Moneda 10 2" xfId="60" xr:uid="{00000000-0005-0000-0000-00008B000000}"/>
    <cellStyle name="Moneda 2" xfId="61" xr:uid="{00000000-0005-0000-0000-00008C000000}"/>
    <cellStyle name="Moneda 2 10" xfId="210" xr:uid="{00000000-0005-0000-0000-00008D000000}"/>
    <cellStyle name="Moneda 2 11" xfId="211" xr:uid="{00000000-0005-0000-0000-00008E000000}"/>
    <cellStyle name="Moneda 2 12" xfId="212" xr:uid="{00000000-0005-0000-0000-00008F000000}"/>
    <cellStyle name="Moneda 2 2" xfId="62" xr:uid="{00000000-0005-0000-0000-000090000000}"/>
    <cellStyle name="Moneda 2 2 2" xfId="63" xr:uid="{00000000-0005-0000-0000-000091000000}"/>
    <cellStyle name="Moneda 2 2 2 2" xfId="64" xr:uid="{00000000-0005-0000-0000-000092000000}"/>
    <cellStyle name="Moneda 2 2 2 2 2" xfId="128" xr:uid="{00000000-0005-0000-0000-000093000000}"/>
    <cellStyle name="Moneda 2 2 3" xfId="65" xr:uid="{00000000-0005-0000-0000-000094000000}"/>
    <cellStyle name="Moneda 2 2 4" xfId="66" xr:uid="{00000000-0005-0000-0000-000095000000}"/>
    <cellStyle name="Moneda 2 2 5" xfId="67" xr:uid="{00000000-0005-0000-0000-000096000000}"/>
    <cellStyle name="Moneda 2 2_APU´S_NO_PREVISTOS (1)" xfId="213" xr:uid="{00000000-0005-0000-0000-000097000000}"/>
    <cellStyle name="Moneda 2 3" xfId="68" xr:uid="{00000000-0005-0000-0000-000098000000}"/>
    <cellStyle name="Moneda 2 4" xfId="214" xr:uid="{00000000-0005-0000-0000-000099000000}"/>
    <cellStyle name="Moneda 2 5" xfId="215" xr:uid="{00000000-0005-0000-0000-00009A000000}"/>
    <cellStyle name="Moneda 2 6" xfId="216" xr:uid="{00000000-0005-0000-0000-00009B000000}"/>
    <cellStyle name="Moneda 2 7" xfId="217" xr:uid="{00000000-0005-0000-0000-00009C000000}"/>
    <cellStyle name="Moneda 2 8" xfId="218" xr:uid="{00000000-0005-0000-0000-00009D000000}"/>
    <cellStyle name="Moneda 2 9" xfId="219" xr:uid="{00000000-0005-0000-0000-00009E000000}"/>
    <cellStyle name="Moneda 2_APU´S_NO_PREVISTOS (1)" xfId="220" xr:uid="{00000000-0005-0000-0000-00009F000000}"/>
    <cellStyle name="Moneda 3" xfId="69" xr:uid="{00000000-0005-0000-0000-0000A0000000}"/>
    <cellStyle name="Moneda 4" xfId="221" xr:uid="{00000000-0005-0000-0000-0000A1000000}"/>
    <cellStyle name="Moneda 5" xfId="265" xr:uid="{F651E73D-C6D5-4AF3-89FF-26BD5ED0B2DF}"/>
    <cellStyle name="Moneda 53" xfId="263" xr:uid="{5AF371D6-CE24-4141-B143-CB365EC505FA}"/>
    <cellStyle name="Moneda 55" xfId="270" xr:uid="{E9DF4758-0CD0-4E10-BCF2-4732C8DB4A2C}"/>
    <cellStyle name="Moneda 95" xfId="254" xr:uid="{03D993DB-9A66-4508-9650-426532DF09F9}"/>
    <cellStyle name="Monetario0" xfId="222" xr:uid="{00000000-0005-0000-0000-0000A2000000}"/>
    <cellStyle name="Neutral" xfId="70" builtinId="28" customBuiltin="1"/>
    <cellStyle name="Neutral 2" xfId="71" xr:uid="{00000000-0005-0000-0000-0000A4000000}"/>
    <cellStyle name="Neutral 3" xfId="223" xr:uid="{00000000-0005-0000-0000-0000A5000000}"/>
    <cellStyle name="No. punto" xfId="224" xr:uid="{00000000-0005-0000-0000-0000A6000000}"/>
    <cellStyle name="No. punto 2" xfId="225" xr:uid="{00000000-0005-0000-0000-0000A7000000}"/>
    <cellStyle name="Normal" xfId="0" builtinId="0"/>
    <cellStyle name="Normal 10" xfId="259" xr:uid="{7E97081C-D3A7-42D1-9C17-C69501BF1112}"/>
    <cellStyle name="Normal 11" xfId="255" xr:uid="{84526026-FC86-47D7-A52F-9EFEDE2E0C81}"/>
    <cellStyle name="Normal 12" xfId="268" xr:uid="{29EE4FE3-F4F1-4C8C-B5A9-066D3D565158}"/>
    <cellStyle name="Normal 14" xfId="261" xr:uid="{41C95186-EDD1-4557-B29E-8AACA4E963DC}"/>
    <cellStyle name="Normal 2" xfId="72" xr:uid="{00000000-0005-0000-0000-0000A9000000}"/>
    <cellStyle name="Normal 2 10" xfId="73" xr:uid="{00000000-0005-0000-0000-0000AA000000}"/>
    <cellStyle name="Normal 2 10 2" xfId="74" xr:uid="{00000000-0005-0000-0000-0000AB000000}"/>
    <cellStyle name="Normal 2 10 2 2" xfId="133" xr:uid="{00000000-0005-0000-0000-0000AC000000}"/>
    <cellStyle name="Normal 2 10 3" xfId="125" xr:uid="{00000000-0005-0000-0000-0000AD000000}"/>
    <cellStyle name="Normal 2 11" xfId="75" xr:uid="{00000000-0005-0000-0000-0000AE000000}"/>
    <cellStyle name="Normal 2 12" xfId="76" xr:uid="{00000000-0005-0000-0000-0000AF000000}"/>
    <cellStyle name="Normal 2 13" xfId="77" xr:uid="{00000000-0005-0000-0000-0000B0000000}"/>
    <cellStyle name="Normal 2 2" xfId="78" xr:uid="{00000000-0005-0000-0000-0000B1000000}"/>
    <cellStyle name="Normal 2 2 2" xfId="226" xr:uid="{00000000-0005-0000-0000-0000B2000000}"/>
    <cellStyle name="Normal 2 2 3" xfId="227" xr:uid="{00000000-0005-0000-0000-0000B3000000}"/>
    <cellStyle name="Normal 2 3" xfId="79" xr:uid="{00000000-0005-0000-0000-0000B4000000}"/>
    <cellStyle name="Normal 2 3 2" xfId="228" xr:uid="{00000000-0005-0000-0000-0000B5000000}"/>
    <cellStyle name="Normal 2 4" xfId="80" xr:uid="{00000000-0005-0000-0000-0000B6000000}"/>
    <cellStyle name="Normal 2 5" xfId="81" xr:uid="{00000000-0005-0000-0000-0000B7000000}"/>
    <cellStyle name="Normal 2 6" xfId="82" xr:uid="{00000000-0005-0000-0000-0000B8000000}"/>
    <cellStyle name="Normal 2 7" xfId="83" xr:uid="{00000000-0005-0000-0000-0000B9000000}"/>
    <cellStyle name="Normal 2 8" xfId="84" xr:uid="{00000000-0005-0000-0000-0000BA000000}"/>
    <cellStyle name="Normal 2 9" xfId="85" xr:uid="{00000000-0005-0000-0000-0000BB000000}"/>
    <cellStyle name="Normal 2_APU NO PREVISTOS MTTO" xfId="86" xr:uid="{00000000-0005-0000-0000-0000BC000000}"/>
    <cellStyle name="Normal 29" xfId="87" xr:uid="{00000000-0005-0000-0000-0000BD000000}"/>
    <cellStyle name="Normal 3" xfId="88" xr:uid="{00000000-0005-0000-0000-0000BE000000}"/>
    <cellStyle name="Normal 3 11" xfId="129" xr:uid="{00000000-0005-0000-0000-0000BF000000}"/>
    <cellStyle name="Normal 3 11 2" xfId="272" xr:uid="{D20ED876-E5B1-47FF-BC44-2397B35A611A}"/>
    <cellStyle name="Normal 3 2" xfId="89" xr:uid="{00000000-0005-0000-0000-0000C0000000}"/>
    <cellStyle name="Normal 3 2 2" xfId="127" xr:uid="{00000000-0005-0000-0000-0000C1000000}"/>
    <cellStyle name="Normal 3 3" xfId="229" xr:uid="{00000000-0005-0000-0000-0000C2000000}"/>
    <cellStyle name="Normal 3 4" xfId="271" xr:uid="{1A661390-1181-4164-AB36-A9E4DE71948D}"/>
    <cellStyle name="Normal 3_APU´S_NO_PREVISTOS (1)" xfId="230" xr:uid="{00000000-0005-0000-0000-0000C3000000}"/>
    <cellStyle name="Normal 4" xfId="90" xr:uid="{00000000-0005-0000-0000-0000C4000000}"/>
    <cellStyle name="Normal 4 2" xfId="91" xr:uid="{00000000-0005-0000-0000-0000C5000000}"/>
    <cellStyle name="Normal 4 2 2" xfId="231" xr:uid="{00000000-0005-0000-0000-0000C6000000}"/>
    <cellStyle name="Normal 5" xfId="131" xr:uid="{00000000-0005-0000-0000-0000C7000000}"/>
    <cellStyle name="Normal 6" xfId="232" xr:uid="{00000000-0005-0000-0000-0000C8000000}"/>
    <cellStyle name="Normal 6 2" xfId="233" xr:uid="{00000000-0005-0000-0000-0000C9000000}"/>
    <cellStyle name="Normal 7" xfId="234" xr:uid="{00000000-0005-0000-0000-0000CA000000}"/>
    <cellStyle name="Normal 8" xfId="235" xr:uid="{00000000-0005-0000-0000-0000CB000000}"/>
    <cellStyle name="Normal 9" xfId="236" xr:uid="{00000000-0005-0000-0000-0000CC000000}"/>
    <cellStyle name="Normal 9 2" xfId="130" xr:uid="{00000000-0005-0000-0000-0000CD000000}"/>
    <cellStyle name="Normal_modelo ACTA OBRA y MODIFICACION" xfId="253" xr:uid="{00000000-0005-0000-0000-0000CE000000}"/>
    <cellStyle name="Normal_modelo ACTA OBRA y MODIFICACION 2" xfId="260" xr:uid="{743BBBF1-38B5-427F-9DE2-BB32D1CA193B}"/>
    <cellStyle name="Notas 2" xfId="92" xr:uid="{00000000-0005-0000-0000-0000D0000000}"/>
    <cellStyle name="Notas 3" xfId="237" xr:uid="{00000000-0005-0000-0000-0000D1000000}"/>
    <cellStyle name="Percent" xfId="238" xr:uid="{00000000-0005-0000-0000-0000D2000000}"/>
    <cellStyle name="Porcentaje" xfId="94" builtinId="5"/>
    <cellStyle name="Porcentaje 2" xfId="239" xr:uid="{00000000-0005-0000-0000-0000D4000000}"/>
    <cellStyle name="Porcentaje 3" xfId="93" xr:uid="{00000000-0005-0000-0000-0000D5000000}"/>
    <cellStyle name="Porcentaje 3 2" xfId="258" xr:uid="{7F5D9B87-B89D-4A46-876E-A0371802C527}"/>
    <cellStyle name="Porcentaje 4" xfId="240" xr:uid="{00000000-0005-0000-0000-0000D6000000}"/>
    <cellStyle name="Porcentaje 5" xfId="241" xr:uid="{00000000-0005-0000-0000-0000D7000000}"/>
    <cellStyle name="Porcentaje 5 2" xfId="242" xr:uid="{00000000-0005-0000-0000-0000D8000000}"/>
    <cellStyle name="Porcentaje 6" xfId="267" xr:uid="{00D7D757-A21C-49CA-8FE6-292D97A2C82E}"/>
    <cellStyle name="Porcentual 2" xfId="95" xr:uid="{00000000-0005-0000-0000-0000D9000000}"/>
    <cellStyle name="Porcentual 2 10" xfId="96" xr:uid="{00000000-0005-0000-0000-0000DA000000}"/>
    <cellStyle name="Porcentual 2 10 2" xfId="97" xr:uid="{00000000-0005-0000-0000-0000DB000000}"/>
    <cellStyle name="Porcentual 2 11" xfId="98" xr:uid="{00000000-0005-0000-0000-0000DC000000}"/>
    <cellStyle name="Porcentual 2 12" xfId="99" xr:uid="{00000000-0005-0000-0000-0000DD000000}"/>
    <cellStyle name="Porcentual 2 2" xfId="100" xr:uid="{00000000-0005-0000-0000-0000DE000000}"/>
    <cellStyle name="Porcentual 2 3" xfId="101" xr:uid="{00000000-0005-0000-0000-0000DF000000}"/>
    <cellStyle name="Porcentual 2 4" xfId="102" xr:uid="{00000000-0005-0000-0000-0000E0000000}"/>
    <cellStyle name="Porcentual 2 5" xfId="103" xr:uid="{00000000-0005-0000-0000-0000E1000000}"/>
    <cellStyle name="Porcentual 2 6" xfId="104" xr:uid="{00000000-0005-0000-0000-0000E2000000}"/>
    <cellStyle name="Porcentual 2 7" xfId="105" xr:uid="{00000000-0005-0000-0000-0000E3000000}"/>
    <cellStyle name="Porcentual 2 8" xfId="106" xr:uid="{00000000-0005-0000-0000-0000E4000000}"/>
    <cellStyle name="Porcentual 2 9" xfId="107" xr:uid="{00000000-0005-0000-0000-0000E5000000}"/>
    <cellStyle name="Porcentual 3" xfId="108" xr:uid="{00000000-0005-0000-0000-0000E6000000}"/>
    <cellStyle name="Porcentual 4" xfId="109" xr:uid="{00000000-0005-0000-0000-0000E7000000}"/>
    <cellStyle name="Porcentual 4 2" xfId="110" xr:uid="{00000000-0005-0000-0000-0000E8000000}"/>
    <cellStyle name="Porcentual 5" xfId="111" xr:uid="{00000000-0005-0000-0000-0000E9000000}"/>
    <cellStyle name="Porcentual 5 2" xfId="243" xr:uid="{00000000-0005-0000-0000-0000EA000000}"/>
    <cellStyle name="Porcentual 6" xfId="112" xr:uid="{00000000-0005-0000-0000-0000EB000000}"/>
    <cellStyle name="Porcentual 6 2" xfId="113" xr:uid="{00000000-0005-0000-0000-0000EC000000}"/>
    <cellStyle name="Porcentual 7" xfId="114" xr:uid="{00000000-0005-0000-0000-0000ED000000}"/>
    <cellStyle name="Porcentual 8" xfId="126" xr:uid="{00000000-0005-0000-0000-0000EE000000}"/>
    <cellStyle name="Porcentual 9" xfId="264" xr:uid="{023A11D9-39F5-4594-8769-6B7F16BC9C2D}"/>
    <cellStyle name="resaltado" xfId="244" xr:uid="{00000000-0005-0000-0000-0000EF000000}"/>
    <cellStyle name="Salida 2" xfId="115" xr:uid="{00000000-0005-0000-0000-0000F0000000}"/>
    <cellStyle name="Salida 3" xfId="245" xr:uid="{00000000-0005-0000-0000-0000F1000000}"/>
    <cellStyle name="Texto de advertencia 2" xfId="116" xr:uid="{00000000-0005-0000-0000-0000F2000000}"/>
    <cellStyle name="Texto de advertencia 3" xfId="246" xr:uid="{00000000-0005-0000-0000-0000F3000000}"/>
    <cellStyle name="Texto explicativo 2" xfId="117" xr:uid="{00000000-0005-0000-0000-0000F4000000}"/>
    <cellStyle name="Texto explicativo 3" xfId="247" xr:uid="{00000000-0005-0000-0000-0000F5000000}"/>
    <cellStyle name="Título 1 2" xfId="118" xr:uid="{00000000-0005-0000-0000-0000F6000000}"/>
    <cellStyle name="Título 1 3" xfId="248" xr:uid="{00000000-0005-0000-0000-0000F7000000}"/>
    <cellStyle name="Título 2 2" xfId="119" xr:uid="{00000000-0005-0000-0000-0000F8000000}"/>
    <cellStyle name="Título 2 3" xfId="249" xr:uid="{00000000-0005-0000-0000-0000F9000000}"/>
    <cellStyle name="Título 3 2" xfId="120" xr:uid="{00000000-0005-0000-0000-0000FA000000}"/>
    <cellStyle name="Título 3 3" xfId="250" xr:uid="{00000000-0005-0000-0000-0000FB000000}"/>
    <cellStyle name="Título 4" xfId="121" xr:uid="{00000000-0005-0000-0000-0000FC000000}"/>
    <cellStyle name="Título 5" xfId="251" xr:uid="{00000000-0005-0000-0000-0000FD000000}"/>
    <cellStyle name="Total" xfId="122" builtinId="25" customBuiltin="1"/>
    <cellStyle name="Total 2" xfId="123"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0.xml"/><Relationship Id="rId21" Type="http://schemas.openxmlformats.org/officeDocument/2006/relationships/externalLink" Target="externalLinks/externalLink14.xml"/><Relationship Id="rId42" Type="http://schemas.openxmlformats.org/officeDocument/2006/relationships/externalLink" Target="externalLinks/externalLink35.xml"/><Relationship Id="rId63" Type="http://schemas.openxmlformats.org/officeDocument/2006/relationships/externalLink" Target="externalLinks/externalLink56.xml"/><Relationship Id="rId84" Type="http://schemas.openxmlformats.org/officeDocument/2006/relationships/externalLink" Target="externalLinks/externalLink77.xml"/><Relationship Id="rId138" Type="http://schemas.openxmlformats.org/officeDocument/2006/relationships/externalLink" Target="externalLinks/externalLink131.xml"/><Relationship Id="rId107" Type="http://schemas.openxmlformats.org/officeDocument/2006/relationships/externalLink" Target="externalLinks/externalLink100.xml"/><Relationship Id="rId11" Type="http://schemas.openxmlformats.org/officeDocument/2006/relationships/externalLink" Target="externalLinks/externalLink4.xml"/><Relationship Id="rId32" Type="http://schemas.openxmlformats.org/officeDocument/2006/relationships/externalLink" Target="externalLinks/externalLink25.xml"/><Relationship Id="rId53" Type="http://schemas.openxmlformats.org/officeDocument/2006/relationships/externalLink" Target="externalLinks/externalLink46.xml"/><Relationship Id="rId74" Type="http://schemas.openxmlformats.org/officeDocument/2006/relationships/externalLink" Target="externalLinks/externalLink67.xml"/><Relationship Id="rId128" Type="http://schemas.openxmlformats.org/officeDocument/2006/relationships/externalLink" Target="externalLinks/externalLink121.xml"/><Relationship Id="rId149" Type="http://schemas.openxmlformats.org/officeDocument/2006/relationships/externalLink" Target="externalLinks/externalLink142.xml"/><Relationship Id="rId5" Type="http://schemas.openxmlformats.org/officeDocument/2006/relationships/worksheet" Target="worksheets/sheet5.xml"/><Relationship Id="rId95" Type="http://schemas.openxmlformats.org/officeDocument/2006/relationships/externalLink" Target="externalLinks/externalLink88.xml"/><Relationship Id="rId22" Type="http://schemas.openxmlformats.org/officeDocument/2006/relationships/externalLink" Target="externalLinks/externalLink15.xml"/><Relationship Id="rId43" Type="http://schemas.openxmlformats.org/officeDocument/2006/relationships/externalLink" Target="externalLinks/externalLink36.xml"/><Relationship Id="rId64" Type="http://schemas.openxmlformats.org/officeDocument/2006/relationships/externalLink" Target="externalLinks/externalLink57.xml"/><Relationship Id="rId118" Type="http://schemas.openxmlformats.org/officeDocument/2006/relationships/externalLink" Target="externalLinks/externalLink111.xml"/><Relationship Id="rId139" Type="http://schemas.openxmlformats.org/officeDocument/2006/relationships/externalLink" Target="externalLinks/externalLink132.xml"/><Relationship Id="rId80" Type="http://schemas.openxmlformats.org/officeDocument/2006/relationships/externalLink" Target="externalLinks/externalLink73.xml"/><Relationship Id="rId85" Type="http://schemas.openxmlformats.org/officeDocument/2006/relationships/externalLink" Target="externalLinks/externalLink78.xml"/><Relationship Id="rId150" Type="http://schemas.openxmlformats.org/officeDocument/2006/relationships/externalLink" Target="externalLinks/externalLink143.xml"/><Relationship Id="rId155" Type="http://schemas.openxmlformats.org/officeDocument/2006/relationships/customXml" Target="../customXml/item1.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33" Type="http://schemas.openxmlformats.org/officeDocument/2006/relationships/externalLink" Target="externalLinks/externalLink26.xml"/><Relationship Id="rId38" Type="http://schemas.openxmlformats.org/officeDocument/2006/relationships/externalLink" Target="externalLinks/externalLink31.xml"/><Relationship Id="rId59" Type="http://schemas.openxmlformats.org/officeDocument/2006/relationships/externalLink" Target="externalLinks/externalLink52.xml"/><Relationship Id="rId103" Type="http://schemas.openxmlformats.org/officeDocument/2006/relationships/externalLink" Target="externalLinks/externalLink96.xml"/><Relationship Id="rId108" Type="http://schemas.openxmlformats.org/officeDocument/2006/relationships/externalLink" Target="externalLinks/externalLink101.xml"/><Relationship Id="rId124" Type="http://schemas.openxmlformats.org/officeDocument/2006/relationships/externalLink" Target="externalLinks/externalLink117.xml"/><Relationship Id="rId129" Type="http://schemas.openxmlformats.org/officeDocument/2006/relationships/externalLink" Target="externalLinks/externalLink122.xml"/><Relationship Id="rId54" Type="http://schemas.openxmlformats.org/officeDocument/2006/relationships/externalLink" Target="externalLinks/externalLink47.xml"/><Relationship Id="rId70" Type="http://schemas.openxmlformats.org/officeDocument/2006/relationships/externalLink" Target="externalLinks/externalLink63.xml"/><Relationship Id="rId75" Type="http://schemas.openxmlformats.org/officeDocument/2006/relationships/externalLink" Target="externalLinks/externalLink68.xml"/><Relationship Id="rId91" Type="http://schemas.openxmlformats.org/officeDocument/2006/relationships/externalLink" Target="externalLinks/externalLink84.xml"/><Relationship Id="rId96" Type="http://schemas.openxmlformats.org/officeDocument/2006/relationships/externalLink" Target="externalLinks/externalLink89.xml"/><Relationship Id="rId140" Type="http://schemas.openxmlformats.org/officeDocument/2006/relationships/externalLink" Target="externalLinks/externalLink133.xml"/><Relationship Id="rId145" Type="http://schemas.openxmlformats.org/officeDocument/2006/relationships/externalLink" Target="externalLinks/externalLink138.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6.xml"/><Relationship Id="rId28" Type="http://schemas.openxmlformats.org/officeDocument/2006/relationships/externalLink" Target="externalLinks/externalLink21.xml"/><Relationship Id="rId49" Type="http://schemas.openxmlformats.org/officeDocument/2006/relationships/externalLink" Target="externalLinks/externalLink42.xml"/><Relationship Id="rId114" Type="http://schemas.openxmlformats.org/officeDocument/2006/relationships/externalLink" Target="externalLinks/externalLink107.xml"/><Relationship Id="rId119" Type="http://schemas.openxmlformats.org/officeDocument/2006/relationships/externalLink" Target="externalLinks/externalLink112.xml"/><Relationship Id="rId44" Type="http://schemas.openxmlformats.org/officeDocument/2006/relationships/externalLink" Target="externalLinks/externalLink37.xml"/><Relationship Id="rId60" Type="http://schemas.openxmlformats.org/officeDocument/2006/relationships/externalLink" Target="externalLinks/externalLink53.xml"/><Relationship Id="rId65" Type="http://schemas.openxmlformats.org/officeDocument/2006/relationships/externalLink" Target="externalLinks/externalLink58.xml"/><Relationship Id="rId81" Type="http://schemas.openxmlformats.org/officeDocument/2006/relationships/externalLink" Target="externalLinks/externalLink74.xml"/><Relationship Id="rId86" Type="http://schemas.openxmlformats.org/officeDocument/2006/relationships/externalLink" Target="externalLinks/externalLink79.xml"/><Relationship Id="rId130" Type="http://schemas.openxmlformats.org/officeDocument/2006/relationships/externalLink" Target="externalLinks/externalLink123.xml"/><Relationship Id="rId135" Type="http://schemas.openxmlformats.org/officeDocument/2006/relationships/externalLink" Target="externalLinks/externalLink128.xml"/><Relationship Id="rId151" Type="http://schemas.openxmlformats.org/officeDocument/2006/relationships/theme" Target="theme/theme1.xml"/><Relationship Id="rId156" Type="http://schemas.openxmlformats.org/officeDocument/2006/relationships/customXml" Target="../customXml/item2.xml"/><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39" Type="http://schemas.openxmlformats.org/officeDocument/2006/relationships/externalLink" Target="externalLinks/externalLink32.xml"/><Relationship Id="rId109" Type="http://schemas.openxmlformats.org/officeDocument/2006/relationships/externalLink" Target="externalLinks/externalLink102.xml"/><Relationship Id="rId34" Type="http://schemas.openxmlformats.org/officeDocument/2006/relationships/externalLink" Target="externalLinks/externalLink27.xml"/><Relationship Id="rId50" Type="http://schemas.openxmlformats.org/officeDocument/2006/relationships/externalLink" Target="externalLinks/externalLink43.xml"/><Relationship Id="rId55" Type="http://schemas.openxmlformats.org/officeDocument/2006/relationships/externalLink" Target="externalLinks/externalLink48.xml"/><Relationship Id="rId76" Type="http://schemas.openxmlformats.org/officeDocument/2006/relationships/externalLink" Target="externalLinks/externalLink69.xml"/><Relationship Id="rId97" Type="http://schemas.openxmlformats.org/officeDocument/2006/relationships/externalLink" Target="externalLinks/externalLink90.xml"/><Relationship Id="rId104" Type="http://schemas.openxmlformats.org/officeDocument/2006/relationships/externalLink" Target="externalLinks/externalLink97.xml"/><Relationship Id="rId120" Type="http://schemas.openxmlformats.org/officeDocument/2006/relationships/externalLink" Target="externalLinks/externalLink113.xml"/><Relationship Id="rId125" Type="http://schemas.openxmlformats.org/officeDocument/2006/relationships/externalLink" Target="externalLinks/externalLink118.xml"/><Relationship Id="rId141" Type="http://schemas.openxmlformats.org/officeDocument/2006/relationships/externalLink" Target="externalLinks/externalLink134.xml"/><Relationship Id="rId146" Type="http://schemas.openxmlformats.org/officeDocument/2006/relationships/externalLink" Target="externalLinks/externalLink139.xml"/><Relationship Id="rId7" Type="http://schemas.openxmlformats.org/officeDocument/2006/relationships/worksheet" Target="worksheets/sheet7.xml"/><Relationship Id="rId71" Type="http://schemas.openxmlformats.org/officeDocument/2006/relationships/externalLink" Target="externalLinks/externalLink64.xml"/><Relationship Id="rId92" Type="http://schemas.openxmlformats.org/officeDocument/2006/relationships/externalLink" Target="externalLinks/externalLink85.xml"/><Relationship Id="rId2" Type="http://schemas.openxmlformats.org/officeDocument/2006/relationships/worksheet" Target="worksheets/sheet2.xml"/><Relationship Id="rId29" Type="http://schemas.openxmlformats.org/officeDocument/2006/relationships/externalLink" Target="externalLinks/externalLink22.xml"/><Relationship Id="rId24" Type="http://schemas.openxmlformats.org/officeDocument/2006/relationships/externalLink" Target="externalLinks/externalLink17.xml"/><Relationship Id="rId40" Type="http://schemas.openxmlformats.org/officeDocument/2006/relationships/externalLink" Target="externalLinks/externalLink33.xml"/><Relationship Id="rId45" Type="http://schemas.openxmlformats.org/officeDocument/2006/relationships/externalLink" Target="externalLinks/externalLink38.xml"/><Relationship Id="rId66" Type="http://schemas.openxmlformats.org/officeDocument/2006/relationships/externalLink" Target="externalLinks/externalLink59.xml"/><Relationship Id="rId87" Type="http://schemas.openxmlformats.org/officeDocument/2006/relationships/externalLink" Target="externalLinks/externalLink80.xml"/><Relationship Id="rId110" Type="http://schemas.openxmlformats.org/officeDocument/2006/relationships/externalLink" Target="externalLinks/externalLink103.xml"/><Relationship Id="rId115" Type="http://schemas.openxmlformats.org/officeDocument/2006/relationships/externalLink" Target="externalLinks/externalLink108.xml"/><Relationship Id="rId131" Type="http://schemas.openxmlformats.org/officeDocument/2006/relationships/externalLink" Target="externalLinks/externalLink124.xml"/><Relationship Id="rId136" Type="http://schemas.openxmlformats.org/officeDocument/2006/relationships/externalLink" Target="externalLinks/externalLink129.xml"/><Relationship Id="rId157" Type="http://schemas.openxmlformats.org/officeDocument/2006/relationships/customXml" Target="../customXml/item3.xml"/><Relationship Id="rId61" Type="http://schemas.openxmlformats.org/officeDocument/2006/relationships/externalLink" Target="externalLinks/externalLink54.xml"/><Relationship Id="rId82" Type="http://schemas.openxmlformats.org/officeDocument/2006/relationships/externalLink" Target="externalLinks/externalLink75.xml"/><Relationship Id="rId152" Type="http://schemas.openxmlformats.org/officeDocument/2006/relationships/styles" Target="styles.xml"/><Relationship Id="rId19" Type="http://schemas.openxmlformats.org/officeDocument/2006/relationships/externalLink" Target="externalLinks/externalLink12.xml"/><Relationship Id="rId14" Type="http://schemas.openxmlformats.org/officeDocument/2006/relationships/externalLink" Target="externalLinks/externalLink7.xml"/><Relationship Id="rId30" Type="http://schemas.openxmlformats.org/officeDocument/2006/relationships/externalLink" Target="externalLinks/externalLink23.xml"/><Relationship Id="rId35" Type="http://schemas.openxmlformats.org/officeDocument/2006/relationships/externalLink" Target="externalLinks/externalLink28.xml"/><Relationship Id="rId56" Type="http://schemas.openxmlformats.org/officeDocument/2006/relationships/externalLink" Target="externalLinks/externalLink49.xml"/><Relationship Id="rId77" Type="http://schemas.openxmlformats.org/officeDocument/2006/relationships/externalLink" Target="externalLinks/externalLink70.xml"/><Relationship Id="rId100" Type="http://schemas.openxmlformats.org/officeDocument/2006/relationships/externalLink" Target="externalLinks/externalLink93.xml"/><Relationship Id="rId105" Type="http://schemas.openxmlformats.org/officeDocument/2006/relationships/externalLink" Target="externalLinks/externalLink98.xml"/><Relationship Id="rId126" Type="http://schemas.openxmlformats.org/officeDocument/2006/relationships/externalLink" Target="externalLinks/externalLink119.xml"/><Relationship Id="rId147" Type="http://schemas.openxmlformats.org/officeDocument/2006/relationships/externalLink" Target="externalLinks/externalLink140.xml"/><Relationship Id="rId8" Type="http://schemas.openxmlformats.org/officeDocument/2006/relationships/externalLink" Target="externalLinks/externalLink1.xml"/><Relationship Id="rId51" Type="http://schemas.openxmlformats.org/officeDocument/2006/relationships/externalLink" Target="externalLinks/externalLink44.xml"/><Relationship Id="rId72" Type="http://schemas.openxmlformats.org/officeDocument/2006/relationships/externalLink" Target="externalLinks/externalLink65.xml"/><Relationship Id="rId93" Type="http://schemas.openxmlformats.org/officeDocument/2006/relationships/externalLink" Target="externalLinks/externalLink86.xml"/><Relationship Id="rId98" Type="http://schemas.openxmlformats.org/officeDocument/2006/relationships/externalLink" Target="externalLinks/externalLink91.xml"/><Relationship Id="rId121" Type="http://schemas.openxmlformats.org/officeDocument/2006/relationships/externalLink" Target="externalLinks/externalLink114.xml"/><Relationship Id="rId142" Type="http://schemas.openxmlformats.org/officeDocument/2006/relationships/externalLink" Target="externalLinks/externalLink135.xml"/><Relationship Id="rId3" Type="http://schemas.openxmlformats.org/officeDocument/2006/relationships/worksheet" Target="worksheets/sheet3.xml"/><Relationship Id="rId25" Type="http://schemas.openxmlformats.org/officeDocument/2006/relationships/externalLink" Target="externalLinks/externalLink18.xml"/><Relationship Id="rId46" Type="http://schemas.openxmlformats.org/officeDocument/2006/relationships/externalLink" Target="externalLinks/externalLink39.xml"/><Relationship Id="rId67" Type="http://schemas.openxmlformats.org/officeDocument/2006/relationships/externalLink" Target="externalLinks/externalLink60.xml"/><Relationship Id="rId116" Type="http://schemas.openxmlformats.org/officeDocument/2006/relationships/externalLink" Target="externalLinks/externalLink109.xml"/><Relationship Id="rId137" Type="http://schemas.openxmlformats.org/officeDocument/2006/relationships/externalLink" Target="externalLinks/externalLink130.xml"/><Relationship Id="rId20" Type="http://schemas.openxmlformats.org/officeDocument/2006/relationships/externalLink" Target="externalLinks/externalLink13.xml"/><Relationship Id="rId41" Type="http://schemas.openxmlformats.org/officeDocument/2006/relationships/externalLink" Target="externalLinks/externalLink34.xml"/><Relationship Id="rId62" Type="http://schemas.openxmlformats.org/officeDocument/2006/relationships/externalLink" Target="externalLinks/externalLink55.xml"/><Relationship Id="rId83" Type="http://schemas.openxmlformats.org/officeDocument/2006/relationships/externalLink" Target="externalLinks/externalLink76.xml"/><Relationship Id="rId88" Type="http://schemas.openxmlformats.org/officeDocument/2006/relationships/externalLink" Target="externalLinks/externalLink81.xml"/><Relationship Id="rId111" Type="http://schemas.openxmlformats.org/officeDocument/2006/relationships/externalLink" Target="externalLinks/externalLink104.xml"/><Relationship Id="rId132" Type="http://schemas.openxmlformats.org/officeDocument/2006/relationships/externalLink" Target="externalLinks/externalLink125.xml"/><Relationship Id="rId153" Type="http://schemas.openxmlformats.org/officeDocument/2006/relationships/sharedStrings" Target="sharedStrings.xml"/><Relationship Id="rId15" Type="http://schemas.openxmlformats.org/officeDocument/2006/relationships/externalLink" Target="externalLinks/externalLink8.xml"/><Relationship Id="rId36" Type="http://schemas.openxmlformats.org/officeDocument/2006/relationships/externalLink" Target="externalLinks/externalLink29.xml"/><Relationship Id="rId57" Type="http://schemas.openxmlformats.org/officeDocument/2006/relationships/externalLink" Target="externalLinks/externalLink50.xml"/><Relationship Id="rId106" Type="http://schemas.openxmlformats.org/officeDocument/2006/relationships/externalLink" Target="externalLinks/externalLink99.xml"/><Relationship Id="rId127" Type="http://schemas.openxmlformats.org/officeDocument/2006/relationships/externalLink" Target="externalLinks/externalLink120.xml"/><Relationship Id="rId10" Type="http://schemas.openxmlformats.org/officeDocument/2006/relationships/externalLink" Target="externalLinks/externalLink3.xml"/><Relationship Id="rId31" Type="http://schemas.openxmlformats.org/officeDocument/2006/relationships/externalLink" Target="externalLinks/externalLink24.xml"/><Relationship Id="rId52" Type="http://schemas.openxmlformats.org/officeDocument/2006/relationships/externalLink" Target="externalLinks/externalLink45.xml"/><Relationship Id="rId73" Type="http://schemas.openxmlformats.org/officeDocument/2006/relationships/externalLink" Target="externalLinks/externalLink66.xml"/><Relationship Id="rId78" Type="http://schemas.openxmlformats.org/officeDocument/2006/relationships/externalLink" Target="externalLinks/externalLink71.xml"/><Relationship Id="rId94" Type="http://schemas.openxmlformats.org/officeDocument/2006/relationships/externalLink" Target="externalLinks/externalLink87.xml"/><Relationship Id="rId99" Type="http://schemas.openxmlformats.org/officeDocument/2006/relationships/externalLink" Target="externalLinks/externalLink92.xml"/><Relationship Id="rId101" Type="http://schemas.openxmlformats.org/officeDocument/2006/relationships/externalLink" Target="externalLinks/externalLink94.xml"/><Relationship Id="rId122" Type="http://schemas.openxmlformats.org/officeDocument/2006/relationships/externalLink" Target="externalLinks/externalLink115.xml"/><Relationship Id="rId143" Type="http://schemas.openxmlformats.org/officeDocument/2006/relationships/externalLink" Target="externalLinks/externalLink136.xml"/><Relationship Id="rId148" Type="http://schemas.openxmlformats.org/officeDocument/2006/relationships/externalLink" Target="externalLinks/externalLink141.xml"/><Relationship Id="rId4" Type="http://schemas.openxmlformats.org/officeDocument/2006/relationships/worksheet" Target="worksheets/sheet4.xml"/><Relationship Id="rId9" Type="http://schemas.openxmlformats.org/officeDocument/2006/relationships/externalLink" Target="externalLinks/externalLink2.xml"/><Relationship Id="rId26" Type="http://schemas.openxmlformats.org/officeDocument/2006/relationships/externalLink" Target="externalLinks/externalLink19.xml"/><Relationship Id="rId47" Type="http://schemas.openxmlformats.org/officeDocument/2006/relationships/externalLink" Target="externalLinks/externalLink40.xml"/><Relationship Id="rId68" Type="http://schemas.openxmlformats.org/officeDocument/2006/relationships/externalLink" Target="externalLinks/externalLink61.xml"/><Relationship Id="rId89" Type="http://schemas.openxmlformats.org/officeDocument/2006/relationships/externalLink" Target="externalLinks/externalLink82.xml"/><Relationship Id="rId112" Type="http://schemas.openxmlformats.org/officeDocument/2006/relationships/externalLink" Target="externalLinks/externalLink105.xml"/><Relationship Id="rId133" Type="http://schemas.openxmlformats.org/officeDocument/2006/relationships/externalLink" Target="externalLinks/externalLink126.xml"/><Relationship Id="rId154" Type="http://schemas.openxmlformats.org/officeDocument/2006/relationships/calcChain" Target="calcChain.xml"/><Relationship Id="rId16" Type="http://schemas.openxmlformats.org/officeDocument/2006/relationships/externalLink" Target="externalLinks/externalLink9.xml"/><Relationship Id="rId37" Type="http://schemas.openxmlformats.org/officeDocument/2006/relationships/externalLink" Target="externalLinks/externalLink30.xml"/><Relationship Id="rId58" Type="http://schemas.openxmlformats.org/officeDocument/2006/relationships/externalLink" Target="externalLinks/externalLink51.xml"/><Relationship Id="rId79" Type="http://schemas.openxmlformats.org/officeDocument/2006/relationships/externalLink" Target="externalLinks/externalLink72.xml"/><Relationship Id="rId102" Type="http://schemas.openxmlformats.org/officeDocument/2006/relationships/externalLink" Target="externalLinks/externalLink95.xml"/><Relationship Id="rId123" Type="http://schemas.openxmlformats.org/officeDocument/2006/relationships/externalLink" Target="externalLinks/externalLink116.xml"/><Relationship Id="rId144" Type="http://schemas.openxmlformats.org/officeDocument/2006/relationships/externalLink" Target="externalLinks/externalLink137.xml"/><Relationship Id="rId90" Type="http://schemas.openxmlformats.org/officeDocument/2006/relationships/externalLink" Target="externalLinks/externalLink83.xml"/><Relationship Id="rId27" Type="http://schemas.openxmlformats.org/officeDocument/2006/relationships/externalLink" Target="externalLinks/externalLink20.xml"/><Relationship Id="rId48" Type="http://schemas.openxmlformats.org/officeDocument/2006/relationships/externalLink" Target="externalLinks/externalLink41.xml"/><Relationship Id="rId69" Type="http://schemas.openxmlformats.org/officeDocument/2006/relationships/externalLink" Target="externalLinks/externalLink62.xml"/><Relationship Id="rId113" Type="http://schemas.openxmlformats.org/officeDocument/2006/relationships/externalLink" Target="externalLinks/externalLink106.xml"/><Relationship Id="rId134" Type="http://schemas.openxmlformats.org/officeDocument/2006/relationships/externalLink" Target="externalLinks/externalLink127.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INDICE!A1"/></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INDICE!A1"/></Relationships>
</file>

<file path=xl/drawings/_rels/drawing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hyperlink" Target="#INDICE!A1"/></Relationships>
</file>

<file path=xl/drawings/_rels/drawing6.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hyperlink" Target="#INDICE!A1"/></Relationships>
</file>

<file path=xl/drawings/_rels/drawing7.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hyperlink" Target="#INDICE!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9</xdr:col>
      <xdr:colOff>588448</xdr:colOff>
      <xdr:row>2</xdr:row>
      <xdr:rowOff>97724</xdr:rowOff>
    </xdr:from>
    <xdr:to>
      <xdr:col>10</xdr:col>
      <xdr:colOff>1433946</xdr:colOff>
      <xdr:row>2</xdr:row>
      <xdr:rowOff>1095372</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237523" y="545399"/>
          <a:ext cx="2436173" cy="997648"/>
        </a:xfrm>
        <a:prstGeom prst="rect">
          <a:avLst/>
        </a:prstGeom>
      </xdr:spPr>
    </xdr:pic>
    <xdr:clientData/>
  </xdr:twoCellAnchor>
  <xdr:twoCellAnchor editAs="oneCell">
    <xdr:from>
      <xdr:col>3</xdr:col>
      <xdr:colOff>580413</xdr:colOff>
      <xdr:row>2</xdr:row>
      <xdr:rowOff>16892</xdr:rowOff>
    </xdr:from>
    <xdr:to>
      <xdr:col>4</xdr:col>
      <xdr:colOff>551793</xdr:colOff>
      <xdr:row>2</xdr:row>
      <xdr:rowOff>1179890</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152038" y="464567"/>
          <a:ext cx="914355" cy="116299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171450</xdr:colOff>
          <xdr:row>1</xdr:row>
          <xdr:rowOff>57150</xdr:rowOff>
        </xdr:from>
        <xdr:to>
          <xdr:col>1</xdr:col>
          <xdr:colOff>952500</xdr:colOff>
          <xdr:row>4</xdr:row>
          <xdr:rowOff>180975</xdr:rowOff>
        </xdr:to>
        <xdr:sp macro="" textlink="">
          <xdr:nvSpPr>
            <xdr:cNvPr id="4097" name="Object 36" hidden="1">
              <a:extLst>
                <a:ext uri="{63B3BB69-23CF-44E3-9099-C40C66FF867C}">
                  <a14:compatExt spid="_x0000_s4097"/>
                </a:ext>
                <a:ext uri="{FF2B5EF4-FFF2-40B4-BE49-F238E27FC236}">
                  <a16:creationId xmlns:a16="http://schemas.microsoft.com/office/drawing/2014/main" id="{00000000-0008-0000-0100-0000011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114300</xdr:colOff>
      <xdr:row>0</xdr:row>
      <xdr:rowOff>180975</xdr:rowOff>
    </xdr:from>
    <xdr:to>
      <xdr:col>3</xdr:col>
      <xdr:colOff>561975</xdr:colOff>
      <xdr:row>4</xdr:row>
      <xdr:rowOff>0</xdr:rowOff>
    </xdr:to>
    <xdr:sp macro="" textlink="">
      <xdr:nvSpPr>
        <xdr:cNvPr id="3" name="2 Rectángulo redondeado">
          <a:hlinkClick xmlns:r="http://schemas.openxmlformats.org/officeDocument/2006/relationships" r:id="rId1"/>
          <a:extLst>
            <a:ext uri="{FF2B5EF4-FFF2-40B4-BE49-F238E27FC236}">
              <a16:creationId xmlns:a16="http://schemas.microsoft.com/office/drawing/2014/main" id="{00000000-0008-0000-0100-000003000000}"/>
            </a:ext>
          </a:extLst>
        </xdr:cNvPr>
        <xdr:cNvSpPr/>
      </xdr:nvSpPr>
      <xdr:spPr>
        <a:xfrm>
          <a:off x="1838325" y="180975"/>
          <a:ext cx="1209675" cy="581025"/>
        </a:xfrm>
        <a:prstGeom prst="roundRect">
          <a:avLst/>
        </a:prstGeom>
        <a:solidFill>
          <a:schemeClr val="accent2"/>
        </a:solidFill>
        <a:ln>
          <a:solidFill>
            <a:srgbClr val="C00000"/>
          </a:solidFill>
        </a:ln>
        <a:scene3d>
          <a:camera prst="orthographicFront"/>
          <a:lightRig rig="threePt" dir="t"/>
        </a:scene3d>
        <a:sp3d prstMaterial="dkEdge">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ES" sz="1400" b="1">
              <a:solidFill>
                <a:sysClr val="windowText" lastClr="000000"/>
              </a:solidFill>
            </a:rPr>
            <a:t>REGRESAR</a:t>
          </a:r>
          <a:r>
            <a:rPr lang="es-ES" sz="1400" b="1" baseline="0">
              <a:solidFill>
                <a:sysClr val="windowText" lastClr="000000"/>
              </a:solidFill>
            </a:rPr>
            <a:t> A INDICE</a:t>
          </a:r>
          <a:endParaRPr lang="es-ES" sz="1400" b="1">
            <a:solidFill>
              <a:sysClr val="windowText" lastClr="000000"/>
            </a:solidFill>
          </a:endParaRPr>
        </a:p>
      </xdr:txBody>
    </xdr:sp>
    <xdr:clientData/>
  </xdr:twoCellAnchor>
  <xdr:twoCellAnchor editAs="oneCell">
    <xdr:from>
      <xdr:col>8</xdr:col>
      <xdr:colOff>451828</xdr:colOff>
      <xdr:row>1</xdr:row>
      <xdr:rowOff>36635</xdr:rowOff>
    </xdr:from>
    <xdr:to>
      <xdr:col>9</xdr:col>
      <xdr:colOff>816344</xdr:colOff>
      <xdr:row>4</xdr:row>
      <xdr:rowOff>5266</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6947878" y="227135"/>
          <a:ext cx="1202716" cy="540131"/>
        </a:xfrm>
        <a:prstGeom prst="rect">
          <a:avLst/>
        </a:prstGeom>
      </xdr:spPr>
    </xdr:pic>
    <xdr:clientData/>
  </xdr:twoCellAnchor>
  <xdr:twoCellAnchor editAs="oneCell">
    <xdr:from>
      <xdr:col>1</xdr:col>
      <xdr:colOff>12212</xdr:colOff>
      <xdr:row>119</xdr:row>
      <xdr:rowOff>36635</xdr:rowOff>
    </xdr:from>
    <xdr:to>
      <xdr:col>1</xdr:col>
      <xdr:colOff>239347</xdr:colOff>
      <xdr:row>119</xdr:row>
      <xdr:rowOff>167026</xdr:rowOff>
    </xdr:to>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02762" y="23515760"/>
          <a:ext cx="227135" cy="13039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5121" name="Object 1" hidden="1">
              <a:extLst>
                <a:ext uri="{63B3BB69-23CF-44E3-9099-C40C66FF867C}">
                  <a14:compatExt spid="_x0000_s5121"/>
                </a:ext>
                <a:ext uri="{FF2B5EF4-FFF2-40B4-BE49-F238E27FC236}">
                  <a16:creationId xmlns:a16="http://schemas.microsoft.com/office/drawing/2014/main" id="{00000000-0008-0000-0200-0000011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57150</xdr:rowOff>
    </xdr:from>
    <xdr:to>
      <xdr:col>3</xdr:col>
      <xdr:colOff>523875</xdr:colOff>
      <xdr:row>4</xdr:row>
      <xdr:rowOff>76200</xdr:rowOff>
    </xdr:to>
    <xdr:sp macro="" textlink="">
      <xdr:nvSpPr>
        <xdr:cNvPr id="3" name="5 Rectángulo redondeado">
          <a:hlinkClick xmlns:r="http://schemas.openxmlformats.org/officeDocument/2006/relationships" r:id="rId1"/>
          <a:extLst>
            <a:ext uri="{FF2B5EF4-FFF2-40B4-BE49-F238E27FC236}">
              <a16:creationId xmlns:a16="http://schemas.microsoft.com/office/drawing/2014/main" id="{00000000-0008-0000-0200-000003000000}"/>
            </a:ext>
          </a:extLst>
        </xdr:cNvPr>
        <xdr:cNvSpPr/>
      </xdr:nvSpPr>
      <xdr:spPr>
        <a:xfrm>
          <a:off x="1800225" y="247650"/>
          <a:ext cx="1209675" cy="59055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476250</xdr:colOff>
      <xdr:row>1</xdr:row>
      <xdr:rowOff>36634</xdr:rowOff>
    </xdr:from>
    <xdr:to>
      <xdr:col>9</xdr:col>
      <xdr:colOff>840766</xdr:colOff>
      <xdr:row>4</xdr:row>
      <xdr:rowOff>5265</xdr:rowOff>
    </xdr:to>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2"/>
        <a:stretch>
          <a:fillRect/>
        </a:stretch>
      </xdr:blipFill>
      <xdr:spPr>
        <a:xfrm>
          <a:off x="6972300" y="227134"/>
          <a:ext cx="1202716" cy="54013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0300-000001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123825</xdr:colOff>
      <xdr:row>1</xdr:row>
      <xdr:rowOff>85725</xdr:rowOff>
    </xdr:from>
    <xdr:to>
      <xdr:col>3</xdr:col>
      <xdr:colOff>571500</xdr:colOff>
      <xdr:row>4</xdr:row>
      <xdr:rowOff>104775</xdr:rowOff>
    </xdr:to>
    <xdr:sp macro="" textlink="">
      <xdr:nvSpPr>
        <xdr:cNvPr id="3" name="4 Rectángulo redondeado">
          <a:hlinkClick xmlns:r="http://schemas.openxmlformats.org/officeDocument/2006/relationships" r:id="rId1"/>
          <a:extLst>
            <a:ext uri="{FF2B5EF4-FFF2-40B4-BE49-F238E27FC236}">
              <a16:creationId xmlns:a16="http://schemas.microsoft.com/office/drawing/2014/main" id="{00000000-0008-0000-0300-000003000000}"/>
            </a:ext>
          </a:extLst>
        </xdr:cNvPr>
        <xdr:cNvSpPr/>
      </xdr:nvSpPr>
      <xdr:spPr>
        <a:xfrm>
          <a:off x="1847850" y="276225"/>
          <a:ext cx="1209675" cy="59055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451828</xdr:colOff>
      <xdr:row>1</xdr:row>
      <xdr:rowOff>36634</xdr:rowOff>
    </xdr:from>
    <xdr:to>
      <xdr:col>9</xdr:col>
      <xdr:colOff>816344</xdr:colOff>
      <xdr:row>4</xdr:row>
      <xdr:rowOff>5265</xdr:rowOff>
    </xdr:to>
    <xdr:pic>
      <xdr:nvPicPr>
        <xdr:cNvPr id="4" name="Imagen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2"/>
        <a:stretch>
          <a:fillRect/>
        </a:stretch>
      </xdr:blipFill>
      <xdr:spPr>
        <a:xfrm>
          <a:off x="6947878" y="227134"/>
          <a:ext cx="1202716" cy="54013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4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19050</xdr:rowOff>
    </xdr:from>
    <xdr:to>
      <xdr:col>3</xdr:col>
      <xdr:colOff>533400</xdr:colOff>
      <xdr:row>4</xdr:row>
      <xdr:rowOff>38100</xdr:rowOff>
    </xdr:to>
    <xdr:sp macro="" textlink="">
      <xdr:nvSpPr>
        <xdr:cNvPr id="3" name="4 Rectángulo redondeado">
          <a:hlinkClick xmlns:r="http://schemas.openxmlformats.org/officeDocument/2006/relationships" r:id="rId1"/>
          <a:extLst>
            <a:ext uri="{FF2B5EF4-FFF2-40B4-BE49-F238E27FC236}">
              <a16:creationId xmlns:a16="http://schemas.microsoft.com/office/drawing/2014/main" id="{00000000-0008-0000-0400-000003000000}"/>
            </a:ext>
          </a:extLst>
        </xdr:cNvPr>
        <xdr:cNvSpPr/>
      </xdr:nvSpPr>
      <xdr:spPr>
        <a:xfrm>
          <a:off x="1809750" y="209550"/>
          <a:ext cx="1209675" cy="59055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61057</xdr:rowOff>
    </xdr:from>
    <xdr:to>
      <xdr:col>9</xdr:col>
      <xdr:colOff>804257</xdr:colOff>
      <xdr:row>4</xdr:row>
      <xdr:rowOff>24735</xdr:rowOff>
    </xdr:to>
    <xdr:pic>
      <xdr:nvPicPr>
        <xdr:cNvPr id="4" name="Imagen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2"/>
        <a:stretch>
          <a:fillRect/>
        </a:stretch>
      </xdr:blipFill>
      <xdr:spPr>
        <a:xfrm>
          <a:off x="6935666" y="251557"/>
          <a:ext cx="1202841" cy="53517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8193" name="Object 1" hidden="1">
              <a:extLst>
                <a:ext uri="{63B3BB69-23CF-44E3-9099-C40C66FF867C}">
                  <a14:compatExt spid="_x0000_s8193"/>
                </a:ext>
                <a:ext uri="{FF2B5EF4-FFF2-40B4-BE49-F238E27FC236}">
                  <a16:creationId xmlns:a16="http://schemas.microsoft.com/office/drawing/2014/main" id="{00000000-0008-0000-0500-0000012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76200</xdr:colOff>
      <xdr:row>1</xdr:row>
      <xdr:rowOff>19050</xdr:rowOff>
    </xdr:from>
    <xdr:to>
      <xdr:col>3</xdr:col>
      <xdr:colOff>523875</xdr:colOff>
      <xdr:row>4</xdr:row>
      <xdr:rowOff>38100</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id="{00000000-0008-0000-0500-000003000000}"/>
            </a:ext>
          </a:extLst>
        </xdr:cNvPr>
        <xdr:cNvSpPr/>
      </xdr:nvSpPr>
      <xdr:spPr>
        <a:xfrm>
          <a:off x="1800225" y="209550"/>
          <a:ext cx="1209675" cy="59055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427404</xdr:colOff>
      <xdr:row>1</xdr:row>
      <xdr:rowOff>48846</xdr:rowOff>
    </xdr:from>
    <xdr:to>
      <xdr:col>9</xdr:col>
      <xdr:colOff>792045</xdr:colOff>
      <xdr:row>4</xdr:row>
      <xdr:rowOff>12524</xdr:rowOff>
    </xdr:to>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2"/>
        <a:stretch>
          <a:fillRect/>
        </a:stretch>
      </xdr:blipFill>
      <xdr:spPr>
        <a:xfrm>
          <a:off x="6923454" y="239346"/>
          <a:ext cx="1202841" cy="53517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9217" name="Object 1" hidden="1">
              <a:extLst>
                <a:ext uri="{63B3BB69-23CF-44E3-9099-C40C66FF867C}">
                  <a14:compatExt spid="_x0000_s9217"/>
                </a:ext>
                <a:ext uri="{FF2B5EF4-FFF2-40B4-BE49-F238E27FC236}">
                  <a16:creationId xmlns:a16="http://schemas.microsoft.com/office/drawing/2014/main" id="{00000000-0008-0000-0600-0000012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104775</xdr:colOff>
      <xdr:row>1</xdr:row>
      <xdr:rowOff>28575</xdr:rowOff>
    </xdr:from>
    <xdr:to>
      <xdr:col>3</xdr:col>
      <xdr:colOff>552450</xdr:colOff>
      <xdr:row>4</xdr:row>
      <xdr:rowOff>47625</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id="{00000000-0008-0000-0600-000003000000}"/>
            </a:ext>
          </a:extLst>
        </xdr:cNvPr>
        <xdr:cNvSpPr/>
      </xdr:nvSpPr>
      <xdr:spPr>
        <a:xfrm>
          <a:off x="1828800" y="219075"/>
          <a:ext cx="1209675" cy="59055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415193</xdr:colOff>
      <xdr:row>1</xdr:row>
      <xdr:rowOff>36634</xdr:rowOff>
    </xdr:from>
    <xdr:to>
      <xdr:col>9</xdr:col>
      <xdr:colOff>779834</xdr:colOff>
      <xdr:row>4</xdr:row>
      <xdr:rowOff>312</xdr:rowOff>
    </xdr:to>
    <xdr:pic>
      <xdr:nvPicPr>
        <xdr:cNvPr id="4" name="Imagen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2"/>
        <a:stretch>
          <a:fillRect/>
        </a:stretch>
      </xdr:blipFill>
      <xdr:spPr>
        <a:xfrm>
          <a:off x="6911243" y="227134"/>
          <a:ext cx="1202841" cy="53517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8.xml.rels><?xml version="1.0" encoding="UTF-8" standalone="yes"?>
<Relationships xmlns="http://schemas.openxmlformats.org/package/2006/relationships"><Relationship Id="rId2" Type="http://schemas.microsoft.com/office/2019/04/relationships/externalLinkLongPath" Target="file:///K:\Documents%20and%20Settings\mromero\Configuraci&#243;n%20local\Archivos%20temporales%20de%20Internet\OLK77\20-02-09%20observaciones%20de%20mario%20romero\enviado%20por%20la%20territorial\Documents%20and%20Settings\Jaime%20Rojas\Mis%20documentos\Contrato\Interv\JunBarba\a%20%20aaInformaci&#243;n%20GRUPO?ABC3B553" TargetMode="External"/><Relationship Id="rId1" Type="http://schemas.openxmlformats.org/officeDocument/2006/relationships/externalLinkPath" Target="file:///\\ABC3B553\a%20%20aaInformaci&#243;n%20GRUPO" TargetMode="External"/></Relationships>
</file>

<file path=xl/externalLinks/_rels/externalLink29.xml.rels><?xml version="1.0" encoding="UTF-8" standalone="yes"?>
<Relationships xmlns="http://schemas.openxmlformats.org/package/2006/relationships"><Relationship Id="rId2" Type="http://schemas.microsoft.com/office/2019/04/relationships/externalLinkLongPath" Target="file:///E:\Documents%20and%20Settings\Pedro%20Garcia%20Realpe\Mis%20documentos\AMV_G1_2006_TUMACO\Informes\Trimestre%20No.%201_Jul_Sept_06_Tumaco\a%20%20aaInformaci&#243;n%20GRUPO%204\A%20MInformes%20Mensuales\Informe%20de%20estado%20vial%20ene\aCCIDENTES%20DE%201995%20-%201996.xls?3E58D362" TargetMode="External"/><Relationship Id="rId1" Type="http://schemas.openxmlformats.org/officeDocument/2006/relationships/externalLinkPath" Target="file:///\\3E58D362\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6.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3.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F:\AMV2-Guaduas\Anteeproyecto\Anteproyecto%202018\Anteproyecto%202018%20-%205008B\LICITAR\SONIA\CONTRATO\IDU-246-PARCHEO%20KENNEDY.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8.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64.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Familia%20Monsalvo%20Diaz\Equipo%20Anterior\Rossana\IDU%2050.19\An&#225;lisis%20de%20precios%20unitarios.xls?5089937B" TargetMode="External"/><Relationship Id="rId1" Type="http://schemas.openxmlformats.org/officeDocument/2006/relationships/externalLinkPath" Target="file:///\\5089937B\An&#225;lisis%20de%20precios%20unitarios.xls" TargetMode="External"/></Relationships>
</file>

<file path=xl/externalLinks/_rels/externalLink6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Users\rodrel\AppData\Local\Microsoft\Windows\Temporary%20Internet%20Files\Content.IE5\90ZIF8WU\Cantidades.xlsx?05AA5C81" TargetMode="External"/><Relationship Id="rId1" Type="http://schemas.openxmlformats.org/officeDocument/2006/relationships/externalLinkPath" Target="file:///\\05AA5C81\Cantidades.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9.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8.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91.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94.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Users\mrojast\A%20Max\Emergencias\INFORMES\PROYECTOS%20FNC\237%20mil\CORDOBA\CAUCACIA%20-%20PLANETA%20RICA.xlsx?A6D0875B" TargetMode="External"/><Relationship Id="rId1" Type="http://schemas.openxmlformats.org/officeDocument/2006/relationships/externalLinkPath" Target="file:///\\A6D0875B\CAUCACIA%20-%20PLANETA%20RICA.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104.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05.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Juan%20Andr&#233;s\Techo\Informe%20final\Juan%20Andr&#233;s\Aci-Sedic\Ciudad%20de%20Cali\dise&#241;o%20pozos.xls?4CB589C1" TargetMode="External"/><Relationship Id="rId1" Type="http://schemas.openxmlformats.org/officeDocument/2006/relationships/externalLinkPath" Target="file:///\\4CB589C1\dise&#241;o%20pozo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108.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Documents%20and%20Settings\usuario\Mis%20documentos\Mis%20documentos\presupuesto.xls?7339FEF8" TargetMode="External"/><Relationship Id="rId1" Type="http://schemas.openxmlformats.org/officeDocument/2006/relationships/externalLinkPath" Target="file:///\\7339FEF8\presupuesto.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115.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116.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27.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https://invias-my.sharepoint.com/AMV%20GRUPO2-05/presupuestos/ajuste%20presupuestos/$%20PR20%20al%20PR23.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C:\AMV%20GRUPO2-05\presupuestos\ajuste%20presupuestos\$%20PR20%20al%20PR23.XLS" TargetMode="External"/></Relationships>
</file>

<file path=xl/externalLinks/_rels/externalLink130.xml.rels><?xml version="1.0" encoding="UTF-8" standalone="yes"?>
<Relationships xmlns="http://schemas.openxmlformats.org/package/2006/relationships"><Relationship Id="rId2" Type="http://schemas.microsoft.com/office/2019/04/relationships/externalLinkLongPath" Target="file:///\\Ing-hernando\Users\lvargas\Documents\lvargas_zc\Mis%20documentos\Contratos%20asignados\Contratos%20A&#241;o%202015\Contratos%20Invias\Obra\Etapa%20contratual\Documents%20and%20Settings\pc-30\Mis%20documentos\Downloads\DC.01-GEINF-Tramo2-0-Anexos%20(1).xlsx?49085953" TargetMode="External"/><Relationship Id="rId1" Type="http://schemas.openxmlformats.org/officeDocument/2006/relationships/externalLinkPath" Target="file:///\\49085953\DC.01-GEINF-Tramo2-0-Anexos%20(1).xlsx"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ABG"/>
      <sheetName val="COSTOS UNITARIOS"/>
      <sheetName val="CA-2909"/>
      <sheetName val="TRAYECTO 1"/>
      <sheetName val="TORTA EST"/>
      <sheetName val="Varios"/>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Causa Posible"/>
      <sheetName val="Accidentalidad"/>
      <sheetName val="Elementos Involucrados"/>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Base de Dato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ow r="2">
          <cell r="A2">
            <v>0</v>
          </cell>
        </row>
      </sheetData>
      <sheetData sheetId="69" refreshError="1"/>
      <sheetData sheetId="70" refreshError="1"/>
      <sheetData sheetId="71" refreshError="1"/>
      <sheetData sheetId="72" refreshError="1"/>
      <sheetData sheetId="73" refreshError="1"/>
      <sheetData sheetId="74" refreshError="1"/>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efreshError="1"/>
      <sheetData sheetId="84" refreshError="1"/>
      <sheetData sheetId="85" refreshError="1"/>
      <sheetData sheetId="86" refreshError="1"/>
      <sheetData sheetId="87" refreshError="1"/>
      <sheetData sheetId="88" refreshError="1"/>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efreshError="1"/>
      <sheetData sheetId="210" refreshError="1"/>
      <sheetData sheetId="211" refreshError="1"/>
      <sheetData sheetId="212" refreshError="1"/>
      <sheetData sheetId="213" refreshError="1"/>
      <sheetData sheetId="214" refreshError="1"/>
      <sheetData sheetId="215" refreshError="1"/>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sheetData sheetId="284">
        <row r="2">
          <cell r="A2">
            <v>0</v>
          </cell>
        </row>
      </sheetData>
      <sheetData sheetId="285">
        <row r="2">
          <cell r="A2">
            <v>0</v>
          </cell>
        </row>
      </sheetData>
      <sheetData sheetId="286">
        <row r="2">
          <cell r="A2">
            <v>0</v>
          </cell>
        </row>
      </sheetData>
      <sheetData sheetId="287"/>
      <sheetData sheetId="288">
        <row r="2">
          <cell r="A2">
            <v>0</v>
          </cell>
        </row>
      </sheetData>
      <sheetData sheetId="289">
        <row r="2">
          <cell r="A2">
            <v>0</v>
          </cell>
        </row>
      </sheetData>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ow r="2">
          <cell r="A2">
            <v>0</v>
          </cell>
        </row>
      </sheetData>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ow r="2">
          <cell r="A2">
            <v>0</v>
          </cell>
        </row>
      </sheetData>
      <sheetData sheetId="335"/>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ow r="2">
          <cell r="A2">
            <v>0</v>
          </cell>
        </row>
      </sheetData>
      <sheetData sheetId="447" refreshError="1"/>
      <sheetData sheetId="448" refreshError="1"/>
      <sheetData sheetId="449" refreshError="1"/>
      <sheetData sheetId="450">
        <row r="2">
          <cell r="A2">
            <v>0</v>
          </cell>
        </row>
      </sheetData>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refreshError="1"/>
      <sheetData sheetId="481"/>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sheetData sheetId="496">
        <row r="2">
          <cell r="A2">
            <v>0</v>
          </cell>
        </row>
      </sheetData>
      <sheetData sheetId="497">
        <row r="2">
          <cell r="A2">
            <v>0</v>
          </cell>
        </row>
      </sheetData>
      <sheetData sheetId="498">
        <row r="2">
          <cell r="A2">
            <v>0</v>
          </cell>
        </row>
      </sheetData>
      <sheetData sheetId="499"/>
      <sheetData sheetId="500">
        <row r="2">
          <cell r="A2">
            <v>0</v>
          </cell>
        </row>
      </sheetData>
      <sheetData sheetId="501">
        <row r="2">
          <cell r="A2">
            <v>0</v>
          </cell>
        </row>
      </sheetData>
      <sheetData sheetId="502">
        <row r="2">
          <cell r="A2">
            <v>0</v>
          </cell>
        </row>
      </sheetData>
      <sheetData sheetId="503"/>
      <sheetData sheetId="504">
        <row r="2">
          <cell r="A2">
            <v>0</v>
          </cell>
        </row>
      </sheetData>
      <sheetData sheetId="505">
        <row r="2">
          <cell r="A2">
            <v>0</v>
          </cell>
        </row>
      </sheetData>
      <sheetData sheetId="506"/>
      <sheetData sheetId="507"/>
      <sheetData sheetId="508"/>
      <sheetData sheetId="509"/>
      <sheetData sheetId="510"/>
      <sheetData sheetId="511"/>
      <sheetData sheetId="512"/>
      <sheetData sheetId="513"/>
      <sheetData sheetId="514" refreshError="1"/>
      <sheetData sheetId="515" refreshError="1"/>
      <sheetData sheetId="516" refreshError="1"/>
      <sheetData sheetId="517"/>
      <sheetData sheetId="518"/>
      <sheetData sheetId="519"/>
      <sheetData sheetId="520"/>
      <sheetData sheetId="521">
        <row r="2">
          <cell r="A2">
            <v>0</v>
          </cell>
        </row>
      </sheetData>
      <sheetData sheetId="522"/>
      <sheetData sheetId="523"/>
      <sheetData sheetId="524">
        <row r="2">
          <cell r="A2">
            <v>0</v>
          </cell>
        </row>
      </sheetData>
      <sheetData sheetId="525">
        <row r="2">
          <cell r="A2">
            <v>0</v>
          </cell>
        </row>
      </sheetData>
      <sheetData sheetId="526"/>
      <sheetData sheetId="527"/>
      <sheetData sheetId="528"/>
      <sheetData sheetId="529"/>
      <sheetData sheetId="530"/>
      <sheetData sheetId="531"/>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sheetData sheetId="543"/>
      <sheetData sheetId="544"/>
      <sheetData sheetId="545"/>
      <sheetData sheetId="546"/>
      <sheetData sheetId="547"/>
      <sheetData sheetId="548"/>
      <sheetData sheetId="549"/>
      <sheetData sheetId="550"/>
      <sheetData sheetId="551"/>
      <sheetData sheetId="552">
        <row r="2">
          <cell r="A2">
            <v>0</v>
          </cell>
        </row>
      </sheetData>
      <sheetData sheetId="553"/>
      <sheetData sheetId="554"/>
      <sheetData sheetId="555">
        <row r="2">
          <cell r="A2">
            <v>0</v>
          </cell>
        </row>
      </sheetData>
      <sheetData sheetId="556">
        <row r="2">
          <cell r="A2">
            <v>0</v>
          </cell>
        </row>
      </sheetData>
      <sheetData sheetId="557"/>
      <sheetData sheetId="558"/>
      <sheetData sheetId="559"/>
      <sheetData sheetId="560"/>
      <sheetData sheetId="561"/>
      <sheetData sheetId="562"/>
      <sheetData sheetId="563">
        <row r="2">
          <cell r="A2">
            <v>0</v>
          </cell>
        </row>
      </sheetData>
      <sheetData sheetId="564" refreshError="1"/>
      <sheetData sheetId="565" refreshError="1"/>
      <sheetData sheetId="566" refreshError="1"/>
      <sheetData sheetId="567" refreshError="1"/>
      <sheetData sheetId="568" refreshError="1"/>
      <sheetData sheetId="569" refreshError="1"/>
      <sheetData sheetId="570" refreshError="1"/>
      <sheetData sheetId="571"/>
      <sheetData sheetId="572"/>
      <sheetData sheetId="573"/>
      <sheetData sheetId="574"/>
      <sheetData sheetId="575"/>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efreshError="1"/>
      <sheetData sheetId="754" refreshError="1"/>
      <sheetData sheetId="755" refreshError="1"/>
      <sheetData sheetId="756" refreshError="1"/>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sheetData sheetId="790"/>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row r="2">
          <cell r="A2">
            <v>0</v>
          </cell>
        </row>
      </sheetData>
      <sheetData sheetId="844">
        <row r="2">
          <cell r="A2">
            <v>0</v>
          </cell>
        </row>
      </sheetData>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refreshError="1"/>
      <sheetData sheetId="873" refreshError="1"/>
      <sheetData sheetId="874" refreshError="1"/>
      <sheetData sheetId="875" refreshError="1"/>
      <sheetData sheetId="876" refreshError="1"/>
      <sheetData sheetId="877" refreshError="1"/>
      <sheetData sheetId="878" refreshError="1"/>
      <sheetData sheetId="879"/>
      <sheetData sheetId="880"/>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row r="2">
          <cell r="A2">
            <v>0</v>
          </cell>
        </row>
      </sheetData>
      <sheetData sheetId="929">
        <row r="2">
          <cell r="A2">
            <v>0</v>
          </cell>
        </row>
      </sheetData>
      <sheetData sheetId="930"/>
      <sheetData sheetId="931">
        <row r="2">
          <cell r="A2">
            <v>0</v>
          </cell>
        </row>
      </sheetData>
      <sheetData sheetId="932">
        <row r="2">
          <cell r="A2">
            <v>0</v>
          </cell>
        </row>
      </sheetData>
      <sheetData sheetId="933">
        <row r="2">
          <cell r="A2">
            <v>0</v>
          </cell>
        </row>
      </sheetData>
      <sheetData sheetId="934"/>
      <sheetData sheetId="935"/>
      <sheetData sheetId="936"/>
      <sheetData sheetId="937"/>
      <sheetData sheetId="938"/>
      <sheetData sheetId="939">
        <row r="2">
          <cell r="A2">
            <v>0</v>
          </cell>
        </row>
      </sheetData>
      <sheetData sheetId="940">
        <row r="2">
          <cell r="A2">
            <v>0</v>
          </cell>
        </row>
      </sheetData>
      <sheetData sheetId="941"/>
      <sheetData sheetId="942"/>
      <sheetData sheetId="943">
        <row r="2">
          <cell r="A2">
            <v>0</v>
          </cell>
        </row>
      </sheetData>
      <sheetData sheetId="944">
        <row r="2">
          <cell r="A2">
            <v>0</v>
          </cell>
        </row>
      </sheetData>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refreshError="1"/>
      <sheetData sheetId="102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INDICMICROEMP"/>
      <sheetName val="ACTA DE MODIFICACION  (2)"/>
      <sheetName val="\a  aaInformación GRUPO 4\A MIn"/>
      <sheetName val="MATERIALES"/>
      <sheetName val="Datos Básicos"/>
      <sheetName val="SALARIOS"/>
      <sheetName val="#¡REF"/>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Documents and Settings\Pedro "/>
      <sheetName val="\\Ing-her"/>
      <sheetName val="\\Escritorio\amv 2011\a  aaInfo"/>
      <sheetName val="\Users\cmeza\Documents\INVIAS\D"/>
      <sheetName val="\Documents and Settings\jviteri"/>
      <sheetName val="[aCCIDENTES DE 1995 - 1996.xls]"/>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AMV _ no borrar\PRESUPUESTOS\a"/>
      <sheetName val="\I\AMV _ no borrar\PRESUPUESTOS"/>
      <sheetName val="\G\I\AMV _ no borrar\PRESUPUEST"/>
      <sheetName val="\G\A\a  aaInformación GRUPO 4\A"/>
      <sheetName val="Lista obra"/>
      <sheetName val="\Users\Administrador\Desktop\AM"/>
      <sheetName val="\\Giovanni\administracion vial\"/>
      <sheetName val="\MONTO AGOTABLE 2010\a  aaInfor"/>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avargase\AppData\Local\M"/>
      <sheetName val="\Mini HP Enero 2015\Proyectos i"/>
      <sheetName val="\C\Users\avargase\AppData\Local"/>
      <sheetName val="\Volumes\USB PIOLIN\Escritorio\"/>
      <sheetName val="\Users\USUARIO\Downloads\a  aaI"/>
      <sheetName val="\Users\HP\AppData\Local\Microso"/>
      <sheetName val="SEGUIM Y REPROG MES 1 (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XXXXX"/>
      <sheetName val="110.1 P"/>
      <sheetName val="110.2 P"/>
      <sheetName val="201.1P-201.5P"/>
      <sheetName val="201.2P"/>
      <sheetName val="210.2 SIN EXPLO"/>
      <sheetName val="211.1.P1"/>
      <sheetName val="211P.2"/>
      <sheetName val="231.1"/>
      <sheetName val="311P4"/>
      <sheetName val="312.1"/>
      <sheetName val="312.2"/>
      <sheetName val="312.3"/>
      <sheetName val="312.4"/>
      <sheetName val="320.1P"/>
      <sheetName val="320.2P"/>
      <sheetName val="342.1"/>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801.1"/>
      <sheetName val="801.2"/>
      <sheetName val="801.3"/>
      <sheetName val="801.4"/>
      <sheetName val="801.5"/>
      <sheetName val="801.6"/>
      <sheetName val="801.7"/>
      <sheetName val="900.3P1"/>
      <sheetName val="900.3P2"/>
      <sheetName val="900.3P3"/>
      <sheetName val="MURO GEOTEXTIL"/>
      <sheetName val="683P1"/>
      <sheetName val="ESTOPEROLES"/>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DATOS"/>
      <sheetName val="ITEMS"/>
      <sheetName val="precios-básicos2002"/>
      <sheetName val="UNITARIO"/>
      <sheetName val="RESUMEN"/>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ACCIDENTALIDAD"/>
      <sheetName val="ACC.EJECUTIVO"/>
      <sheetName val="ACC.EJECUTIVO-OCT-02"/>
      <sheetName val="EJEC-AGO-2002"/>
      <sheetName val="TABLA"/>
      <sheetName val="PORTADA "/>
      <sheetName val="5008 trim"/>
      <sheetName val="CANT CRI SIN diseño 50 08 "/>
      <sheetName val="201.5"/>
      <sheetName val="201.6"/>
      <sheetName val="201,8"/>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32,1"/>
      <sheetName val="432,2"/>
      <sheetName val="450.2 P"/>
      <sheetName val="450.4"/>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32,1"/>
      <sheetName val="641.2"/>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TITULOS"/>
      <sheetName val="necesidades de la via"/>
      <sheetName val="20-23"/>
      <sheetName val="OJO¡¡¡¡¡¡¡¡¡"/>
      <sheetName val="APU201,3"/>
      <sheetName val="PU600P.1"/>
      <sheetName val="PU630,5"/>
      <sheetName val="PU640,3"/>
      <sheetName val="PU610,1"/>
      <sheetName val="PU681,1"/>
      <sheetName val="PU201P,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Estado Resumen"/>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1P COMPRADA"/>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PU"/>
      <sheetName val="AUI"/>
      <sheetName val="C.FIN."/>
      <sheetName val="P.INV"/>
      <sheetName val="P.S."/>
      <sheetName val="P.INV.ANTIC."/>
      <sheetName val="TORTA"/>
      <sheetName val="Resum_Pav"/>
      <sheetName val="INVENT.ALC-CUNETAS 90BLB"/>
      <sheetName val="PUENTES Y PONTONES"/>
      <sheetName val="SEÑAL VERTICAL90BLB"/>
      <sheetName val="SEÑAL HORIZONTAL90BLB"/>
      <sheetName val="#¡REF"/>
      <sheetName val="Formulario No.1 "/>
      <sheetName val="450.2P  Vía 9003"/>
      <sheetName val="632.1P "/>
      <sheetName val="630.4 Vía 9003"/>
      <sheetName val="630.6 Vía 7801"/>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GAVIONES"/>
      <sheetName val="MARCA VIAL"/>
      <sheetName val="OBRAS VARIAS"/>
    </sheet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205" refreshError="1">
        <row r="1">
          <cell r="A1" t="str">
            <v>ADMINISTRACION</v>
          </cell>
          <cell r="B1" t="str">
            <v>%</v>
          </cell>
          <cell r="C1">
            <v>0.2</v>
          </cell>
          <cell r="E1" t="str">
            <v>COSTO 20006</v>
          </cell>
          <cell r="F1" t="str">
            <v>INCREMENTO DEL SALARIO</v>
          </cell>
          <cell r="G1">
            <v>0.2</v>
          </cell>
        </row>
        <row r="2">
          <cell r="A2" t="str">
            <v>IMPREVISTOS</v>
          </cell>
          <cell r="B2" t="str">
            <v>%</v>
          </cell>
          <cell r="C2">
            <v>0.05</v>
          </cell>
          <cell r="F2">
            <v>6.4100000000000004E-2</v>
          </cell>
          <cell r="G2">
            <v>0.05</v>
          </cell>
        </row>
        <row r="3">
          <cell r="A3" t="str">
            <v>UTILIDAD</v>
          </cell>
          <cell r="B3" t="str">
            <v>%</v>
          </cell>
          <cell r="C3">
            <v>0.05</v>
          </cell>
          <cell r="G3">
            <v>0.05</v>
          </cell>
        </row>
        <row r="4">
          <cell r="A4" t="str">
            <v>PRESTACIONES</v>
          </cell>
          <cell r="B4" t="str">
            <v>%</v>
          </cell>
          <cell r="C4">
            <v>1.85</v>
          </cell>
          <cell r="G4">
            <v>1.85</v>
          </cell>
        </row>
        <row r="5">
          <cell r="A5" t="str">
            <v>DISTANCIA ACARREO 1</v>
          </cell>
          <cell r="B5" t="str">
            <v>KM</v>
          </cell>
          <cell r="C5">
            <v>5</v>
          </cell>
          <cell r="G5">
            <v>5</v>
          </cell>
        </row>
        <row r="6">
          <cell r="A6" t="str">
            <v>ADMINISTRACION</v>
          </cell>
          <cell r="B6" t="str">
            <v>KM</v>
          </cell>
          <cell r="C6">
            <v>20</v>
          </cell>
          <cell r="G6">
            <v>5</v>
          </cell>
        </row>
        <row r="7">
          <cell r="A7" t="str">
            <v>IMPREVISTOS</v>
          </cell>
          <cell r="B7" t="str">
            <v>KM</v>
          </cell>
          <cell r="C7">
            <v>40</v>
          </cell>
          <cell r="G7">
            <v>15</v>
          </cell>
        </row>
        <row r="8">
          <cell r="A8" t="str">
            <v>UTILIDAD</v>
          </cell>
          <cell r="B8" t="str">
            <v>KM</v>
          </cell>
          <cell r="C8">
            <v>50</v>
          </cell>
          <cell r="G8">
            <v>15</v>
          </cell>
        </row>
        <row r="9">
          <cell r="A9" t="str">
            <v>PRESTACIONES</v>
          </cell>
          <cell r="B9" t="str">
            <v>KM</v>
          </cell>
          <cell r="C9">
            <v>50</v>
          </cell>
          <cell r="G9">
            <v>50</v>
          </cell>
        </row>
        <row r="10">
          <cell r="A10" t="str">
            <v>DISTANCIA ACARREO 1</v>
          </cell>
          <cell r="B10" t="str">
            <v>KM</v>
          </cell>
          <cell r="C10">
            <v>50</v>
          </cell>
          <cell r="G10">
            <v>50</v>
          </cell>
        </row>
        <row r="11">
          <cell r="A11" t="str">
            <v>DISTANCIA SUMINISTRO (MATERIAL DE LA ZONA)</v>
          </cell>
          <cell r="B11" t="str">
            <v>KM</v>
          </cell>
          <cell r="C11">
            <v>100</v>
          </cell>
          <cell r="G11">
            <v>100</v>
          </cell>
        </row>
        <row r="12">
          <cell r="A12" t="str">
            <v>DISTANCIA SUMINISTRO</v>
          </cell>
          <cell r="B12" t="str">
            <v>DIA</v>
          </cell>
          <cell r="C12">
            <v>31500</v>
          </cell>
          <cell r="E12">
            <v>26574.754902500001</v>
          </cell>
          <cell r="G12">
            <v>28278</v>
          </cell>
          <cell r="H12">
            <v>3222</v>
          </cell>
        </row>
        <row r="13">
          <cell r="A13" t="str">
            <v>DISTANCIA SUMINISTRO BASES SUB BASES AFIRMADOS</v>
          </cell>
          <cell r="B13" t="str">
            <v>DIA</v>
          </cell>
          <cell r="C13">
            <v>50300</v>
          </cell>
          <cell r="E13">
            <v>42519.607843999998</v>
          </cell>
          <cell r="G13">
            <v>45245</v>
          </cell>
          <cell r="H13">
            <v>5055</v>
          </cell>
        </row>
        <row r="14">
          <cell r="A14" t="str">
            <v>DISTANCIA DE SUMINISTRO CONCRETOS</v>
          </cell>
          <cell r="B14" t="str">
            <v>DIA</v>
          </cell>
          <cell r="C14">
            <v>24500</v>
          </cell>
          <cell r="E14">
            <v>14456.66666696</v>
          </cell>
          <cell r="G14">
            <v>15500</v>
          </cell>
          <cell r="H14">
            <v>9000</v>
          </cell>
        </row>
        <row r="15">
          <cell r="A15" t="str">
            <v>DISTANCIA DE SUMINISTRO MEZCLAS ASFALTICAS</v>
          </cell>
          <cell r="B15" t="str">
            <v>DIA</v>
          </cell>
          <cell r="C15">
            <v>40000</v>
          </cell>
          <cell r="E15">
            <v>28700.7352947</v>
          </cell>
          <cell r="G15">
            <v>30540</v>
          </cell>
          <cell r="H15">
            <v>9460</v>
          </cell>
        </row>
        <row r="16">
          <cell r="A16" t="str">
            <v>DISTANCIA TRANSPORTE ESTRUCTURA METALICA</v>
          </cell>
          <cell r="B16" t="str">
            <v>DIA</v>
          </cell>
          <cell r="C16">
            <v>44000</v>
          </cell>
          <cell r="E16">
            <v>37204.6568635</v>
          </cell>
          <cell r="G16">
            <v>39589</v>
          </cell>
          <cell r="H16">
            <v>4411</v>
          </cell>
        </row>
        <row r="17">
          <cell r="A17" t="str">
            <v>CADENERO</v>
          </cell>
          <cell r="B17" t="str">
            <v>DIA</v>
          </cell>
          <cell r="C17">
            <v>24500</v>
          </cell>
          <cell r="E17">
            <v>14456.66666696</v>
          </cell>
          <cell r="G17">
            <v>15500</v>
          </cell>
          <cell r="H17">
            <v>9000</v>
          </cell>
        </row>
        <row r="18">
          <cell r="A18" t="str">
            <v>INSPECTOR DE FABRICACION Y MONTAJE</v>
          </cell>
          <cell r="B18" t="str">
            <v>DIA</v>
          </cell>
          <cell r="C18">
            <v>26000</v>
          </cell>
          <cell r="E18">
            <v>21259.803921999999</v>
          </cell>
          <cell r="G18">
            <v>22623</v>
          </cell>
          <cell r="H18">
            <v>3377</v>
          </cell>
        </row>
        <row r="19">
          <cell r="A19" t="str">
            <v>OBRERO</v>
          </cell>
          <cell r="B19" t="str">
            <v>DIA</v>
          </cell>
          <cell r="C19">
            <v>30000</v>
          </cell>
          <cell r="E19">
            <v>31889.705882999999</v>
          </cell>
          <cell r="G19">
            <v>33934</v>
          </cell>
          <cell r="H19">
            <v>-3934</v>
          </cell>
        </row>
        <row r="20">
          <cell r="A20" t="str">
            <v>OFICIAL</v>
          </cell>
          <cell r="B20" t="str">
            <v>DIA</v>
          </cell>
          <cell r="C20">
            <v>56600</v>
          </cell>
          <cell r="E20">
            <v>47834.558824500004</v>
          </cell>
          <cell r="G20">
            <v>50901</v>
          </cell>
          <cell r="H20">
            <v>5699</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sheetData sheetId="1219"/>
      <sheetData sheetId="1220"/>
      <sheetData sheetId="1221"/>
      <sheetData sheetId="1222"/>
      <sheetData sheetId="1223"/>
      <sheetData sheetId="1224"/>
      <sheetData sheetId="1225"/>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sheetData sheetId="1389"/>
      <sheetData sheetId="1390"/>
      <sheetData sheetId="1391"/>
      <sheetData sheetId="1392"/>
      <sheetData sheetId="1393"/>
      <sheetData sheetId="1394"/>
      <sheetData sheetId="1395"/>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DICMICROEMP"/>
      <sheetName val="Informacion"/>
      <sheetName val="Hoja1"/>
      <sheetName val="AMC"/>
      <sheetName val="Basico"/>
      <sheetName val="Iva"/>
      <sheetName val="Total"/>
      <sheetName val="amc_acta"/>
      <sheetName val="amc_bas"/>
      <sheetName val="amc_iva"/>
      <sheetName val="amc_total"/>
      <sheetName val="amc_anticip"/>
      <sheetName val="aCCIDENTES%20DE%201995%20-%2019"/>
      <sheetName val="\a  aaInformación GRUPO 4\A MIn"/>
      <sheetName val="#¡REF"/>
      <sheetName val="ACTA DE MODIFICACION  (2)"/>
      <sheetName val="CONT_ADI"/>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aCCIDENTES DE 1995 - 1996.xls]"/>
      <sheetName val="Res-Accide-10"/>
      <sheetName val="Base Muestra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refreshError="1"/>
      <sheetData sheetId="56"/>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otros"/>
      <sheetName val="\\SERVIDOR\Public2\MANTENIMIENT"/>
      <sheetName val="CONT_ADI"/>
      <sheetName val="\Users\USUARIO\Downloads\MANTEN"/>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Plan auditoría"/>
      <sheetName val="Presupuesto"/>
      <sheetName val="Acc 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sheetData sheetId="14"/>
      <sheetData sheetId="15"/>
      <sheetData sheetId="16"/>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UMPLIMIENTO"/>
      <sheetName val="RECURSOS"/>
      <sheetName val="BD100-45-P1"/>
      <sheetName val="BASE DATOS"/>
      <sheetName val="5.2"/>
      <sheetName val="MATERIALES"/>
      <sheetName val="PROPUESTA PRESENTADA"/>
    </sheetNames>
    <sheetDataSet>
      <sheetData sheetId="0" refreshError="1"/>
      <sheetData sheetId="1" refreshError="1"/>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uesto remoción de derrumb"/>
      <sheetName val="Insum"/>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TARIFAS"/>
      <sheetName val="Personalizar"/>
      <sheetName val="Equipo"/>
      <sheetName val="materiales"/>
      <sheetName val="otros"/>
      <sheetName val="FIBRA ÓPTICA"/>
      <sheetName val="Formulas"/>
      <sheetName val="INDICE"/>
      <sheetName val="DISTANCIA"/>
      <sheetName val="PERSON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row r="8">
          <cell r="A8" t="str">
            <v>ARTICULO 200 - DESMONTE Y LIMPIEZA</v>
          </cell>
        </row>
        <row r="9">
          <cell r="A9">
            <v>200.1</v>
          </cell>
          <cell r="B9" t="str">
            <v xml:space="preserve">200-07 </v>
          </cell>
          <cell r="D9" t="str">
            <v>DESMONTE Y LIMPIEZA EN BOSQUE</v>
          </cell>
          <cell r="F9" t="str">
            <v>HA</v>
          </cell>
        </row>
        <row r="10">
          <cell r="A10">
            <v>200.2</v>
          </cell>
          <cell r="B10" t="str">
            <v xml:space="preserve">200-07 </v>
          </cell>
          <cell r="D10" t="str">
            <v>DESMONTE Y LIMPIEZA EN ZONAS NO BOSCOSAS</v>
          </cell>
          <cell r="F10" t="str">
            <v>HA</v>
          </cell>
        </row>
        <row r="11">
          <cell r="A11" t="str">
            <v>ARTICULO 201 - DEMOLICIÓN Y REMOCIÓN</v>
          </cell>
        </row>
        <row r="12">
          <cell r="A12">
            <v>201.1</v>
          </cell>
          <cell r="B12" t="str">
            <v>201-07</v>
          </cell>
          <cell r="D12" t="str">
            <v>DEMOLICIÓN DE EDIFICACIONES.</v>
          </cell>
          <cell r="F12" t="str">
            <v>Gl</v>
          </cell>
        </row>
        <row r="13">
          <cell r="A13">
            <v>201.2</v>
          </cell>
          <cell r="B13" t="str">
            <v>201-07</v>
          </cell>
          <cell r="D13" t="str">
            <v xml:space="preserve">DEMOLICIÓN DE ESTRUCTURAS </v>
          </cell>
          <cell r="F13" t="str">
            <v>Gl</v>
          </cell>
        </row>
        <row r="14">
          <cell r="A14">
            <v>201.3</v>
          </cell>
          <cell r="B14" t="str">
            <v>201-07</v>
          </cell>
          <cell r="D14" t="str">
            <v xml:space="preserve">DEMOLICIÓN DE PAVIMENTOS RÍGIDOS, PISOS,ANDENES Y BORDILLOS DE CONCRETO </v>
          </cell>
          <cell r="F14" t="str">
            <v>Gl</v>
          </cell>
        </row>
        <row r="15">
          <cell r="A15">
            <v>201.4</v>
          </cell>
          <cell r="B15" t="str">
            <v>201-07</v>
          </cell>
          <cell r="D15" t="str">
            <v xml:space="preserve">DEMOLICIÓN DE OBSTÁCULOS </v>
          </cell>
          <cell r="F15" t="str">
            <v>Gl</v>
          </cell>
        </row>
        <row r="16">
          <cell r="A16">
            <v>201.5</v>
          </cell>
          <cell r="B16" t="str">
            <v>201-07</v>
          </cell>
          <cell r="D16" t="str">
            <v xml:space="preserve">DEMOLICIÓN DE EDIFICACIONES </v>
          </cell>
          <cell r="F16" t="str">
            <v>UN</v>
          </cell>
        </row>
        <row r="17">
          <cell r="A17">
            <v>201.6</v>
          </cell>
          <cell r="B17" t="str">
            <v>201-07</v>
          </cell>
          <cell r="D17" t="str">
            <v xml:space="preserve">DEMOLICIÓN DE ESTRUCTURAS </v>
          </cell>
          <cell r="F17" t="str">
            <v>UN</v>
          </cell>
        </row>
        <row r="18">
          <cell r="A18">
            <v>201.7</v>
          </cell>
          <cell r="B18" t="str">
            <v>201-07</v>
          </cell>
          <cell r="D18" t="str">
            <v>DEMOLICION DE ESTRUCTURAS</v>
          </cell>
          <cell r="F18" t="str">
            <v>M³</v>
          </cell>
        </row>
        <row r="19">
          <cell r="A19">
            <v>201.8</v>
          </cell>
          <cell r="B19" t="str">
            <v>201-07</v>
          </cell>
          <cell r="D19" t="str">
            <v>DEMOLICIÓN DE PAVIMENTOS RÍGIDOS</v>
          </cell>
          <cell r="F19" t="str">
            <v>M²</v>
          </cell>
        </row>
        <row r="20">
          <cell r="A20">
            <v>201.9</v>
          </cell>
          <cell r="B20" t="str">
            <v>201-07</v>
          </cell>
          <cell r="D20" t="str">
            <v xml:space="preserve">DEMOLICIÓN DE PISOS Y ANDENES DE CONCRETO </v>
          </cell>
          <cell r="E20" t="str">
            <v>3.6.1.3.33</v>
          </cell>
          <cell r="F20" t="str">
            <v>M²</v>
          </cell>
        </row>
        <row r="21">
          <cell r="A21">
            <v>201.1</v>
          </cell>
          <cell r="B21" t="str">
            <v>201-07</v>
          </cell>
          <cell r="D21" t="str">
            <v>DEMOLICIÓN DE BORDILLOS DE CONCRETO</v>
          </cell>
          <cell r="F21" t="str">
            <v>ML</v>
          </cell>
        </row>
        <row r="22">
          <cell r="A22">
            <v>201.11</v>
          </cell>
          <cell r="B22" t="str">
            <v>201-07</v>
          </cell>
          <cell r="D22" t="str">
            <v xml:space="preserve">DESMONTAJE Y TRASLADO DE ESTRUCTURAS METALICAS. </v>
          </cell>
          <cell r="F22" t="str">
            <v>KG</v>
          </cell>
        </row>
        <row r="23">
          <cell r="A23">
            <v>201.12</v>
          </cell>
          <cell r="B23" t="str">
            <v>201-07</v>
          </cell>
          <cell r="D23" t="str">
            <v xml:space="preserve">REMOCION DE ESPECIES VEGETALES    </v>
          </cell>
          <cell r="F23" t="str">
            <v>UN</v>
          </cell>
        </row>
        <row r="24">
          <cell r="A24">
            <v>201.13</v>
          </cell>
          <cell r="B24" t="str">
            <v>201-07</v>
          </cell>
          <cell r="D24" t="str">
            <v>REMOCIÓN DE OBSTÁCULOS (SE DEBERÁ HACER UN ÍTEM DE PAGO PARA CADA TIPO DE OBSTÁCULO)</v>
          </cell>
          <cell r="F24" t="str">
            <v>UN</v>
          </cell>
        </row>
        <row r="25">
          <cell r="A25">
            <v>201.14</v>
          </cell>
          <cell r="B25" t="str">
            <v>201-07</v>
          </cell>
          <cell r="D25" t="str">
            <v xml:space="preserve">REMOCIÓN DE DUCTOS DE SERVICIOS EXISTENTES </v>
          </cell>
          <cell r="F25" t="str">
            <v>ML</v>
          </cell>
        </row>
        <row r="26">
          <cell r="A26">
            <v>201.15</v>
          </cell>
          <cell r="B26" t="str">
            <v>201-07</v>
          </cell>
          <cell r="D26" t="str">
            <v>REMOCIÓN DE ALCANTARILLAS</v>
          </cell>
          <cell r="E26" t="str">
            <v>3.6.1.3</v>
          </cell>
          <cell r="F26" t="str">
            <v>ML</v>
          </cell>
        </row>
        <row r="27">
          <cell r="A27">
            <v>201.16</v>
          </cell>
          <cell r="B27" t="str">
            <v>201-07</v>
          </cell>
          <cell r="D27" t="str">
            <v xml:space="preserve">REMOCION DE CERCAS DE ALAMBRE       </v>
          </cell>
          <cell r="F27" t="str">
            <v>ML</v>
          </cell>
        </row>
        <row r="28">
          <cell r="A28">
            <v>201.17</v>
          </cell>
          <cell r="B28" t="str">
            <v>201-07</v>
          </cell>
          <cell r="D28" t="str">
            <v>REMOCIÓN DE OBSTÁCULOS (SE DEBERÁ HACER UN ÍTEM DE PAGO PARA CADA TIPO DE OBSTÁCULO)</v>
          </cell>
          <cell r="F28" t="str">
            <v>ML</v>
          </cell>
        </row>
        <row r="29">
          <cell r="A29">
            <v>201.18</v>
          </cell>
          <cell r="B29" t="str">
            <v>201-07</v>
          </cell>
          <cell r="D29" t="str">
            <v xml:space="preserve">TRASLADO DE POSTES </v>
          </cell>
          <cell r="F29" t="str">
            <v>UN</v>
          </cell>
        </row>
        <row r="30">
          <cell r="A30">
            <v>201.19</v>
          </cell>
          <cell r="B30" t="str">
            <v>201-07</v>
          </cell>
          <cell r="D30" t="str">
            <v>TRASLADO DE TORRE</v>
          </cell>
          <cell r="F30" t="str">
            <v>UN</v>
          </cell>
        </row>
        <row r="31">
          <cell r="A31" t="str">
            <v>201.20</v>
          </cell>
          <cell r="B31" t="str">
            <v>201-07</v>
          </cell>
          <cell r="D31" t="str">
            <v xml:space="preserve">REMOCIÓN DE RIELES </v>
          </cell>
          <cell r="F31" t="str">
            <v>ML</v>
          </cell>
        </row>
        <row r="32">
          <cell r="A32">
            <v>201.21</v>
          </cell>
          <cell r="B32" t="str">
            <v>201-07</v>
          </cell>
          <cell r="D32" t="str">
            <v>REMOCIÓN DE DEFENSAS METÁLICAS</v>
          </cell>
          <cell r="F32" t="str">
            <v>ML</v>
          </cell>
        </row>
        <row r="33">
          <cell r="A33">
            <v>201.22</v>
          </cell>
          <cell r="B33" t="str">
            <v>201-07</v>
          </cell>
          <cell r="D33" t="str">
            <v>REMOCIÓN DE BARRERAS DE SEGURIDAD</v>
          </cell>
          <cell r="F33" t="str">
            <v>ML</v>
          </cell>
        </row>
        <row r="34">
          <cell r="A34" t="str">
            <v xml:space="preserve">ARTICULO 210 - EXCAVACIÓN DE LA EXPLANACIÓN, CANALES Y PRÉSTAMOS </v>
          </cell>
        </row>
        <row r="35">
          <cell r="A35" t="str">
            <v>210.1.1</v>
          </cell>
          <cell r="B35" t="str">
            <v>210-07</v>
          </cell>
          <cell r="D35" t="str">
            <v>EXCAVACIÓN SIN CLASIFICAR DE LA EXPLANACIÓN Y CANALES</v>
          </cell>
          <cell r="E35" t="str">
            <v xml:space="preserve">3.6.2.1.1 </v>
          </cell>
          <cell r="F35" t="str">
            <v>M³</v>
          </cell>
        </row>
        <row r="36">
          <cell r="A36" t="str">
            <v>210.1.2</v>
          </cell>
          <cell r="B36" t="str">
            <v>210-07</v>
          </cell>
          <cell r="D36" t="str">
            <v xml:space="preserve">EXCAVACIÓN SIN CLASIFICAR DE PRÉSTAMOS </v>
          </cell>
          <cell r="F36" t="str">
            <v>M³</v>
          </cell>
        </row>
        <row r="37">
          <cell r="A37" t="str">
            <v>210.2.1</v>
          </cell>
          <cell r="B37" t="str">
            <v>210-07</v>
          </cell>
          <cell r="D37" t="str">
            <v>EXCAVACIÓN EN ROCA DE LA EXPLANACIÓN Y CANALES</v>
          </cell>
          <cell r="E37" t="str">
            <v>3.6.2.1.3</v>
          </cell>
          <cell r="F37" t="str">
            <v>M³</v>
          </cell>
        </row>
        <row r="38">
          <cell r="A38" t="str">
            <v>210.2.2</v>
          </cell>
          <cell r="B38" t="str">
            <v>210-07</v>
          </cell>
          <cell r="D38" t="str">
            <v>EXCAVACIÓN EN MATERIAL COMÚN DE LA EXPLANACIÓN Y CANALES</v>
          </cell>
          <cell r="F38" t="str">
            <v>M³</v>
          </cell>
        </row>
        <row r="39">
          <cell r="A39" t="str">
            <v>210.2.3</v>
          </cell>
          <cell r="B39" t="str">
            <v>210-07</v>
          </cell>
          <cell r="D39" t="str">
            <v>EXCAVACIÓN EN ROCA DE PRÉSTAMOS</v>
          </cell>
          <cell r="F39" t="str">
            <v>M³</v>
          </cell>
        </row>
        <row r="40">
          <cell r="A40" t="str">
            <v>210.2.4</v>
          </cell>
          <cell r="B40" t="str">
            <v>210-07</v>
          </cell>
          <cell r="D40" t="str">
            <v xml:space="preserve">EXCAVACIÓN EN MATERIAL COMÚN DE PRÉSTAMOS </v>
          </cell>
          <cell r="F40" t="str">
            <v>M³</v>
          </cell>
        </row>
        <row r="41">
          <cell r="A41" t="str">
            <v xml:space="preserve">ARTICULO 211 - REMOCIÓN DE DERRUMBES </v>
          </cell>
        </row>
        <row r="42">
          <cell r="A42">
            <v>211.1</v>
          </cell>
          <cell r="B42" t="str">
            <v>211-07</v>
          </cell>
          <cell r="D42" t="str">
            <v>REMOCION DE DERRUMBES</v>
          </cell>
          <cell r="E42" t="str">
            <v xml:space="preserve">3.6.2.2.1  </v>
          </cell>
          <cell r="F42" t="str">
            <v>M³</v>
          </cell>
        </row>
        <row r="43">
          <cell r="A43" t="str">
            <v xml:space="preserve">ARTICULO 220 - TERRAPLENES </v>
          </cell>
        </row>
        <row r="44">
          <cell r="A44">
            <v>220.1</v>
          </cell>
          <cell r="B44" t="str">
            <v>220-07</v>
          </cell>
          <cell r="D44" t="str">
            <v>TERRAPLEN</v>
          </cell>
          <cell r="F44" t="str">
            <v>M³</v>
          </cell>
        </row>
        <row r="45">
          <cell r="A45" t="str">
            <v>ARTICULO 221 - PEDRAPLENES</v>
          </cell>
        </row>
        <row r="46">
          <cell r="A46">
            <v>221.1</v>
          </cell>
          <cell r="B46" t="str">
            <v>221-07</v>
          </cell>
          <cell r="D46" t="str">
            <v>PEDRAPLEN COMPACTO</v>
          </cell>
          <cell r="E46" t="str">
            <v>3.6.6.18</v>
          </cell>
          <cell r="F46" t="str">
            <v>M³</v>
          </cell>
        </row>
        <row r="47">
          <cell r="A47">
            <v>221.2</v>
          </cell>
          <cell r="B47" t="str">
            <v>221-07</v>
          </cell>
          <cell r="D47" t="str">
            <v>PEDRAPLEN SUELTO</v>
          </cell>
          <cell r="F47" t="str">
            <v>M³</v>
          </cell>
        </row>
        <row r="48">
          <cell r="A48" t="str">
            <v>ARTICULO 230 - MEJORAMIENTO DE LA SUBRASANTE</v>
          </cell>
        </row>
        <row r="49">
          <cell r="A49">
            <v>230.1</v>
          </cell>
          <cell r="B49" t="str">
            <v>230-07</v>
          </cell>
          <cell r="D49" t="str">
            <v>MEJORAMIENTO DE LA SUBRASANTE INVOLUCRA SUELO EXISTENTE</v>
          </cell>
          <cell r="F49" t="str">
            <v>M²</v>
          </cell>
        </row>
        <row r="50">
          <cell r="A50">
            <v>230.2</v>
          </cell>
          <cell r="B50" t="str">
            <v>230-07</v>
          </cell>
          <cell r="D50" t="str">
            <v>MEJORAMIENTO DE LA SUBRASANTE EMPLEANDO ÚNICAMENTE MATERIAL ADICIONADO</v>
          </cell>
          <cell r="F50" t="str">
            <v>M³</v>
          </cell>
        </row>
        <row r="51">
          <cell r="A51" t="str">
            <v>ARTICULO 231 - SEPARACIÓN DE SUELOS DE SUBRASANTE Y  CAPAS GRANULARES CON GEOTEXTIL</v>
          </cell>
        </row>
        <row r="52">
          <cell r="A52">
            <v>231.1</v>
          </cell>
          <cell r="B52" t="str">
            <v>231-08</v>
          </cell>
          <cell r="D52" t="str">
            <v>GEOTEXTIL PARA SEPARACIÓN DE SUELOS DE SUBRASANTE Y CAPAS GRANULARES</v>
          </cell>
          <cell r="F52" t="str">
            <v>M²</v>
          </cell>
        </row>
        <row r="53">
          <cell r="A53" t="str">
            <v>ARTICULO 232 - ESTABILIZACIÓN DE SUELOS DE SUBRASANTE Y CAPAS GRANULARES CON GEOTEXTIL</v>
          </cell>
        </row>
        <row r="54">
          <cell r="A54">
            <v>232.1</v>
          </cell>
          <cell r="B54" t="str">
            <v>232-09</v>
          </cell>
          <cell r="D54" t="str">
            <v>GEOTEXTIL PARA ESTABILIZACIÓN DE SUELOS DE SUBRASANTE Y CAPAS GRANULARES</v>
          </cell>
          <cell r="F54" t="str">
            <v>M²</v>
          </cell>
        </row>
        <row r="55">
          <cell r="A55" t="str">
            <v xml:space="preserve">ARTICULO 232 - AFINAMIENTO DE TALUDES </v>
          </cell>
        </row>
        <row r="56">
          <cell r="A56">
            <v>234.1</v>
          </cell>
          <cell r="B56" t="str">
            <v>234-09</v>
          </cell>
          <cell r="D56" t="str">
            <v>AFINAMIENTO DE TALUDES</v>
          </cell>
          <cell r="F56" t="str">
            <v>M²</v>
          </cell>
        </row>
        <row r="57">
          <cell r="A57" t="str">
            <v>ARTICULO 310 - CONFORMACION DE LA CALZADA EXISTENTE</v>
          </cell>
        </row>
        <row r="58">
          <cell r="A58">
            <v>310.10000000000002</v>
          </cell>
          <cell r="B58" t="str">
            <v>310-07</v>
          </cell>
          <cell r="D58" t="str">
            <v>CONFORMACION DE LA CALZADA EXISTENTE</v>
          </cell>
          <cell r="E58" t="str">
            <v xml:space="preserve">3.6.3.1.1 </v>
          </cell>
          <cell r="F58" t="str">
            <v>M²</v>
          </cell>
        </row>
        <row r="59">
          <cell r="A59" t="str">
            <v xml:space="preserve">ARTICULO 311 - AFIRMADO </v>
          </cell>
        </row>
        <row r="60">
          <cell r="A60">
            <v>311.10000000000002</v>
          </cell>
          <cell r="B60" t="str">
            <v>311-07</v>
          </cell>
          <cell r="D60" t="str">
            <v>AFIRMADO</v>
          </cell>
          <cell r="E60" t="str">
            <v>3.6.3.2.1</v>
          </cell>
          <cell r="F60" t="str">
            <v>M³</v>
          </cell>
        </row>
        <row r="61">
          <cell r="A61" t="str">
            <v>ARTICULO 312 - TRATAMIENTO PALIATIVO DEL POLVO EN AFIRMADOS</v>
          </cell>
        </row>
        <row r="62">
          <cell r="A62">
            <v>312.10000000000002</v>
          </cell>
          <cell r="B62" t="str">
            <v>312-07</v>
          </cell>
          <cell r="D62" t="str">
            <v>TRATAMIENTO PALIATIVO DE POLVO APLICADO EN FORMA SÓLIDA EN HOJUELAS.</v>
          </cell>
          <cell r="F62" t="str">
            <v>KG</v>
          </cell>
        </row>
        <row r="63">
          <cell r="A63">
            <v>312.2</v>
          </cell>
          <cell r="B63" t="str">
            <v>312-07</v>
          </cell>
          <cell r="D63" t="str">
            <v>TRATAMIENTO PALIATIVO DE POLVO APLICADO EN FORMA SÓLIDA EN ESFERAS.</v>
          </cell>
          <cell r="F63" t="str">
            <v>KG</v>
          </cell>
        </row>
        <row r="64">
          <cell r="A64">
            <v>312.3</v>
          </cell>
          <cell r="B64" t="str">
            <v>312-07</v>
          </cell>
          <cell r="D64" t="str">
            <v>TRATAMIENTO PALIATIVO DE POLVO APLICADO EN FORMA LIQUIDA</v>
          </cell>
          <cell r="F64" t="str">
            <v>LT</v>
          </cell>
        </row>
        <row r="65">
          <cell r="A65">
            <v>312.39999999999998</v>
          </cell>
          <cell r="B65" t="str">
            <v>312-07</v>
          </cell>
          <cell r="D65" t="str">
            <v xml:space="preserve">MATERIAL GRANULAR DE ADICIÓN. </v>
          </cell>
          <cell r="F65" t="str">
            <v>M³</v>
          </cell>
        </row>
        <row r="66">
          <cell r="A66" t="str">
            <v>ARTICULO 320 - SUBBASE GRANULAR</v>
          </cell>
        </row>
        <row r="67">
          <cell r="A67">
            <v>320.10000000000002</v>
          </cell>
          <cell r="B67" t="str">
            <v>320-07</v>
          </cell>
          <cell r="D67" t="str">
            <v>SUBBASE GRANULAR</v>
          </cell>
          <cell r="F67" t="str">
            <v>M³</v>
          </cell>
        </row>
        <row r="68">
          <cell r="A68">
            <v>320.2</v>
          </cell>
          <cell r="B68" t="str">
            <v>320-07</v>
          </cell>
          <cell r="D68" t="str">
            <v>SUBBASE GRANULAR PARA BACHEO</v>
          </cell>
          <cell r="F68" t="str">
            <v>M³</v>
          </cell>
        </row>
        <row r="69">
          <cell r="A69" t="str">
            <v>ARTICULO 330 - BASE GRANULAR</v>
          </cell>
        </row>
        <row r="70">
          <cell r="A70">
            <v>330.1</v>
          </cell>
          <cell r="B70" t="str">
            <v>330-07</v>
          </cell>
          <cell r="D70" t="str">
            <v>BASE GRANULAR</v>
          </cell>
          <cell r="E70" t="str">
            <v>3.6.3.6.3</v>
          </cell>
          <cell r="F70" t="str">
            <v>M³</v>
          </cell>
        </row>
        <row r="71">
          <cell r="A71">
            <v>330.2</v>
          </cell>
          <cell r="B71" t="str">
            <v>330-02</v>
          </cell>
          <cell r="D71" t="str">
            <v>BASE GRANULAR PARA BACHEO</v>
          </cell>
          <cell r="E71" t="str">
            <v>3.6.3.6.3</v>
          </cell>
          <cell r="F71" t="str">
            <v>M³</v>
          </cell>
        </row>
        <row r="72">
          <cell r="A72" t="str">
            <v>ARTICULO 340 - BASE ESTABILIZADA CON EMULSIÓN ASFÁLTICA</v>
          </cell>
        </row>
        <row r="73">
          <cell r="A73">
            <v>340.1</v>
          </cell>
          <cell r="B73" t="str">
            <v>340-07</v>
          </cell>
          <cell r="D73" t="str">
            <v>BASE ESTABILIZADA CON EMULSIÓN ASFÁLTICA TIPO BEE-1</v>
          </cell>
          <cell r="F73" t="str">
            <v>M³</v>
          </cell>
        </row>
        <row r="74">
          <cell r="A74">
            <v>340.2</v>
          </cell>
          <cell r="B74" t="str">
            <v>340-07</v>
          </cell>
          <cell r="D74" t="str">
            <v>BASE ESTABILIZADA CON EMULSIÓN ASFÁLTICA TIPO BEE-2</v>
          </cell>
          <cell r="F74" t="str">
            <v>M³</v>
          </cell>
        </row>
        <row r="75">
          <cell r="A75">
            <v>340.3</v>
          </cell>
          <cell r="B75" t="str">
            <v>340-07</v>
          </cell>
          <cell r="D75" t="str">
            <v>BASE ESTABILIZADA CON EMULSIÓN ASFÁLTICA TIPO BEE-3</v>
          </cell>
          <cell r="F75" t="str">
            <v>M³</v>
          </cell>
        </row>
        <row r="76">
          <cell r="A76" t="str">
            <v>ARTICULO 341 - BASE ESTABILIZADA CON CEMENTO</v>
          </cell>
        </row>
        <row r="77">
          <cell r="A77">
            <v>341.1</v>
          </cell>
          <cell r="B77" t="str">
            <v>341-07</v>
          </cell>
          <cell r="D77" t="str">
            <v xml:space="preserve">BASE ESTABILIZADA CON CEMENTO PORTLAND </v>
          </cell>
          <cell r="F77" t="str">
            <v>M³</v>
          </cell>
        </row>
        <row r="78">
          <cell r="A78">
            <v>341.2</v>
          </cell>
          <cell r="B78" t="str">
            <v>341-07</v>
          </cell>
          <cell r="D78" t="str">
            <v xml:space="preserve">CEMENTO PORTLAND </v>
          </cell>
          <cell r="F78" t="str">
            <v>KG</v>
          </cell>
        </row>
        <row r="79">
          <cell r="A79" t="str">
            <v>ARTICULO 342 - BASE DE CONCRETO HIDRÁULICO</v>
          </cell>
        </row>
        <row r="80">
          <cell r="A80">
            <v>342.1</v>
          </cell>
          <cell r="B80" t="str">
            <v>342-07</v>
          </cell>
          <cell r="D80" t="str">
            <v>BASE DE CONCRETO HIDRÁULICO</v>
          </cell>
          <cell r="F80" t="str">
            <v>M³</v>
          </cell>
        </row>
        <row r="81">
          <cell r="A81" t="str">
            <v>ARTICULO 410 - SUMINISTRO DE CEMENTO ASFÁLTICO</v>
          </cell>
        </row>
        <row r="82">
          <cell r="A82">
            <v>410.1</v>
          </cell>
          <cell r="B82" t="str">
            <v>410-07</v>
          </cell>
          <cell r="D82" t="str">
            <v xml:space="preserve">CEMENTO ASFÁLTICO DE PENETRACIÓN 60-70  </v>
          </cell>
          <cell r="F82" t="str">
            <v>KG</v>
          </cell>
        </row>
        <row r="83">
          <cell r="A83">
            <v>410.2</v>
          </cell>
          <cell r="B83" t="str">
            <v>410-07</v>
          </cell>
          <cell r="D83" t="str">
            <v xml:space="preserve">CEMENTO ASFÁLTICO DE PENETRACIÓN 80-100 </v>
          </cell>
          <cell r="F83" t="str">
            <v>KG</v>
          </cell>
        </row>
        <row r="84">
          <cell r="A84" t="str">
            <v>ARTICULO 411 - SUMINISTRO DE EMULSIÓN ASFÁLTICA</v>
          </cell>
        </row>
        <row r="85">
          <cell r="A85">
            <v>411.1</v>
          </cell>
          <cell r="B85" t="str">
            <v>411-07</v>
          </cell>
          <cell r="D85" t="str">
            <v>EMULSION ASFALTICA DE ROTURA MEDIA CRM</v>
          </cell>
          <cell r="F85" t="str">
            <v>LT</v>
          </cell>
        </row>
        <row r="86">
          <cell r="A86">
            <v>411.2</v>
          </cell>
          <cell r="B86" t="str">
            <v>411-07</v>
          </cell>
          <cell r="D86" t="str">
            <v>EMULSION ASFALTICA DE ROTURA LENTA CRL-1</v>
          </cell>
          <cell r="F86" t="str">
            <v>LT</v>
          </cell>
        </row>
        <row r="87">
          <cell r="A87">
            <v>411.3</v>
          </cell>
          <cell r="B87" t="str">
            <v>411-07</v>
          </cell>
          <cell r="D87" t="str">
            <v>EMULSION ASFALTICA DE ROTURA LENTA CRL-1H</v>
          </cell>
          <cell r="F87" t="str">
            <v>LT</v>
          </cell>
        </row>
        <row r="88">
          <cell r="A88" t="str">
            <v>ARTICULO 412 - SUMINISTRO  DE  ADITIVO  MEJORADOR  DE  ADHERENCIA</v>
          </cell>
        </row>
        <row r="89">
          <cell r="A89">
            <v>412.1</v>
          </cell>
          <cell r="B89" t="str">
            <v>412-07</v>
          </cell>
          <cell r="D89" t="str">
            <v>SUMINISTRO  DE  ADITIVO  MEJORADOR  DE  ADHERENCIA</v>
          </cell>
        </row>
        <row r="90">
          <cell r="A90" t="str">
            <v xml:space="preserve">ARTICULO 414 - SUMINISTRO DE CEMENTO ASFÁLTICO  MODIFICADO CON POLÍMEROS </v>
          </cell>
        </row>
        <row r="91">
          <cell r="A91">
            <v>414.1</v>
          </cell>
          <cell r="B91" t="str">
            <v>414-07</v>
          </cell>
          <cell r="D91" t="str">
            <v>CEMENTO ASFALTICO MODIFICADO CON POLIMEROS TIPO I</v>
          </cell>
          <cell r="F91" t="str">
            <v>KG</v>
          </cell>
        </row>
        <row r="92">
          <cell r="A92">
            <v>414.2</v>
          </cell>
          <cell r="B92" t="str">
            <v>414-07</v>
          </cell>
          <cell r="D92" t="str">
            <v>CEMENTO ASFALTICO MODIFICADO CON POLIMEROS TIPO II</v>
          </cell>
          <cell r="F92" t="str">
            <v>KG</v>
          </cell>
        </row>
        <row r="93">
          <cell r="A93">
            <v>414.3</v>
          </cell>
          <cell r="B93" t="str">
            <v>414-07</v>
          </cell>
          <cell r="D93" t="str">
            <v>CEMENTO ASFALTICO MODIFICADO CON POLIMEROS TIPO III</v>
          </cell>
          <cell r="F93" t="str">
            <v>KG</v>
          </cell>
        </row>
        <row r="94">
          <cell r="A94">
            <v>414.4</v>
          </cell>
          <cell r="B94" t="str">
            <v>414-07</v>
          </cell>
          <cell r="D94" t="str">
            <v>CEMENTO ASFALTICO MODIFICADO CON POLIMEROS TIPO IV</v>
          </cell>
          <cell r="F94" t="str">
            <v>KG</v>
          </cell>
        </row>
        <row r="95">
          <cell r="A95">
            <v>414.5</v>
          </cell>
          <cell r="B95" t="str">
            <v>414-07</v>
          </cell>
          <cell r="D95" t="str">
            <v xml:space="preserve">CEMENTO ASFÁLTICO MODIFICADO CON POLÍMEROS TIPO V  </v>
          </cell>
          <cell r="F95" t="str">
            <v>KG</v>
          </cell>
        </row>
        <row r="96">
          <cell r="A96" t="str">
            <v xml:space="preserve">ARTICULO 415 - SUMINISTRO  DE  EMULSIÓN  ASFÁLTICA MODIFICADA  CON POLÍMEROS </v>
          </cell>
        </row>
        <row r="97">
          <cell r="A97">
            <v>415.1</v>
          </cell>
          <cell r="B97" t="str">
            <v>415-07</v>
          </cell>
          <cell r="D97" t="str">
            <v>EMULSION ASFALTICA DE ROTURA MEDIA MODIFICADA CON POLIMEROS CRM-m</v>
          </cell>
          <cell r="F97" t="str">
            <v>LT</v>
          </cell>
        </row>
        <row r="98">
          <cell r="A98" t="str">
            <v xml:space="preserve">ARTICULO 416 - SUMINISTRO DE ASFALTO LÍQUIDO PARA RIEGOS DE IMPRIMACIÓN </v>
          </cell>
        </row>
        <row r="99">
          <cell r="A99">
            <v>416.1</v>
          </cell>
          <cell r="B99" t="str">
            <v>416-07</v>
          </cell>
          <cell r="D99" t="str">
            <v xml:space="preserve">SUMINISTRO DE ASFALTO LÍQUIDO PARA RIEGOS DE IMPRIMACIÓN </v>
          </cell>
        </row>
        <row r="100">
          <cell r="A100" t="str">
            <v xml:space="preserve">ARTICULO 420 - RIEGO  DE  IMPRIMACIÓN </v>
          </cell>
        </row>
        <row r="101">
          <cell r="A101">
            <v>420.1</v>
          </cell>
          <cell r="B101" t="str">
            <v>420-07</v>
          </cell>
          <cell r="D101" t="str">
            <v xml:space="preserve">RIEGO DE IMPRIMACIÓN CON EMULSIÓN ASFÁLTICA  </v>
          </cell>
          <cell r="E101" t="str">
            <v xml:space="preserve">3.6.4.3.1 </v>
          </cell>
          <cell r="F101" t="str">
            <v>M²</v>
          </cell>
        </row>
        <row r="102">
          <cell r="A102">
            <v>420.2</v>
          </cell>
          <cell r="B102" t="str">
            <v>420-07</v>
          </cell>
          <cell r="D102" t="str">
            <v xml:space="preserve">RIEGO DE IMPRIMACIÓN CON ASFALTO LÍQUIDO  </v>
          </cell>
          <cell r="F102" t="str">
            <v>M²</v>
          </cell>
        </row>
        <row r="103">
          <cell r="A103" t="str">
            <v>ARTICULO 421 - RIEGO DE LIGA</v>
          </cell>
        </row>
        <row r="104">
          <cell r="A104">
            <v>421.1</v>
          </cell>
          <cell r="B104" t="str">
            <v>421-07</v>
          </cell>
          <cell r="D104" t="str">
            <v xml:space="preserve">RIEGO DE LIGA CON EMULSIÓN ASFÁLTICA CRR-1  </v>
          </cell>
          <cell r="E104" t="str">
            <v>3.6.4.4.2</v>
          </cell>
          <cell r="F104" t="str">
            <v>M²</v>
          </cell>
        </row>
        <row r="105">
          <cell r="A105">
            <v>421.2</v>
          </cell>
          <cell r="B105" t="str">
            <v>421-07</v>
          </cell>
          <cell r="D105" t="str">
            <v>RIEGO DE LIGA CON EMULSION ASFALTICA CRR-2</v>
          </cell>
          <cell r="F105" t="str">
            <v>M²</v>
          </cell>
        </row>
        <row r="106">
          <cell r="A106">
            <v>421.3</v>
          </cell>
          <cell r="B106" t="str">
            <v>421-07</v>
          </cell>
          <cell r="D106" t="str">
            <v>RIEGO DE LIGA CON EMULSION MODIFICADA CON POLIMEROS CRR-1M</v>
          </cell>
          <cell r="F106" t="str">
            <v>M²</v>
          </cell>
        </row>
        <row r="107">
          <cell r="A107">
            <v>421.4</v>
          </cell>
          <cell r="B107" t="str">
            <v>421-07</v>
          </cell>
          <cell r="D107" t="str">
            <v>RIEGO DE LIGA CON EMULSION MODIFICADA CON POLIMEROS CRR-2M</v>
          </cell>
          <cell r="F107" t="str">
            <v>M²</v>
          </cell>
        </row>
        <row r="108">
          <cell r="A108" t="str">
            <v>ARTICULO 422 - RIEGO DE CURADO</v>
          </cell>
        </row>
        <row r="109">
          <cell r="A109">
            <v>422.1</v>
          </cell>
          <cell r="B109" t="str">
            <v>422-07</v>
          </cell>
          <cell r="D109" t="str">
            <v>RIEGO DE CURADO</v>
          </cell>
        </row>
        <row r="110">
          <cell r="A110" t="str">
            <v xml:space="preserve">ARTICULO 430 - TRATAMIENTO SUPERFICIAL SIMPLE </v>
          </cell>
        </row>
        <row r="111">
          <cell r="A111">
            <v>430.1</v>
          </cell>
          <cell r="B111" t="str">
            <v>430-07</v>
          </cell>
          <cell r="D111" t="str">
            <v>TRATAMIENTO SUPERFICIAL SIMPLE CON EMULSION CRR-2</v>
          </cell>
          <cell r="F111" t="str">
            <v>M²</v>
          </cell>
        </row>
        <row r="112">
          <cell r="A112">
            <v>430.2</v>
          </cell>
          <cell r="B112" t="str">
            <v>430-07</v>
          </cell>
          <cell r="D112" t="str">
            <v>TRATAMIENTO SUPERFICIAL SIMPLE CON EMULSION CRR-2M</v>
          </cell>
          <cell r="F112" t="str">
            <v>M²</v>
          </cell>
        </row>
        <row r="113">
          <cell r="A113" t="str">
            <v>ARTICULO 431 - TRATAMIENTO SUPERFICIAL DOBLE</v>
          </cell>
        </row>
        <row r="114">
          <cell r="A114">
            <v>431.1</v>
          </cell>
          <cell r="B114" t="str">
            <v>431-07</v>
          </cell>
          <cell r="D114" t="str">
            <v>TRATAMIENTO SUPERFICIAL DOBLE CON EMULSION CRR-2</v>
          </cell>
          <cell r="F114" t="str">
            <v>M²</v>
          </cell>
        </row>
        <row r="115">
          <cell r="A115">
            <v>431.2</v>
          </cell>
          <cell r="B115" t="str">
            <v>431-07</v>
          </cell>
          <cell r="D115" t="str">
            <v>TRATAMIENTO SUPERFICIAL DOBLE CON EMULSION CRR-2M</v>
          </cell>
          <cell r="F115" t="str">
            <v>M²</v>
          </cell>
        </row>
        <row r="116">
          <cell r="A116" t="str">
            <v xml:space="preserve">ARTICULO 432 - SELLO DE ARENA - ASFALTO </v>
          </cell>
        </row>
        <row r="117">
          <cell r="A117">
            <v>432.1</v>
          </cell>
          <cell r="B117" t="str">
            <v>432-07</v>
          </cell>
          <cell r="D117" t="str">
            <v xml:space="preserve">SELLO DE ARENA-ASFALTO CON EMULSIÓN CRR-2 </v>
          </cell>
          <cell r="F117" t="str">
            <v>M²</v>
          </cell>
        </row>
        <row r="118">
          <cell r="A118">
            <v>432.2</v>
          </cell>
          <cell r="B118" t="str">
            <v>432-07</v>
          </cell>
          <cell r="D118" t="str">
            <v>SELLO DE ARENA-ASFALTO CON EMULSIÓN CRR-2m</v>
          </cell>
          <cell r="F118" t="str">
            <v>M²</v>
          </cell>
        </row>
        <row r="119">
          <cell r="A119" t="str">
            <v xml:space="preserve">ARTICULO 433 - LECHADA ASFÁLTICA </v>
          </cell>
        </row>
        <row r="120">
          <cell r="A120">
            <v>433.1</v>
          </cell>
          <cell r="B120" t="str">
            <v>433-07</v>
          </cell>
          <cell r="D120" t="str">
            <v>LECHADA ASFÁLTICA CON EMULSIÓN CRL-1H, TIPO LA-1</v>
          </cell>
          <cell r="F120" t="str">
            <v>M²</v>
          </cell>
        </row>
        <row r="121">
          <cell r="A121">
            <v>433.2</v>
          </cell>
          <cell r="B121" t="str">
            <v>433-07</v>
          </cell>
          <cell r="D121" t="str">
            <v xml:space="preserve">LECHADA ASFÁLTICA CON EMULSIÓN CRL-1H, TIPO LA-2 </v>
          </cell>
          <cell r="F121" t="str">
            <v>M²</v>
          </cell>
        </row>
        <row r="122">
          <cell r="A122">
            <v>433.3</v>
          </cell>
          <cell r="B122" t="str">
            <v>433-07</v>
          </cell>
          <cell r="D122" t="str">
            <v>LECHADA ASFÁLTICA CON EMULSIÓN CRL-1H, TIPO LA-3</v>
          </cell>
          <cell r="F122" t="str">
            <v>M²</v>
          </cell>
        </row>
        <row r="123">
          <cell r="A123">
            <v>433.4</v>
          </cell>
          <cell r="B123" t="str">
            <v>433-07</v>
          </cell>
          <cell r="D123" t="str">
            <v>LECHADA ASFÁLTICA CON EMULSIÓN CRL-1H, TIPO LA-4</v>
          </cell>
          <cell r="F123" t="str">
            <v>M²</v>
          </cell>
        </row>
        <row r="124">
          <cell r="A124">
            <v>433.5</v>
          </cell>
          <cell r="B124" t="str">
            <v>433-07</v>
          </cell>
          <cell r="D124" t="str">
            <v xml:space="preserve">LECHADA ASFÁLTICA CON EMULSIÓN CRL-1HM ,TIPO LA-1  </v>
          </cell>
          <cell r="F124" t="str">
            <v>M²</v>
          </cell>
        </row>
        <row r="125">
          <cell r="A125">
            <v>433.6</v>
          </cell>
          <cell r="B125" t="str">
            <v>433-07</v>
          </cell>
          <cell r="D125" t="str">
            <v xml:space="preserve">LECHADA ASFÁLTICA CON EMULSIÓN CRL-1HM ,TIPO LA-2 </v>
          </cell>
          <cell r="F125" t="str">
            <v>M²</v>
          </cell>
        </row>
        <row r="126">
          <cell r="A126">
            <v>433.7</v>
          </cell>
          <cell r="B126" t="str">
            <v>433-07</v>
          </cell>
          <cell r="D126" t="str">
            <v xml:space="preserve">LECHADA ASFÁLTICA CON EMULSIÓN CRL-1HM ,TIPO LA-3 </v>
          </cell>
          <cell r="F126" t="str">
            <v>M²</v>
          </cell>
        </row>
        <row r="127">
          <cell r="A127">
            <v>433.8</v>
          </cell>
          <cell r="B127" t="str">
            <v>433-07</v>
          </cell>
          <cell r="D127" t="str">
            <v xml:space="preserve">LECHADA ASFÁLTICA CON EMULSIÓN CRL-1HM ,TIPO LA-4 </v>
          </cell>
          <cell r="F127" t="str">
            <v>M²</v>
          </cell>
        </row>
        <row r="128">
          <cell r="A128" t="str">
            <v>ARTICULO 440 - MEZCLA DENSA EN FRÍO</v>
          </cell>
        </row>
        <row r="129">
          <cell r="A129">
            <v>440.1</v>
          </cell>
          <cell r="B129" t="str">
            <v>440-07</v>
          </cell>
          <cell r="D129" t="str">
            <v xml:space="preserve">MEZCLA DENSA EN FRÍO TIPO MDF-1 </v>
          </cell>
          <cell r="F129" t="str">
            <v>M³</v>
          </cell>
        </row>
        <row r="130">
          <cell r="A130">
            <v>440.2</v>
          </cell>
          <cell r="B130" t="str">
            <v>440-07</v>
          </cell>
          <cell r="D130" t="str">
            <v xml:space="preserve">MEZCLA DENSA EN FRÍO TIPO MDF-2  </v>
          </cell>
          <cell r="F130" t="str">
            <v>M³</v>
          </cell>
        </row>
        <row r="131">
          <cell r="A131">
            <v>440.3</v>
          </cell>
          <cell r="B131" t="str">
            <v>440-07</v>
          </cell>
          <cell r="D131" t="str">
            <v xml:space="preserve">MEZCLA DENSA EN FRÍO TIPO MDF-3 </v>
          </cell>
          <cell r="F131" t="str">
            <v>M³</v>
          </cell>
        </row>
        <row r="132">
          <cell r="A132">
            <v>440.4</v>
          </cell>
          <cell r="B132" t="str">
            <v>440-07</v>
          </cell>
          <cell r="D132" t="str">
            <v xml:space="preserve">MEZCLA DENSA EN FRÍO PARA BACHEO  </v>
          </cell>
          <cell r="F132" t="str">
            <v>M³</v>
          </cell>
        </row>
        <row r="133">
          <cell r="A133" t="str">
            <v>ARTICULO 441 - MEZCLA ABIERTA EN FRÍO</v>
          </cell>
        </row>
        <row r="134">
          <cell r="A134">
            <v>441.1</v>
          </cell>
          <cell r="B134" t="str">
            <v>441-07</v>
          </cell>
          <cell r="D134" t="str">
            <v>MEZCLA ABIERTA EN FRIO TIPO MAF-1</v>
          </cell>
          <cell r="F134" t="str">
            <v>M³</v>
          </cell>
        </row>
        <row r="135">
          <cell r="A135">
            <v>441.2</v>
          </cell>
          <cell r="B135" t="str">
            <v>441-07</v>
          </cell>
          <cell r="D135" t="str">
            <v>MEZCLA ABIERTA EN FRIO TIPO MAF-2</v>
          </cell>
          <cell r="F135" t="str">
            <v>M³</v>
          </cell>
        </row>
        <row r="136">
          <cell r="A136">
            <v>441.3</v>
          </cell>
          <cell r="B136" t="str">
            <v>441-07</v>
          </cell>
          <cell r="D136" t="str">
            <v>MEZCLA ABIERTA EN FRIO TIPO MAF-3</v>
          </cell>
          <cell r="F136" t="str">
            <v>M³</v>
          </cell>
        </row>
        <row r="137">
          <cell r="A137">
            <v>441.4</v>
          </cell>
          <cell r="B137" t="str">
            <v>441-07</v>
          </cell>
          <cell r="D137" t="str">
            <v>MEZCLA ABIERTA EN FRIO PARA BACHEO</v>
          </cell>
          <cell r="F137" t="str">
            <v>M³</v>
          </cell>
        </row>
        <row r="138">
          <cell r="A138" t="str">
            <v xml:space="preserve">ARTICULO 441 - MEZCLAS ASFÁLTICAS EN CALIENTE (CONCRETO ASFÁLTICO Y MEZCLA DE ALTO MÓDULO) </v>
          </cell>
        </row>
        <row r="139">
          <cell r="A139">
            <v>450.1</v>
          </cell>
          <cell r="B139" t="str">
            <v>450-07</v>
          </cell>
          <cell r="D139" t="str">
            <v>MEZCLA DENSA EN CALIENTE MDC-1</v>
          </cell>
          <cell r="F139" t="str">
            <v>M³</v>
          </cell>
        </row>
        <row r="140">
          <cell r="A140">
            <v>450.2</v>
          </cell>
          <cell r="B140" t="str">
            <v>450-07</v>
          </cell>
          <cell r="D140" t="str">
            <v>MEZCLA DENSA EN CALIENTE MDC-2</v>
          </cell>
          <cell r="E140" t="str">
            <v>3.6.4.11.3</v>
          </cell>
          <cell r="F140" t="str">
            <v>M³</v>
          </cell>
        </row>
        <row r="141">
          <cell r="A141">
            <v>450.3</v>
          </cell>
          <cell r="B141" t="str">
            <v>450-07</v>
          </cell>
          <cell r="D141" t="str">
            <v>MEZCLA DENSA EN CALIENTE MDC-3</v>
          </cell>
          <cell r="F141" t="str">
            <v>M³</v>
          </cell>
        </row>
        <row r="142">
          <cell r="A142">
            <v>450.4</v>
          </cell>
          <cell r="B142" t="str">
            <v>450-07</v>
          </cell>
          <cell r="D142" t="str">
            <v xml:space="preserve">MEZCLA SEMIDENSA EN CALIENTE TIPO MSC-1  </v>
          </cell>
          <cell r="F142" t="str">
            <v>M³</v>
          </cell>
        </row>
        <row r="143">
          <cell r="A143">
            <v>450.5</v>
          </cell>
          <cell r="B143" t="str">
            <v>450-07</v>
          </cell>
          <cell r="D143" t="str">
            <v xml:space="preserve">MEZCLA SEMIDENSA EN CALIENTE TIPO MSC-2  </v>
          </cell>
          <cell r="F143" t="str">
            <v>M³</v>
          </cell>
        </row>
        <row r="144">
          <cell r="A144">
            <v>450.6</v>
          </cell>
          <cell r="B144" t="str">
            <v>450-07</v>
          </cell>
          <cell r="D144" t="str">
            <v xml:space="preserve">MEZCLA GRUESA EN CALIENTE TIPO MGC-0  </v>
          </cell>
          <cell r="F144" t="str">
            <v>M³</v>
          </cell>
        </row>
        <row r="145">
          <cell r="A145">
            <v>450.7</v>
          </cell>
          <cell r="B145" t="str">
            <v>450-07</v>
          </cell>
          <cell r="D145" t="str">
            <v xml:space="preserve">MEZCLA GRUESA EN CALIENTE TIPO MGC-1 </v>
          </cell>
          <cell r="F145" t="str">
            <v>M³</v>
          </cell>
        </row>
        <row r="146">
          <cell r="A146">
            <v>450.8</v>
          </cell>
          <cell r="B146" t="str">
            <v>450-07</v>
          </cell>
          <cell r="D146" t="str">
            <v xml:space="preserve">MEZCLA DE ALTO MÓDULO  </v>
          </cell>
          <cell r="F146" t="str">
            <v>M³</v>
          </cell>
        </row>
        <row r="147">
          <cell r="A147" t="str">
            <v>450.9P</v>
          </cell>
          <cell r="B147" t="str">
            <v>450-07</v>
          </cell>
          <cell r="C147" t="str">
            <v>450-9P</v>
          </cell>
          <cell r="D147" t="str">
            <v xml:space="preserve">MEZCLA EN CALIENTE PARA BACHEO  </v>
          </cell>
          <cell r="E147" t="str">
            <v>3.6.4.11.5</v>
          </cell>
          <cell r="F147" t="str">
            <v>M³</v>
          </cell>
        </row>
        <row r="148">
          <cell r="A148" t="str">
            <v>450.1.1</v>
          </cell>
          <cell r="B148" t="str">
            <v>450-07</v>
          </cell>
          <cell r="D148" t="str">
            <v>MEZCLA DENSA EN CALIENTE TIPO MDC-1, PARA CAPA DE RODADURA.</v>
          </cell>
          <cell r="F148" t="str">
            <v>M³</v>
          </cell>
        </row>
        <row r="149">
          <cell r="A149" t="str">
            <v>450.1.2</v>
          </cell>
          <cell r="B149" t="str">
            <v>450-07</v>
          </cell>
          <cell r="D149" t="str">
            <v>MEZCLA DENSA EN CALIENTE TIPO MDC-1, PARA CAPA INTERMEDIA.</v>
          </cell>
          <cell r="F149" t="str">
            <v>M³</v>
          </cell>
        </row>
        <row r="150">
          <cell r="A150" t="str">
            <v>ARTICULO 451 - MEZCLA ABIERTA EN CALIENTE</v>
          </cell>
        </row>
        <row r="151">
          <cell r="A151">
            <v>451.1</v>
          </cell>
          <cell r="B151" t="str">
            <v>451-07</v>
          </cell>
          <cell r="D151" t="str">
            <v>MEZCLA ABIERTA EN CALIENTE TIPO MAC-1</v>
          </cell>
          <cell r="F151" t="str">
            <v>M³</v>
          </cell>
        </row>
        <row r="152">
          <cell r="A152">
            <v>451.2</v>
          </cell>
          <cell r="B152" t="str">
            <v>451-07</v>
          </cell>
          <cell r="D152" t="str">
            <v>MEZCLA ABIERTA EN CALIENTE TIPO MAC-2</v>
          </cell>
          <cell r="F152" t="str">
            <v>M³</v>
          </cell>
        </row>
        <row r="153">
          <cell r="A153">
            <v>451.3</v>
          </cell>
          <cell r="B153" t="str">
            <v>451-07</v>
          </cell>
          <cell r="D153" t="str">
            <v>MEZCLA ABIERTA EN CALIENTE TIPO MAC-3</v>
          </cell>
          <cell r="F153" t="str">
            <v>M³</v>
          </cell>
        </row>
        <row r="154">
          <cell r="A154">
            <v>451.4</v>
          </cell>
          <cell r="B154" t="str">
            <v>451-07</v>
          </cell>
          <cell r="D154" t="str">
            <v>MEZCLA ABIERTA EN CALIENTE TIPO MAC-3 PARA BACHEO</v>
          </cell>
          <cell r="F154" t="str">
            <v>M³</v>
          </cell>
        </row>
        <row r="155">
          <cell r="A155" t="str">
            <v xml:space="preserve">ARTICULO 452 - MEZCLA DISCONTINUA EN CALIENTE PARA CAPA DE RODADURA (MICROAGLOMERADO EN CALIENTE) </v>
          </cell>
        </row>
        <row r="156">
          <cell r="A156">
            <v>452.1</v>
          </cell>
          <cell r="B156" t="str">
            <v>452-07</v>
          </cell>
          <cell r="D156" t="str">
            <v>MEZCLA DISCONTINUA EN CALIENTE TIPO M-1</v>
          </cell>
          <cell r="F156" t="str">
            <v>M³</v>
          </cell>
        </row>
        <row r="157">
          <cell r="A157">
            <v>452.2</v>
          </cell>
          <cell r="B157" t="str">
            <v>452-07</v>
          </cell>
          <cell r="D157" t="str">
            <v>MEZCLA DISCONTINUA EN CALIENTE TIPO M-2</v>
          </cell>
          <cell r="F157" t="str">
            <v>M³</v>
          </cell>
        </row>
        <row r="158">
          <cell r="A158">
            <v>452.3</v>
          </cell>
          <cell r="B158" t="str">
            <v>452-07</v>
          </cell>
          <cell r="D158" t="str">
            <v>MEZCLA DISCONTINUA EN CALIENTE TIPO F-1</v>
          </cell>
          <cell r="F158" t="str">
            <v>M³</v>
          </cell>
        </row>
        <row r="159">
          <cell r="A159">
            <v>452.4</v>
          </cell>
          <cell r="B159" t="str">
            <v>452-07</v>
          </cell>
          <cell r="D159" t="str">
            <v>MEZCLA DISCONTINUA EN CALIENTE TIPO F-2</v>
          </cell>
          <cell r="F159" t="str">
            <v>M³</v>
          </cell>
        </row>
        <row r="160">
          <cell r="A160" t="str">
            <v>ARTICULO 453 - MEZCLA DRENANTE</v>
          </cell>
        </row>
        <row r="161">
          <cell r="A161">
            <v>453.1</v>
          </cell>
          <cell r="B161" t="str">
            <v>453-07</v>
          </cell>
          <cell r="D161" t="str">
            <v>MEZCLA DRENANTE</v>
          </cell>
          <cell r="F161" t="str">
            <v>M³</v>
          </cell>
        </row>
        <row r="162">
          <cell r="A162" t="str">
            <v xml:space="preserve">ARTICULO 460 - FRESADO DE PAVIMENTO ASFÁLTICO </v>
          </cell>
        </row>
        <row r="163">
          <cell r="A163">
            <v>460.1</v>
          </cell>
          <cell r="B163" t="str">
            <v>460-07</v>
          </cell>
          <cell r="D163" t="str">
            <v>FRESADO DE PAVIMENTO ASFÁLTICO EN ESPESOR DE 10 CM</v>
          </cell>
          <cell r="E163" t="str">
            <v>3.6.4.15.2</v>
          </cell>
          <cell r="F163" t="str">
            <v>M2</v>
          </cell>
        </row>
        <row r="164">
          <cell r="A164" t="str">
            <v>ARTICULO 461 - RECICLADO DE PAVIMENTO ASFÁLTICO EN FRÍO EN EL LUGAR EMPLEANDO LIGANTES BITUMINOSOS</v>
          </cell>
        </row>
        <row r="165">
          <cell r="A165">
            <v>461.1</v>
          </cell>
          <cell r="B165" t="str">
            <v>461-07</v>
          </cell>
          <cell r="D165" t="str">
            <v>PAVIMENTO RECICLADO EN FRÍO EN EL LUGAR CON EMULSIÓN ASFÁLTICA CON CEMENTO ASFÁLTICO ESPUMADO</v>
          </cell>
          <cell r="F165" t="str">
            <v>M³</v>
          </cell>
        </row>
        <row r="166">
          <cell r="A166">
            <v>461.2</v>
          </cell>
          <cell r="B166" t="str">
            <v>461-07</v>
          </cell>
          <cell r="D166" t="str">
            <v>PAVIMENTO RECICLADO EN FRÍO EN EL LUGAR CON CEMENTO ASFÁLTICO ESPUMADO</v>
          </cell>
          <cell r="F166" t="str">
            <v>M³</v>
          </cell>
        </row>
        <row r="167">
          <cell r="A167" t="str">
            <v xml:space="preserve">ARTICULO 462 - RECICLADO DE PAVIMENTO ASFÁLTICO EN PLANTA Y EN CALIENTE </v>
          </cell>
        </row>
        <row r="168">
          <cell r="A168" t="str">
            <v>462.1.1</v>
          </cell>
          <cell r="B168" t="str">
            <v>462-07</v>
          </cell>
          <cell r="D168" t="str">
            <v>MEZCLA ASFÁLTICA RECICLADA EN CALIENTE DEL TIPO MDC-1</v>
          </cell>
          <cell r="F168" t="str">
            <v>M³</v>
          </cell>
        </row>
        <row r="169">
          <cell r="A169" t="str">
            <v>462.1.2</v>
          </cell>
          <cell r="B169" t="str">
            <v>462-07</v>
          </cell>
          <cell r="D169" t="str">
            <v>MEZCLA ASFÁLTICA RECICLADA EN CALIENTE DEL TIPO MDC-2</v>
          </cell>
          <cell r="F169" t="str">
            <v>M³</v>
          </cell>
        </row>
        <row r="170">
          <cell r="A170" t="str">
            <v>462.1.3</v>
          </cell>
          <cell r="B170" t="str">
            <v>462-07</v>
          </cell>
          <cell r="D170" t="str">
            <v>MEZCLA ASFÁLTICA RECICLADA EN CALIENTE DEL TIPO MDC-3</v>
          </cell>
          <cell r="F170" t="str">
            <v>M³</v>
          </cell>
        </row>
        <row r="171">
          <cell r="A171">
            <v>462.2</v>
          </cell>
          <cell r="B171" t="str">
            <v>462-07</v>
          </cell>
          <cell r="D171" t="str">
            <v>MEZCLA ASFÁLTICA RECICLADA EN CALIENTE DEL TIPO PARA BACHEO</v>
          </cell>
          <cell r="F171" t="str">
            <v>M³</v>
          </cell>
        </row>
        <row r="172">
          <cell r="A172" t="str">
            <v>ARTICULO 464 - REAHABILITACIÓN DE PAVIMENTOS ASFÁLTICOS CON GEOTEXTILES</v>
          </cell>
        </row>
        <row r="173">
          <cell r="A173">
            <v>464.1</v>
          </cell>
          <cell r="B173" t="str">
            <v>464-07</v>
          </cell>
          <cell r="D173" t="str">
            <v xml:space="preserve">GEOTEXTIL PARA REHABILITACIÓN DE PAVIMENTOS ASFÁLTICOS  </v>
          </cell>
          <cell r="F173" t="str">
            <v>M2</v>
          </cell>
        </row>
        <row r="174">
          <cell r="A174">
            <v>464.2</v>
          </cell>
          <cell r="B174" t="str">
            <v>464-07</v>
          </cell>
          <cell r="D174" t="str">
            <v xml:space="preserve">SUMINISTRO DE CEMENTO ASFÁLTICO </v>
          </cell>
          <cell r="F174" t="str">
            <v>KG</v>
          </cell>
        </row>
        <row r="175">
          <cell r="A175">
            <v>464.3</v>
          </cell>
          <cell r="B175" t="str">
            <v>464-07</v>
          </cell>
          <cell r="D175" t="str">
            <v xml:space="preserve">SUMINISTRO DE EMULSIÓN ASFÁLTICA CONVENCIONAL  </v>
          </cell>
          <cell r="F175" t="str">
            <v>LT</v>
          </cell>
        </row>
        <row r="176">
          <cell r="A176">
            <v>464.4</v>
          </cell>
          <cell r="B176" t="str">
            <v>464-07</v>
          </cell>
          <cell r="D176" t="str">
            <v>SUMINISTRO DE EMULSIÓN ASFÁLTICA MODIFICADA CON POLÍMEROS</v>
          </cell>
          <cell r="F176" t="str">
            <v>LT</v>
          </cell>
        </row>
        <row r="177">
          <cell r="A177" t="str">
            <v>ARTICULO 465 - EXCAVACIÓN PARA REPARACIÓN DE PAVIMENTO ASFÁLTICO EXISTENTE</v>
          </cell>
        </row>
        <row r="178">
          <cell r="A178">
            <v>465.1</v>
          </cell>
          <cell r="B178" t="str">
            <v>465-07</v>
          </cell>
          <cell r="D178" t="str">
            <v>EXCAVACIONES PARA REPARACION DE PAVIMENTO ASFALTICO EXISTENTE</v>
          </cell>
          <cell r="E178" t="str">
            <v>3.6.2.1</v>
          </cell>
          <cell r="F178" t="str">
            <v>M³</v>
          </cell>
        </row>
        <row r="179">
          <cell r="A179" t="str">
            <v>ARTICULO 466 - SELLO DE GRIETAS EN PAVIMENTOS ASFÁLTICOS</v>
          </cell>
        </row>
        <row r="180">
          <cell r="A180">
            <v>466.1</v>
          </cell>
          <cell r="B180" t="str">
            <v>466-07</v>
          </cell>
          <cell r="D180" t="str">
            <v>SELLO DE GRIETAS EN PAVIMENTO ASFÁLTICO SIN RUTEO</v>
          </cell>
          <cell r="F180" t="str">
            <v>ML</v>
          </cell>
        </row>
        <row r="181">
          <cell r="A181">
            <v>466.2</v>
          </cell>
          <cell r="B181" t="str">
            <v>466-07</v>
          </cell>
          <cell r="D181" t="str">
            <v xml:space="preserve">SELLO DE GRIETAS EN PAVIMENTO ASFÁLTICO CON RUTEO </v>
          </cell>
          <cell r="F181" t="str">
            <v>ML</v>
          </cell>
        </row>
        <row r="182">
          <cell r="A182" t="str">
            <v>ARTICULO 500 - PAVIMENTO DE CONCRETO HIDRÁULICO</v>
          </cell>
        </row>
        <row r="183">
          <cell r="A183">
            <v>500.1</v>
          </cell>
          <cell r="B183" t="str">
            <v>500-07</v>
          </cell>
          <cell r="D183" t="str">
            <v>PAVIMENTO DE CONCRETO HIDRAULICO</v>
          </cell>
          <cell r="F183" t="str">
            <v>M³</v>
          </cell>
        </row>
        <row r="184">
          <cell r="A184" t="str">
            <v>ARTICULO 501 - SUMINISTRO DE CEMENTO PORTLAND NORMAL</v>
          </cell>
        </row>
        <row r="185">
          <cell r="A185">
            <v>501.1</v>
          </cell>
          <cell r="B185" t="str">
            <v>501-07</v>
          </cell>
          <cell r="D185" t="str">
            <v>CEMENTO PORTLAND NORMAL</v>
          </cell>
          <cell r="F185" t="str">
            <v>Kg</v>
          </cell>
        </row>
        <row r="186">
          <cell r="A186" t="str">
            <v>ARTICULO 510 - PAVIMENTO DE ADOQUINES DE CONCRETO</v>
          </cell>
        </row>
        <row r="187">
          <cell r="A187">
            <v>510.1</v>
          </cell>
          <cell r="B187" t="str">
            <v>510-07</v>
          </cell>
          <cell r="D187" t="str">
            <v>PAVIMENTO DE ADOQUINES DE CONCRETO</v>
          </cell>
          <cell r="F187" t="str">
            <v>M²</v>
          </cell>
        </row>
        <row r="188">
          <cell r="A188" t="str">
            <v>ARTICULO 600 - EXCAVACIONES  VARIAS</v>
          </cell>
        </row>
        <row r="189">
          <cell r="A189">
            <v>600.1</v>
          </cell>
          <cell r="B189" t="str">
            <v>600-07</v>
          </cell>
          <cell r="D189" t="str">
            <v>EXCAVACIONES VARIAS SIN CLASIFICAR</v>
          </cell>
          <cell r="F189" t="str">
            <v>M³</v>
          </cell>
        </row>
        <row r="190">
          <cell r="A190">
            <v>600.20000000000005</v>
          </cell>
          <cell r="B190" t="str">
            <v>600-07</v>
          </cell>
          <cell r="D190" t="str">
            <v>EXCAVACIONES VARIAS EN ROCA EN SECO</v>
          </cell>
          <cell r="E190" t="str">
            <v>3.6.6.1.9</v>
          </cell>
          <cell r="F190" t="str">
            <v>M³</v>
          </cell>
        </row>
        <row r="191">
          <cell r="A191">
            <v>600.29999999999995</v>
          </cell>
          <cell r="B191" t="str">
            <v>600-07</v>
          </cell>
          <cell r="D191" t="str">
            <v>EXCAVACIONES VARIAS EN ROCA BAJO AGUA</v>
          </cell>
          <cell r="E191" t="str">
            <v>3.6.6.1.9</v>
          </cell>
          <cell r="F191" t="str">
            <v>M³</v>
          </cell>
        </row>
        <row r="192">
          <cell r="A192">
            <v>600.4</v>
          </cell>
          <cell r="B192" t="str">
            <v>600-07</v>
          </cell>
          <cell r="D192" t="str">
            <v>EXCAVACIONES VARIAS EN MATERIAL COMÚN EN SECO</v>
          </cell>
          <cell r="E192" t="str">
            <v xml:space="preserve">3.6.6.1.10  </v>
          </cell>
          <cell r="F192" t="str">
            <v>M³</v>
          </cell>
        </row>
        <row r="193">
          <cell r="A193">
            <v>600.5</v>
          </cell>
          <cell r="B193" t="str">
            <v>600-07</v>
          </cell>
          <cell r="D193" t="str">
            <v>EXCAVACIONES VARIAS EN MATERIAL COMÚN BAJO AGUA</v>
          </cell>
          <cell r="E193" t="str">
            <v>3.6.6.1.11</v>
          </cell>
          <cell r="F193" t="str">
            <v>M³</v>
          </cell>
        </row>
        <row r="194">
          <cell r="A194" t="str">
            <v>ARTICULO 610 - RELLENOS PARA ESTRUCTURAS</v>
          </cell>
        </row>
        <row r="195">
          <cell r="A195">
            <v>610.1</v>
          </cell>
          <cell r="B195" t="str">
            <v>610-07</v>
          </cell>
          <cell r="D195" t="str">
            <v>RELLENO PARA ESTRUCTURAS</v>
          </cell>
          <cell r="E195" t="str">
            <v xml:space="preserve">3.6.6.2.1   </v>
          </cell>
          <cell r="F195" t="str">
            <v>M³</v>
          </cell>
        </row>
        <row r="196">
          <cell r="A196">
            <v>610.20000000000005</v>
          </cell>
          <cell r="B196" t="str">
            <v>610-07</v>
          </cell>
          <cell r="D196" t="str">
            <v xml:space="preserve">RELLENOS CON MATERIAL FILTRANTE </v>
          </cell>
          <cell r="E196" t="str">
            <v>3.6.6.19.2</v>
          </cell>
          <cell r="F196" t="str">
            <v>M³</v>
          </cell>
        </row>
        <row r="197">
          <cell r="A197" t="str">
            <v>ARTICULO 620 - PILOTES PREFABRICADOS DE CONCRETO</v>
          </cell>
        </row>
        <row r="198">
          <cell r="A198">
            <v>620.1</v>
          </cell>
          <cell r="B198" t="str">
            <v>620-07</v>
          </cell>
          <cell r="D198" t="str">
            <v>PILOTES PREFABRICADOS DE CONCRETO</v>
          </cell>
          <cell r="F198" t="str">
            <v>ML</v>
          </cell>
        </row>
        <row r="199">
          <cell r="A199">
            <v>620.20000000000005</v>
          </cell>
          <cell r="B199" t="str">
            <v>620-07</v>
          </cell>
          <cell r="D199" t="str">
            <v>EXTENSION DE PILOTES PREFABRICADOS</v>
          </cell>
          <cell r="F199" t="str">
            <v>ML</v>
          </cell>
        </row>
        <row r="200">
          <cell r="A200">
            <v>620.29999999999995</v>
          </cell>
          <cell r="B200" t="str">
            <v>620-07</v>
          </cell>
          <cell r="D200" t="str">
            <v>PRUEBA DE CARGA DE PILOTE PREFABRICADO</v>
          </cell>
          <cell r="F200" t="str">
            <v>ML</v>
          </cell>
        </row>
        <row r="201">
          <cell r="A201" t="str">
            <v>ARTICULO 621 - PILOTES  PREEXCAVADOS</v>
          </cell>
        </row>
        <row r="202">
          <cell r="A202">
            <v>621.1</v>
          </cell>
          <cell r="B202" t="str">
            <v>621-07</v>
          </cell>
          <cell r="D202" t="str">
            <v xml:space="preserve">PILOTE DE CONCRETO FUNDIDO IN SITU, DE DIÁMETRO 1.30 m </v>
          </cell>
          <cell r="F202" t="str">
            <v>ML</v>
          </cell>
        </row>
        <row r="203">
          <cell r="A203">
            <v>621.20000000000005</v>
          </cell>
          <cell r="B203" t="str">
            <v>621-07</v>
          </cell>
          <cell r="D203" t="str">
            <v xml:space="preserve">BASE ACAMPANADA </v>
          </cell>
          <cell r="F203" t="str">
            <v>M³</v>
          </cell>
        </row>
        <row r="204">
          <cell r="A204">
            <v>621.29999999999995</v>
          </cell>
          <cell r="B204" t="str">
            <v>621-07</v>
          </cell>
          <cell r="D204" t="str">
            <v xml:space="preserve">PILOTE DE PRUEBA DE DIÁMETRO _____  </v>
          </cell>
          <cell r="F204" t="str">
            <v>ML</v>
          </cell>
        </row>
        <row r="205">
          <cell r="A205">
            <v>621.4</v>
          </cell>
          <cell r="B205" t="str">
            <v>621-07</v>
          </cell>
          <cell r="D205" t="str">
            <v xml:space="preserve">BASE ACAMPANADA DE PRUEBA </v>
          </cell>
          <cell r="F205" t="str">
            <v>M³</v>
          </cell>
        </row>
        <row r="206">
          <cell r="A206">
            <v>621.5</v>
          </cell>
          <cell r="B206" t="str">
            <v>621-07</v>
          </cell>
          <cell r="D206" t="str">
            <v xml:space="preserve">CAMISA PERMANENTE DE DIÁMETRO EXTERIOR ______ </v>
          </cell>
          <cell r="F206" t="str">
            <v>ML</v>
          </cell>
        </row>
        <row r="207">
          <cell r="A207">
            <v>621.6</v>
          </cell>
          <cell r="B207" t="str">
            <v>621-07</v>
          </cell>
          <cell r="D207" t="str">
            <v>PRUEBA DE CARGA</v>
          </cell>
          <cell r="F207" t="str">
            <v>UN</v>
          </cell>
        </row>
        <row r="208">
          <cell r="A208" t="str">
            <v xml:space="preserve">ARTICULO 622 - TABLESTACADOS </v>
          </cell>
        </row>
        <row r="209">
          <cell r="A209">
            <v>622.1</v>
          </cell>
          <cell r="B209" t="str">
            <v>622-07</v>
          </cell>
          <cell r="D209" t="str">
            <v>TABLESTACADO DE MADERA</v>
          </cell>
          <cell r="F209" t="str">
            <v>M²</v>
          </cell>
        </row>
        <row r="210">
          <cell r="A210">
            <v>622.20000000000005</v>
          </cell>
          <cell r="B210" t="str">
            <v>622-07</v>
          </cell>
          <cell r="D210" t="str">
            <v>TABLESTACADO METALICO</v>
          </cell>
          <cell r="F210" t="str">
            <v>M²</v>
          </cell>
        </row>
        <row r="211">
          <cell r="A211">
            <v>622.29999999999995</v>
          </cell>
          <cell r="B211" t="str">
            <v>622-07</v>
          </cell>
          <cell r="D211" t="str">
            <v>TABLESTACADO DE CONCRETO REFORZADO</v>
          </cell>
          <cell r="F211" t="str">
            <v>M²</v>
          </cell>
        </row>
        <row r="212">
          <cell r="A212">
            <v>622.4</v>
          </cell>
          <cell r="B212" t="str">
            <v>622-07</v>
          </cell>
          <cell r="D212" t="str">
            <v>TABLESTACADO DE CONCRETO PREESFORZADO</v>
          </cell>
          <cell r="F212" t="str">
            <v>M²</v>
          </cell>
        </row>
        <row r="213">
          <cell r="A213">
            <v>622.5</v>
          </cell>
          <cell r="B213" t="str">
            <v>622-07</v>
          </cell>
          <cell r="D213" t="str">
            <v>CORTE DEL EXTREMO SUPERIOR DEL ELEMENTO</v>
          </cell>
          <cell r="F213" t="str">
            <v>ML</v>
          </cell>
        </row>
        <row r="214">
          <cell r="A214" t="str">
            <v xml:space="preserve">ARTICULO 623 - ANCLAJES </v>
          </cell>
        </row>
        <row r="215">
          <cell r="A215">
            <v>623.1</v>
          </cell>
          <cell r="B215" t="str">
            <v>623-07</v>
          </cell>
          <cell r="D215" t="str">
            <v>ANCLAJE TIPO</v>
          </cell>
          <cell r="F215" t="str">
            <v>ML</v>
          </cell>
        </row>
        <row r="216">
          <cell r="A216">
            <v>623.1</v>
          </cell>
          <cell r="B216" t="str">
            <v>623-07</v>
          </cell>
          <cell r="D216" t="str">
            <v xml:space="preserve">PRUEBA DE CARGA </v>
          </cell>
          <cell r="F216" t="str">
            <v>UN</v>
          </cell>
        </row>
        <row r="217">
          <cell r="A217" t="str">
            <v>ARTICULO 630 - CONCRETO ESTRUCTURAL</v>
          </cell>
        </row>
        <row r="218">
          <cell r="A218">
            <v>630.1</v>
          </cell>
          <cell r="B218" t="str">
            <v>630-07</v>
          </cell>
          <cell r="D218" t="str">
            <v xml:space="preserve">CONCRETO CLASE A </v>
          </cell>
          <cell r="E218" t="str">
            <v>3.6.6.6.8</v>
          </cell>
          <cell r="F218" t="str">
            <v>M³</v>
          </cell>
        </row>
        <row r="219">
          <cell r="A219">
            <v>630.20000000000005</v>
          </cell>
          <cell r="B219" t="str">
            <v>630-07</v>
          </cell>
          <cell r="D219" t="str">
            <v xml:space="preserve">CONCRETO CLASE B </v>
          </cell>
          <cell r="E219" t="str">
            <v>3.6.6.6.17</v>
          </cell>
          <cell r="F219" t="str">
            <v>M³</v>
          </cell>
        </row>
        <row r="220">
          <cell r="A220">
            <v>630.29999999999995</v>
          </cell>
          <cell r="B220" t="str">
            <v>630-07</v>
          </cell>
          <cell r="D220" t="str">
            <v xml:space="preserve">CONCRETO CLASE C </v>
          </cell>
          <cell r="E220" t="str">
            <v xml:space="preserve"> 3.6.6.6.26</v>
          </cell>
          <cell r="F220" t="str">
            <v>M³</v>
          </cell>
        </row>
        <row r="221">
          <cell r="A221">
            <v>630.4</v>
          </cell>
          <cell r="B221" t="str">
            <v>630-07</v>
          </cell>
          <cell r="D221" t="str">
            <v xml:space="preserve">CONCRETO CLASE D  </v>
          </cell>
          <cell r="E221" t="str">
            <v xml:space="preserve">3.6.6.6.35 </v>
          </cell>
          <cell r="F221" t="str">
            <v>M³</v>
          </cell>
        </row>
        <row r="222">
          <cell r="A222">
            <v>630.5</v>
          </cell>
          <cell r="B222" t="str">
            <v>630-07</v>
          </cell>
          <cell r="D222" t="str">
            <v xml:space="preserve">CONCRETO CLASE E  </v>
          </cell>
          <cell r="E222" t="str">
            <v>3.6.6.6.44</v>
          </cell>
          <cell r="F222" t="str">
            <v>M³</v>
          </cell>
        </row>
        <row r="223">
          <cell r="A223">
            <v>630.6</v>
          </cell>
          <cell r="B223" t="str">
            <v>630-07</v>
          </cell>
          <cell r="D223" t="str">
            <v xml:space="preserve">CONCRETO CLASE F </v>
          </cell>
          <cell r="E223" t="str">
            <v>3.6.6.6.46</v>
          </cell>
          <cell r="F223" t="str">
            <v>M³</v>
          </cell>
        </row>
        <row r="224">
          <cell r="A224">
            <v>630.70000000000005</v>
          </cell>
          <cell r="B224" t="str">
            <v>630-07</v>
          </cell>
          <cell r="D224" t="str">
            <v xml:space="preserve">CONCRETO CLASE G </v>
          </cell>
          <cell r="E224" t="str">
            <v>3.6.6.6.47</v>
          </cell>
          <cell r="F224" t="str">
            <v>M³</v>
          </cell>
        </row>
        <row r="225">
          <cell r="A225" t="str">
            <v>ARTICULO 631 - LECHADA PARA DUCTOS DE CONCRETO PREESFORZADO</v>
          </cell>
        </row>
        <row r="226">
          <cell r="A226">
            <v>631.1</v>
          </cell>
          <cell r="B226" t="str">
            <v>631-07</v>
          </cell>
          <cell r="D226" t="str">
            <v>LECHADA PARA DUCTOS DE CONCRETO</v>
          </cell>
        </row>
        <row r="227">
          <cell r="A227" t="str">
            <v xml:space="preserve">ARTICULO 631 - BARANDAS DE CONCRETO </v>
          </cell>
        </row>
        <row r="228">
          <cell r="A228">
            <v>632.1</v>
          </cell>
          <cell r="B228" t="str">
            <v>632-07</v>
          </cell>
          <cell r="D228" t="str">
            <v>BARANDA DE CONCRETO</v>
          </cell>
          <cell r="E228" t="str">
            <v> 3.6.6.7.1</v>
          </cell>
          <cell r="F228" t="str">
            <v>ML</v>
          </cell>
        </row>
        <row r="229">
          <cell r="A229" t="str">
            <v xml:space="preserve">ARTICULO 640 - ACERO DE REFUERZO </v>
          </cell>
        </row>
        <row r="230">
          <cell r="A230">
            <v>640.1</v>
          </cell>
          <cell r="B230" t="str">
            <v>640-07</v>
          </cell>
          <cell r="D230" t="str">
            <v xml:space="preserve">ACERO DE REFUERZO fy 4200 MPA  </v>
          </cell>
          <cell r="E230" t="str">
            <v xml:space="preserve">3.6.6.8.3 </v>
          </cell>
          <cell r="F230" t="str">
            <v>KG</v>
          </cell>
        </row>
        <row r="231">
          <cell r="A231">
            <v>640.20000000000005</v>
          </cell>
          <cell r="B231" t="str">
            <v>640-07</v>
          </cell>
          <cell r="D231" t="str">
            <v xml:space="preserve">MALLA DE REFUERZO fy 4200 MPA  </v>
          </cell>
          <cell r="F231" t="str">
            <v>KG</v>
          </cell>
        </row>
        <row r="232">
          <cell r="A232" t="str">
            <v>ARTICULO 641 - ACERO DE PREESFUERZO</v>
          </cell>
        </row>
        <row r="233">
          <cell r="A233">
            <v>641.1</v>
          </cell>
          <cell r="B233" t="str">
            <v>641-07</v>
          </cell>
          <cell r="D233" t="str">
            <v>ACERO DE PREESFUERZO</v>
          </cell>
          <cell r="F233" t="str">
            <v>TON-M</v>
          </cell>
        </row>
        <row r="234">
          <cell r="A234">
            <v>641.20000000000005</v>
          </cell>
          <cell r="B234" t="str">
            <v>641-07</v>
          </cell>
          <cell r="D234" t="str">
            <v xml:space="preserve">ACERO DE PREESFUERZO </v>
          </cell>
          <cell r="F234" t="str">
            <v>KG</v>
          </cell>
        </row>
        <row r="235">
          <cell r="A235" t="str">
            <v xml:space="preserve">ARTICULO 642 - APOYOS Y SELLOS PARA JUNTAS DE PUENTES </v>
          </cell>
        </row>
        <row r="236">
          <cell r="A236">
            <v>642.1</v>
          </cell>
          <cell r="B236" t="str">
            <v>642-07</v>
          </cell>
          <cell r="D236" t="str">
            <v>APOYO ELASTOMÉRICO</v>
          </cell>
          <cell r="F236" t="str">
            <v>U (DM3)</v>
          </cell>
        </row>
        <row r="237">
          <cell r="A237">
            <v>642.20000000000005</v>
          </cell>
          <cell r="B237" t="str">
            <v>642-07</v>
          </cell>
          <cell r="D237" t="str">
            <v>SELLO PARA JUNTAS DE PUENTES</v>
          </cell>
          <cell r="F237" t="str">
            <v>ML</v>
          </cell>
        </row>
        <row r="238">
          <cell r="A238" t="str">
            <v>ARTICULO 650 - ESTRUCTURAS DE ACERO</v>
          </cell>
        </row>
        <row r="239">
          <cell r="A239">
            <v>650.1</v>
          </cell>
          <cell r="B239" t="str">
            <v>650-07</v>
          </cell>
          <cell r="D239" t="str">
            <v>DISEÑO Y FABRICACION DE ESTRUCTURA METALICA</v>
          </cell>
          <cell r="F239" t="str">
            <v>KG</v>
          </cell>
        </row>
        <row r="240">
          <cell r="A240">
            <v>650.20000000000005</v>
          </cell>
          <cell r="B240" t="str">
            <v>650-07</v>
          </cell>
          <cell r="D240" t="str">
            <v>FABRICACION DE LA ESTRUCTURA METALICA</v>
          </cell>
          <cell r="F240" t="str">
            <v>KG</v>
          </cell>
        </row>
        <row r="241">
          <cell r="A241">
            <v>650.29999999999995</v>
          </cell>
          <cell r="B241" t="str">
            <v>650-07</v>
          </cell>
          <cell r="D241" t="str">
            <v>TRANSPORTE DE LA ESTRUCTURA METALICA</v>
          </cell>
          <cell r="F241" t="str">
            <v>KG</v>
          </cell>
        </row>
        <row r="242">
          <cell r="A242">
            <v>650.29999999999995</v>
          </cell>
          <cell r="B242" t="str">
            <v>650-07</v>
          </cell>
          <cell r="C242" t="str">
            <v>650.3 OTRO</v>
          </cell>
          <cell r="D242" t="str">
            <v>TRANSPORTE DE LA ESTRUCTURA METALICA</v>
          </cell>
          <cell r="F242" t="str">
            <v>KG</v>
          </cell>
        </row>
        <row r="243">
          <cell r="A243">
            <v>650.4</v>
          </cell>
          <cell r="B243" t="str">
            <v>650-07</v>
          </cell>
          <cell r="D243" t="str">
            <v>MONTAJE Y PINTURA DE ESTRUCTURA METALICA</v>
          </cell>
          <cell r="F243" t="str">
            <v>KG</v>
          </cell>
        </row>
        <row r="244">
          <cell r="A244" t="str">
            <v xml:space="preserve">ARTICULO 660 - TUBERÍA DE CONCRETO SIMPLE </v>
          </cell>
        </row>
        <row r="245">
          <cell r="A245">
            <v>660.1</v>
          </cell>
          <cell r="B245" t="str">
            <v>660-07</v>
          </cell>
          <cell r="D245" t="str">
            <v xml:space="preserve">TUBERÍA DE CONCRETO SIMPLE DE DIÁMETRO 450 MM  </v>
          </cell>
          <cell r="F245" t="str">
            <v>ML</v>
          </cell>
        </row>
        <row r="246">
          <cell r="A246">
            <v>660.2</v>
          </cell>
          <cell r="B246" t="str">
            <v>660-07</v>
          </cell>
          <cell r="D246" t="str">
            <v xml:space="preserve">TUBERÍA DE CONCRETO SIMPLE DE DIÁMETRO 500 MM  </v>
          </cell>
          <cell r="F246" t="str">
            <v>ML</v>
          </cell>
        </row>
        <row r="247">
          <cell r="A247">
            <v>660.3</v>
          </cell>
          <cell r="B247" t="str">
            <v>660-07</v>
          </cell>
          <cell r="D247" t="str">
            <v xml:space="preserve">TUBERÍA DE CONCRETO SIMPLE DE DIÁMETRO 600 MM </v>
          </cell>
          <cell r="F247" t="str">
            <v>ML</v>
          </cell>
        </row>
        <row r="248">
          <cell r="A248" t="str">
            <v xml:space="preserve">ARTICULO 661 - TUBERÍA DE CONCRETO REFORZADO </v>
          </cell>
        </row>
        <row r="249">
          <cell r="A249">
            <v>661.1</v>
          </cell>
          <cell r="B249" t="str">
            <v>661-07</v>
          </cell>
          <cell r="D249" t="str">
            <v>TUBERÍA DE CONCRETO REFORZADO DE 900 mm DE DIÁMETRO INTERIOR</v>
          </cell>
          <cell r="E249" t="str">
            <v>3.6.6.13.1</v>
          </cell>
          <cell r="F249" t="str">
            <v>ML</v>
          </cell>
        </row>
        <row r="250">
          <cell r="A250">
            <v>661.1</v>
          </cell>
          <cell r="B250" t="str">
            <v>661-07</v>
          </cell>
          <cell r="D250" t="str">
            <v>TUBERÍA DE CONCRETO REFORZADO DE 900 mm DE DIÁMETRO INTERIOR (TIPO 2)</v>
          </cell>
          <cell r="F250" t="str">
            <v>ML</v>
          </cell>
        </row>
        <row r="251">
          <cell r="A251">
            <v>661.1</v>
          </cell>
          <cell r="B251" t="str">
            <v>661-07</v>
          </cell>
          <cell r="C251" t="str">
            <v>661 OTRO</v>
          </cell>
          <cell r="D251" t="str">
            <v>TUBERÍA DE CONCRETO REFORZADO DE 900 mm DE DIÁMETRO INTERIOR (HECHO EN OBRA)</v>
          </cell>
          <cell r="F251" t="str">
            <v>ML</v>
          </cell>
        </row>
        <row r="252">
          <cell r="A252" t="str">
            <v>ARTICULO 662 - TUBERÍA METÁLICA CORRUGADA</v>
          </cell>
        </row>
        <row r="253">
          <cell r="A253">
            <v>662.1</v>
          </cell>
          <cell r="B253" t="str">
            <v>662-07</v>
          </cell>
          <cell r="D253" t="str">
            <v xml:space="preserve">TUBERÍA CORRUGADA DE ACERO GALVANIZADO, DE LÁMINA CALIBRE ___ Y DIÁMETRO ___ (MM) </v>
          </cell>
          <cell r="F253" t="str">
            <v>ML</v>
          </cell>
        </row>
        <row r="254">
          <cell r="A254">
            <v>662.2</v>
          </cell>
          <cell r="B254" t="str">
            <v>662-07</v>
          </cell>
          <cell r="D254" t="str">
            <v>TUBERÍA CORRUGADA DE ACERO CON RECUBRIMIENTO BITUMINOSO, DE LÁMINA CALIBRE ___ Y DIÁMETRO ___ (MM)</v>
          </cell>
          <cell r="F254" t="str">
            <v>ML</v>
          </cell>
        </row>
        <row r="255">
          <cell r="A255" t="str">
            <v>ARTICULO 670 - DISIPADORES DE ENERGÍA Y SEDIMENTADORES</v>
          </cell>
        </row>
        <row r="256">
          <cell r="A256">
            <v>670.1</v>
          </cell>
          <cell r="B256" t="str">
            <v>670-07</v>
          </cell>
          <cell r="D256" t="str">
            <v>DISIPADORES DE ENERGÍA Y SEDIMENTADORES EN GAVIONES.</v>
          </cell>
          <cell r="E256" t="str">
            <v>3.6.6.15.2</v>
          </cell>
          <cell r="F256" t="str">
            <v>M³</v>
          </cell>
        </row>
        <row r="257">
          <cell r="A257">
            <v>670.2</v>
          </cell>
          <cell r="B257" t="str">
            <v>670-07</v>
          </cell>
          <cell r="D257" t="str">
            <v>DISIPADORES DE ENERGÍA Y SEDIMENTADORES EN CONCRETO CICLÓPEO</v>
          </cell>
          <cell r="E257" t="str">
            <v>3.6.6.15.2</v>
          </cell>
          <cell r="F257" t="str">
            <v>M³</v>
          </cell>
        </row>
        <row r="258">
          <cell r="A258" t="str">
            <v xml:space="preserve">ARTICULO 671 - CUNETAS REVESTIDAS EN CONCRETO </v>
          </cell>
        </row>
        <row r="259">
          <cell r="A259">
            <v>671.1</v>
          </cell>
          <cell r="B259" t="str">
            <v>671-07</v>
          </cell>
          <cell r="D259" t="str">
            <v>CUNETA DE CONCRETO FUNDIDA EN EL LUGAR</v>
          </cell>
          <cell r="E259" t="str">
            <v>3.6.6.16.1</v>
          </cell>
          <cell r="F259" t="str">
            <v>M³</v>
          </cell>
        </row>
        <row r="260">
          <cell r="A260">
            <v>671.2</v>
          </cell>
          <cell r="B260" t="str">
            <v>671-07</v>
          </cell>
          <cell r="D260" t="str">
            <v>CUNETA PREFABRICADA DE CONCRETO</v>
          </cell>
          <cell r="F260" t="str">
            <v>ML</v>
          </cell>
        </row>
        <row r="261">
          <cell r="A261" t="str">
            <v xml:space="preserve">ARTICULO 672 - BORDILLOS DE CONCRETO </v>
          </cell>
        </row>
        <row r="262">
          <cell r="A262">
            <v>672.1</v>
          </cell>
          <cell r="B262" t="str">
            <v>672-07</v>
          </cell>
          <cell r="D262" t="str">
            <v xml:space="preserve">BORDILLO DE CONCRETO </v>
          </cell>
          <cell r="F262" t="str">
            <v>ML</v>
          </cell>
        </row>
        <row r="263">
          <cell r="A263" t="str">
            <v>ARTICULO 673 - SUBDRENES CON GEOTEXTIL Y MATERIAL GRANULAR</v>
          </cell>
        </row>
        <row r="264">
          <cell r="A264">
            <v>673.1</v>
          </cell>
          <cell r="B264" t="str">
            <v>673-07</v>
          </cell>
          <cell r="D264" t="str">
            <v>MATERIAL GRANULAR FILTRANTE</v>
          </cell>
          <cell r="E264" t="str">
            <v>3.6.6.19.2</v>
          </cell>
          <cell r="F264" t="str">
            <v>M³</v>
          </cell>
        </row>
        <row r="265">
          <cell r="A265">
            <v>673.2</v>
          </cell>
          <cell r="B265" t="str">
            <v>673-07</v>
          </cell>
          <cell r="D265" t="str">
            <v>GEOTEXTIL</v>
          </cell>
          <cell r="E265" t="str">
            <v>3.6.8.1.2</v>
          </cell>
          <cell r="F265" t="str">
            <v>M²</v>
          </cell>
        </row>
        <row r="266">
          <cell r="A266">
            <v>673.3</v>
          </cell>
          <cell r="B266" t="str">
            <v>673-07</v>
          </cell>
          <cell r="D266" t="str">
            <v>MATERIAL DE COBERTURA</v>
          </cell>
          <cell r="E266" t="str">
            <v>3.6.8.1.2</v>
          </cell>
          <cell r="F266" t="str">
            <v>M³</v>
          </cell>
        </row>
        <row r="267">
          <cell r="A267" t="str">
            <v>ARTICULO 674 - DRENES HORIZONTALES EN TALUDES</v>
          </cell>
        </row>
        <row r="268">
          <cell r="A268">
            <v>674.1</v>
          </cell>
          <cell r="B268" t="str">
            <v>674-07</v>
          </cell>
          <cell r="D268" t="str">
            <v>DREN HORIZONTAL DE LONGITUD MENOR O IGUAL A DIEZ (10) METROS</v>
          </cell>
          <cell r="E268" t="str">
            <v>3.6.6.19.2</v>
          </cell>
          <cell r="F268" t="str">
            <v>ML</v>
          </cell>
        </row>
        <row r="269">
          <cell r="A269">
            <v>674.2</v>
          </cell>
          <cell r="B269" t="str">
            <v>674-07</v>
          </cell>
          <cell r="D269" t="str">
            <v>DREN HORIZONTAL DE LONGITUD MAYOR A DIEZ (10) METROS.</v>
          </cell>
          <cell r="E269" t="str">
            <v>3.6.6.19.2</v>
          </cell>
          <cell r="F269" t="str">
            <v>ML</v>
          </cell>
        </row>
        <row r="270">
          <cell r="A270" t="str">
            <v>ARTICULO 680 - TIERRA ARMADA</v>
          </cell>
        </row>
        <row r="271">
          <cell r="A271">
            <v>680.1</v>
          </cell>
          <cell r="B271" t="str">
            <v>680-07</v>
          </cell>
          <cell r="D271" t="str">
            <v>ESCAMAS EN CONCRETO</v>
          </cell>
          <cell r="F271" t="str">
            <v>M²</v>
          </cell>
        </row>
        <row r="272">
          <cell r="A272">
            <v>680.2</v>
          </cell>
          <cell r="B272" t="str">
            <v>680-07</v>
          </cell>
          <cell r="D272" t="str">
            <v>ARMADURA GALVANIZADA</v>
          </cell>
          <cell r="F272" t="str">
            <v>ML</v>
          </cell>
        </row>
        <row r="273">
          <cell r="A273">
            <v>680.3</v>
          </cell>
          <cell r="B273" t="str">
            <v>680-07</v>
          </cell>
          <cell r="D273" t="str">
            <v>RELLENO GRANULAR PARA TIERRA ARMADA</v>
          </cell>
          <cell r="F273" t="str">
            <v>M³</v>
          </cell>
        </row>
        <row r="274">
          <cell r="A274" t="str">
            <v>ARTICULO 681 - GAVIÓN</v>
          </cell>
        </row>
        <row r="275">
          <cell r="A275">
            <v>681.1</v>
          </cell>
          <cell r="B275" t="str">
            <v>681-07</v>
          </cell>
          <cell r="D275" t="str">
            <v>GAVIÓN</v>
          </cell>
          <cell r="E275" t="str">
            <v>3.6.6.21.1</v>
          </cell>
          <cell r="F275" t="str">
            <v>M³</v>
          </cell>
        </row>
        <row r="276">
          <cell r="A276" t="str">
            <v>ARTICULO 682 - COLCHOGAVIONES</v>
          </cell>
        </row>
        <row r="277">
          <cell r="A277">
            <v>682.1</v>
          </cell>
          <cell r="B277" t="str">
            <v>682-07</v>
          </cell>
          <cell r="D277" t="str">
            <v xml:space="preserve">COLCHOGAVIÓN  </v>
          </cell>
          <cell r="F277" t="str">
            <v>M³</v>
          </cell>
        </row>
        <row r="278">
          <cell r="A278" t="str">
            <v>ARTICULO 690 - IMPERMEABILIZACIÓN DE ESTRUCTURAS</v>
          </cell>
        </row>
        <row r="279">
          <cell r="A279">
            <v>690.1</v>
          </cell>
          <cell r="B279" t="str">
            <v>690-07</v>
          </cell>
          <cell r="D279" t="str">
            <v xml:space="preserve">IMPERMEABILIZACIÓN DE ESTRUCTURAS  </v>
          </cell>
          <cell r="F279" t="str">
            <v>M²</v>
          </cell>
        </row>
        <row r="280">
          <cell r="A280" t="str">
            <v>ARTICULO 700 - LÍNEAS DE DEMARCACIÓN Y MARCAS VIALES</v>
          </cell>
        </row>
        <row r="281">
          <cell r="A281">
            <v>700.1</v>
          </cell>
          <cell r="B281" t="str">
            <v>700-07</v>
          </cell>
          <cell r="D281" t="str">
            <v xml:space="preserve">LÍNEA DE DEMARCACIÓN CON PINTURA EN FRÍO </v>
          </cell>
          <cell r="E281" t="str">
            <v>3.6.7.1.1</v>
          </cell>
          <cell r="F281" t="str">
            <v>ML</v>
          </cell>
        </row>
        <row r="282">
          <cell r="A282">
            <v>700.2</v>
          </cell>
          <cell r="B282" t="str">
            <v>700-07</v>
          </cell>
          <cell r="D282" t="str">
            <v xml:space="preserve">LÍNEA DE DEMARCACIÓN CON RESINA TERMOPLÁSTICA  </v>
          </cell>
          <cell r="E282" t="str">
            <v>3.6.7.1</v>
          </cell>
          <cell r="F282" t="str">
            <v>ML</v>
          </cell>
        </row>
        <row r="283">
          <cell r="A283">
            <v>700.3</v>
          </cell>
          <cell r="B283" t="str">
            <v>700-07</v>
          </cell>
          <cell r="D283" t="str">
            <v xml:space="preserve">MARCA VIAL CON PINTURA EN FRÍO </v>
          </cell>
          <cell r="F283" t="str">
            <v>M²</v>
          </cell>
        </row>
        <row r="284">
          <cell r="A284">
            <v>700.4</v>
          </cell>
          <cell r="B284" t="str">
            <v>700-07</v>
          </cell>
          <cell r="D284" t="str">
            <v xml:space="preserve">MARCA VIAL CON RESINA TERMOPLÁSTICA  </v>
          </cell>
          <cell r="E284" t="str">
            <v>3.6.7.1.6</v>
          </cell>
          <cell r="F284" t="str">
            <v>M²</v>
          </cell>
        </row>
        <row r="285">
          <cell r="A285" t="str">
            <v xml:space="preserve">ARTICULO 701 - TACHAS REFLECTIVAS </v>
          </cell>
        </row>
        <row r="286">
          <cell r="A286">
            <v>701.1</v>
          </cell>
          <cell r="B286" t="str">
            <v>701-07</v>
          </cell>
          <cell r="D286" t="str">
            <v>TACHAS REFLECTIVAS</v>
          </cell>
          <cell r="E286" t="str">
            <v>3.6.7.2.1</v>
          </cell>
          <cell r="F286" t="str">
            <v>UN</v>
          </cell>
        </row>
        <row r="287">
          <cell r="A287" t="str">
            <v>ARTICULO 710 - SEÑALES VERTICALES DE TRÁNSITO</v>
          </cell>
        </row>
        <row r="288">
          <cell r="A288">
            <v>710.1</v>
          </cell>
          <cell r="B288" t="str">
            <v>710-07</v>
          </cell>
          <cell r="D288" t="str">
            <v>SEÑAL VERTICAL DE TRÁNSITO GRUPO 1 (0.75x0.75 m)</v>
          </cell>
          <cell r="E288" t="str">
            <v>3.6.7.3.39</v>
          </cell>
          <cell r="F288" t="str">
            <v>UN</v>
          </cell>
        </row>
        <row r="289">
          <cell r="A289">
            <v>710.1</v>
          </cell>
          <cell r="B289" t="str">
            <v>710-07</v>
          </cell>
          <cell r="D289" t="str">
            <v>SEÑAL VERTICAL DE TRÁNSITO GRUPO 1 (0.90x0.90 m)</v>
          </cell>
          <cell r="E289" t="str">
            <v>3.6.7.3.39</v>
          </cell>
          <cell r="F289" t="str">
            <v>UN</v>
          </cell>
        </row>
        <row r="290">
          <cell r="A290">
            <v>710.1</v>
          </cell>
          <cell r="B290" t="str">
            <v>710-07</v>
          </cell>
          <cell r="D290" t="str">
            <v>SEÑAL VERTICAL DE TRÁNSITO GRUPO 2 (1.20x0.40 m)</v>
          </cell>
          <cell r="E290" t="str">
            <v>3.6.7.3.39</v>
          </cell>
          <cell r="F290" t="str">
            <v>UN</v>
          </cell>
        </row>
        <row r="291">
          <cell r="A291">
            <v>710.1</v>
          </cell>
          <cell r="B291" t="str">
            <v>710-07</v>
          </cell>
          <cell r="D291" t="str">
            <v>SEÑAL VERTICAL DE TRÁNSITO GRUPO 3 (2.40*0.30 m)</v>
          </cell>
          <cell r="E291" t="str">
            <v>3.6.7.3.39</v>
          </cell>
          <cell r="F291" t="str">
            <v>UN</v>
          </cell>
        </row>
        <row r="292">
          <cell r="A292">
            <v>710.1</v>
          </cell>
          <cell r="B292" t="str">
            <v>710-07</v>
          </cell>
          <cell r="D292" t="str">
            <v>SEÑAL VERTICAL DE TRÁNSITO GRUPO 4 (Delineadores de curva)</v>
          </cell>
          <cell r="F292" t="str">
            <v>UN</v>
          </cell>
        </row>
        <row r="293">
          <cell r="A293">
            <v>710.1</v>
          </cell>
          <cell r="B293" t="str">
            <v>710-07</v>
          </cell>
          <cell r="D293" t="str">
            <v>SEÑAL VERTICAL DE TRÁNSITO GRUPO 5 (Informativas)</v>
          </cell>
          <cell r="F293" t="str">
            <v>UN</v>
          </cell>
        </row>
        <row r="294">
          <cell r="A294" t="str">
            <v xml:space="preserve">ARTICULO 720 - POSTES DE REFERENCIA </v>
          </cell>
        </row>
        <row r="295">
          <cell r="A295">
            <v>720.1</v>
          </cell>
          <cell r="B295" t="str">
            <v>720-07</v>
          </cell>
          <cell r="D295" t="str">
            <v xml:space="preserve">POSTE DE REFERENCIA  </v>
          </cell>
          <cell r="F295" t="str">
            <v>UN</v>
          </cell>
        </row>
        <row r="296">
          <cell r="A296" t="str">
            <v>ARTICULO 730 - DEFENSAS METÁLICAS</v>
          </cell>
        </row>
        <row r="297">
          <cell r="A297">
            <v>730.1</v>
          </cell>
          <cell r="B297" t="str">
            <v>730-07</v>
          </cell>
          <cell r="D297" t="str">
            <v xml:space="preserve">DEFENSA METÁLICA  </v>
          </cell>
          <cell r="E297" t="str">
            <v>3.6.7.5.1</v>
          </cell>
          <cell r="F297" t="str">
            <v>ML</v>
          </cell>
        </row>
        <row r="298">
          <cell r="A298">
            <v>730.2</v>
          </cell>
          <cell r="B298" t="str">
            <v>730-07</v>
          </cell>
          <cell r="D298" t="str">
            <v xml:space="preserve">SECCIÓN FINAL </v>
          </cell>
          <cell r="E298" t="str">
            <v>3.6.7.5.2</v>
          </cell>
          <cell r="F298" t="str">
            <v>UN</v>
          </cell>
        </row>
        <row r="299">
          <cell r="A299">
            <v>730.3</v>
          </cell>
          <cell r="B299" t="str">
            <v>730-07</v>
          </cell>
          <cell r="D299" t="str">
            <v xml:space="preserve">SECCIÓN DE TOPE </v>
          </cell>
          <cell r="F299" t="str">
            <v>UN</v>
          </cell>
        </row>
        <row r="300">
          <cell r="A300" t="str">
            <v xml:space="preserve">ARTICULO 731 - DEFENSAS DE CONCRETO </v>
          </cell>
        </row>
        <row r="301">
          <cell r="A301">
            <v>731.1</v>
          </cell>
          <cell r="B301" t="str">
            <v>731-07</v>
          </cell>
          <cell r="D301" t="str">
            <v xml:space="preserve">DEFENSA DE CONCRETO </v>
          </cell>
          <cell r="F301" t="str">
            <v>ML</v>
          </cell>
        </row>
        <row r="302">
          <cell r="A302" t="str">
            <v>ARTICULO 740 - CAPTAFAROS</v>
          </cell>
        </row>
        <row r="303">
          <cell r="A303">
            <v>740.1</v>
          </cell>
          <cell r="B303" t="str">
            <v>740-07</v>
          </cell>
          <cell r="D303" t="str">
            <v>CAPTAFAROS</v>
          </cell>
          <cell r="E303" t="str">
            <v>3.6.7.6.1</v>
          </cell>
          <cell r="F303" t="str">
            <v>UN</v>
          </cell>
        </row>
        <row r="304">
          <cell r="A304" t="str">
            <v>ARTICULO 741 - DELINEADORES DE CORONA</v>
          </cell>
        </row>
        <row r="305">
          <cell r="A305">
            <v>741.1</v>
          </cell>
          <cell r="B305" t="str">
            <v>741-07</v>
          </cell>
          <cell r="D305" t="str">
            <v xml:space="preserve">DELINEADOR DE CORONA  </v>
          </cell>
          <cell r="F305" t="str">
            <v>UN</v>
          </cell>
        </row>
        <row r="306">
          <cell r="A306" t="str">
            <v xml:space="preserve">ARTICULO 800 - CERCAS DE ALAMBRE </v>
          </cell>
        </row>
        <row r="307">
          <cell r="A307">
            <v>800.1</v>
          </cell>
          <cell r="B307" t="str">
            <v>800-07</v>
          </cell>
          <cell r="D307" t="str">
            <v>CERCA DE ALAMBRE DE PUAS CON POSTES DE MADERA</v>
          </cell>
          <cell r="F307" t="str">
            <v>ML</v>
          </cell>
        </row>
        <row r="308">
          <cell r="A308">
            <v>800.2</v>
          </cell>
          <cell r="B308" t="str">
            <v>800-07</v>
          </cell>
          <cell r="D308" t="str">
            <v>CERCA DE ALAMBRE DE PUAS CON POSTES DE CONCRETO</v>
          </cell>
          <cell r="F308" t="str">
            <v>ML</v>
          </cell>
        </row>
        <row r="309">
          <cell r="A309">
            <v>800.3</v>
          </cell>
          <cell r="B309" t="str">
            <v>800-07</v>
          </cell>
          <cell r="D309" t="str">
            <v>CERCAS DE MALLA CON POSTES DE MADERA</v>
          </cell>
          <cell r="F309" t="str">
            <v>ML</v>
          </cell>
        </row>
        <row r="310">
          <cell r="A310">
            <v>800.4</v>
          </cell>
          <cell r="B310" t="str">
            <v>800-07</v>
          </cell>
          <cell r="D310" t="str">
            <v>CERCAS DE MALLA CON POSTES DE CONCRETO</v>
          </cell>
          <cell r="F310" t="str">
            <v>ML</v>
          </cell>
        </row>
        <row r="311">
          <cell r="A311" t="str">
            <v xml:space="preserve">ARTICULO 801 - MANTENIMIENTO  RUTINARIO DE VÍAS </v>
          </cell>
        </row>
        <row r="312">
          <cell r="A312">
            <v>801.1</v>
          </cell>
          <cell r="B312" t="str">
            <v>801-07</v>
          </cell>
          <cell r="D312" t="str">
            <v>ROCERÍA</v>
          </cell>
          <cell r="F312" t="str">
            <v>Ha</v>
          </cell>
        </row>
        <row r="313">
          <cell r="A313">
            <v>801.2</v>
          </cell>
          <cell r="B313" t="str">
            <v>801-07</v>
          </cell>
          <cell r="D313" t="str">
            <v xml:space="preserve">LIMPIEZA DE BERMAS </v>
          </cell>
          <cell r="F313" t="str">
            <v>M²</v>
          </cell>
        </row>
        <row r="314">
          <cell r="A314">
            <v>801.3</v>
          </cell>
          <cell r="B314" t="str">
            <v>801-07</v>
          </cell>
          <cell r="D314" t="str">
            <v xml:space="preserve">LIMPIEZA A MANO DE CUNETAS EN TIERRA </v>
          </cell>
          <cell r="F314" t="str">
            <v>ML</v>
          </cell>
        </row>
        <row r="315">
          <cell r="A315">
            <v>801.4</v>
          </cell>
          <cell r="B315" t="str">
            <v>801-07</v>
          </cell>
          <cell r="D315" t="str">
            <v xml:space="preserve">LIMPIEZA A MANO DE CUNETAS EN CONCRETO </v>
          </cell>
          <cell r="F315" t="str">
            <v>ML</v>
          </cell>
        </row>
        <row r="316">
          <cell r="A316">
            <v>801.5</v>
          </cell>
          <cell r="B316" t="str">
            <v>801-07</v>
          </cell>
          <cell r="D316" t="str">
            <v xml:space="preserve">LIMPIEZA A MANO DE ENCOLES Y DESCOLES  </v>
          </cell>
          <cell r="F316" t="str">
            <v>ML</v>
          </cell>
        </row>
        <row r="317">
          <cell r="A317">
            <v>801.6</v>
          </cell>
          <cell r="B317" t="str">
            <v>801-07</v>
          </cell>
          <cell r="D317" t="str">
            <v xml:space="preserve">LIMPIEZA A MANO DE ALCANTARILLAS DE TUBO DE 600 Ó 900 MM  </v>
          </cell>
          <cell r="F317" t="str">
            <v>UN</v>
          </cell>
        </row>
        <row r="318">
          <cell r="A318">
            <v>801.7</v>
          </cell>
          <cell r="B318" t="str">
            <v>801-07</v>
          </cell>
          <cell r="D318" t="str">
            <v xml:space="preserve">LIMPIEZA A MANO DE PONTONES Y PUENTES </v>
          </cell>
          <cell r="F318" t="str">
            <v>ML</v>
          </cell>
        </row>
        <row r="319">
          <cell r="A319" t="str">
            <v xml:space="preserve">ARTICULO 810 - PROTECCIÓN VEGETAL DE TALUDES </v>
          </cell>
        </row>
        <row r="320">
          <cell r="A320">
            <v>810.1</v>
          </cell>
          <cell r="B320" t="str">
            <v>810-07</v>
          </cell>
          <cell r="D320" t="str">
            <v xml:space="preserve">PROTECCIÓN DE TALUDES CON BLOQUES DE CÉSPED </v>
          </cell>
          <cell r="E320" t="str">
            <v>3.6.9.2.1</v>
          </cell>
          <cell r="F320" t="str">
            <v>M²</v>
          </cell>
        </row>
        <row r="321">
          <cell r="A321">
            <v>810.2</v>
          </cell>
          <cell r="B321" t="str">
            <v>810-07</v>
          </cell>
          <cell r="D321" t="str">
            <v xml:space="preserve">PROTECCIÓN DE TALUDES CON TIERRA ORGÁNICA </v>
          </cell>
          <cell r="E321" t="str">
            <v>3.6.9.2.2</v>
          </cell>
          <cell r="F321" t="str">
            <v>M²</v>
          </cell>
        </row>
        <row r="322">
          <cell r="A322">
            <v>810.3</v>
          </cell>
          <cell r="B322" t="str">
            <v>810-07</v>
          </cell>
          <cell r="D322" t="str">
            <v xml:space="preserve">PROTECCIÓN DE TALUDES CON HIDROSIEMBRA CONTROLADA  </v>
          </cell>
          <cell r="F322" t="str">
            <v>M²</v>
          </cell>
        </row>
        <row r="323">
          <cell r="A323" t="str">
            <v xml:space="preserve">ARTICULO 900 - TRANSPORTE DE MATERIALES PROVENIENTES DE EXCAVACIONES Y DERRUMBES </v>
          </cell>
        </row>
        <row r="324">
          <cell r="A324">
            <v>900.1</v>
          </cell>
          <cell r="B324" t="str">
            <v>900-07</v>
          </cell>
          <cell r="D324" t="str">
            <v xml:space="preserve">TRANSPORTE DE MATERIALES PROVENIENTES DE LA EXCAVACIÓN DE LA EXPLANACIÓN, CANALES Y PRÉSTAMOS, ENTRE CIEN METROS (100 m) Y MIL METROS (1.000 m) DE DISTANCIA. </v>
          </cell>
          <cell r="F324" t="str">
            <v>M³-estacion</v>
          </cell>
        </row>
        <row r="325">
          <cell r="A325">
            <v>900.2</v>
          </cell>
          <cell r="B325" t="str">
            <v>900-07</v>
          </cell>
          <cell r="D325" t="str">
            <v xml:space="preserve">TRANSPORTE DE MATERIALES PROVENIENTES DE LA EXCAVACIÓN DE LA EXPLANACIÓN, CANALES Y PRÉSTAMOS PARA DISTANCIAS MAYORES DE MIL METROS (1.000 m) </v>
          </cell>
          <cell r="E325" t="str">
            <v>3.6.9.3.1</v>
          </cell>
          <cell r="F325" t="str">
            <v>M³-KM</v>
          </cell>
        </row>
        <row r="326">
          <cell r="A326">
            <v>900.3</v>
          </cell>
          <cell r="B326" t="str">
            <v>900-07</v>
          </cell>
          <cell r="D326" t="str">
            <v xml:space="preserve">TRANSPORTE DE MATERIALES PROVENIENTES DE DERRUMBES </v>
          </cell>
          <cell r="E326" t="str">
            <v>3.6.9.3.1</v>
          </cell>
          <cell r="F326" t="str">
            <v>M³-KM</v>
          </cell>
        </row>
        <row r="327">
          <cell r="A327" t="str">
            <v>ESPECIFICACIONES PARTICULARES</v>
          </cell>
        </row>
        <row r="328">
          <cell r="A328">
            <v>504</v>
          </cell>
          <cell r="D328" t="str">
            <v>PLACA HUELLA</v>
          </cell>
          <cell r="F328" t="str">
            <v>ML</v>
          </cell>
        </row>
        <row r="329">
          <cell r="A329" t="str">
            <v>110.1P</v>
          </cell>
          <cell r="C329" t="str">
            <v>110.1P</v>
          </cell>
          <cell r="D329" t="str">
            <v>LOCALIZACION Y REPLANTEO DE CARRETERA</v>
          </cell>
          <cell r="F329" t="str">
            <v>M</v>
          </cell>
        </row>
        <row r="330">
          <cell r="A330" t="str">
            <v>110.2P</v>
          </cell>
          <cell r="C330" t="str">
            <v>110.2P</v>
          </cell>
          <cell r="D330" t="str">
            <v>LOCALIZACION Y REPLANTEO DE ESTRUCTURAS</v>
          </cell>
          <cell r="F330" t="str">
            <v>M²</v>
          </cell>
        </row>
        <row r="331">
          <cell r="A331" t="str">
            <v>201.1P</v>
          </cell>
          <cell r="B331" t="str">
            <v>201-07</v>
          </cell>
          <cell r="C331" t="str">
            <v>201.1P</v>
          </cell>
          <cell r="D331" t="str">
            <v>DEMOLICIÓN DE EDIFICACIONES.</v>
          </cell>
          <cell r="F331" t="str">
            <v>M²</v>
          </cell>
        </row>
        <row r="332">
          <cell r="A332" t="str">
            <v>201.2P</v>
          </cell>
          <cell r="B332" t="str">
            <v>201-07</v>
          </cell>
          <cell r="C332" t="str">
            <v>201.2P</v>
          </cell>
          <cell r="D332" t="str">
            <v>DEMOLICION DE ESTRUCTURAS (CONCRETO CICLOPEO)</v>
          </cell>
          <cell r="E332" t="str">
            <v> 3.6.1.3</v>
          </cell>
          <cell r="F332" t="str">
            <v>M³</v>
          </cell>
        </row>
        <row r="333">
          <cell r="A333" t="str">
            <v>211.1P1</v>
          </cell>
          <cell r="B333" t="str">
            <v>211-07</v>
          </cell>
          <cell r="C333" t="str">
            <v>211.1P1</v>
          </cell>
          <cell r="D333" t="str">
            <v>FRAGMENTACION DE ROCA</v>
          </cell>
          <cell r="E333" t="str">
            <v>3.6.1.3</v>
          </cell>
          <cell r="F333" t="str">
            <v>M³</v>
          </cell>
        </row>
        <row r="334">
          <cell r="A334" t="str">
            <v>225P</v>
          </cell>
          <cell r="C334" t="str">
            <v>225P</v>
          </cell>
          <cell r="D334" t="str">
            <v xml:space="preserve">CONFORMACION DE BOTADERO O ESCOMBRERAS </v>
          </cell>
          <cell r="F334" t="str">
            <v>M³</v>
          </cell>
        </row>
        <row r="335">
          <cell r="A335" t="str">
            <v>311P1</v>
          </cell>
          <cell r="B335" t="str">
            <v>311-07</v>
          </cell>
          <cell r="C335" t="str">
            <v>311P1</v>
          </cell>
          <cell r="D335" t="str">
            <v>AFIRMADO ESTABILIZADO CON CEMENTO</v>
          </cell>
          <cell r="F335" t="str">
            <v>M³</v>
          </cell>
        </row>
        <row r="336">
          <cell r="A336" t="str">
            <v>311P2</v>
          </cell>
          <cell r="B336" t="str">
            <v>311-07</v>
          </cell>
          <cell r="C336" t="str">
            <v>311P2</v>
          </cell>
          <cell r="D336" t="str">
            <v>AFIRMADO ESTABILIZADO CON CAL</v>
          </cell>
          <cell r="F336" t="str">
            <v>M³</v>
          </cell>
        </row>
        <row r="337">
          <cell r="A337" t="str">
            <v>311P3</v>
          </cell>
          <cell r="B337" t="str">
            <v>311-07</v>
          </cell>
          <cell r="C337" t="str">
            <v>311P3</v>
          </cell>
          <cell r="D337" t="str">
            <v>BACHEO DE CARRETERAS EN AFIRMADO</v>
          </cell>
          <cell r="F337" t="str">
            <v>M³</v>
          </cell>
        </row>
        <row r="338">
          <cell r="A338" t="str">
            <v>311P4</v>
          </cell>
          <cell r="B338" t="str">
            <v>311-07</v>
          </cell>
          <cell r="C338" t="str">
            <v>311P4</v>
          </cell>
          <cell r="D338" t="str">
            <v>AFIRMADO CON MATERIAL DE LA ZONA</v>
          </cell>
          <cell r="E338" t="str">
            <v>3.6.3.2</v>
          </cell>
          <cell r="F338" t="str">
            <v>M³</v>
          </cell>
        </row>
        <row r="339">
          <cell r="A339" t="str">
            <v>342P</v>
          </cell>
          <cell r="C339" t="str">
            <v>342P</v>
          </cell>
          <cell r="D339" t="str">
            <v>BASE GRANULAR ESTABILIZADA CON CAL</v>
          </cell>
          <cell r="F339" t="str">
            <v>M³</v>
          </cell>
        </row>
        <row r="340">
          <cell r="A340" t="str">
            <v>343P</v>
          </cell>
          <cell r="B340" t="str">
            <v>340-02</v>
          </cell>
          <cell r="C340" t="str">
            <v>343P</v>
          </cell>
          <cell r="D340" t="str">
            <v>BASE GRANULAR RECICLADA ESTABILIZADA CON EMULSION ASFALTICA</v>
          </cell>
          <cell r="F340" t="str">
            <v>M³</v>
          </cell>
        </row>
        <row r="341">
          <cell r="A341" t="str">
            <v>500P</v>
          </cell>
          <cell r="C341" t="str">
            <v>500P</v>
          </cell>
          <cell r="D341" t="str">
            <v>PAVIMENTO DE CONCRETO HIDRAULICO (FASTRACK</v>
          </cell>
          <cell r="F341" t="str">
            <v>M³</v>
          </cell>
        </row>
        <row r="342">
          <cell r="A342" t="str">
            <v>510P1</v>
          </cell>
          <cell r="C342" t="str">
            <v>510P1</v>
          </cell>
          <cell r="D342" t="str">
            <v>ADOQUIN GRAMA</v>
          </cell>
          <cell r="F342" t="str">
            <v>M²</v>
          </cell>
        </row>
        <row r="343">
          <cell r="A343" t="str">
            <v>510P2</v>
          </cell>
          <cell r="C343" t="str">
            <v>510P2</v>
          </cell>
          <cell r="D343" t="str">
            <v>ADOQUIN COLOR</v>
          </cell>
          <cell r="E343" t="str">
            <v>3.6.5.2.6</v>
          </cell>
          <cell r="F343" t="str">
            <v>M²</v>
          </cell>
        </row>
        <row r="344">
          <cell r="A344" t="str">
            <v>510P3</v>
          </cell>
          <cell r="C344" t="str">
            <v>510P3</v>
          </cell>
          <cell r="D344" t="str">
            <v>DILATACION EN ADOQUIN</v>
          </cell>
          <cell r="F344" t="str">
            <v>M²</v>
          </cell>
        </row>
        <row r="345">
          <cell r="A345" t="str">
            <v>600.4P</v>
          </cell>
          <cell r="B345" t="str">
            <v>600-07</v>
          </cell>
          <cell r="C345" t="str">
            <v>600.4P</v>
          </cell>
          <cell r="D345" t="str">
            <v xml:space="preserve">EXCAVACIONES VARIAS EN MATERIAL COMUN EN SECO  A MANO </v>
          </cell>
          <cell r="E345" t="str">
            <v>3.6.6.1</v>
          </cell>
          <cell r="F345" t="str">
            <v>M³</v>
          </cell>
        </row>
        <row r="346">
          <cell r="A346" t="str">
            <v>600.5P</v>
          </cell>
          <cell r="B346" t="str">
            <v>600-07</v>
          </cell>
          <cell r="C346" t="str">
            <v>600.5P</v>
          </cell>
          <cell r="D346" t="str">
            <v xml:space="preserve">EXCAVACIONES VARIAS EN MATERIAL COMUN BAJO AGUA A  A MANO </v>
          </cell>
          <cell r="F346" t="str">
            <v>M³</v>
          </cell>
        </row>
        <row r="347">
          <cell r="A347" t="str">
            <v>610.1P</v>
          </cell>
          <cell r="B347" t="str">
            <v>610-07</v>
          </cell>
          <cell r="C347" t="str">
            <v>610.1P</v>
          </cell>
          <cell r="D347" t="str">
            <v>RELLENO PARA ESTRUCTURAS CON MATERIAL DE LA ZONA</v>
          </cell>
          <cell r="F347" t="str">
            <v>M³</v>
          </cell>
        </row>
        <row r="348">
          <cell r="A348" t="str">
            <v>620.1P</v>
          </cell>
          <cell r="D348" t="str">
            <v>CAISSONS PREFABRICADOS DE CONCRETO DE DIAMETRO 1,10 M</v>
          </cell>
          <cell r="F348" t="str">
            <v>ML</v>
          </cell>
        </row>
        <row r="349">
          <cell r="A349" t="str">
            <v>620.4P.1</v>
          </cell>
          <cell r="C349" t="str">
            <v>620.4P.1</v>
          </cell>
          <cell r="D349" t="str">
            <v>SUMINISTRO, INSTALACIÓN E HINCAMIENTO DE PILOTES DE TUBERÍA PETROLERA DE 7 PULGADAS DE DIÁMETRO:Suministro e hincamiento de tubería reutilizada de siete (7) pulgadas de diámetro</v>
          </cell>
          <cell r="E349" t="str">
            <v>3.6.6.4.1</v>
          </cell>
          <cell r="F349" t="str">
            <v>ML</v>
          </cell>
        </row>
        <row r="350">
          <cell r="A350" t="str">
            <v>620.4P.2</v>
          </cell>
          <cell r="C350" t="str">
            <v>620.4P.2</v>
          </cell>
          <cell r="D350" t="str">
            <v>SUMINISTRO, INSTALACIÓN E HINCAMIENTO DE PILOTES DE TUBERÍA PETROLERA DE 7 PULGADAS DE DIÁMETRO:Suministro e instalación de tubería reutilizada de siete (7) pulgadas de diámetro para arriostramiento</v>
          </cell>
          <cell r="E350" t="str">
            <v>3.6.6.4.1</v>
          </cell>
          <cell r="F350" t="str">
            <v>ML</v>
          </cell>
        </row>
        <row r="351">
          <cell r="A351" t="str">
            <v>620.P</v>
          </cell>
          <cell r="B351" t="str">
            <v>620-07</v>
          </cell>
          <cell r="C351" t="str">
            <v>620.P</v>
          </cell>
          <cell r="D351" t="str">
            <v>PILOTE EN MADERA DE D=15CM</v>
          </cell>
          <cell r="F351" t="str">
            <v>ML</v>
          </cell>
        </row>
        <row r="352">
          <cell r="A352" t="str">
            <v>621,5P</v>
          </cell>
          <cell r="B352" t="str">
            <v>621-07</v>
          </cell>
          <cell r="C352" t="str">
            <v>621,5P</v>
          </cell>
          <cell r="D352" t="str">
            <v>CAMISA PERMANENTE DE DIAMETRO INTERIOR D=1M EN CONCRETO</v>
          </cell>
          <cell r="F352" t="str">
            <v>ML</v>
          </cell>
        </row>
        <row r="353">
          <cell r="A353" t="str">
            <v>621.1P1</v>
          </cell>
          <cell r="B353" t="str">
            <v>621-07</v>
          </cell>
          <cell r="C353" t="str">
            <v>621.1P1</v>
          </cell>
          <cell r="D353" t="str">
            <v>PILOTES PREEXCAVADOS : Pilote de concreto fundico en situ, diametro 1.2 mts, mas anillos de 15 cms. No incluye hierro</v>
          </cell>
          <cell r="E353" t="str">
            <v>3.6.6.4</v>
          </cell>
          <cell r="F353" t="str">
            <v>ML</v>
          </cell>
        </row>
        <row r="354">
          <cell r="A354" t="str">
            <v>622.1P</v>
          </cell>
          <cell r="C354" t="str">
            <v>622.1P</v>
          </cell>
          <cell r="D354" t="str">
            <v>TRINCHO DE MADERA VIVA</v>
          </cell>
          <cell r="E354" t="str">
            <v>3.2.10.3</v>
          </cell>
          <cell r="F354" t="str">
            <v>ML</v>
          </cell>
        </row>
        <row r="355">
          <cell r="A355" t="str">
            <v>622.6P</v>
          </cell>
          <cell r="C355" t="str">
            <v>622.6P</v>
          </cell>
          <cell r="D355" t="str">
            <v xml:space="preserve">PILOTE DE MADERA DIAMETRO 18 CM </v>
          </cell>
          <cell r="F355" t="str">
            <v>ML</v>
          </cell>
        </row>
        <row r="356">
          <cell r="A356" t="str">
            <v>630P</v>
          </cell>
          <cell r="C356" t="str">
            <v>630P</v>
          </cell>
          <cell r="D356" t="str">
            <v>MORTERO 1.3</v>
          </cell>
          <cell r="E356" t="str">
            <v>3.3.5.3.6</v>
          </cell>
          <cell r="F356" t="str">
            <v>M³</v>
          </cell>
        </row>
        <row r="357">
          <cell r="A357" t="str">
            <v>631P</v>
          </cell>
          <cell r="C357" t="str">
            <v>631P</v>
          </cell>
          <cell r="D357" t="str">
            <v>BOLSACRETOS</v>
          </cell>
          <cell r="E357" t="str">
            <v>3.6.6.21.2</v>
          </cell>
          <cell r="F357" t="str">
            <v>M³</v>
          </cell>
        </row>
        <row r="358">
          <cell r="A358" t="str">
            <v>632P</v>
          </cell>
          <cell r="C358" t="str">
            <v>632P</v>
          </cell>
          <cell r="D358" t="str">
            <v>BARANDA METALICA</v>
          </cell>
          <cell r="E358" t="str">
            <v> 3.6.6.7.2</v>
          </cell>
          <cell r="F358" t="str">
            <v>ML</v>
          </cell>
        </row>
        <row r="359">
          <cell r="A359" t="str">
            <v>641P</v>
          </cell>
          <cell r="C359" t="str">
            <v>641P</v>
          </cell>
          <cell r="D359" t="str">
            <v>ANCLAJE EN ROCA DE D=4" CON 3 TORONES DE 1/2" POSTENSADOS</v>
          </cell>
          <cell r="F359" t="str">
            <v>TON-M</v>
          </cell>
        </row>
        <row r="360">
          <cell r="A360" t="str">
            <v>642P1</v>
          </cell>
          <cell r="B360" t="str">
            <v>642-07</v>
          </cell>
          <cell r="C360" t="str">
            <v>642P1</v>
          </cell>
          <cell r="D360" t="str">
            <v>CONSTRUCCION JUNTAS ELASTOMERICAS DE 30CM DE ANCHO</v>
          </cell>
          <cell r="F360" t="str">
            <v>ML</v>
          </cell>
        </row>
        <row r="361">
          <cell r="A361" t="str">
            <v>642P2</v>
          </cell>
          <cell r="B361" t="str">
            <v>642-07</v>
          </cell>
          <cell r="C361" t="str">
            <v>642P2</v>
          </cell>
          <cell r="D361" t="str">
            <v>JUNTA ELASTOMERICA M100</v>
          </cell>
          <cell r="F361" t="str">
            <v>ML</v>
          </cell>
        </row>
        <row r="362">
          <cell r="A362" t="str">
            <v>642P3</v>
          </cell>
          <cell r="B362" t="str">
            <v>642-07</v>
          </cell>
          <cell r="C362" t="str">
            <v>642P3</v>
          </cell>
          <cell r="D362" t="str">
            <v>JUNTA ELASTOMERICA M60</v>
          </cell>
          <cell r="F362" t="str">
            <v>ML</v>
          </cell>
        </row>
        <row r="363">
          <cell r="A363" t="str">
            <v>673.4P</v>
          </cell>
          <cell r="C363" t="str">
            <v>673.4P</v>
          </cell>
          <cell r="D363" t="str">
            <v>GEODREN CIRCULAR DIAMETRO 100 mm Y ALTURA 2.00 M</v>
          </cell>
          <cell r="E363" t="str">
            <v>3.6.8.3.6</v>
          </cell>
          <cell r="F363" t="str">
            <v>ML</v>
          </cell>
        </row>
        <row r="364">
          <cell r="A364" t="str">
            <v>680P</v>
          </cell>
          <cell r="C364" t="str">
            <v>680P</v>
          </cell>
          <cell r="D364" t="str">
            <v>EMPEDRADO PARA TALUDES</v>
          </cell>
          <cell r="F364" t="str">
            <v>M²</v>
          </cell>
        </row>
        <row r="365">
          <cell r="A365" t="str">
            <v>683P1</v>
          </cell>
          <cell r="B365" t="str">
            <v>683P</v>
          </cell>
          <cell r="C365" t="str">
            <v>683P1</v>
          </cell>
          <cell r="D365" t="str">
            <v>GEODREN</v>
          </cell>
          <cell r="F365" t="str">
            <v>ML</v>
          </cell>
        </row>
        <row r="366">
          <cell r="A366" t="str">
            <v>700P</v>
          </cell>
          <cell r="C366" t="str">
            <v>700P</v>
          </cell>
          <cell r="D366" t="str">
            <v>BANDAS SONORAS REDUCTORAS DE VELOCIDAD</v>
          </cell>
          <cell r="F366" t="str">
            <v>M²</v>
          </cell>
        </row>
        <row r="367">
          <cell r="A367" t="str">
            <v>815P</v>
          </cell>
          <cell r="B367" t="str">
            <v>815P</v>
          </cell>
          <cell r="C367" t="str">
            <v>815P</v>
          </cell>
          <cell r="D367" t="str">
            <v>ARBORIZACION</v>
          </cell>
          <cell r="E367" t="str">
            <v>3.2.10.3.1</v>
          </cell>
          <cell r="F367" t="str">
            <v>U</v>
          </cell>
        </row>
        <row r="368">
          <cell r="A368" t="str">
            <v>900.3P1</v>
          </cell>
          <cell r="B368" t="str">
            <v>900-07</v>
          </cell>
          <cell r="C368" t="str">
            <v>900.3P1</v>
          </cell>
          <cell r="D368" t="str">
            <v>TRANSPORTE DE MATERIAL PROVENIENTE DE EXCAVACIONES Y DERRUMBES: Transporte de materiales provenientes de derrumbes &gt; a 0.1 KM hasta 3.0 KM</v>
          </cell>
          <cell r="F368" t="str">
            <v>M³-KM</v>
          </cell>
        </row>
        <row r="369">
          <cell r="A369" t="str">
            <v>900.3P2</v>
          </cell>
          <cell r="B369" t="str">
            <v>900-07</v>
          </cell>
          <cell r="C369" t="str">
            <v>900.3P2</v>
          </cell>
          <cell r="D369" t="str">
            <v>TRANSPORTE DE MATERIAL PROVENIENTE DE EXCAVACIONES Y DERRUMBES: Transporte de materiales provenientes de derrumbes &gt; 3.0 KM hasta 5.0 KM</v>
          </cell>
          <cell r="F369" t="str">
            <v>M³-KM</v>
          </cell>
        </row>
        <row r="370">
          <cell r="A370" t="str">
            <v>900.3P3</v>
          </cell>
          <cell r="B370" t="str">
            <v>900-07</v>
          </cell>
          <cell r="C370" t="str">
            <v>900.3P3</v>
          </cell>
          <cell r="D370" t="str">
            <v>TRANSPORTE DE MATERIAL PROVENIENTE DE EXCAVACIONES Y DERRUMBES: Transporte de materiales provenientes de derrumbes &gt; a  5 KM</v>
          </cell>
          <cell r="F370" t="str">
            <v>M³-KM</v>
          </cell>
        </row>
        <row r="371">
          <cell r="D371" t="str">
            <v>MURO DE CONTENCION DE SUELO REFORZADO CON GEOTEXTIL</v>
          </cell>
          <cell r="E371" t="str">
            <v>3.6.6.22.1</v>
          </cell>
          <cell r="F371" t="str">
            <v>M³</v>
          </cell>
        </row>
        <row r="372">
          <cell r="D372" t="str">
            <v>SUBBASE GRANULAR CBR&gt;20%</v>
          </cell>
          <cell r="F372" t="str">
            <v>M³</v>
          </cell>
        </row>
        <row r="373">
          <cell r="D373" t="str">
            <v>SUBBASE GRANULAR CBR&gt;40%</v>
          </cell>
          <cell r="E373" t="str">
            <v>3.6.3.4.4</v>
          </cell>
          <cell r="F373" t="str">
            <v>M³</v>
          </cell>
        </row>
        <row r="374">
          <cell r="C374" t="str">
            <v>800P</v>
          </cell>
          <cell r="D374" t="str">
            <v>CERRAMIENTO EN MALLA ESLABONADA</v>
          </cell>
          <cell r="F374" t="str">
            <v>ML</v>
          </cell>
        </row>
        <row r="375">
          <cell r="A375">
            <v>441.1</v>
          </cell>
          <cell r="B375" t="str">
            <v>441-07</v>
          </cell>
          <cell r="D375" t="str">
            <v>MEZCLA ABIERTA EN FRIO TIPO MAF-1</v>
          </cell>
          <cell r="F375" t="str">
            <v>M³</v>
          </cell>
        </row>
        <row r="376">
          <cell r="A376">
            <v>441.2</v>
          </cell>
          <cell r="B376" t="str">
            <v>441-07</v>
          </cell>
          <cell r="D376" t="str">
            <v>MEZCLA ABIERTA EN FRIO TIPO MAF-2</v>
          </cell>
          <cell r="F376" t="str">
            <v>M³</v>
          </cell>
        </row>
        <row r="377">
          <cell r="A377" t="str">
            <v>450.1P</v>
          </cell>
          <cell r="B377" t="str">
            <v>450-02</v>
          </cell>
          <cell r="C377" t="str">
            <v>450,1P</v>
          </cell>
          <cell r="D377" t="str">
            <v>MEZCLA DENSA EN CALIENTE MDC-0</v>
          </cell>
          <cell r="F377" t="str">
            <v>M³</v>
          </cell>
        </row>
        <row r="378">
          <cell r="A378">
            <v>450.1</v>
          </cell>
          <cell r="B378" t="str">
            <v>450-07</v>
          </cell>
          <cell r="D378" t="str">
            <v>MEZCLA DENSA EN CALIENTE MDC-1</v>
          </cell>
          <cell r="F378" t="str">
            <v>M³</v>
          </cell>
        </row>
        <row r="379">
          <cell r="A379">
            <v>450.2</v>
          </cell>
          <cell r="B379" t="str">
            <v>450-07</v>
          </cell>
          <cell r="D379" t="str">
            <v>MEZCLA DENSA EN CALIENTE MDC-2</v>
          </cell>
          <cell r="F379" t="str">
            <v>M³</v>
          </cell>
        </row>
        <row r="380">
          <cell r="A380">
            <v>450.3</v>
          </cell>
          <cell r="B380" t="str">
            <v>450-07</v>
          </cell>
          <cell r="D380" t="str">
            <v>MEZCLA DENSA EN CALIENTE MDC-3</v>
          </cell>
          <cell r="F380" t="str">
            <v>M³</v>
          </cell>
        </row>
        <row r="381">
          <cell r="A381">
            <v>451.1</v>
          </cell>
          <cell r="B381" t="str">
            <v>451-07</v>
          </cell>
          <cell r="D381" t="str">
            <v>MEZCLA ABIERTA EN CALIENTE TIPO MAC-1</v>
          </cell>
          <cell r="F381" t="str">
            <v>M³</v>
          </cell>
        </row>
        <row r="382">
          <cell r="A382">
            <v>452.1</v>
          </cell>
          <cell r="B382" t="str">
            <v>452-07</v>
          </cell>
          <cell r="D382" t="str">
            <v>MEZCLA DISCONTINUA EN CALIENTE TIPO M-1</v>
          </cell>
          <cell r="F382" t="str">
            <v>M³</v>
          </cell>
        </row>
        <row r="383">
          <cell r="A383">
            <v>452.2</v>
          </cell>
          <cell r="B383" t="str">
            <v>452-07</v>
          </cell>
          <cell r="D383" t="str">
            <v>MEZCLA DISCONTINUA EN CALIENTE TIPO M-2</v>
          </cell>
          <cell r="F383" t="str">
            <v>M³</v>
          </cell>
        </row>
        <row r="384">
          <cell r="A384">
            <v>452.3</v>
          </cell>
          <cell r="B384" t="str">
            <v>452-07</v>
          </cell>
          <cell r="D384" t="str">
            <v>MEZCLA DISCONTINUA EN CALIENTE TIPO F-1</v>
          </cell>
          <cell r="F384" t="str">
            <v>M³</v>
          </cell>
        </row>
        <row r="385">
          <cell r="A385">
            <v>452.4</v>
          </cell>
          <cell r="B385" t="str">
            <v>452-07</v>
          </cell>
          <cell r="D385" t="str">
            <v>MEZCLA DISCONTINUA EN CALIENTE TIPO F-2</v>
          </cell>
          <cell r="F385" t="str">
            <v>M³</v>
          </cell>
        </row>
        <row r="386">
          <cell r="A386" t="str">
            <v>462,1P</v>
          </cell>
          <cell r="C386" t="str">
            <v>462,1P</v>
          </cell>
          <cell r="D386" t="str">
            <v>PAVIMENTO ASFALTICO RECICLADO EN CALIENTE MDC-0</v>
          </cell>
          <cell r="F386" t="str">
            <v>M³</v>
          </cell>
        </row>
      </sheetData>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BASE"/>
      <sheetName val="PRECIOS"/>
      <sheetName val="EQUIPO"/>
      <sheetName val="MATERIALES"/>
      <sheetName val="MANO DE OBRA"/>
      <sheetName val="Itemes Renovación"/>
      <sheetName val="CONT_ADI"/>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OCTUBRE"/>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row>
      </sheetData>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ESTADO RED TEC"/>
      <sheetName val="Hoja1"/>
      <sheetName val="items"/>
      <sheetName val="INSUMOS"/>
      <sheetName val="A-HOR"/>
      <sheetName val="BANCOS"/>
      <sheetName val="CARGOS"/>
      <sheetName val="EPS"/>
      <sheetName val="PENSIONES"/>
      <sheetName val="PREACTA 10"/>
      <sheetName val="DATOS"/>
      <sheetName val="PREACTA 9"/>
      <sheetName val="Res-Accide-10"/>
      <sheetName val="TARIFAS"/>
      <sheetName val="PRECIOS"/>
      <sheetName val="PREACTA 6"/>
      <sheetName val="TABLA 2008"/>
      <sheetName val="TRANSPORTE"/>
      <sheetName val="Excavación Mat. Común Estacione"/>
      <sheetName val="Demolición Pavimento"/>
      <sheetName val="SUB APU"/>
      <sheetName val="Insum"/>
      <sheetName val="Listas"/>
      <sheetName val="PRESUPUESTO"/>
      <sheetName val="ESTADO VÍA-CRIT.TECNICO"/>
      <sheetName val="GCB2000"/>
      <sheetName val="PUNITARIOS%20PARA%20241201%202S"/>
      <sheetName val="Equipo"/>
      <sheetName val="RELACION MES"/>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1"/>
      <sheetName val="PROGR_"/>
      <sheetName val="ACTA DE MODIFICACION  (2)"/>
      <sheetName val="VrEqpBasica"/>
      <sheetName val="ModeloPresupuesto"/>
    </sheetNames>
    <sheetDataSet>
      <sheetData sheetId="0"/>
      <sheetData sheetId="1"/>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ow r="6">
          <cell r="A6" t="str">
            <v>UNIDAD ADMINISTRATIVA ESPECIAL DE LA AERONAUTICA CIVIL</v>
          </cell>
        </row>
      </sheetData>
      <sheetData sheetId="20">
        <row r="6">
          <cell r="A6" t="str">
            <v>UNIDAD ADMINISTRATIVA ESPECIAL DE LA AERONAUTICA CIVIL</v>
          </cell>
        </row>
      </sheetData>
      <sheetData sheetId="21" refreshError="1"/>
      <sheetData sheetId="22"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3.emf"/><Relationship Id="rId4" Type="http://schemas.openxmlformats.org/officeDocument/2006/relationships/oleObject" Target="../embeddings/oleObject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image" Target="../media/image3.emf"/><Relationship Id="rId4" Type="http://schemas.openxmlformats.org/officeDocument/2006/relationships/oleObject" Target="../embeddings/oleObject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openxmlformats.org/officeDocument/2006/relationships/image" Target="../media/image3.emf"/><Relationship Id="rId4" Type="http://schemas.openxmlformats.org/officeDocument/2006/relationships/oleObject" Target="../embeddings/oleObject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5" Type="http://schemas.openxmlformats.org/officeDocument/2006/relationships/image" Target="../media/image3.emf"/><Relationship Id="rId4" Type="http://schemas.openxmlformats.org/officeDocument/2006/relationships/oleObject" Target="../embeddings/oleObject5.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image" Target="../media/image3.emf"/><Relationship Id="rId4" Type="http://schemas.openxmlformats.org/officeDocument/2006/relationships/oleObject" Target="../embeddings/oleObject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AB7AA3-4A56-4527-8339-05C9D6C4958A}">
  <sheetPr>
    <tabColor rgb="FFFF0000"/>
  </sheetPr>
  <dimension ref="A1:P28"/>
  <sheetViews>
    <sheetView showGridLines="0" tabSelected="1" zoomScale="55" zoomScaleNormal="55" zoomScaleSheetLayoutView="70" zoomScalePageLayoutView="60" workbookViewId="0">
      <selection activeCell="Q5" sqref="Q5"/>
    </sheetView>
  </sheetViews>
  <sheetFormatPr baseColWidth="10" defaultColWidth="11.42578125" defaultRowHeight="16.5"/>
  <cols>
    <col min="1" max="2" width="4.42578125" style="257" customWidth="1"/>
    <col min="3" max="3" width="14.7109375" style="257" customWidth="1"/>
    <col min="4" max="4" width="14.140625" style="257" customWidth="1"/>
    <col min="5" max="5" width="16.140625" style="305" customWidth="1"/>
    <col min="6" max="6" width="20" style="257" customWidth="1"/>
    <col min="7" max="7" width="73.28515625" style="257" customWidth="1"/>
    <col min="8" max="8" width="8.7109375" style="257" customWidth="1"/>
    <col min="9" max="9" width="18.85546875" style="257" customWidth="1"/>
    <col min="10" max="10" width="23.85546875" style="257" customWidth="1"/>
    <col min="11" max="11" width="35.28515625" style="257" customWidth="1"/>
    <col min="12" max="13" width="4.42578125" style="257" customWidth="1"/>
    <col min="14" max="14" width="8.140625" style="257" customWidth="1"/>
    <col min="15" max="15" width="24.140625" style="257" customWidth="1"/>
    <col min="16" max="16384" width="11.42578125" style="257"/>
  </cols>
  <sheetData>
    <row r="1" spans="1:16" ht="17.25" thickBot="1">
      <c r="A1" s="254"/>
      <c r="B1" s="255"/>
      <c r="C1" s="256"/>
      <c r="D1" s="255"/>
      <c r="E1" s="256"/>
      <c r="F1" s="254"/>
      <c r="G1" s="254"/>
      <c r="H1" s="254"/>
      <c r="I1" s="254"/>
      <c r="J1" s="254"/>
      <c r="K1" s="254"/>
      <c r="L1" s="254"/>
      <c r="M1" s="254"/>
    </row>
    <row r="2" spans="1:16" ht="18" thickTop="1" thickBot="1">
      <c r="A2" s="254"/>
      <c r="B2" s="258"/>
      <c r="C2" s="259"/>
      <c r="D2" s="259"/>
      <c r="E2" s="259"/>
      <c r="F2" s="259"/>
      <c r="G2" s="259"/>
      <c r="H2" s="259"/>
      <c r="I2" s="259"/>
      <c r="J2" s="259"/>
      <c r="K2" s="259"/>
      <c r="L2" s="260"/>
      <c r="M2" s="254"/>
    </row>
    <row r="3" spans="1:16" ht="95.25" customHeight="1" thickBot="1">
      <c r="A3" s="254"/>
      <c r="B3" s="261"/>
      <c r="C3" s="348" t="s">
        <v>119</v>
      </c>
      <c r="D3" s="349"/>
      <c r="E3" s="349"/>
      <c r="F3" s="349"/>
      <c r="G3" s="349"/>
      <c r="H3" s="349"/>
      <c r="I3" s="349"/>
      <c r="J3" s="349"/>
      <c r="K3" s="350"/>
      <c r="L3" s="262"/>
      <c r="M3" s="254"/>
      <c r="O3" s="254"/>
    </row>
    <row r="4" spans="1:16" ht="57" customHeight="1" thickBot="1">
      <c r="A4" s="254"/>
      <c r="B4" s="261"/>
      <c r="C4" s="351" t="s">
        <v>120</v>
      </c>
      <c r="D4" s="352"/>
      <c r="E4" s="352"/>
      <c r="F4" s="352"/>
      <c r="G4" s="352"/>
      <c r="H4" s="352"/>
      <c r="I4" s="352"/>
      <c r="J4" s="352"/>
      <c r="K4" s="353"/>
      <c r="L4" s="262"/>
      <c r="M4" s="254"/>
    </row>
    <row r="5" spans="1:16" s="266" customFormat="1" ht="45" customHeight="1" thickBot="1">
      <c r="A5" s="263"/>
      <c r="B5" s="264"/>
      <c r="C5" s="354" t="s">
        <v>0</v>
      </c>
      <c r="D5" s="349"/>
      <c r="E5" s="349"/>
      <c r="F5" s="349"/>
      <c r="G5" s="349"/>
      <c r="H5" s="349"/>
      <c r="I5" s="349"/>
      <c r="J5" s="349"/>
      <c r="K5" s="350"/>
      <c r="L5" s="265"/>
      <c r="M5" s="263"/>
    </row>
    <row r="6" spans="1:16" ht="30" customHeight="1" thickBot="1">
      <c r="A6" s="254"/>
      <c r="B6" s="261"/>
      <c r="C6" s="355"/>
      <c r="D6" s="356"/>
      <c r="E6" s="356"/>
      <c r="F6" s="356"/>
      <c r="G6" s="356"/>
      <c r="H6" s="356"/>
      <c r="I6" s="356"/>
      <c r="J6" s="356"/>
      <c r="K6" s="357"/>
      <c r="L6" s="262"/>
      <c r="M6" s="254"/>
    </row>
    <row r="7" spans="1:16" ht="30" customHeight="1">
      <c r="A7" s="254"/>
      <c r="B7" s="261"/>
      <c r="C7" s="358" t="s">
        <v>1</v>
      </c>
      <c r="D7" s="360" t="s">
        <v>2</v>
      </c>
      <c r="E7" s="362" t="s">
        <v>3</v>
      </c>
      <c r="F7" s="362"/>
      <c r="G7" s="358" t="s">
        <v>4</v>
      </c>
      <c r="H7" s="360" t="s">
        <v>5</v>
      </c>
      <c r="I7" s="360" t="s">
        <v>6</v>
      </c>
      <c r="J7" s="363" t="s">
        <v>7</v>
      </c>
      <c r="K7" s="365" t="s">
        <v>8</v>
      </c>
      <c r="L7" s="262"/>
      <c r="M7" s="254"/>
    </row>
    <row r="8" spans="1:16" ht="30" customHeight="1" thickBot="1">
      <c r="A8" s="254"/>
      <c r="B8" s="261"/>
      <c r="C8" s="359"/>
      <c r="D8" s="361"/>
      <c r="E8" s="1" t="s">
        <v>9</v>
      </c>
      <c r="F8" s="1" t="s">
        <v>10</v>
      </c>
      <c r="G8" s="359"/>
      <c r="H8" s="361"/>
      <c r="I8" s="361"/>
      <c r="J8" s="364"/>
      <c r="K8" s="366"/>
      <c r="L8" s="262"/>
      <c r="M8" s="254"/>
    </row>
    <row r="9" spans="1:16" ht="30" customHeight="1" thickBot="1">
      <c r="A9" s="254"/>
      <c r="B9" s="261"/>
      <c r="C9" s="267" t="s">
        <v>19</v>
      </c>
      <c r="D9" s="268"/>
      <c r="E9" s="268"/>
      <c r="F9" s="268"/>
      <c r="G9" s="268"/>
      <c r="H9" s="268"/>
      <c r="I9" s="268"/>
      <c r="J9" s="268"/>
      <c r="K9" s="269"/>
      <c r="L9" s="262"/>
      <c r="M9" s="254"/>
    </row>
    <row r="10" spans="1:16" ht="76.5" customHeight="1">
      <c r="A10" s="254"/>
      <c r="B10" s="261"/>
      <c r="C10" s="270">
        <v>1</v>
      </c>
      <c r="D10" s="6" t="s">
        <v>115</v>
      </c>
      <c r="E10" s="6" t="s">
        <v>20</v>
      </c>
      <c r="F10" s="6" t="s">
        <v>115</v>
      </c>
      <c r="G10" s="253" t="s">
        <v>25</v>
      </c>
      <c r="H10" s="248" t="s">
        <v>14</v>
      </c>
      <c r="I10" s="271">
        <v>116.5</v>
      </c>
      <c r="J10" s="272">
        <f>'450.2P'!N88</f>
        <v>476700</v>
      </c>
      <c r="K10" s="273">
        <f t="shared" ref="K10:K15" si="0">ROUND(I10*J10,0)</f>
        <v>55535550</v>
      </c>
      <c r="L10" s="262"/>
      <c r="M10" s="254"/>
      <c r="O10" s="274"/>
      <c r="P10" s="275"/>
    </row>
    <row r="11" spans="1:16" ht="33.75" customHeight="1">
      <c r="A11" s="254"/>
      <c r="B11" s="261"/>
      <c r="C11" s="276">
        <v>2</v>
      </c>
      <c r="D11" s="5" t="s">
        <v>21</v>
      </c>
      <c r="E11" s="5" t="s">
        <v>22</v>
      </c>
      <c r="F11" s="5" t="s">
        <v>21</v>
      </c>
      <c r="G11" s="247" t="s">
        <v>23</v>
      </c>
      <c r="H11" s="244" t="s">
        <v>24</v>
      </c>
      <c r="I11" s="277">
        <f>ROUND(((I10/0.12)*1.7),0)+51</f>
        <v>1701</v>
      </c>
      <c r="J11" s="278">
        <f>'411.1P'!N88</f>
        <v>2205</v>
      </c>
      <c r="K11" s="279">
        <f t="shared" si="0"/>
        <v>3750705</v>
      </c>
      <c r="L11" s="262"/>
      <c r="M11" s="254"/>
      <c r="N11" s="280"/>
      <c r="O11" s="280"/>
    </row>
    <row r="12" spans="1:16" ht="56.25" customHeight="1">
      <c r="A12" s="254"/>
      <c r="B12" s="261"/>
      <c r="C12" s="276">
        <v>3</v>
      </c>
      <c r="D12" s="5"/>
      <c r="E12" s="5"/>
      <c r="F12" s="5" t="s">
        <v>117</v>
      </c>
      <c r="G12" s="247" t="s">
        <v>27</v>
      </c>
      <c r="H12" s="244" t="s">
        <v>14</v>
      </c>
      <c r="I12" s="277">
        <f>I10</f>
        <v>116.5</v>
      </c>
      <c r="J12" s="278">
        <f>'2P'!N88</f>
        <v>13650</v>
      </c>
      <c r="K12" s="279">
        <f t="shared" si="0"/>
        <v>1590225</v>
      </c>
      <c r="L12" s="262"/>
      <c r="M12" s="254"/>
    </row>
    <row r="13" spans="1:16" ht="53.25" customHeight="1">
      <c r="A13" s="254"/>
      <c r="B13" s="261"/>
      <c r="C13" s="276">
        <v>4</v>
      </c>
      <c r="D13" s="5"/>
      <c r="E13" s="5"/>
      <c r="F13" s="5" t="s">
        <v>116</v>
      </c>
      <c r="G13" s="247" t="s">
        <v>30</v>
      </c>
      <c r="H13" s="244" t="s">
        <v>14</v>
      </c>
      <c r="I13" s="277">
        <f>I10</f>
        <v>116.5</v>
      </c>
      <c r="J13" s="278">
        <f>'1P'!N88</f>
        <v>21263</v>
      </c>
      <c r="K13" s="279">
        <f t="shared" si="0"/>
        <v>2477140</v>
      </c>
      <c r="L13" s="262"/>
      <c r="M13" s="254"/>
    </row>
    <row r="14" spans="1:16" ht="67.5" customHeight="1">
      <c r="A14" s="254"/>
      <c r="B14" s="261"/>
      <c r="C14" s="276">
        <v>5</v>
      </c>
      <c r="D14" s="5"/>
      <c r="E14" s="5"/>
      <c r="F14" s="5" t="s">
        <v>118</v>
      </c>
      <c r="G14" s="247" t="s">
        <v>31</v>
      </c>
      <c r="H14" s="244" t="s">
        <v>14</v>
      </c>
      <c r="I14" s="277">
        <f>ROUND(I10/1.25,0)</f>
        <v>93</v>
      </c>
      <c r="J14" s="278">
        <f>'3P'!N88</f>
        <v>30975</v>
      </c>
      <c r="K14" s="279">
        <f t="shared" si="0"/>
        <v>2880675</v>
      </c>
      <c r="L14" s="262"/>
      <c r="M14" s="254"/>
    </row>
    <row r="15" spans="1:16" ht="47.25" customHeight="1" thickBot="1">
      <c r="A15" s="254"/>
      <c r="B15" s="261"/>
      <c r="C15" s="281">
        <v>6</v>
      </c>
      <c r="D15" s="7"/>
      <c r="E15" s="7"/>
      <c r="F15" s="7">
        <v>900</v>
      </c>
      <c r="G15" s="245" t="s">
        <v>32</v>
      </c>
      <c r="H15" s="246" t="s">
        <v>26</v>
      </c>
      <c r="I15" s="282">
        <f>I10*10</f>
        <v>1165</v>
      </c>
      <c r="J15" s="283">
        <f>'900.00'!N88</f>
        <v>1313</v>
      </c>
      <c r="K15" s="284">
        <f t="shared" si="0"/>
        <v>1529645</v>
      </c>
      <c r="L15" s="262"/>
      <c r="M15" s="254"/>
    </row>
    <row r="16" spans="1:16" s="289" customFormat="1" ht="42.75" customHeight="1" thickBot="1">
      <c r="A16" s="285"/>
      <c r="B16" s="286"/>
      <c r="C16" s="333" t="s">
        <v>15</v>
      </c>
      <c r="D16" s="334"/>
      <c r="E16" s="334"/>
      <c r="F16" s="334"/>
      <c r="G16" s="334"/>
      <c r="H16" s="334"/>
      <c r="I16" s="334"/>
      <c r="J16" s="335"/>
      <c r="K16" s="287">
        <f>SUM(K10:K15)</f>
        <v>67763940</v>
      </c>
      <c r="L16" s="288"/>
      <c r="M16" s="285"/>
    </row>
    <row r="17" spans="1:15" s="289" customFormat="1" ht="38.25" customHeight="1" thickBot="1">
      <c r="A17" s="285"/>
      <c r="B17" s="286"/>
      <c r="C17" s="285"/>
      <c r="D17" s="290"/>
      <c r="E17" s="285"/>
      <c r="F17" s="285"/>
      <c r="G17" s="336" t="s">
        <v>16</v>
      </c>
      <c r="H17" s="337"/>
      <c r="I17" s="337"/>
      <c r="J17" s="338"/>
      <c r="K17" s="291">
        <f>SUM(K16:K16)</f>
        <v>67763940</v>
      </c>
      <c r="L17" s="288"/>
      <c r="M17" s="285"/>
    </row>
    <row r="18" spans="1:15" s="289" customFormat="1" ht="30" customHeight="1">
      <c r="A18" s="285"/>
      <c r="B18" s="286"/>
      <c r="C18" s="285"/>
      <c r="D18" s="292"/>
      <c r="E18" s="292"/>
      <c r="F18" s="292"/>
      <c r="G18" s="339" t="s">
        <v>17</v>
      </c>
      <c r="H18" s="340"/>
      <c r="I18" s="340"/>
      <c r="J18" s="341"/>
      <c r="K18" s="293">
        <f>ROUND(K17*0.19,0)</f>
        <v>12875149</v>
      </c>
      <c r="L18" s="288"/>
      <c r="M18" s="285"/>
    </row>
    <row r="19" spans="1:15" s="289" customFormat="1" ht="30" customHeight="1" thickBot="1">
      <c r="A19" s="285"/>
      <c r="B19" s="286"/>
      <c r="C19" s="285"/>
      <c r="D19" s="292"/>
      <c r="E19" s="292"/>
      <c r="F19" s="292"/>
      <c r="G19" s="342" t="s">
        <v>18</v>
      </c>
      <c r="H19" s="343"/>
      <c r="I19" s="343"/>
      <c r="J19" s="344"/>
      <c r="K19" s="294">
        <f>SUM(K17:K18)</f>
        <v>80639089</v>
      </c>
      <c r="L19" s="288"/>
      <c r="M19" s="285"/>
    </row>
    <row r="20" spans="1:15" s="289" customFormat="1" ht="30" customHeight="1" thickBot="1">
      <c r="A20" s="285"/>
      <c r="B20" s="286"/>
      <c r="C20" s="285"/>
      <c r="D20" s="290"/>
      <c r="E20" s="285"/>
      <c r="F20" s="285"/>
      <c r="G20" s="345" t="s">
        <v>11</v>
      </c>
      <c r="H20" s="346"/>
      <c r="I20" s="346"/>
      <c r="J20" s="347"/>
      <c r="K20" s="295">
        <f>K19</f>
        <v>80639089</v>
      </c>
      <c r="L20" s="288"/>
      <c r="M20" s="285"/>
      <c r="O20" s="296"/>
    </row>
    <row r="21" spans="1:15" s="289" customFormat="1" thickBot="1">
      <c r="A21" s="285"/>
      <c r="B21" s="286"/>
      <c r="C21" s="285"/>
      <c r="D21" s="290"/>
      <c r="E21" s="290"/>
      <c r="F21" s="290"/>
      <c r="G21" s="285"/>
      <c r="H21" s="285"/>
      <c r="I21" s="297"/>
      <c r="J21" s="2"/>
      <c r="K21" s="3"/>
      <c r="L21" s="288"/>
      <c r="M21" s="285"/>
    </row>
    <row r="22" spans="1:15" s="289" customFormat="1" ht="60" customHeight="1">
      <c r="A22" s="285"/>
      <c r="B22" s="286"/>
      <c r="C22" s="324" t="s">
        <v>121</v>
      </c>
      <c r="D22" s="325"/>
      <c r="E22" s="325"/>
      <c r="F22" s="325"/>
      <c r="G22" s="326"/>
      <c r="H22" s="327" t="s">
        <v>4</v>
      </c>
      <c r="I22" s="328"/>
      <c r="J22" s="328"/>
      <c r="K22" s="306" t="s">
        <v>12</v>
      </c>
      <c r="L22" s="298"/>
      <c r="M22" s="285"/>
    </row>
    <row r="23" spans="1:15" s="289" customFormat="1" ht="60" customHeight="1">
      <c r="A23" s="285"/>
      <c r="B23" s="286"/>
      <c r="C23" s="310" t="s">
        <v>122</v>
      </c>
      <c r="D23" s="311"/>
      <c r="E23" s="311"/>
      <c r="F23" s="311"/>
      <c r="G23" s="312"/>
      <c r="H23" s="313" t="s">
        <v>123</v>
      </c>
      <c r="I23" s="314"/>
      <c r="J23" s="315"/>
      <c r="K23" s="319">
        <v>0.19</v>
      </c>
      <c r="L23" s="298"/>
      <c r="M23" s="285"/>
    </row>
    <row r="24" spans="1:15" s="289" customFormat="1" ht="60" customHeight="1">
      <c r="A24" s="285"/>
      <c r="B24" s="286"/>
      <c r="C24" s="310" t="s">
        <v>124</v>
      </c>
      <c r="D24" s="311"/>
      <c r="E24" s="311"/>
      <c r="F24" s="311"/>
      <c r="G24" s="312"/>
      <c r="H24" s="329"/>
      <c r="I24" s="330"/>
      <c r="J24" s="331"/>
      <c r="K24" s="332"/>
      <c r="L24" s="298"/>
      <c r="M24" s="285"/>
    </row>
    <row r="25" spans="1:15" s="299" customFormat="1" ht="60" customHeight="1">
      <c r="A25" s="285"/>
      <c r="B25" s="286"/>
      <c r="C25" s="310" t="s">
        <v>125</v>
      </c>
      <c r="D25" s="311"/>
      <c r="E25" s="311"/>
      <c r="F25" s="311"/>
      <c r="G25" s="312"/>
      <c r="H25" s="313" t="s">
        <v>33</v>
      </c>
      <c r="I25" s="314"/>
      <c r="J25" s="315"/>
      <c r="K25" s="319">
        <v>0.05</v>
      </c>
      <c r="L25" s="288"/>
      <c r="M25" s="285"/>
    </row>
    <row r="26" spans="1:15" ht="60" customHeight="1" thickBot="1">
      <c r="A26" s="254"/>
      <c r="B26" s="261"/>
      <c r="C26" s="321" t="s">
        <v>126</v>
      </c>
      <c r="D26" s="322"/>
      <c r="E26" s="322"/>
      <c r="F26" s="322"/>
      <c r="G26" s="323"/>
      <c r="H26" s="316"/>
      <c r="I26" s="317"/>
      <c r="J26" s="318"/>
      <c r="K26" s="320"/>
      <c r="L26" s="262"/>
      <c r="M26" s="254"/>
    </row>
    <row r="27" spans="1:15" ht="17.25" thickBot="1">
      <c r="A27" s="254"/>
      <c r="B27" s="300"/>
      <c r="C27" s="301"/>
      <c r="D27" s="301"/>
      <c r="E27" s="302"/>
      <c r="F27" s="301"/>
      <c r="G27" s="4"/>
      <c r="H27" s="301"/>
      <c r="I27" s="301"/>
      <c r="J27" s="301"/>
      <c r="K27" s="301"/>
      <c r="L27" s="303"/>
      <c r="M27" s="254"/>
    </row>
    <row r="28" spans="1:15" ht="17.25" thickTop="1">
      <c r="A28" s="254"/>
      <c r="B28" s="254"/>
      <c r="C28" s="254"/>
      <c r="D28" s="254"/>
      <c r="E28" s="304"/>
      <c r="F28" s="254"/>
      <c r="G28" s="254"/>
      <c r="H28" s="254"/>
      <c r="I28" s="254"/>
      <c r="J28" s="254"/>
      <c r="K28" s="254"/>
      <c r="L28" s="254"/>
      <c r="M28" s="254"/>
    </row>
  </sheetData>
  <mergeCells count="27">
    <mergeCell ref="C3:K3"/>
    <mergeCell ref="C4:K4"/>
    <mergeCell ref="C5:K5"/>
    <mergeCell ref="C6:K6"/>
    <mergeCell ref="C7:C8"/>
    <mergeCell ref="D7:D8"/>
    <mergeCell ref="E7:F7"/>
    <mergeCell ref="G7:G8"/>
    <mergeCell ref="H7:H8"/>
    <mergeCell ref="I7:I8"/>
    <mergeCell ref="J7:J8"/>
    <mergeCell ref="K7:K8"/>
    <mergeCell ref="C16:J16"/>
    <mergeCell ref="G17:J17"/>
    <mergeCell ref="G18:J18"/>
    <mergeCell ref="G19:J19"/>
    <mergeCell ref="G20:J20"/>
    <mergeCell ref="C25:G25"/>
    <mergeCell ref="H25:J26"/>
    <mergeCell ref="K25:K26"/>
    <mergeCell ref="C26:G26"/>
    <mergeCell ref="C22:G22"/>
    <mergeCell ref="H22:J22"/>
    <mergeCell ref="C23:G23"/>
    <mergeCell ref="H23:J24"/>
    <mergeCell ref="K23:K24"/>
    <mergeCell ref="C24:G24"/>
  </mergeCells>
  <pageMargins left="0.11811023622047245" right="0.11811023622047245" top="0.15748031496062992" bottom="0.15748031496062992" header="0.31496062992125984" footer="0.31496062992125984"/>
  <pageSetup scale="4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70DCE1-616B-4E64-AEBD-C9B12C2F88E8}">
  <sheetPr>
    <tabColor rgb="FFFF0000"/>
  </sheetPr>
  <dimension ref="A1:P119"/>
  <sheetViews>
    <sheetView topLeftCell="A26" zoomScale="78" zoomScaleNormal="78" workbookViewId="0">
      <selection activeCell="J38" sqref="J38"/>
    </sheetView>
  </sheetViews>
  <sheetFormatPr baseColWidth="10" defaultRowHeight="15"/>
  <cols>
    <col min="1" max="1" width="8.85546875" style="8" customWidth="1"/>
    <col min="2" max="2" width="17" style="8" customWidth="1"/>
    <col min="3" max="5" width="11.42578125" style="8"/>
    <col min="6" max="6" width="14.42578125" style="8" customWidth="1"/>
    <col min="7" max="8" width="11.42578125" style="8"/>
    <col min="9" max="9" width="12.5703125" style="8" bestFit="1" customWidth="1"/>
    <col min="10" max="10" width="15.5703125" style="8" customWidth="1"/>
    <col min="11" max="11" width="17.5703125" style="8" bestFit="1" customWidth="1"/>
    <col min="12" max="13" width="11.42578125" style="8"/>
    <col min="14" max="14" width="17.42578125" style="8" customWidth="1"/>
    <col min="15" max="15" width="12" style="8" bestFit="1" customWidth="1"/>
    <col min="16" max="16" width="15" style="8" bestFit="1" customWidth="1"/>
    <col min="17" max="16384" width="11.42578125" style="8"/>
  </cols>
  <sheetData>
    <row r="1" spans="2:14">
      <c r="B1" s="464"/>
      <c r="C1" s="467"/>
      <c r="D1" s="468"/>
      <c r="E1" s="468"/>
      <c r="F1" s="468"/>
      <c r="G1" s="468"/>
      <c r="H1" s="468"/>
      <c r="I1" s="468"/>
      <c r="J1" s="469"/>
      <c r="K1" s="446" t="s">
        <v>34</v>
      </c>
      <c r="L1" s="453" t="s">
        <v>35</v>
      </c>
      <c r="M1" s="454"/>
      <c r="N1" s="455"/>
    </row>
    <row r="2" spans="2:14">
      <c r="B2" s="465"/>
      <c r="C2" s="448" t="s">
        <v>28</v>
      </c>
      <c r="D2" s="449"/>
      <c r="E2" s="449"/>
      <c r="F2" s="449"/>
      <c r="G2" s="449"/>
      <c r="H2" s="449"/>
      <c r="I2" s="449"/>
      <c r="J2" s="450"/>
      <c r="K2" s="447"/>
      <c r="L2" s="456"/>
      <c r="M2" s="457"/>
      <c r="N2" s="458"/>
    </row>
    <row r="3" spans="2:14">
      <c r="B3" s="465"/>
      <c r="C3" s="448" t="s">
        <v>36</v>
      </c>
      <c r="D3" s="449"/>
      <c r="E3" s="449"/>
      <c r="F3" s="449"/>
      <c r="G3" s="449"/>
      <c r="H3" s="449"/>
      <c r="I3" s="449"/>
      <c r="J3" s="450"/>
      <c r="K3" s="451" t="s">
        <v>37</v>
      </c>
      <c r="L3" s="470">
        <v>1</v>
      </c>
      <c r="M3" s="471"/>
      <c r="N3" s="472"/>
    </row>
    <row r="4" spans="2:14">
      <c r="B4" s="465"/>
      <c r="C4" s="448" t="s">
        <v>38</v>
      </c>
      <c r="D4" s="449"/>
      <c r="E4" s="449"/>
      <c r="F4" s="449"/>
      <c r="G4" s="449"/>
      <c r="H4" s="449"/>
      <c r="I4" s="449"/>
      <c r="J4" s="450"/>
      <c r="K4" s="459"/>
      <c r="L4" s="473"/>
      <c r="M4" s="474"/>
      <c r="N4" s="475"/>
    </row>
    <row r="5" spans="2:14">
      <c r="B5" s="465"/>
      <c r="C5" s="448" t="s">
        <v>39</v>
      </c>
      <c r="D5" s="449"/>
      <c r="E5" s="449"/>
      <c r="F5" s="449"/>
      <c r="G5" s="449"/>
      <c r="H5" s="449"/>
      <c r="I5" s="449"/>
      <c r="J5" s="450"/>
      <c r="K5" s="451" t="s">
        <v>40</v>
      </c>
      <c r="L5" s="476"/>
      <c r="M5" s="476" t="s">
        <v>41</v>
      </c>
      <c r="N5" s="478"/>
    </row>
    <row r="6" spans="2:14" ht="15.75" thickBot="1">
      <c r="B6" s="466"/>
      <c r="C6" s="480"/>
      <c r="D6" s="481"/>
      <c r="E6" s="481"/>
      <c r="F6" s="481"/>
      <c r="G6" s="481"/>
      <c r="H6" s="481"/>
      <c r="I6" s="481"/>
      <c r="J6" s="482"/>
      <c r="K6" s="452"/>
      <c r="L6" s="477"/>
      <c r="M6" s="477"/>
      <c r="N6" s="479"/>
    </row>
    <row r="7" spans="2:14" ht="15.75" thickBot="1">
      <c r="B7" s="9"/>
      <c r="C7" s="10"/>
      <c r="D7" s="10"/>
      <c r="E7" s="10"/>
      <c r="F7" s="10"/>
      <c r="G7" s="10"/>
      <c r="H7" s="10"/>
      <c r="I7" s="10"/>
      <c r="J7" s="10"/>
      <c r="K7" s="10"/>
      <c r="L7" s="11"/>
      <c r="M7" s="11"/>
      <c r="N7" s="12"/>
    </row>
    <row r="8" spans="2:14" ht="17.25" customHeight="1">
      <c r="B8" s="13"/>
      <c r="C8" s="14"/>
      <c r="D8" s="14"/>
      <c r="E8" s="14"/>
      <c r="F8" s="14"/>
      <c r="G8" s="14"/>
      <c r="H8" s="15"/>
      <c r="I8" s="14"/>
      <c r="J8" s="14"/>
      <c r="K8" s="16" t="s">
        <v>42</v>
      </c>
      <c r="L8" s="17"/>
      <c r="M8" s="17"/>
      <c r="N8" s="18"/>
    </row>
    <row r="9" spans="2:14">
      <c r="B9" s="19"/>
      <c r="C9" s="20"/>
      <c r="D9" s="20"/>
      <c r="E9" s="20"/>
      <c r="F9" s="20"/>
      <c r="G9" s="20"/>
      <c r="H9" s="21"/>
      <c r="I9" s="20"/>
      <c r="J9" s="20"/>
      <c r="K9" s="22"/>
      <c r="L9" s="23" t="s">
        <v>43</v>
      </c>
      <c r="M9" s="23" t="s">
        <v>44</v>
      </c>
      <c r="N9" s="24" t="s">
        <v>45</v>
      </c>
    </row>
    <row r="10" spans="2:14" ht="35.25">
      <c r="B10" s="461" t="s">
        <v>46</v>
      </c>
      <c r="C10" s="462"/>
      <c r="D10" s="462"/>
      <c r="E10" s="462"/>
      <c r="F10" s="25" t="s">
        <v>47</v>
      </c>
      <c r="G10" s="20"/>
      <c r="H10" s="26"/>
      <c r="I10" s="463" t="s">
        <v>48</v>
      </c>
      <c r="J10" s="463"/>
      <c r="K10" s="27" t="s">
        <v>47</v>
      </c>
      <c r="L10" s="23"/>
      <c r="M10" s="23"/>
      <c r="N10" s="24"/>
    </row>
    <row r="11" spans="2:14">
      <c r="B11" s="28" t="s">
        <v>49</v>
      </c>
      <c r="C11" s="29"/>
      <c r="D11" s="460"/>
      <c r="E11" s="460"/>
      <c r="F11" s="30"/>
      <c r="G11" s="31"/>
      <c r="H11" s="29"/>
      <c r="I11" s="26"/>
      <c r="J11" s="32" t="s">
        <v>50</v>
      </c>
      <c r="K11" s="33"/>
      <c r="L11" s="30"/>
      <c r="M11" s="30"/>
      <c r="N11" s="34"/>
    </row>
    <row r="12" spans="2:14" ht="15.75" thickBot="1">
      <c r="B12" s="35"/>
      <c r="C12" s="36"/>
      <c r="D12" s="37"/>
      <c r="E12" s="37"/>
      <c r="F12" s="37"/>
      <c r="G12" s="37"/>
      <c r="H12" s="36"/>
      <c r="I12" s="37"/>
      <c r="J12" s="36"/>
      <c r="K12" s="37"/>
      <c r="L12" s="439"/>
      <c r="M12" s="439"/>
      <c r="N12" s="440"/>
    </row>
    <row r="13" spans="2:14">
      <c r="B13" s="38"/>
      <c r="C13" s="39"/>
      <c r="D13" s="39"/>
      <c r="E13" s="39"/>
      <c r="F13" s="39"/>
      <c r="G13" s="39"/>
      <c r="H13" s="39"/>
      <c r="I13" s="39"/>
      <c r="J13" s="39"/>
      <c r="K13" s="39"/>
      <c r="L13" s="39"/>
      <c r="M13" s="39"/>
      <c r="N13" s="40"/>
    </row>
    <row r="14" spans="2:14">
      <c r="B14" s="41" t="s">
        <v>51</v>
      </c>
      <c r="C14" s="42"/>
      <c r="D14" s="43" t="s">
        <v>41</v>
      </c>
      <c r="E14" s="44"/>
      <c r="F14" s="45"/>
      <c r="G14" s="45"/>
      <c r="H14" s="46"/>
      <c r="I14" s="46"/>
      <c r="J14" s="46"/>
      <c r="K14" s="46"/>
      <c r="L14" s="46"/>
      <c r="M14" s="46"/>
      <c r="N14" s="47"/>
    </row>
    <row r="15" spans="2:14" ht="19.5" customHeight="1">
      <c r="B15" s="48" t="s">
        <v>52</v>
      </c>
      <c r="C15" s="49"/>
      <c r="D15" s="50"/>
      <c r="E15" s="50"/>
      <c r="F15" s="50"/>
      <c r="G15" s="50"/>
      <c r="H15" s="50"/>
      <c r="I15" s="50"/>
      <c r="J15" s="50"/>
      <c r="K15" s="50"/>
      <c r="L15" s="50"/>
      <c r="M15" s="50"/>
      <c r="N15" s="47"/>
    </row>
    <row r="16" spans="2:14">
      <c r="B16" s="48"/>
      <c r="C16" s="51"/>
      <c r="D16" s="52"/>
      <c r="E16" s="50"/>
      <c r="F16" s="50"/>
      <c r="G16" s="50"/>
      <c r="H16" s="50"/>
      <c r="I16" s="50"/>
      <c r="J16" s="50"/>
      <c r="K16" s="50"/>
      <c r="L16" s="50"/>
      <c r="M16" s="50"/>
      <c r="N16" s="47"/>
    </row>
    <row r="17" spans="2:14">
      <c r="B17" s="48"/>
      <c r="C17" s="49"/>
      <c r="D17" s="53"/>
      <c r="E17" s="53"/>
      <c r="F17" s="53"/>
      <c r="G17" s="53"/>
      <c r="H17" s="53"/>
      <c r="I17" s="53"/>
      <c r="J17" s="53"/>
      <c r="K17" s="53"/>
      <c r="L17" s="53"/>
      <c r="M17" s="53"/>
      <c r="N17" s="54"/>
    </row>
    <row r="18" spans="2:14">
      <c r="B18" s="48" t="s">
        <v>53</v>
      </c>
      <c r="C18" s="51"/>
      <c r="D18" s="50"/>
      <c r="E18" s="50"/>
      <c r="F18" s="50"/>
      <c r="G18" s="50"/>
      <c r="H18" s="50"/>
      <c r="I18" s="55"/>
      <c r="J18" s="43" t="s">
        <v>54</v>
      </c>
      <c r="K18" s="50"/>
      <c r="L18" s="50"/>
      <c r="M18" s="50"/>
      <c r="N18" s="56"/>
    </row>
    <row r="19" spans="2:14">
      <c r="B19" s="48"/>
      <c r="C19" s="49"/>
      <c r="D19" s="53"/>
      <c r="E19" s="53"/>
      <c r="F19" s="53"/>
      <c r="G19" s="53"/>
      <c r="H19" s="53"/>
      <c r="I19" s="53"/>
      <c r="J19" s="53"/>
      <c r="K19" s="53"/>
      <c r="L19" s="53"/>
      <c r="M19" s="53"/>
      <c r="N19" s="54"/>
    </row>
    <row r="20" spans="2:14">
      <c r="B20" s="48" t="s">
        <v>55</v>
      </c>
      <c r="C20" s="51"/>
      <c r="D20" s="57"/>
      <c r="E20" s="57"/>
      <c r="F20" s="57"/>
      <c r="G20" s="57"/>
      <c r="H20" s="57"/>
      <c r="I20" s="57"/>
      <c r="J20" s="57"/>
      <c r="K20" s="57"/>
      <c r="L20" s="57"/>
      <c r="M20" s="57"/>
      <c r="N20" s="58"/>
    </row>
    <row r="21" spans="2:14">
      <c r="B21" s="48"/>
      <c r="C21" s="49"/>
      <c r="D21" s="59"/>
      <c r="E21" s="59"/>
      <c r="F21" s="59"/>
      <c r="G21" s="59"/>
      <c r="H21" s="59"/>
      <c r="I21" s="59"/>
      <c r="J21" s="59"/>
      <c r="K21" s="59"/>
      <c r="L21" s="59"/>
      <c r="M21" s="59"/>
      <c r="N21" s="60"/>
    </row>
    <row r="22" spans="2:14">
      <c r="B22" s="48" t="s">
        <v>56</v>
      </c>
      <c r="C22" s="51"/>
      <c r="D22" s="57"/>
      <c r="E22" s="57"/>
      <c r="F22" s="57"/>
      <c r="G22" s="57"/>
      <c r="H22" s="57"/>
      <c r="I22" s="57"/>
      <c r="J22" s="57"/>
      <c r="K22" s="61" t="s">
        <v>57</v>
      </c>
      <c r="L22" s="62"/>
      <c r="M22" s="61" t="s">
        <v>41</v>
      </c>
      <c r="N22" s="63"/>
    </row>
    <row r="23" spans="2:14">
      <c r="B23" s="48"/>
      <c r="C23" s="49"/>
      <c r="D23" s="59"/>
      <c r="E23" s="59"/>
      <c r="F23" s="59"/>
      <c r="G23" s="59"/>
      <c r="H23" s="59"/>
      <c r="I23" s="59"/>
      <c r="J23" s="59"/>
      <c r="K23" s="59"/>
      <c r="L23" s="59"/>
      <c r="M23" s="59"/>
      <c r="N23" s="60"/>
    </row>
    <row r="24" spans="2:14">
      <c r="B24" s="48" t="s">
        <v>58</v>
      </c>
      <c r="C24" s="49"/>
      <c r="D24" s="59"/>
      <c r="E24" s="59"/>
      <c r="F24" s="64"/>
      <c r="G24" s="65"/>
      <c r="H24" s="55"/>
      <c r="I24" s="57"/>
      <c r="J24" s="57"/>
      <c r="K24" s="45"/>
      <c r="L24" s="59"/>
      <c r="M24" s="59"/>
      <c r="N24" s="60"/>
    </row>
    <row r="25" spans="2:14">
      <c r="B25" s="66"/>
      <c r="C25" s="67"/>
      <c r="D25" s="68"/>
      <c r="E25" s="68"/>
      <c r="F25" s="441" t="s">
        <v>59</v>
      </c>
      <c r="G25" s="442"/>
      <c r="H25" s="442"/>
      <c r="I25" s="68" t="s">
        <v>44</v>
      </c>
      <c r="J25" s="68" t="s">
        <v>45</v>
      </c>
      <c r="K25" s="69"/>
      <c r="L25" s="68"/>
      <c r="M25" s="68"/>
      <c r="N25" s="70"/>
    </row>
    <row r="26" spans="2:14">
      <c r="B26" s="71"/>
      <c r="C26" s="46"/>
      <c r="D26" s="46"/>
      <c r="E26" s="46"/>
      <c r="F26" s="46"/>
      <c r="G26" s="46"/>
      <c r="H26" s="46"/>
      <c r="I26" s="46"/>
      <c r="J26" s="46"/>
      <c r="K26" s="46"/>
      <c r="L26" s="46"/>
      <c r="M26" s="46"/>
      <c r="N26" s="47"/>
    </row>
    <row r="27" spans="2:14">
      <c r="B27" s="443" t="s">
        <v>60</v>
      </c>
      <c r="C27" s="444"/>
      <c r="D27" s="444"/>
      <c r="E27" s="444"/>
      <c r="F27" s="444"/>
      <c r="G27" s="444"/>
      <c r="H27" s="444"/>
      <c r="I27" s="444"/>
      <c r="J27" s="444"/>
      <c r="K27" s="444"/>
      <c r="L27" s="444"/>
      <c r="M27" s="444"/>
      <c r="N27" s="445"/>
    </row>
    <row r="28" spans="2:14" ht="15.75" thickBot="1">
      <c r="B28" s="72"/>
      <c r="C28" s="73"/>
      <c r="D28" s="73"/>
      <c r="E28" s="73"/>
      <c r="F28" s="73"/>
      <c r="G28" s="73"/>
      <c r="H28" s="73"/>
      <c r="I28" s="73"/>
      <c r="J28" s="73"/>
      <c r="K28" s="73"/>
      <c r="L28" s="73"/>
      <c r="M28" s="73"/>
      <c r="N28" s="74"/>
    </row>
    <row r="29" spans="2:14" ht="26.25" thickBot="1">
      <c r="B29" s="75" t="s">
        <v>61</v>
      </c>
      <c r="C29" s="423" t="s">
        <v>62</v>
      </c>
      <c r="D29" s="424"/>
      <c r="E29" s="424"/>
      <c r="F29" s="424"/>
      <c r="G29" s="424"/>
      <c r="H29" s="424"/>
      <c r="I29" s="424"/>
      <c r="J29" s="76"/>
      <c r="K29" s="77" t="s">
        <v>63</v>
      </c>
      <c r="L29" s="425" t="s">
        <v>64</v>
      </c>
      <c r="M29" s="426"/>
      <c r="N29" s="75" t="s">
        <v>6</v>
      </c>
    </row>
    <row r="30" spans="2:14" ht="15.75" hidden="1" thickBot="1">
      <c r="B30" s="75" t="s">
        <v>61</v>
      </c>
      <c r="C30" s="423" t="s">
        <v>62</v>
      </c>
      <c r="D30" s="424"/>
      <c r="E30" s="424"/>
      <c r="F30" s="424"/>
      <c r="G30" s="424"/>
      <c r="H30" s="424"/>
      <c r="I30" s="424"/>
      <c r="J30" s="76"/>
      <c r="K30" s="78"/>
      <c r="L30" s="425" t="s">
        <v>64</v>
      </c>
      <c r="M30" s="426"/>
      <c r="N30" s="75" t="s">
        <v>6</v>
      </c>
    </row>
    <row r="31" spans="2:14" ht="31.5" customHeight="1" thickBot="1">
      <c r="B31" s="79" t="s">
        <v>29</v>
      </c>
      <c r="C31" s="433" t="s">
        <v>25</v>
      </c>
      <c r="D31" s="434"/>
      <c r="E31" s="434"/>
      <c r="F31" s="434"/>
      <c r="G31" s="434"/>
      <c r="H31" s="434"/>
      <c r="I31" s="434"/>
      <c r="J31" s="434"/>
      <c r="K31" s="435"/>
      <c r="L31" s="81" t="s">
        <v>14</v>
      </c>
      <c r="M31" s="82"/>
      <c r="N31" s="83"/>
    </row>
    <row r="32" spans="2:14" ht="5.25" customHeight="1">
      <c r="B32" s="84"/>
      <c r="C32" s="85"/>
      <c r="D32" s="85"/>
      <c r="E32" s="85"/>
      <c r="F32" s="85"/>
      <c r="G32" s="85"/>
      <c r="H32" s="85"/>
      <c r="I32" s="85"/>
      <c r="J32" s="85"/>
      <c r="K32" s="85"/>
      <c r="L32" s="85"/>
      <c r="M32" s="85"/>
      <c r="N32" s="86"/>
    </row>
    <row r="33" spans="2:16">
      <c r="B33" s="87" t="s">
        <v>66</v>
      </c>
      <c r="C33" s="88"/>
      <c r="D33" s="88"/>
      <c r="E33" s="88"/>
      <c r="F33" s="88"/>
      <c r="G33" s="88"/>
      <c r="H33" s="88"/>
      <c r="I33" s="88"/>
      <c r="J33" s="88"/>
      <c r="K33" s="88"/>
      <c r="L33" s="88"/>
      <c r="M33" s="88"/>
      <c r="N33" s="89"/>
    </row>
    <row r="34" spans="2:16" ht="15.75" thickBot="1">
      <c r="B34" s="90"/>
      <c r="C34" s="91"/>
      <c r="D34" s="91"/>
      <c r="E34" s="91"/>
      <c r="F34" s="91"/>
      <c r="G34" s="91"/>
      <c r="H34" s="91"/>
      <c r="I34" s="92"/>
      <c r="J34" s="92"/>
      <c r="K34" s="91"/>
      <c r="L34" s="91"/>
      <c r="M34" s="91"/>
      <c r="N34" s="93"/>
    </row>
    <row r="35" spans="2:16">
      <c r="B35" s="427" t="s">
        <v>62</v>
      </c>
      <c r="C35" s="428"/>
      <c r="D35" s="428"/>
      <c r="E35" s="428"/>
      <c r="F35" s="428"/>
      <c r="G35" s="428"/>
      <c r="H35" s="429"/>
      <c r="I35" s="430" t="s">
        <v>67</v>
      </c>
      <c r="J35" s="431"/>
      <c r="K35" s="94" t="s">
        <v>68</v>
      </c>
      <c r="L35" s="432" t="s">
        <v>69</v>
      </c>
      <c r="M35" s="429"/>
      <c r="N35" s="95" t="s">
        <v>70</v>
      </c>
    </row>
    <row r="36" spans="2:16">
      <c r="B36" s="404"/>
      <c r="C36" s="405"/>
      <c r="D36" s="405"/>
      <c r="E36" s="405"/>
      <c r="F36" s="405"/>
      <c r="G36" s="405"/>
      <c r="H36" s="406"/>
      <c r="I36" s="96"/>
      <c r="J36" s="97"/>
      <c r="K36" s="98"/>
      <c r="L36" s="99"/>
      <c r="M36" s="100"/>
      <c r="N36" s="101"/>
    </row>
    <row r="37" spans="2:16">
      <c r="B37" s="404"/>
      <c r="C37" s="405"/>
      <c r="D37" s="405"/>
      <c r="E37" s="405"/>
      <c r="F37" s="405"/>
      <c r="G37" s="405"/>
      <c r="H37" s="406"/>
      <c r="I37" s="96"/>
      <c r="J37" s="97"/>
      <c r="K37" s="98"/>
      <c r="L37" s="99"/>
      <c r="M37" s="100"/>
      <c r="N37" s="101"/>
    </row>
    <row r="38" spans="2:16">
      <c r="B38" s="404"/>
      <c r="C38" s="405"/>
      <c r="D38" s="405"/>
      <c r="E38" s="405"/>
      <c r="F38" s="405"/>
      <c r="G38" s="405"/>
      <c r="H38" s="406"/>
      <c r="I38" s="96"/>
      <c r="J38" s="97"/>
      <c r="K38" s="98"/>
      <c r="L38" s="99"/>
      <c r="M38" s="100"/>
      <c r="N38" s="102"/>
    </row>
    <row r="39" spans="2:16">
      <c r="B39" s="404"/>
      <c r="C39" s="405"/>
      <c r="D39" s="405"/>
      <c r="E39" s="405"/>
      <c r="F39" s="405"/>
      <c r="G39" s="405"/>
      <c r="H39" s="406"/>
      <c r="I39" s="436"/>
      <c r="J39" s="415"/>
      <c r="K39" s="103"/>
      <c r="L39" s="437"/>
      <c r="M39" s="438"/>
      <c r="N39" s="104"/>
    </row>
    <row r="40" spans="2:16">
      <c r="B40" s="404"/>
      <c r="C40" s="405"/>
      <c r="D40" s="405"/>
      <c r="E40" s="422"/>
      <c r="F40" s="405"/>
      <c r="G40" s="405"/>
      <c r="H40" s="406"/>
      <c r="I40" s="105"/>
      <c r="J40" s="106"/>
      <c r="K40" s="103"/>
      <c r="L40" s="107"/>
      <c r="M40" s="108"/>
      <c r="N40" s="109"/>
    </row>
    <row r="41" spans="2:16">
      <c r="B41" s="402"/>
      <c r="C41" s="403"/>
      <c r="D41" s="403"/>
      <c r="E41" s="110"/>
      <c r="F41" s="111"/>
      <c r="G41" s="111"/>
      <c r="H41" s="112"/>
      <c r="I41" s="105"/>
      <c r="J41" s="106"/>
      <c r="K41" s="113"/>
      <c r="L41" s="107"/>
      <c r="M41" s="108"/>
      <c r="N41" s="114"/>
    </row>
    <row r="42" spans="2:16" ht="15.75" thickBot="1">
      <c r="B42" s="404"/>
      <c r="C42" s="405"/>
      <c r="D42" s="405"/>
      <c r="E42" s="405"/>
      <c r="F42" s="405"/>
      <c r="G42" s="405"/>
      <c r="H42" s="406"/>
      <c r="I42" s="407"/>
      <c r="J42" s="408"/>
      <c r="K42" s="115"/>
      <c r="L42" s="409"/>
      <c r="M42" s="410"/>
      <c r="N42" s="116"/>
    </row>
    <row r="43" spans="2:16" ht="15.75" thickBot="1">
      <c r="B43" s="375" t="s">
        <v>71</v>
      </c>
      <c r="C43" s="376"/>
      <c r="D43" s="376"/>
      <c r="E43" s="376"/>
      <c r="F43" s="376"/>
      <c r="G43" s="376"/>
      <c r="H43" s="376"/>
      <c r="I43" s="376"/>
      <c r="J43" s="376"/>
      <c r="K43" s="376"/>
      <c r="L43" s="376"/>
      <c r="M43" s="377"/>
      <c r="N43" s="117">
        <f>SUM(N36:N42)</f>
        <v>0</v>
      </c>
    </row>
    <row r="44" spans="2:16">
      <c r="B44" s="118"/>
      <c r="C44" s="73"/>
      <c r="D44" s="73"/>
      <c r="E44" s="73"/>
      <c r="F44" s="73"/>
      <c r="G44" s="73"/>
      <c r="H44" s="73"/>
      <c r="I44" s="73"/>
      <c r="J44" s="73"/>
      <c r="K44" s="73"/>
      <c r="L44" s="73"/>
      <c r="M44" s="73"/>
      <c r="N44" s="74"/>
    </row>
    <row r="45" spans="2:16">
      <c r="B45" s="119" t="s">
        <v>72</v>
      </c>
      <c r="C45" s="120"/>
      <c r="D45" s="120"/>
      <c r="E45" s="120"/>
      <c r="F45" s="120"/>
      <c r="G45" s="120"/>
      <c r="H45" s="120"/>
      <c r="I45" s="120"/>
      <c r="J45" s="120"/>
      <c r="K45" s="120"/>
      <c r="L45" s="120"/>
      <c r="M45" s="120"/>
      <c r="N45" s="121"/>
    </row>
    <row r="46" spans="2:16" ht="15.75" thickBot="1">
      <c r="B46" s="122"/>
      <c r="C46" s="92"/>
      <c r="D46" s="92"/>
      <c r="E46" s="92"/>
      <c r="F46" s="92"/>
      <c r="G46" s="92"/>
      <c r="H46" s="92"/>
      <c r="I46" s="92"/>
      <c r="J46" s="91"/>
      <c r="K46" s="91"/>
      <c r="L46" s="91"/>
      <c r="M46" s="91"/>
      <c r="N46" s="93"/>
    </row>
    <row r="47" spans="2:16">
      <c r="B47" s="386" t="s">
        <v>62</v>
      </c>
      <c r="C47" s="387"/>
      <c r="D47" s="387"/>
      <c r="E47" s="387"/>
      <c r="F47" s="387"/>
      <c r="G47" s="387"/>
      <c r="H47" s="387"/>
      <c r="I47" s="411"/>
      <c r="J47" s="123" t="s">
        <v>64</v>
      </c>
      <c r="K47" s="124" t="s">
        <v>6</v>
      </c>
      <c r="L47" s="412" t="s">
        <v>73</v>
      </c>
      <c r="M47" s="411"/>
      <c r="N47" s="125" t="s">
        <v>70</v>
      </c>
    </row>
    <row r="48" spans="2:16">
      <c r="B48" s="126" t="s">
        <v>65</v>
      </c>
      <c r="C48" s="127"/>
      <c r="D48" s="127"/>
      <c r="E48" s="127"/>
      <c r="F48" s="127"/>
      <c r="G48" s="127"/>
      <c r="H48" s="127"/>
      <c r="I48" s="97"/>
      <c r="J48" s="62" t="s">
        <v>14</v>
      </c>
      <c r="K48" s="128">
        <v>1</v>
      </c>
      <c r="L48" s="96">
        <v>410000</v>
      </c>
      <c r="M48" s="129"/>
      <c r="N48" s="130">
        <f>L48</f>
        <v>410000</v>
      </c>
      <c r="P48" s="251"/>
    </row>
    <row r="49" spans="2:16">
      <c r="B49" s="126"/>
      <c r="C49" s="127"/>
      <c r="D49" s="127"/>
      <c r="E49" s="127"/>
      <c r="F49" s="127"/>
      <c r="G49" s="127"/>
      <c r="H49" s="127"/>
      <c r="I49" s="97"/>
      <c r="J49" s="62"/>
      <c r="K49" s="128"/>
      <c r="L49" s="96"/>
      <c r="M49" s="129"/>
      <c r="N49" s="130"/>
    </row>
    <row r="50" spans="2:16">
      <c r="B50" s="126"/>
      <c r="C50" s="127"/>
      <c r="D50" s="127"/>
      <c r="E50" s="127"/>
      <c r="F50" s="127"/>
      <c r="G50" s="127"/>
      <c r="H50" s="127"/>
      <c r="I50" s="97"/>
      <c r="J50" s="62"/>
      <c r="K50" s="128"/>
      <c r="L50" s="96"/>
      <c r="M50" s="129"/>
      <c r="N50" s="130"/>
    </row>
    <row r="51" spans="2:16">
      <c r="B51" s="126"/>
      <c r="C51" s="127"/>
      <c r="D51" s="127"/>
      <c r="E51" s="127"/>
      <c r="F51" s="127"/>
      <c r="G51" s="127"/>
      <c r="H51" s="127"/>
      <c r="I51" s="97"/>
      <c r="J51" s="62"/>
      <c r="K51" s="128"/>
      <c r="L51" s="96"/>
      <c r="M51" s="129"/>
      <c r="N51" s="130"/>
    </row>
    <row r="52" spans="2:16">
      <c r="B52" s="126"/>
      <c r="C52" s="127"/>
      <c r="D52" s="127"/>
      <c r="E52" s="127"/>
      <c r="F52" s="127"/>
      <c r="G52" s="127"/>
      <c r="H52" s="127"/>
      <c r="I52" s="97"/>
      <c r="J52" s="62"/>
      <c r="K52" s="128"/>
      <c r="L52" s="96"/>
      <c r="M52" s="129"/>
      <c r="N52" s="130"/>
    </row>
    <row r="53" spans="2:16" ht="15.75" thickBot="1">
      <c r="B53" s="413"/>
      <c r="C53" s="414"/>
      <c r="D53" s="414"/>
      <c r="E53" s="414"/>
      <c r="F53" s="414"/>
      <c r="G53" s="414"/>
      <c r="H53" s="414"/>
      <c r="I53" s="415"/>
      <c r="J53" s="131"/>
      <c r="K53" s="132"/>
      <c r="L53" s="416"/>
      <c r="M53" s="417"/>
      <c r="N53" s="133"/>
    </row>
    <row r="54" spans="2:16" ht="15.75" thickBot="1">
      <c r="B54" s="375" t="s">
        <v>71</v>
      </c>
      <c r="C54" s="376"/>
      <c r="D54" s="376"/>
      <c r="E54" s="376"/>
      <c r="F54" s="376"/>
      <c r="G54" s="376"/>
      <c r="H54" s="376"/>
      <c r="I54" s="376"/>
      <c r="J54" s="376"/>
      <c r="K54" s="376"/>
      <c r="L54" s="376"/>
      <c r="M54" s="377"/>
      <c r="N54" s="134">
        <f>SUM(N48:N53)</f>
        <v>410000</v>
      </c>
    </row>
    <row r="55" spans="2:16">
      <c r="B55" s="72"/>
      <c r="C55" s="73"/>
      <c r="D55" s="73"/>
      <c r="E55" s="73"/>
      <c r="F55" s="73"/>
      <c r="G55" s="73"/>
      <c r="H55" s="73"/>
      <c r="I55" s="73"/>
      <c r="J55" s="73"/>
      <c r="K55" s="73"/>
      <c r="L55" s="73"/>
      <c r="M55" s="73"/>
      <c r="N55" s="74"/>
    </row>
    <row r="56" spans="2:16">
      <c r="B56" s="119" t="s">
        <v>74</v>
      </c>
      <c r="C56" s="120"/>
      <c r="D56" s="120"/>
      <c r="E56" s="120"/>
      <c r="F56" s="120"/>
      <c r="G56" s="120"/>
      <c r="H56" s="120"/>
      <c r="I56" s="120"/>
      <c r="J56" s="120"/>
      <c r="K56" s="120"/>
      <c r="L56" s="120"/>
      <c r="M56" s="120"/>
      <c r="N56" s="121"/>
    </row>
    <row r="57" spans="2:16" ht="15.75" thickBot="1">
      <c r="B57" s="135"/>
      <c r="C57" s="91"/>
      <c r="D57" s="91"/>
      <c r="E57" s="91"/>
      <c r="F57" s="91"/>
      <c r="G57" s="91"/>
      <c r="H57" s="91"/>
      <c r="I57" s="91"/>
      <c r="J57" s="91"/>
      <c r="K57" s="91"/>
      <c r="L57" s="91"/>
      <c r="M57" s="91"/>
      <c r="N57" s="93"/>
    </row>
    <row r="58" spans="2:16" ht="25.5">
      <c r="B58" s="418" t="s">
        <v>75</v>
      </c>
      <c r="C58" s="419"/>
      <c r="D58" s="419"/>
      <c r="E58" s="419"/>
      <c r="F58" s="419"/>
      <c r="G58" s="420"/>
      <c r="H58" s="136" t="s">
        <v>64</v>
      </c>
      <c r="I58" s="137" t="s">
        <v>76</v>
      </c>
      <c r="J58" s="138" t="s">
        <v>77</v>
      </c>
      <c r="K58" s="136" t="s">
        <v>78</v>
      </c>
      <c r="L58" s="421" t="s">
        <v>79</v>
      </c>
      <c r="M58" s="420"/>
      <c r="N58" s="139" t="s">
        <v>70</v>
      </c>
    </row>
    <row r="59" spans="2:16">
      <c r="B59" s="140" t="s">
        <v>65</v>
      </c>
      <c r="C59" s="141"/>
      <c r="D59" s="141"/>
      <c r="E59" s="141"/>
      <c r="F59" s="141"/>
      <c r="G59" s="141"/>
      <c r="H59" s="142" t="s">
        <v>80</v>
      </c>
      <c r="I59" s="113">
        <v>1</v>
      </c>
      <c r="J59" s="143">
        <v>40</v>
      </c>
      <c r="K59" s="143">
        <f>+J59*I59</f>
        <v>40</v>
      </c>
      <c r="L59" s="401">
        <v>1100</v>
      </c>
      <c r="M59" s="401"/>
      <c r="N59" s="144">
        <f>K59*L59</f>
        <v>44000</v>
      </c>
      <c r="P59" s="249"/>
    </row>
    <row r="60" spans="2:16">
      <c r="B60" s="140"/>
      <c r="C60" s="145"/>
      <c r="D60" s="145"/>
      <c r="E60" s="145"/>
      <c r="F60" s="145"/>
      <c r="G60" s="145"/>
      <c r="H60" s="146"/>
      <c r="I60" s="113"/>
      <c r="J60" s="113"/>
      <c r="K60" s="113"/>
      <c r="L60" s="147"/>
      <c r="M60" s="148"/>
      <c r="N60" s="149"/>
    </row>
    <row r="61" spans="2:16">
      <c r="B61" s="140"/>
      <c r="C61" s="145"/>
      <c r="D61" s="145"/>
      <c r="E61" s="145"/>
      <c r="F61" s="145"/>
      <c r="G61" s="145"/>
      <c r="H61" s="146"/>
      <c r="I61" s="113"/>
      <c r="J61" s="113"/>
      <c r="K61" s="113"/>
      <c r="L61" s="147"/>
      <c r="M61" s="148"/>
      <c r="N61" s="149"/>
    </row>
    <row r="62" spans="2:16">
      <c r="B62" s="140"/>
      <c r="C62" s="145"/>
      <c r="D62" s="145"/>
      <c r="E62" s="145"/>
      <c r="F62" s="145"/>
      <c r="G62" s="145"/>
      <c r="H62" s="146"/>
      <c r="I62" s="113"/>
      <c r="J62" s="113"/>
      <c r="K62" s="113"/>
      <c r="L62" s="147"/>
      <c r="M62" s="148"/>
      <c r="N62" s="149"/>
    </row>
    <row r="63" spans="2:16">
      <c r="B63" s="140"/>
      <c r="C63" s="145"/>
      <c r="D63" s="145"/>
      <c r="E63" s="145"/>
      <c r="F63" s="145"/>
      <c r="G63" s="145"/>
      <c r="H63" s="146"/>
      <c r="I63" s="113"/>
      <c r="J63" s="113"/>
      <c r="K63" s="113"/>
      <c r="L63" s="147"/>
      <c r="M63" s="148"/>
      <c r="N63" s="149"/>
    </row>
    <row r="64" spans="2:16" ht="15.75" thickBot="1">
      <c r="B64" s="150"/>
      <c r="C64" s="151"/>
      <c r="D64" s="151"/>
      <c r="E64" s="151"/>
      <c r="F64" s="151"/>
      <c r="G64" s="151"/>
      <c r="H64" s="152"/>
      <c r="I64" s="152"/>
      <c r="J64" s="152"/>
      <c r="K64" s="152"/>
      <c r="L64" s="392"/>
      <c r="M64" s="393"/>
      <c r="N64" s="153"/>
    </row>
    <row r="65" spans="2:15" ht="15.75" thickBot="1">
      <c r="B65" s="394" t="s">
        <v>71</v>
      </c>
      <c r="C65" s="384"/>
      <c r="D65" s="384"/>
      <c r="E65" s="384"/>
      <c r="F65" s="384"/>
      <c r="G65" s="384"/>
      <c r="H65" s="384"/>
      <c r="I65" s="384"/>
      <c r="J65" s="384"/>
      <c r="K65" s="384"/>
      <c r="L65" s="384"/>
      <c r="M65" s="385"/>
      <c r="N65" s="154">
        <f>N59+N60+N61+N62+N63</f>
        <v>44000</v>
      </c>
    </row>
    <row r="66" spans="2:15">
      <c r="B66" s="72"/>
      <c r="C66" s="73"/>
      <c r="D66" s="73"/>
      <c r="E66" s="73"/>
      <c r="F66" s="73"/>
      <c r="G66" s="73"/>
      <c r="H66" s="73"/>
      <c r="I66" s="73"/>
      <c r="J66" s="73"/>
      <c r="K66" s="73"/>
      <c r="L66" s="73"/>
      <c r="M66" s="73"/>
      <c r="N66" s="74"/>
    </row>
    <row r="67" spans="2:15">
      <c r="B67" s="119" t="s">
        <v>81</v>
      </c>
      <c r="C67" s="120"/>
      <c r="D67" s="120"/>
      <c r="E67" s="120"/>
      <c r="F67" s="120"/>
      <c r="G67" s="120"/>
      <c r="H67" s="120"/>
      <c r="I67" s="120"/>
      <c r="J67" s="120"/>
      <c r="K67" s="120"/>
      <c r="L67" s="120"/>
      <c r="M67" s="120"/>
      <c r="N67" s="121"/>
    </row>
    <row r="68" spans="2:15" ht="15.75" thickBot="1">
      <c r="B68" s="135"/>
      <c r="C68" s="91"/>
      <c r="D68" s="91"/>
      <c r="E68" s="91"/>
      <c r="F68" s="91"/>
      <c r="G68" s="91"/>
      <c r="H68" s="91"/>
      <c r="I68" s="91"/>
      <c r="J68" s="91"/>
      <c r="K68" s="91"/>
      <c r="L68" s="91"/>
      <c r="M68" s="91"/>
      <c r="N68" s="93"/>
    </row>
    <row r="69" spans="2:15" ht="25.5">
      <c r="B69" s="395" t="s">
        <v>82</v>
      </c>
      <c r="C69" s="396"/>
      <c r="D69" s="396"/>
      <c r="E69" s="396"/>
      <c r="F69" s="396"/>
      <c r="G69" s="396"/>
      <c r="H69" s="396"/>
      <c r="I69" s="136" t="s">
        <v>83</v>
      </c>
      <c r="J69" s="138" t="s">
        <v>84</v>
      </c>
      <c r="K69" s="137" t="s">
        <v>85</v>
      </c>
      <c r="L69" s="397" t="s">
        <v>69</v>
      </c>
      <c r="M69" s="398"/>
      <c r="N69" s="155" t="s">
        <v>70</v>
      </c>
    </row>
    <row r="70" spans="2:15">
      <c r="B70" s="156"/>
      <c r="C70" s="145"/>
      <c r="D70" s="145"/>
      <c r="E70" s="145"/>
      <c r="F70" s="145"/>
      <c r="G70" s="145"/>
      <c r="H70" s="145"/>
      <c r="I70" s="157"/>
      <c r="J70" s="158"/>
      <c r="K70" s="159"/>
      <c r="L70" s="160"/>
      <c r="M70" s="161"/>
      <c r="N70" s="153"/>
      <c r="O70" s="162"/>
    </row>
    <row r="71" spans="2:15">
      <c r="B71" s="156"/>
      <c r="C71" s="145"/>
      <c r="D71" s="145"/>
      <c r="E71" s="145"/>
      <c r="F71" s="145"/>
      <c r="G71" s="145"/>
      <c r="H71" s="145"/>
      <c r="I71" s="113"/>
      <c r="J71" s="163"/>
      <c r="K71" s="164"/>
      <c r="L71" s="160"/>
      <c r="M71" s="165"/>
      <c r="N71" s="153"/>
    </row>
    <row r="72" spans="2:15">
      <c r="B72" s="156"/>
      <c r="C72" s="145"/>
      <c r="D72" s="145"/>
      <c r="E72" s="145"/>
      <c r="F72" s="145"/>
      <c r="G72" s="145"/>
      <c r="H72" s="145"/>
      <c r="I72" s="113"/>
      <c r="J72" s="163"/>
      <c r="K72" s="164"/>
      <c r="L72" s="160"/>
      <c r="M72" s="166"/>
      <c r="N72" s="153"/>
    </row>
    <row r="73" spans="2:15">
      <c r="B73" s="156"/>
      <c r="C73" s="145"/>
      <c r="D73" s="145"/>
      <c r="E73" s="145"/>
      <c r="F73" s="145"/>
      <c r="G73" s="145"/>
      <c r="H73" s="145"/>
      <c r="I73" s="113"/>
      <c r="J73" s="163"/>
      <c r="K73" s="164"/>
      <c r="L73" s="167"/>
      <c r="M73" s="166"/>
      <c r="N73" s="153"/>
    </row>
    <row r="74" spans="2:15">
      <c r="B74" s="156"/>
      <c r="C74" s="145"/>
      <c r="D74" s="145"/>
      <c r="E74" s="145"/>
      <c r="F74" s="145"/>
      <c r="G74" s="145"/>
      <c r="H74" s="145"/>
      <c r="I74" s="113"/>
      <c r="J74" s="163"/>
      <c r="K74" s="164"/>
      <c r="L74" s="167"/>
      <c r="M74" s="166"/>
      <c r="N74" s="153"/>
    </row>
    <row r="75" spans="2:15" ht="15.75" thickBot="1">
      <c r="B75" s="399"/>
      <c r="C75" s="400"/>
      <c r="D75" s="400"/>
      <c r="E75" s="400"/>
      <c r="F75" s="400"/>
      <c r="G75" s="400"/>
      <c r="H75" s="400"/>
      <c r="I75" s="152"/>
      <c r="J75" s="152"/>
      <c r="K75" s="152"/>
      <c r="L75" s="392"/>
      <c r="M75" s="393"/>
      <c r="N75" s="153"/>
    </row>
    <row r="76" spans="2:15" ht="15.75" thickBot="1">
      <c r="B76" s="375" t="s">
        <v>71</v>
      </c>
      <c r="C76" s="376"/>
      <c r="D76" s="376"/>
      <c r="E76" s="376"/>
      <c r="F76" s="376"/>
      <c r="G76" s="376"/>
      <c r="H76" s="376"/>
      <c r="I76" s="384"/>
      <c r="J76" s="384"/>
      <c r="K76" s="384"/>
      <c r="L76" s="384"/>
      <c r="M76" s="385"/>
      <c r="N76" s="154">
        <f>N70+N71+N72+N73+N74</f>
        <v>0</v>
      </c>
    </row>
    <row r="77" spans="2:15" ht="15.75" thickBot="1">
      <c r="B77" s="72"/>
      <c r="C77" s="73"/>
      <c r="D77" s="73"/>
      <c r="E77" s="73"/>
      <c r="F77" s="73"/>
      <c r="G77" s="73"/>
      <c r="H77" s="73"/>
      <c r="I77" s="73"/>
      <c r="J77" s="73"/>
      <c r="K77" s="73"/>
      <c r="L77" s="73"/>
      <c r="M77" s="73"/>
      <c r="N77" s="74"/>
    </row>
    <row r="78" spans="2:15" ht="15.75" thickBot="1">
      <c r="B78" s="375" t="s">
        <v>86</v>
      </c>
      <c r="C78" s="376"/>
      <c r="D78" s="376"/>
      <c r="E78" s="376"/>
      <c r="F78" s="376"/>
      <c r="G78" s="376"/>
      <c r="H78" s="376"/>
      <c r="I78" s="376"/>
      <c r="J78" s="376"/>
      <c r="K78" s="376"/>
      <c r="L78" s="376"/>
      <c r="M78" s="377"/>
      <c r="N78" s="117">
        <f>N43+N54+N65+N76</f>
        <v>454000</v>
      </c>
    </row>
    <row r="79" spans="2:15">
      <c r="B79" s="72"/>
      <c r="C79" s="73"/>
      <c r="D79" s="73"/>
      <c r="E79" s="73"/>
      <c r="F79" s="73"/>
      <c r="G79" s="73"/>
      <c r="H79" s="73"/>
      <c r="I79" s="73"/>
      <c r="J79" s="73"/>
      <c r="K79" s="73"/>
      <c r="L79" s="73"/>
      <c r="M79" s="73"/>
      <c r="N79" s="74"/>
    </row>
    <row r="80" spans="2:15">
      <c r="B80" s="119" t="s">
        <v>87</v>
      </c>
      <c r="C80" s="120"/>
      <c r="D80" s="120"/>
      <c r="E80" s="120"/>
      <c r="F80" s="120"/>
      <c r="G80" s="120"/>
      <c r="H80" s="120"/>
      <c r="I80" s="120"/>
      <c r="J80" s="120"/>
      <c r="K80" s="120"/>
      <c r="L80" s="120"/>
      <c r="M80" s="120"/>
      <c r="N80" s="121"/>
    </row>
    <row r="81" spans="1:14" ht="15.75" thickBot="1">
      <c r="B81" s="135"/>
      <c r="C81" s="91"/>
      <c r="D81" s="91"/>
      <c r="E81" s="91"/>
      <c r="F81" s="91"/>
      <c r="G81" s="91"/>
      <c r="H81" s="91"/>
      <c r="I81" s="91"/>
      <c r="J81" s="91"/>
      <c r="K81" s="91"/>
      <c r="L81" s="91"/>
      <c r="M81" s="91"/>
      <c r="N81" s="93"/>
    </row>
    <row r="82" spans="1:14">
      <c r="B82" s="386" t="s">
        <v>88</v>
      </c>
      <c r="C82" s="387"/>
      <c r="D82" s="387"/>
      <c r="E82" s="387"/>
      <c r="F82" s="387"/>
      <c r="G82" s="387"/>
      <c r="H82" s="387"/>
      <c r="I82" s="168"/>
      <c r="J82" s="169"/>
      <c r="K82" s="170" t="s">
        <v>89</v>
      </c>
      <c r="L82" s="388" t="s">
        <v>90</v>
      </c>
      <c r="M82" s="389"/>
      <c r="N82" s="171"/>
    </row>
    <row r="83" spans="1:14">
      <c r="B83" s="390" t="s">
        <v>13</v>
      </c>
      <c r="C83" s="391"/>
      <c r="D83" s="391"/>
      <c r="E83" s="391"/>
      <c r="F83" s="391"/>
      <c r="G83" s="391"/>
      <c r="H83" s="391"/>
      <c r="I83" s="172"/>
      <c r="J83" s="173"/>
      <c r="K83" s="174"/>
      <c r="L83" s="371"/>
      <c r="M83" s="372"/>
      <c r="N83" s="175"/>
    </row>
    <row r="84" spans="1:14">
      <c r="B84" s="176" t="s">
        <v>91</v>
      </c>
      <c r="C84" s="177"/>
      <c r="D84" s="177"/>
      <c r="E84" s="177"/>
      <c r="F84" s="177"/>
      <c r="G84" s="177"/>
      <c r="H84" s="177"/>
      <c r="I84" s="172"/>
      <c r="J84" s="173"/>
      <c r="K84" s="174"/>
      <c r="L84" s="371"/>
      <c r="M84" s="372"/>
      <c r="N84" s="175"/>
    </row>
    <row r="85" spans="1:14" ht="15.75" thickBot="1">
      <c r="B85" s="178" t="s">
        <v>33</v>
      </c>
      <c r="C85" s="179"/>
      <c r="D85" s="179"/>
      <c r="E85" s="179"/>
      <c r="F85" s="179"/>
      <c r="G85" s="179"/>
      <c r="H85" s="179"/>
      <c r="I85" s="180"/>
      <c r="J85" s="181"/>
      <c r="K85" s="182">
        <v>0.05</v>
      </c>
      <c r="L85" s="373">
        <f>N78*K85</f>
        <v>22700</v>
      </c>
      <c r="M85" s="374"/>
      <c r="N85" s="175"/>
    </row>
    <row r="86" spans="1:14" ht="15.75" thickBot="1">
      <c r="B86" s="375" t="s">
        <v>71</v>
      </c>
      <c r="C86" s="376"/>
      <c r="D86" s="376"/>
      <c r="E86" s="376"/>
      <c r="F86" s="376"/>
      <c r="G86" s="376"/>
      <c r="H86" s="376"/>
      <c r="I86" s="376"/>
      <c r="J86" s="376"/>
      <c r="K86" s="376"/>
      <c r="L86" s="376"/>
      <c r="M86" s="377"/>
      <c r="N86" s="183">
        <f>L83+L84+L85</f>
        <v>22700</v>
      </c>
    </row>
    <row r="87" spans="1:14" ht="15.75" thickBot="1">
      <c r="B87" s="72"/>
      <c r="C87" s="73"/>
      <c r="D87" s="73"/>
      <c r="E87" s="73"/>
      <c r="F87" s="73"/>
      <c r="G87" s="73"/>
      <c r="H87" s="73"/>
      <c r="I87" s="73"/>
      <c r="J87" s="73"/>
      <c r="K87" s="73"/>
      <c r="L87" s="73"/>
      <c r="M87" s="73"/>
      <c r="N87" s="74"/>
    </row>
    <row r="88" spans="1:14" ht="15.75" thickBot="1">
      <c r="A88" s="8" t="s">
        <v>92</v>
      </c>
      <c r="B88" s="375" t="s">
        <v>93</v>
      </c>
      <c r="C88" s="376"/>
      <c r="D88" s="376"/>
      <c r="E88" s="376"/>
      <c r="F88" s="376"/>
      <c r="G88" s="376"/>
      <c r="H88" s="376"/>
      <c r="I88" s="376"/>
      <c r="J88" s="376"/>
      <c r="K88" s="376"/>
      <c r="L88" s="376"/>
      <c r="M88" s="377"/>
      <c r="N88" s="183">
        <f>N78+N86</f>
        <v>476700</v>
      </c>
    </row>
    <row r="89" spans="1:14">
      <c r="B89" s="38"/>
      <c r="C89" s="39"/>
      <c r="D89" s="39"/>
      <c r="E89" s="39"/>
      <c r="F89" s="39"/>
      <c r="G89" s="39"/>
      <c r="H89" s="39"/>
      <c r="I89" s="39"/>
      <c r="J89" s="39"/>
      <c r="K89" s="39"/>
      <c r="L89" s="39"/>
      <c r="M89" s="39"/>
      <c r="N89" s="40"/>
    </row>
    <row r="90" spans="1:14">
      <c r="B90" s="71"/>
      <c r="C90" s="45"/>
      <c r="D90" s="45"/>
      <c r="E90" s="45"/>
      <c r="F90" s="45"/>
      <c r="G90" s="45"/>
      <c r="H90" s="45"/>
      <c r="I90" s="45"/>
      <c r="J90" s="45"/>
      <c r="K90" s="45"/>
      <c r="L90" s="45"/>
      <c r="M90" s="45"/>
      <c r="N90" s="47"/>
    </row>
    <row r="91" spans="1:14">
      <c r="B91" s="71"/>
      <c r="C91" s="45"/>
      <c r="D91" s="45"/>
      <c r="E91" s="45"/>
      <c r="F91" s="45"/>
      <c r="G91" s="45"/>
      <c r="H91" s="45"/>
      <c r="I91" s="45"/>
      <c r="J91" s="45"/>
      <c r="K91" s="45"/>
      <c r="L91" s="45"/>
      <c r="M91" s="45"/>
      <c r="N91" s="47"/>
    </row>
    <row r="92" spans="1:14">
      <c r="B92" s="71"/>
      <c r="C92" s="45"/>
      <c r="D92" s="45"/>
      <c r="E92" s="45"/>
      <c r="F92" s="45"/>
      <c r="G92" s="45"/>
      <c r="H92" s="45"/>
      <c r="I92" s="45"/>
      <c r="J92" s="45"/>
      <c r="K92" s="45"/>
      <c r="L92" s="45"/>
      <c r="M92" s="45"/>
      <c r="N92" s="47"/>
    </row>
    <row r="93" spans="1:14">
      <c r="B93" s="71"/>
      <c r="C93" s="45"/>
      <c r="D93" s="45"/>
      <c r="E93" s="55" t="s">
        <v>94</v>
      </c>
      <c r="F93" s="55"/>
      <c r="G93" s="55"/>
      <c r="H93" s="55"/>
      <c r="I93" s="55"/>
      <c r="J93" s="55"/>
      <c r="K93" s="45"/>
      <c r="L93" s="45"/>
      <c r="M93" s="45"/>
      <c r="N93" s="47"/>
    </row>
    <row r="94" spans="1:14">
      <c r="B94" s="71"/>
      <c r="C94" s="45"/>
      <c r="D94" s="45"/>
      <c r="E94" s="45" t="s">
        <v>95</v>
      </c>
      <c r="F94" s="45"/>
      <c r="G94" s="45"/>
      <c r="H94" s="45"/>
      <c r="I94" s="45"/>
      <c r="J94" s="45"/>
      <c r="K94" s="45"/>
      <c r="L94" s="45"/>
      <c r="M94" s="45"/>
      <c r="N94" s="47"/>
    </row>
    <row r="95" spans="1:14">
      <c r="B95" s="71"/>
      <c r="C95" s="45"/>
      <c r="D95" s="45"/>
      <c r="E95" s="45" t="s">
        <v>96</v>
      </c>
      <c r="F95" s="45"/>
      <c r="G95" s="45"/>
      <c r="H95" s="45"/>
      <c r="I95" s="45"/>
      <c r="J95" s="45"/>
      <c r="K95" s="45"/>
      <c r="L95" s="45"/>
      <c r="M95" s="45"/>
      <c r="N95" s="47"/>
    </row>
    <row r="96" spans="1:14">
      <c r="B96" s="71"/>
      <c r="C96" s="45"/>
      <c r="D96" s="45"/>
      <c r="E96" s="45" t="s">
        <v>97</v>
      </c>
      <c r="F96" s="45"/>
      <c r="G96" s="45"/>
      <c r="H96" s="45"/>
      <c r="I96" s="45"/>
      <c r="J96" s="45"/>
      <c r="K96" s="45"/>
      <c r="L96" s="45"/>
      <c r="M96" s="45"/>
      <c r="N96" s="47"/>
    </row>
    <row r="97" spans="2:14" ht="15.75" thickBot="1">
      <c r="B97" s="71"/>
      <c r="C97" s="45"/>
      <c r="D97" s="45"/>
      <c r="E97" s="45"/>
      <c r="F97" s="45" t="s">
        <v>98</v>
      </c>
      <c r="G97" s="45"/>
      <c r="H97" s="45"/>
      <c r="I97" s="45"/>
      <c r="J97" s="45"/>
      <c r="K97" s="45"/>
      <c r="L97" s="45"/>
      <c r="M97" s="45"/>
      <c r="N97" s="47"/>
    </row>
    <row r="98" spans="2:14">
      <c r="B98" s="184" t="s">
        <v>99</v>
      </c>
      <c r="C98" s="185"/>
      <c r="D98" s="185"/>
      <c r="E98" s="185"/>
      <c r="F98" s="185"/>
      <c r="G98" s="185"/>
      <c r="H98" s="185"/>
      <c r="I98" s="185"/>
      <c r="J98" s="185"/>
      <c r="K98" s="185"/>
      <c r="L98" s="185"/>
      <c r="M98" s="185"/>
      <c r="N98" s="186"/>
    </row>
    <row r="99" spans="2:14">
      <c r="B99" s="187"/>
      <c r="C99" s="188"/>
      <c r="D99" s="188"/>
      <c r="E99" s="188"/>
      <c r="F99" s="188"/>
      <c r="G99" s="188"/>
      <c r="H99" s="188"/>
      <c r="I99" s="188"/>
      <c r="J99" s="188"/>
      <c r="K99" s="188"/>
      <c r="L99" s="188"/>
      <c r="M99" s="188"/>
      <c r="N99" s="189"/>
    </row>
    <row r="100" spans="2:14">
      <c r="B100" s="187"/>
      <c r="C100" s="188"/>
      <c r="D100" s="188"/>
      <c r="E100" s="188"/>
      <c r="F100" s="188"/>
      <c r="G100" s="188"/>
      <c r="H100" s="188"/>
      <c r="I100" s="188"/>
      <c r="J100" s="188"/>
      <c r="K100" s="188"/>
      <c r="L100" s="188"/>
      <c r="M100" s="188"/>
      <c r="N100" s="189"/>
    </row>
    <row r="101" spans="2:14">
      <c r="B101" s="187"/>
      <c r="C101" s="188"/>
      <c r="D101" s="188"/>
      <c r="E101" s="188"/>
      <c r="F101" s="188"/>
      <c r="G101" s="188"/>
      <c r="H101" s="188"/>
      <c r="I101" s="188"/>
      <c r="J101" s="188"/>
      <c r="K101" s="188"/>
      <c r="L101" s="188"/>
      <c r="M101" s="188"/>
      <c r="N101" s="189"/>
    </row>
    <row r="102" spans="2:14" ht="15.75" thickBot="1">
      <c r="B102" s="190"/>
      <c r="C102" s="191"/>
      <c r="D102" s="191"/>
      <c r="E102" s="191"/>
      <c r="F102" s="191"/>
      <c r="G102" s="191"/>
      <c r="H102" s="191"/>
      <c r="I102" s="191"/>
      <c r="J102" s="191"/>
      <c r="K102" s="191"/>
      <c r="L102" s="191"/>
      <c r="M102" s="191"/>
      <c r="N102" s="192"/>
    </row>
    <row r="103" spans="2:14">
      <c r="B103" s="193"/>
      <c r="C103" s="194"/>
      <c r="D103" s="194"/>
      <c r="E103" s="194"/>
      <c r="F103" s="194"/>
      <c r="G103" s="194"/>
      <c r="H103" s="194"/>
      <c r="I103" s="194"/>
      <c r="J103" s="194"/>
      <c r="K103" s="194"/>
      <c r="L103" s="194"/>
      <c r="M103" s="194"/>
      <c r="N103" s="195"/>
    </row>
    <row r="104" spans="2:14">
      <c r="B104" s="196" t="s">
        <v>100</v>
      </c>
      <c r="C104" s="59"/>
      <c r="D104" s="59"/>
      <c r="E104" s="59"/>
      <c r="F104" s="59"/>
      <c r="G104" s="59"/>
      <c r="H104" s="59"/>
      <c r="I104" s="59"/>
      <c r="J104" s="59"/>
      <c r="K104" s="59"/>
      <c r="L104" s="59"/>
      <c r="M104" s="59"/>
      <c r="N104" s="60"/>
    </row>
    <row r="105" spans="2:14" ht="15" customHeight="1">
      <c r="B105" s="378" t="s">
        <v>101</v>
      </c>
      <c r="C105" s="379"/>
      <c r="D105" s="379"/>
      <c r="E105" s="379"/>
      <c r="F105" s="379"/>
      <c r="G105" s="379"/>
      <c r="H105" s="379"/>
      <c r="I105" s="379"/>
      <c r="J105" s="379"/>
      <c r="K105" s="379"/>
      <c r="L105" s="379"/>
      <c r="M105" s="379"/>
      <c r="N105" s="380"/>
    </row>
    <row r="106" spans="2:14" ht="15" customHeight="1">
      <c r="B106" s="378"/>
      <c r="C106" s="379"/>
      <c r="D106" s="379"/>
      <c r="E106" s="379"/>
      <c r="F106" s="379"/>
      <c r="G106" s="379"/>
      <c r="H106" s="379"/>
      <c r="I106" s="379"/>
      <c r="J106" s="379"/>
      <c r="K106" s="379"/>
      <c r="L106" s="379"/>
      <c r="M106" s="379"/>
      <c r="N106" s="380"/>
    </row>
    <row r="107" spans="2:14" ht="24" customHeight="1">
      <c r="B107" s="381" t="s">
        <v>102</v>
      </c>
      <c r="C107" s="382"/>
      <c r="D107" s="382"/>
      <c r="E107" s="382"/>
      <c r="F107" s="382"/>
      <c r="G107" s="382"/>
      <c r="H107" s="382"/>
      <c r="I107" s="382"/>
      <c r="J107" s="382"/>
      <c r="K107" s="382"/>
      <c r="L107" s="382"/>
      <c r="M107" s="382"/>
      <c r="N107" s="383"/>
    </row>
    <row r="108" spans="2:14">
      <c r="B108" s="381"/>
      <c r="C108" s="382"/>
      <c r="D108" s="382"/>
      <c r="E108" s="382"/>
      <c r="F108" s="382"/>
      <c r="G108" s="382"/>
      <c r="H108" s="382"/>
      <c r="I108" s="382"/>
      <c r="J108" s="382"/>
      <c r="K108" s="382"/>
      <c r="L108" s="382"/>
      <c r="M108" s="382"/>
      <c r="N108" s="383"/>
    </row>
    <row r="109" spans="2:14">
      <c r="B109" s="197"/>
      <c r="C109" s="198"/>
      <c r="D109" s="198"/>
      <c r="E109" s="198"/>
      <c r="F109" s="198"/>
      <c r="G109" s="198"/>
      <c r="H109" s="198"/>
      <c r="I109" s="198"/>
      <c r="J109" s="198"/>
      <c r="K109" s="198"/>
      <c r="L109" s="198"/>
      <c r="M109" s="198"/>
      <c r="N109" s="199"/>
    </row>
    <row r="110" spans="2:14">
      <c r="B110" s="197"/>
      <c r="C110" s="198"/>
      <c r="D110" s="198"/>
      <c r="E110" s="198"/>
      <c r="F110" s="198"/>
      <c r="G110" s="198"/>
      <c r="H110" s="198"/>
      <c r="I110" s="198"/>
      <c r="J110" s="198"/>
      <c r="K110" s="198"/>
      <c r="L110" s="198"/>
      <c r="M110" s="198"/>
      <c r="N110" s="199"/>
    </row>
    <row r="111" spans="2:14">
      <c r="B111" s="197"/>
      <c r="C111" s="198"/>
      <c r="D111" s="198"/>
      <c r="E111" s="198"/>
      <c r="F111" s="198"/>
      <c r="G111" s="198"/>
      <c r="H111" s="198"/>
      <c r="I111" s="198"/>
      <c r="J111" s="198"/>
      <c r="K111" s="198"/>
      <c r="L111" s="198"/>
      <c r="M111" s="198"/>
      <c r="N111" s="199"/>
    </row>
    <row r="112" spans="2:14">
      <c r="B112" s="196"/>
      <c r="C112" s="59"/>
      <c r="D112" s="59"/>
      <c r="E112" s="59"/>
      <c r="F112" s="59"/>
      <c r="G112" s="59"/>
      <c r="H112" s="59"/>
      <c r="I112" s="59"/>
      <c r="J112" s="59"/>
      <c r="K112" s="59"/>
      <c r="L112" s="59"/>
      <c r="M112" s="59"/>
      <c r="N112" s="60"/>
    </row>
    <row r="113" spans="2:14">
      <c r="B113" s="71"/>
      <c r="C113" s="45"/>
      <c r="D113" s="45"/>
      <c r="E113" s="45" t="s">
        <v>94</v>
      </c>
      <c r="F113" s="55"/>
      <c r="G113" s="55"/>
      <c r="H113" s="45"/>
      <c r="I113" s="45"/>
      <c r="J113" s="45"/>
      <c r="K113" s="45"/>
      <c r="L113" s="45"/>
      <c r="M113" s="45"/>
      <c r="N113" s="47"/>
    </row>
    <row r="114" spans="2:14">
      <c r="B114" s="71"/>
      <c r="C114" s="45"/>
      <c r="D114" s="45"/>
      <c r="E114" s="200" t="s">
        <v>95</v>
      </c>
      <c r="F114" s="45"/>
      <c r="G114" s="45"/>
      <c r="H114" s="200"/>
      <c r="I114" s="200"/>
      <c r="J114" s="200"/>
      <c r="K114" s="45"/>
      <c r="L114" s="45"/>
      <c r="M114" s="45"/>
      <c r="N114" s="47"/>
    </row>
    <row r="115" spans="2:14">
      <c r="B115" s="71"/>
      <c r="C115" s="45"/>
      <c r="D115" s="45"/>
      <c r="E115" s="201" t="s">
        <v>103</v>
      </c>
      <c r="F115" s="45"/>
      <c r="G115" s="45"/>
      <c r="H115" s="201"/>
      <c r="I115" s="201"/>
      <c r="J115" s="201"/>
      <c r="K115" s="45"/>
      <c r="L115" s="45"/>
      <c r="M115" s="45"/>
      <c r="N115" s="47"/>
    </row>
    <row r="116" spans="2:14">
      <c r="B116" s="202"/>
      <c r="C116" s="59"/>
      <c r="D116" s="59"/>
      <c r="E116" s="45" t="s">
        <v>97</v>
      </c>
      <c r="F116" s="45"/>
      <c r="G116" s="45"/>
      <c r="H116" s="45"/>
      <c r="I116" s="45"/>
      <c r="J116" s="45"/>
      <c r="K116" s="59"/>
      <c r="L116" s="59"/>
      <c r="M116" s="59"/>
      <c r="N116" s="60"/>
    </row>
    <row r="117" spans="2:14">
      <c r="B117" s="202"/>
      <c r="C117" s="59"/>
      <c r="D117" s="59"/>
      <c r="E117" s="59"/>
      <c r="F117" s="45"/>
      <c r="G117" s="45"/>
      <c r="H117" s="45"/>
      <c r="I117" s="45"/>
      <c r="J117" s="45"/>
      <c r="K117" s="59"/>
      <c r="L117" s="59"/>
      <c r="M117" s="59"/>
      <c r="N117" s="60"/>
    </row>
    <row r="118" spans="2:14">
      <c r="B118" s="202" t="s">
        <v>104</v>
      </c>
      <c r="C118" s="201"/>
      <c r="D118" s="201"/>
      <c r="E118" s="45"/>
      <c r="F118" s="45"/>
      <c r="G118" s="45"/>
      <c r="H118" s="45"/>
      <c r="I118" s="45"/>
      <c r="J118" s="367"/>
      <c r="K118" s="367"/>
      <c r="L118" s="367"/>
      <c r="M118" s="367"/>
      <c r="N118" s="368"/>
    </row>
    <row r="119" spans="2:14" ht="15.75" thickBot="1">
      <c r="B119" s="203" t="s">
        <v>105</v>
      </c>
      <c r="C119" s="204"/>
      <c r="D119" s="204"/>
      <c r="E119" s="205"/>
      <c r="F119" s="205"/>
      <c r="G119" s="205"/>
      <c r="H119" s="205"/>
      <c r="I119" s="205"/>
      <c r="J119" s="369"/>
      <c r="K119" s="369"/>
      <c r="L119" s="369"/>
      <c r="M119" s="369"/>
      <c r="N119" s="370"/>
    </row>
  </sheetData>
  <mergeCells count="68">
    <mergeCell ref="D11:E11"/>
    <mergeCell ref="B10:E10"/>
    <mergeCell ref="I10:J10"/>
    <mergeCell ref="B1:B6"/>
    <mergeCell ref="C1:J1"/>
    <mergeCell ref="C4:J4"/>
    <mergeCell ref="C6:J6"/>
    <mergeCell ref="K1:K2"/>
    <mergeCell ref="C5:J5"/>
    <mergeCell ref="K5:K6"/>
    <mergeCell ref="L1:N2"/>
    <mergeCell ref="C2:J2"/>
    <mergeCell ref="C3:J3"/>
    <mergeCell ref="K3:K4"/>
    <mergeCell ref="L3:N4"/>
    <mergeCell ref="L5:L6"/>
    <mergeCell ref="M5:M6"/>
    <mergeCell ref="N5:N6"/>
    <mergeCell ref="L12:N12"/>
    <mergeCell ref="F25:H25"/>
    <mergeCell ref="B27:N27"/>
    <mergeCell ref="C29:I29"/>
    <mergeCell ref="L29:M29"/>
    <mergeCell ref="B40:H40"/>
    <mergeCell ref="C30:I30"/>
    <mergeCell ref="L30:M30"/>
    <mergeCell ref="B35:H35"/>
    <mergeCell ref="I35:J35"/>
    <mergeCell ref="L35:M35"/>
    <mergeCell ref="B36:H36"/>
    <mergeCell ref="C31:K31"/>
    <mergeCell ref="B37:H37"/>
    <mergeCell ref="B38:H38"/>
    <mergeCell ref="B39:H39"/>
    <mergeCell ref="I39:J39"/>
    <mergeCell ref="L39:M39"/>
    <mergeCell ref="L59:M59"/>
    <mergeCell ref="B41:D41"/>
    <mergeCell ref="B42:H42"/>
    <mergeCell ref="I42:J42"/>
    <mergeCell ref="L42:M42"/>
    <mergeCell ref="B43:M43"/>
    <mergeCell ref="B47:I47"/>
    <mergeCell ref="L47:M47"/>
    <mergeCell ref="B53:I53"/>
    <mergeCell ref="L53:M53"/>
    <mergeCell ref="B54:M54"/>
    <mergeCell ref="B58:G58"/>
    <mergeCell ref="L58:M58"/>
    <mergeCell ref="L64:M64"/>
    <mergeCell ref="B65:M65"/>
    <mergeCell ref="B69:H69"/>
    <mergeCell ref="L69:M69"/>
    <mergeCell ref="B75:H75"/>
    <mergeCell ref="L75:M75"/>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97" r:id="rId4">
          <objectPr defaultSize="0" autoPict="0" r:id="rId5">
            <anchor moveWithCells="1" sizeWithCells="1">
              <from>
                <xdr:col>1</xdr:col>
                <xdr:colOff>171450</xdr:colOff>
                <xdr:row>1</xdr:row>
                <xdr:rowOff>57150</xdr:rowOff>
              </from>
              <to>
                <xdr:col>1</xdr:col>
                <xdr:colOff>952500</xdr:colOff>
                <xdr:row>4</xdr:row>
                <xdr:rowOff>180975</xdr:rowOff>
              </to>
            </anchor>
          </objectPr>
        </oleObject>
      </mc:Choice>
      <mc:Fallback>
        <oleObject progId="PBrush" shapeId="4097"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2DD4D-E4C2-4403-ACA9-C8CB6B75BD9B}">
  <sheetPr>
    <tabColor rgb="FFFF0000"/>
  </sheetPr>
  <dimension ref="A1:O119"/>
  <sheetViews>
    <sheetView topLeftCell="A13" zoomScale="78" zoomScaleNormal="78" workbookViewId="0">
      <selection activeCell="G41" sqref="G41"/>
    </sheetView>
  </sheetViews>
  <sheetFormatPr baseColWidth="10" defaultRowHeight="15"/>
  <cols>
    <col min="1" max="1" width="8.85546875" style="8" customWidth="1"/>
    <col min="2" max="2" width="17" style="8" customWidth="1"/>
    <col min="3" max="5" width="11.42578125" style="8"/>
    <col min="6" max="6" width="14.42578125" style="8" customWidth="1"/>
    <col min="7" max="8" width="11.42578125" style="8"/>
    <col min="9" max="9" width="12.5703125" style="8" bestFit="1" customWidth="1"/>
    <col min="10" max="10" width="15.5703125" style="8" customWidth="1"/>
    <col min="11" max="11" width="17.5703125" style="8" bestFit="1" customWidth="1"/>
    <col min="12" max="13" width="11.42578125" style="8"/>
    <col min="14" max="14" width="17.42578125" style="8" customWidth="1"/>
    <col min="15" max="15" width="12" style="8" bestFit="1" customWidth="1"/>
    <col min="16" max="16384" width="11.42578125" style="8"/>
  </cols>
  <sheetData>
    <row r="1" spans="2:14">
      <c r="B1" s="464"/>
      <c r="C1" s="467"/>
      <c r="D1" s="468"/>
      <c r="E1" s="468"/>
      <c r="F1" s="468"/>
      <c r="G1" s="468"/>
      <c r="H1" s="468"/>
      <c r="I1" s="468"/>
      <c r="J1" s="469"/>
      <c r="K1" s="446" t="s">
        <v>34</v>
      </c>
      <c r="L1" s="453" t="s">
        <v>35</v>
      </c>
      <c r="M1" s="454"/>
      <c r="N1" s="455"/>
    </row>
    <row r="2" spans="2:14">
      <c r="B2" s="465"/>
      <c r="C2" s="448" t="s">
        <v>28</v>
      </c>
      <c r="D2" s="449"/>
      <c r="E2" s="449"/>
      <c r="F2" s="449"/>
      <c r="G2" s="449"/>
      <c r="H2" s="449"/>
      <c r="I2" s="449"/>
      <c r="J2" s="450"/>
      <c r="K2" s="447"/>
      <c r="L2" s="456"/>
      <c r="M2" s="457"/>
      <c r="N2" s="458"/>
    </row>
    <row r="3" spans="2:14">
      <c r="B3" s="465"/>
      <c r="C3" s="448" t="s">
        <v>36</v>
      </c>
      <c r="D3" s="449"/>
      <c r="E3" s="449"/>
      <c r="F3" s="449"/>
      <c r="G3" s="449"/>
      <c r="H3" s="449"/>
      <c r="I3" s="449"/>
      <c r="J3" s="450"/>
      <c r="K3" s="451" t="s">
        <v>37</v>
      </c>
      <c r="L3" s="470">
        <v>1</v>
      </c>
      <c r="M3" s="471"/>
      <c r="N3" s="472"/>
    </row>
    <row r="4" spans="2:14">
      <c r="B4" s="465"/>
      <c r="C4" s="448" t="s">
        <v>38</v>
      </c>
      <c r="D4" s="449"/>
      <c r="E4" s="449"/>
      <c r="F4" s="449"/>
      <c r="G4" s="449"/>
      <c r="H4" s="449"/>
      <c r="I4" s="449"/>
      <c r="J4" s="450"/>
      <c r="K4" s="459"/>
      <c r="L4" s="473"/>
      <c r="M4" s="474"/>
      <c r="N4" s="475"/>
    </row>
    <row r="5" spans="2:14">
      <c r="B5" s="465"/>
      <c r="C5" s="448" t="s">
        <v>39</v>
      </c>
      <c r="D5" s="449"/>
      <c r="E5" s="449"/>
      <c r="F5" s="449"/>
      <c r="G5" s="449"/>
      <c r="H5" s="449"/>
      <c r="I5" s="449"/>
      <c r="J5" s="450"/>
      <c r="K5" s="451" t="s">
        <v>40</v>
      </c>
      <c r="L5" s="476"/>
      <c r="M5" s="476" t="s">
        <v>41</v>
      </c>
      <c r="N5" s="478"/>
    </row>
    <row r="6" spans="2:14" ht="15.75" thickBot="1">
      <c r="B6" s="466"/>
      <c r="C6" s="480"/>
      <c r="D6" s="481"/>
      <c r="E6" s="481"/>
      <c r="F6" s="481"/>
      <c r="G6" s="481"/>
      <c r="H6" s="481"/>
      <c r="I6" s="481"/>
      <c r="J6" s="482"/>
      <c r="K6" s="452"/>
      <c r="L6" s="477"/>
      <c r="M6" s="477"/>
      <c r="N6" s="479"/>
    </row>
    <row r="7" spans="2:14" ht="15.75" thickBot="1">
      <c r="B7" s="9"/>
      <c r="C7" s="10"/>
      <c r="D7" s="10"/>
      <c r="E7" s="10"/>
      <c r="F7" s="10"/>
      <c r="G7" s="10"/>
      <c r="H7" s="10"/>
      <c r="I7" s="10"/>
      <c r="J7" s="10"/>
      <c r="K7" s="10"/>
      <c r="L7" s="11"/>
      <c r="M7" s="11"/>
      <c r="N7" s="12"/>
    </row>
    <row r="8" spans="2:14" ht="18.75" customHeight="1">
      <c r="B8" s="13"/>
      <c r="C8" s="14"/>
      <c r="D8" s="14"/>
      <c r="E8" s="14"/>
      <c r="F8" s="14"/>
      <c r="G8" s="14"/>
      <c r="H8" s="15"/>
      <c r="I8" s="14"/>
      <c r="J8" s="14"/>
      <c r="K8" s="16" t="s">
        <v>42</v>
      </c>
      <c r="L8" s="17"/>
      <c r="M8" s="17"/>
      <c r="N8" s="18"/>
    </row>
    <row r="9" spans="2:14">
      <c r="B9" s="19"/>
      <c r="C9" s="20"/>
      <c r="D9" s="20"/>
      <c r="E9" s="20"/>
      <c r="F9" s="20"/>
      <c r="G9" s="20"/>
      <c r="H9" s="21"/>
      <c r="I9" s="20"/>
      <c r="J9" s="20"/>
      <c r="K9" s="22"/>
      <c r="L9" s="23" t="s">
        <v>43</v>
      </c>
      <c r="M9" s="23" t="s">
        <v>44</v>
      </c>
      <c r="N9" s="24" t="s">
        <v>45</v>
      </c>
    </row>
    <row r="10" spans="2:14" ht="36">
      <c r="B10" s="461" t="s">
        <v>46</v>
      </c>
      <c r="C10" s="462"/>
      <c r="D10" s="462"/>
      <c r="E10" s="462"/>
      <c r="F10" s="206" t="s">
        <v>47</v>
      </c>
      <c r="G10" s="20"/>
      <c r="H10" s="26"/>
      <c r="I10" s="463" t="s">
        <v>48</v>
      </c>
      <c r="J10" s="463"/>
      <c r="K10" s="207" t="s">
        <v>47</v>
      </c>
      <c r="L10" s="23"/>
      <c r="M10" s="23"/>
      <c r="N10" s="24"/>
    </row>
    <row r="11" spans="2:14">
      <c r="B11" s="28" t="s">
        <v>49</v>
      </c>
      <c r="C11" s="29"/>
      <c r="D11" s="460"/>
      <c r="E11" s="460"/>
      <c r="F11" s="30"/>
      <c r="G11" s="31"/>
      <c r="H11" s="29"/>
      <c r="I11" s="26"/>
      <c r="J11" s="32" t="s">
        <v>50</v>
      </c>
      <c r="K11" s="33"/>
      <c r="L11" s="30"/>
      <c r="M11" s="30"/>
      <c r="N11" s="34"/>
    </row>
    <row r="12" spans="2:14" ht="15.75" thickBot="1">
      <c r="B12" s="35"/>
      <c r="C12" s="36"/>
      <c r="D12" s="37"/>
      <c r="E12" s="37"/>
      <c r="F12" s="37"/>
      <c r="G12" s="37"/>
      <c r="H12" s="36"/>
      <c r="I12" s="37"/>
      <c r="J12" s="36"/>
      <c r="K12" s="37"/>
      <c r="L12" s="439"/>
      <c r="M12" s="439"/>
      <c r="N12" s="440"/>
    </row>
    <row r="13" spans="2:14">
      <c r="B13" s="38"/>
      <c r="C13" s="39"/>
      <c r="D13" s="39"/>
      <c r="E13" s="39"/>
      <c r="F13" s="39"/>
      <c r="G13" s="39"/>
      <c r="H13" s="39"/>
      <c r="I13" s="39"/>
      <c r="J13" s="39"/>
      <c r="K13" s="39"/>
      <c r="L13" s="39"/>
      <c r="M13" s="39"/>
      <c r="N13" s="40"/>
    </row>
    <row r="14" spans="2:14">
      <c r="B14" s="41" t="s">
        <v>51</v>
      </c>
      <c r="C14" s="42"/>
      <c r="D14" s="43" t="s">
        <v>41</v>
      </c>
      <c r="E14" s="44"/>
      <c r="F14" s="45"/>
      <c r="G14" s="45"/>
      <c r="H14" s="46"/>
      <c r="I14" s="46"/>
      <c r="J14" s="46"/>
      <c r="K14" s="46"/>
      <c r="L14" s="46"/>
      <c r="M14" s="46"/>
      <c r="N14" s="47"/>
    </row>
    <row r="15" spans="2:14" ht="19.5" customHeight="1">
      <c r="B15" s="48" t="s">
        <v>52</v>
      </c>
      <c r="C15" s="49"/>
      <c r="D15" s="50"/>
      <c r="E15" s="50"/>
      <c r="F15" s="50"/>
      <c r="G15" s="50"/>
      <c r="H15" s="50"/>
      <c r="I15" s="50"/>
      <c r="J15" s="50"/>
      <c r="K15" s="50"/>
      <c r="L15" s="50"/>
      <c r="M15" s="50"/>
      <c r="N15" s="47"/>
    </row>
    <row r="16" spans="2:14">
      <c r="B16" s="48"/>
      <c r="C16" s="51"/>
      <c r="D16" s="52"/>
      <c r="E16" s="50"/>
      <c r="F16" s="50"/>
      <c r="G16" s="50"/>
      <c r="H16" s="50"/>
      <c r="I16" s="50"/>
      <c r="J16" s="50"/>
      <c r="K16" s="50"/>
      <c r="L16" s="50"/>
      <c r="M16" s="50"/>
      <c r="N16" s="47"/>
    </row>
    <row r="17" spans="2:14">
      <c r="B17" s="48"/>
      <c r="C17" s="49"/>
      <c r="D17" s="53"/>
      <c r="E17" s="53"/>
      <c r="F17" s="53"/>
      <c r="G17" s="53"/>
      <c r="H17" s="53"/>
      <c r="I17" s="53"/>
      <c r="J17" s="53"/>
      <c r="K17" s="53"/>
      <c r="L17" s="53"/>
      <c r="M17" s="53"/>
      <c r="N17" s="54"/>
    </row>
    <row r="18" spans="2:14">
      <c r="B18" s="48" t="s">
        <v>53</v>
      </c>
      <c r="C18" s="51"/>
      <c r="D18" s="50"/>
      <c r="E18" s="50"/>
      <c r="F18" s="50"/>
      <c r="G18" s="50"/>
      <c r="H18" s="50"/>
      <c r="I18" s="55"/>
      <c r="J18" s="43" t="s">
        <v>54</v>
      </c>
      <c r="K18" s="50"/>
      <c r="L18" s="50"/>
      <c r="M18" s="50"/>
      <c r="N18" s="56"/>
    </row>
    <row r="19" spans="2:14">
      <c r="B19" s="48"/>
      <c r="C19" s="49"/>
      <c r="D19" s="53"/>
      <c r="E19" s="53"/>
      <c r="F19" s="53"/>
      <c r="G19" s="53"/>
      <c r="H19" s="53"/>
      <c r="I19" s="53"/>
      <c r="J19" s="53"/>
      <c r="K19" s="53"/>
      <c r="L19" s="53"/>
      <c r="M19" s="53"/>
      <c r="N19" s="54"/>
    </row>
    <row r="20" spans="2:14">
      <c r="B20" s="48" t="s">
        <v>55</v>
      </c>
      <c r="C20" s="51"/>
      <c r="D20" s="57"/>
      <c r="E20" s="57"/>
      <c r="F20" s="57"/>
      <c r="G20" s="57"/>
      <c r="H20" s="57"/>
      <c r="I20" s="57"/>
      <c r="J20" s="57"/>
      <c r="K20" s="57"/>
      <c r="L20" s="57"/>
      <c r="M20" s="57"/>
      <c r="N20" s="58"/>
    </row>
    <row r="21" spans="2:14">
      <c r="B21" s="48"/>
      <c r="C21" s="49"/>
      <c r="D21" s="59"/>
      <c r="E21" s="59"/>
      <c r="F21" s="59"/>
      <c r="G21" s="59"/>
      <c r="H21" s="59"/>
      <c r="I21" s="59"/>
      <c r="J21" s="59"/>
      <c r="K21" s="59"/>
      <c r="L21" s="59"/>
      <c r="M21" s="59"/>
      <c r="N21" s="60"/>
    </row>
    <row r="22" spans="2:14">
      <c r="B22" s="48" t="s">
        <v>56</v>
      </c>
      <c r="C22" s="51"/>
      <c r="D22" s="57"/>
      <c r="E22" s="57"/>
      <c r="F22" s="57"/>
      <c r="G22" s="57"/>
      <c r="H22" s="57"/>
      <c r="I22" s="57"/>
      <c r="J22" s="57"/>
      <c r="K22" s="61" t="s">
        <v>57</v>
      </c>
      <c r="L22" s="62"/>
      <c r="M22" s="61" t="s">
        <v>41</v>
      </c>
      <c r="N22" s="63"/>
    </row>
    <row r="23" spans="2:14">
      <c r="B23" s="48"/>
      <c r="C23" s="49"/>
      <c r="D23" s="59"/>
      <c r="E23" s="59"/>
      <c r="F23" s="59"/>
      <c r="G23" s="59"/>
      <c r="H23" s="59"/>
      <c r="I23" s="59"/>
      <c r="J23" s="59"/>
      <c r="K23" s="59"/>
      <c r="L23" s="59"/>
      <c r="M23" s="59"/>
      <c r="N23" s="60"/>
    </row>
    <row r="24" spans="2:14">
      <c r="B24" s="48" t="s">
        <v>58</v>
      </c>
      <c r="C24" s="49"/>
      <c r="D24" s="59"/>
      <c r="E24" s="59"/>
      <c r="F24" s="64"/>
      <c r="G24" s="65"/>
      <c r="H24" s="55"/>
      <c r="I24" s="57"/>
      <c r="J24" s="57"/>
      <c r="K24" s="45"/>
      <c r="L24" s="59"/>
      <c r="M24" s="59"/>
      <c r="N24" s="60"/>
    </row>
    <row r="25" spans="2:14">
      <c r="B25" s="66"/>
      <c r="C25" s="67"/>
      <c r="D25" s="68"/>
      <c r="E25" s="68"/>
      <c r="F25" s="441" t="s">
        <v>59</v>
      </c>
      <c r="G25" s="442"/>
      <c r="H25" s="442"/>
      <c r="I25" s="68" t="s">
        <v>44</v>
      </c>
      <c r="J25" s="68" t="s">
        <v>45</v>
      </c>
      <c r="K25" s="69"/>
      <c r="L25" s="68"/>
      <c r="M25" s="68"/>
      <c r="N25" s="70"/>
    </row>
    <row r="26" spans="2:14">
      <c r="B26" s="71"/>
      <c r="C26" s="46"/>
      <c r="D26" s="46"/>
      <c r="E26" s="46"/>
      <c r="F26" s="46"/>
      <c r="G26" s="46"/>
      <c r="H26" s="46"/>
      <c r="I26" s="46"/>
      <c r="J26" s="46"/>
      <c r="K26" s="46"/>
      <c r="L26" s="46"/>
      <c r="M26" s="46"/>
      <c r="N26" s="47"/>
    </row>
    <row r="27" spans="2:14">
      <c r="B27" s="443" t="s">
        <v>60</v>
      </c>
      <c r="C27" s="444"/>
      <c r="D27" s="444"/>
      <c r="E27" s="444"/>
      <c r="F27" s="444"/>
      <c r="G27" s="444"/>
      <c r="H27" s="444"/>
      <c r="I27" s="444"/>
      <c r="J27" s="444"/>
      <c r="K27" s="444"/>
      <c r="L27" s="444"/>
      <c r="M27" s="444"/>
      <c r="N27" s="445"/>
    </row>
    <row r="28" spans="2:14" ht="15.75" thickBot="1">
      <c r="B28" s="72"/>
      <c r="C28" s="73"/>
      <c r="D28" s="73"/>
      <c r="E28" s="73"/>
      <c r="F28" s="73"/>
      <c r="G28" s="73"/>
      <c r="H28" s="73"/>
      <c r="I28" s="73"/>
      <c r="J28" s="73"/>
      <c r="K28" s="73"/>
      <c r="L28" s="73"/>
      <c r="M28" s="73"/>
      <c r="N28" s="74"/>
    </row>
    <row r="29" spans="2:14" ht="26.25" thickBot="1">
      <c r="B29" s="75" t="s">
        <v>61</v>
      </c>
      <c r="C29" s="423" t="s">
        <v>62</v>
      </c>
      <c r="D29" s="424"/>
      <c r="E29" s="424"/>
      <c r="F29" s="424"/>
      <c r="G29" s="424"/>
      <c r="H29" s="424"/>
      <c r="I29" s="424"/>
      <c r="J29" s="76"/>
      <c r="K29" s="77" t="s">
        <v>63</v>
      </c>
      <c r="L29" s="425" t="s">
        <v>64</v>
      </c>
      <c r="M29" s="426"/>
      <c r="N29" s="75" t="s">
        <v>6</v>
      </c>
    </row>
    <row r="30" spans="2:14" ht="15.75" hidden="1" thickBot="1">
      <c r="B30" s="75" t="s">
        <v>61</v>
      </c>
      <c r="C30" s="423" t="s">
        <v>62</v>
      </c>
      <c r="D30" s="424"/>
      <c r="E30" s="424"/>
      <c r="F30" s="424"/>
      <c r="G30" s="424"/>
      <c r="H30" s="424"/>
      <c r="I30" s="424"/>
      <c r="J30" s="76"/>
      <c r="K30" s="78"/>
      <c r="L30" s="425" t="s">
        <v>64</v>
      </c>
      <c r="M30" s="426"/>
      <c r="N30" s="75" t="s">
        <v>6</v>
      </c>
    </row>
    <row r="31" spans="2:14" ht="16.5" thickBot="1">
      <c r="B31" s="208" t="s">
        <v>21</v>
      </c>
      <c r="C31" s="489" t="s">
        <v>23</v>
      </c>
      <c r="D31" s="490"/>
      <c r="E31" s="490"/>
      <c r="F31" s="490"/>
      <c r="G31" s="490"/>
      <c r="H31" s="490"/>
      <c r="I31" s="490"/>
      <c r="J31" s="491"/>
      <c r="K31" s="209"/>
      <c r="L31" s="492" t="s">
        <v>24</v>
      </c>
      <c r="M31" s="493"/>
      <c r="N31" s="83"/>
    </row>
    <row r="32" spans="2:14" ht="5.25" customHeight="1">
      <c r="B32" s="210"/>
      <c r="C32" s="85"/>
      <c r="D32" s="85"/>
      <c r="E32" s="85"/>
      <c r="F32" s="85"/>
      <c r="G32" s="85"/>
      <c r="H32" s="85"/>
      <c r="I32" s="85"/>
      <c r="J32" s="85"/>
      <c r="K32" s="85"/>
      <c r="L32" s="85"/>
      <c r="M32" s="85"/>
      <c r="N32" s="86"/>
    </row>
    <row r="33" spans="2:14">
      <c r="B33" s="87" t="s">
        <v>66</v>
      </c>
      <c r="C33" s="88"/>
      <c r="D33" s="88"/>
      <c r="E33" s="88"/>
      <c r="F33" s="88"/>
      <c r="G33" s="88"/>
      <c r="H33" s="88"/>
      <c r="I33" s="88"/>
      <c r="J33" s="88"/>
      <c r="K33" s="88"/>
      <c r="L33" s="88"/>
      <c r="M33" s="88"/>
      <c r="N33" s="89"/>
    </row>
    <row r="34" spans="2:14" ht="15.75" thickBot="1">
      <c r="B34" s="90"/>
      <c r="C34" s="91"/>
      <c r="D34" s="91"/>
      <c r="E34" s="91"/>
      <c r="F34" s="91"/>
      <c r="G34" s="91"/>
      <c r="H34" s="91"/>
      <c r="I34" s="92"/>
      <c r="J34" s="92"/>
      <c r="K34" s="91"/>
      <c r="L34" s="91"/>
      <c r="M34" s="91"/>
      <c r="N34" s="93"/>
    </row>
    <row r="35" spans="2:14">
      <c r="B35" s="427" t="s">
        <v>62</v>
      </c>
      <c r="C35" s="428"/>
      <c r="D35" s="428"/>
      <c r="E35" s="428"/>
      <c r="F35" s="428"/>
      <c r="G35" s="428"/>
      <c r="H35" s="429"/>
      <c r="I35" s="430" t="s">
        <v>67</v>
      </c>
      <c r="J35" s="431"/>
      <c r="K35" s="94" t="s">
        <v>68</v>
      </c>
      <c r="L35" s="432" t="s">
        <v>69</v>
      </c>
      <c r="M35" s="429"/>
      <c r="N35" s="95" t="s">
        <v>70</v>
      </c>
    </row>
    <row r="36" spans="2:14">
      <c r="B36" s="404"/>
      <c r="C36" s="405"/>
      <c r="D36" s="405"/>
      <c r="E36" s="405"/>
      <c r="F36" s="405"/>
      <c r="G36" s="405"/>
      <c r="H36" s="406"/>
      <c r="I36" s="96"/>
      <c r="J36" s="97"/>
      <c r="K36" s="98"/>
      <c r="L36" s="99"/>
      <c r="M36" s="100"/>
      <c r="N36" s="101"/>
    </row>
    <row r="37" spans="2:14">
      <c r="B37" s="404"/>
      <c r="C37" s="405"/>
      <c r="D37" s="405"/>
      <c r="E37" s="405"/>
      <c r="F37" s="405"/>
      <c r="G37" s="405"/>
      <c r="H37" s="406"/>
      <c r="I37" s="96"/>
      <c r="J37" s="97"/>
      <c r="K37" s="98"/>
      <c r="L37" s="99"/>
      <c r="M37" s="100"/>
      <c r="N37" s="101"/>
    </row>
    <row r="38" spans="2:14">
      <c r="B38" s="404"/>
      <c r="C38" s="405"/>
      <c r="D38" s="405"/>
      <c r="E38" s="405"/>
      <c r="F38" s="405"/>
      <c r="G38" s="405"/>
      <c r="H38" s="406"/>
      <c r="I38" s="96"/>
      <c r="J38" s="97"/>
      <c r="K38" s="98"/>
      <c r="L38" s="99"/>
      <c r="M38" s="100"/>
      <c r="N38" s="102"/>
    </row>
    <row r="39" spans="2:14">
      <c r="B39" s="404"/>
      <c r="C39" s="405"/>
      <c r="D39" s="405"/>
      <c r="E39" s="405"/>
      <c r="F39" s="405"/>
      <c r="G39" s="405"/>
      <c r="H39" s="406"/>
      <c r="I39" s="436"/>
      <c r="J39" s="415"/>
      <c r="K39" s="103"/>
      <c r="L39" s="437"/>
      <c r="M39" s="438"/>
      <c r="N39" s="104"/>
    </row>
    <row r="40" spans="2:14">
      <c r="B40" s="404"/>
      <c r="C40" s="405"/>
      <c r="D40" s="405"/>
      <c r="E40" s="422"/>
      <c r="F40" s="405"/>
      <c r="G40" s="405"/>
      <c r="H40" s="406"/>
      <c r="I40" s="105"/>
      <c r="J40" s="106"/>
      <c r="K40" s="103"/>
      <c r="L40" s="107"/>
      <c r="M40" s="108"/>
      <c r="N40" s="109"/>
    </row>
    <row r="41" spans="2:14">
      <c r="B41" s="402"/>
      <c r="C41" s="403"/>
      <c r="D41" s="403"/>
      <c r="E41" s="110"/>
      <c r="F41" s="111"/>
      <c r="G41" s="111"/>
      <c r="H41" s="112"/>
      <c r="I41" s="105"/>
      <c r="J41" s="106"/>
      <c r="K41" s="113"/>
      <c r="L41" s="107"/>
      <c r="M41" s="108"/>
      <c r="N41" s="114"/>
    </row>
    <row r="42" spans="2:14" ht="15.75" thickBot="1">
      <c r="B42" s="404"/>
      <c r="C42" s="405"/>
      <c r="D42" s="405"/>
      <c r="E42" s="405"/>
      <c r="F42" s="405"/>
      <c r="G42" s="405"/>
      <c r="H42" s="406"/>
      <c r="I42" s="407"/>
      <c r="J42" s="408"/>
      <c r="K42" s="115"/>
      <c r="L42" s="409"/>
      <c r="M42" s="410"/>
      <c r="N42" s="116"/>
    </row>
    <row r="43" spans="2:14" ht="15.75" thickBot="1">
      <c r="B43" s="375" t="s">
        <v>71</v>
      </c>
      <c r="C43" s="376"/>
      <c r="D43" s="376"/>
      <c r="E43" s="376"/>
      <c r="F43" s="376"/>
      <c r="G43" s="376"/>
      <c r="H43" s="376"/>
      <c r="I43" s="376"/>
      <c r="J43" s="376"/>
      <c r="K43" s="376"/>
      <c r="L43" s="376"/>
      <c r="M43" s="377"/>
      <c r="N43" s="117">
        <f>SUM(N36:N42)</f>
        <v>0</v>
      </c>
    </row>
    <row r="44" spans="2:14">
      <c r="B44" s="118"/>
      <c r="C44" s="73"/>
      <c r="D44" s="73"/>
      <c r="E44" s="73"/>
      <c r="F44" s="73"/>
      <c r="G44" s="73"/>
      <c r="H44" s="73"/>
      <c r="I44" s="73"/>
      <c r="J44" s="73"/>
      <c r="K44" s="73"/>
      <c r="L44" s="73"/>
      <c r="M44" s="73"/>
      <c r="N44" s="74"/>
    </row>
    <row r="45" spans="2:14">
      <c r="B45" s="119" t="s">
        <v>72</v>
      </c>
      <c r="C45" s="120"/>
      <c r="D45" s="120"/>
      <c r="E45" s="120"/>
      <c r="F45" s="120"/>
      <c r="G45" s="120"/>
      <c r="H45" s="120"/>
      <c r="I45" s="120"/>
      <c r="J45" s="120"/>
      <c r="K45" s="120"/>
      <c r="L45" s="120"/>
      <c r="M45" s="120"/>
      <c r="N45" s="121"/>
    </row>
    <row r="46" spans="2:14" ht="15.75" thickBot="1">
      <c r="B46" s="122"/>
      <c r="C46" s="92"/>
      <c r="D46" s="92"/>
      <c r="E46" s="92"/>
      <c r="F46" s="92"/>
      <c r="G46" s="92"/>
      <c r="H46" s="92"/>
      <c r="I46" s="92"/>
      <c r="J46" s="91"/>
      <c r="K46" s="91"/>
      <c r="L46" s="91"/>
      <c r="M46" s="91"/>
      <c r="N46" s="93"/>
    </row>
    <row r="47" spans="2:14">
      <c r="B47" s="386" t="s">
        <v>62</v>
      </c>
      <c r="C47" s="387"/>
      <c r="D47" s="387"/>
      <c r="E47" s="387"/>
      <c r="F47" s="387"/>
      <c r="G47" s="387"/>
      <c r="H47" s="387"/>
      <c r="I47" s="411"/>
      <c r="J47" s="123" t="s">
        <v>64</v>
      </c>
      <c r="K47" s="124" t="s">
        <v>6</v>
      </c>
      <c r="L47" s="412" t="s">
        <v>73</v>
      </c>
      <c r="M47" s="411"/>
      <c r="N47" s="125" t="s">
        <v>70</v>
      </c>
    </row>
    <row r="48" spans="2:14">
      <c r="B48" s="484" t="s">
        <v>106</v>
      </c>
      <c r="C48" s="485"/>
      <c r="D48" s="485"/>
      <c r="E48" s="485"/>
      <c r="F48" s="485"/>
      <c r="G48" s="485"/>
      <c r="H48" s="485"/>
      <c r="I48" s="485"/>
      <c r="J48" s="211" t="s">
        <v>24</v>
      </c>
      <c r="K48" s="212">
        <v>1</v>
      </c>
      <c r="L48" s="486">
        <v>2100</v>
      </c>
      <c r="M48" s="486"/>
      <c r="N48" s="213">
        <f>+L48*K48</f>
        <v>2100</v>
      </c>
    </row>
    <row r="49" spans="2:14">
      <c r="B49" s="126"/>
      <c r="C49" s="127"/>
      <c r="D49" s="127"/>
      <c r="E49" s="127"/>
      <c r="F49" s="127"/>
      <c r="G49" s="127"/>
      <c r="H49" s="127"/>
      <c r="I49" s="97"/>
      <c r="J49" s="62"/>
      <c r="K49" s="128"/>
      <c r="L49" s="96"/>
      <c r="M49" s="129"/>
      <c r="N49" s="130"/>
    </row>
    <row r="50" spans="2:14">
      <c r="B50" s="126"/>
      <c r="C50" s="127"/>
      <c r="D50" s="127"/>
      <c r="E50" s="127"/>
      <c r="F50" s="127"/>
      <c r="G50" s="127"/>
      <c r="H50" s="127"/>
      <c r="I50" s="97"/>
      <c r="J50" s="62"/>
      <c r="K50" s="128"/>
      <c r="L50" s="96"/>
      <c r="M50" s="129"/>
      <c r="N50" s="130"/>
    </row>
    <row r="51" spans="2:14">
      <c r="B51" s="126"/>
      <c r="C51" s="127"/>
      <c r="D51" s="127"/>
      <c r="E51" s="127"/>
      <c r="F51" s="127"/>
      <c r="G51" s="127"/>
      <c r="H51" s="127"/>
      <c r="I51" s="97"/>
      <c r="J51" s="62"/>
      <c r="K51" s="128"/>
      <c r="L51" s="96"/>
      <c r="M51" s="129"/>
      <c r="N51" s="130"/>
    </row>
    <row r="52" spans="2:14">
      <c r="B52" s="126"/>
      <c r="C52" s="127"/>
      <c r="D52" s="127"/>
      <c r="E52" s="127"/>
      <c r="F52" s="127"/>
      <c r="G52" s="127"/>
      <c r="H52" s="127"/>
      <c r="I52" s="97"/>
      <c r="J52" s="62"/>
      <c r="K52" s="128"/>
      <c r="L52" s="96"/>
      <c r="M52" s="129"/>
      <c r="N52" s="130"/>
    </row>
    <row r="53" spans="2:14" ht="15.75" thickBot="1">
      <c r="B53" s="413"/>
      <c r="C53" s="414"/>
      <c r="D53" s="414"/>
      <c r="E53" s="414"/>
      <c r="F53" s="414"/>
      <c r="G53" s="414"/>
      <c r="H53" s="414"/>
      <c r="I53" s="415"/>
      <c r="J53" s="131"/>
      <c r="K53" s="132"/>
      <c r="L53" s="416"/>
      <c r="M53" s="417"/>
      <c r="N53" s="133"/>
    </row>
    <row r="54" spans="2:14" ht="15.75" thickBot="1">
      <c r="B54" s="375" t="s">
        <v>71</v>
      </c>
      <c r="C54" s="376"/>
      <c r="D54" s="376"/>
      <c r="E54" s="376"/>
      <c r="F54" s="376"/>
      <c r="G54" s="376"/>
      <c r="H54" s="376"/>
      <c r="I54" s="376"/>
      <c r="J54" s="376"/>
      <c r="K54" s="376"/>
      <c r="L54" s="376"/>
      <c r="M54" s="377"/>
      <c r="N54" s="134">
        <f>SUM(N48:N53)</f>
        <v>2100</v>
      </c>
    </row>
    <row r="55" spans="2:14">
      <c r="B55" s="72"/>
      <c r="C55" s="73"/>
      <c r="D55" s="73"/>
      <c r="E55" s="73"/>
      <c r="F55" s="73"/>
      <c r="G55" s="73"/>
      <c r="H55" s="73"/>
      <c r="I55" s="73"/>
      <c r="J55" s="73"/>
      <c r="K55" s="73"/>
      <c r="L55" s="73"/>
      <c r="M55" s="73"/>
      <c r="N55" s="74"/>
    </row>
    <row r="56" spans="2:14">
      <c r="B56" s="119" t="s">
        <v>74</v>
      </c>
      <c r="C56" s="120"/>
      <c r="D56" s="120"/>
      <c r="E56" s="120"/>
      <c r="F56" s="120"/>
      <c r="G56" s="120"/>
      <c r="H56" s="120"/>
      <c r="I56" s="120"/>
      <c r="J56" s="120"/>
      <c r="K56" s="120"/>
      <c r="L56" s="120"/>
      <c r="M56" s="120"/>
      <c r="N56" s="121"/>
    </row>
    <row r="57" spans="2:14" ht="15.75" thickBot="1">
      <c r="B57" s="135"/>
      <c r="C57" s="91"/>
      <c r="D57" s="91"/>
      <c r="E57" s="91"/>
      <c r="F57" s="91"/>
      <c r="G57" s="91"/>
      <c r="H57" s="91"/>
      <c r="I57" s="91"/>
      <c r="J57" s="91"/>
      <c r="K57" s="91"/>
      <c r="L57" s="91"/>
      <c r="M57" s="91"/>
      <c r="N57" s="93"/>
    </row>
    <row r="58" spans="2:14" ht="25.5">
      <c r="B58" s="214" t="s">
        <v>75</v>
      </c>
      <c r="C58" s="168"/>
      <c r="D58" s="168"/>
      <c r="E58" s="168"/>
      <c r="F58" s="168"/>
      <c r="G58" s="168"/>
      <c r="H58" s="136" t="s">
        <v>64</v>
      </c>
      <c r="I58" s="137" t="s">
        <v>76</v>
      </c>
      <c r="J58" s="138" t="s">
        <v>77</v>
      </c>
      <c r="K58" s="136" t="s">
        <v>78</v>
      </c>
      <c r="L58" s="421" t="s">
        <v>79</v>
      </c>
      <c r="M58" s="420"/>
      <c r="N58" s="139" t="s">
        <v>70</v>
      </c>
    </row>
    <row r="59" spans="2:14">
      <c r="B59" s="140"/>
      <c r="C59" s="141"/>
      <c r="D59" s="141"/>
      <c r="E59" s="141"/>
      <c r="F59" s="141"/>
      <c r="G59" s="141"/>
      <c r="H59" s="142"/>
      <c r="I59" s="113"/>
      <c r="J59" s="215"/>
      <c r="K59" s="113"/>
      <c r="L59" s="487"/>
      <c r="M59" s="488"/>
      <c r="N59" s="216"/>
    </row>
    <row r="60" spans="2:14">
      <c r="B60" s="140"/>
      <c r="C60" s="145"/>
      <c r="D60" s="145"/>
      <c r="E60" s="145"/>
      <c r="F60" s="145"/>
      <c r="G60" s="145"/>
      <c r="H60" s="146"/>
      <c r="I60" s="113"/>
      <c r="J60" s="113"/>
      <c r="K60" s="113"/>
      <c r="L60" s="147"/>
      <c r="M60" s="148"/>
      <c r="N60" s="149"/>
    </row>
    <row r="61" spans="2:14">
      <c r="B61" s="140"/>
      <c r="C61" s="145"/>
      <c r="D61" s="145"/>
      <c r="E61" s="145"/>
      <c r="F61" s="145"/>
      <c r="G61" s="145"/>
      <c r="H61" s="146"/>
      <c r="I61" s="113"/>
      <c r="J61" s="113"/>
      <c r="K61" s="113"/>
      <c r="L61" s="147"/>
      <c r="M61" s="148"/>
      <c r="N61" s="149"/>
    </row>
    <row r="62" spans="2:14">
      <c r="B62" s="140"/>
      <c r="C62" s="145"/>
      <c r="D62" s="145"/>
      <c r="E62" s="145"/>
      <c r="F62" s="145"/>
      <c r="G62" s="145"/>
      <c r="H62" s="146"/>
      <c r="I62" s="113"/>
      <c r="J62" s="113"/>
      <c r="K62" s="113"/>
      <c r="L62" s="147"/>
      <c r="M62" s="148"/>
      <c r="N62" s="149"/>
    </row>
    <row r="63" spans="2:14">
      <c r="B63" s="140"/>
      <c r="C63" s="145"/>
      <c r="D63" s="145"/>
      <c r="E63" s="145"/>
      <c r="F63" s="145"/>
      <c r="G63" s="145"/>
      <c r="H63" s="146"/>
      <c r="I63" s="113"/>
      <c r="J63" s="113"/>
      <c r="K63" s="113"/>
      <c r="L63" s="147"/>
      <c r="M63" s="148"/>
      <c r="N63" s="149"/>
    </row>
    <row r="64" spans="2:14" ht="15.75" thickBot="1">
      <c r="B64" s="150"/>
      <c r="C64" s="151"/>
      <c r="D64" s="151"/>
      <c r="E64" s="151"/>
      <c r="F64" s="151"/>
      <c r="G64" s="151"/>
      <c r="H64" s="152"/>
      <c r="I64" s="217"/>
      <c r="J64" s="217"/>
      <c r="K64" s="217"/>
      <c r="L64" s="392"/>
      <c r="M64" s="393"/>
      <c r="N64" s="133"/>
    </row>
    <row r="65" spans="2:15" ht="15.75" thickBot="1">
      <c r="B65" s="394" t="s">
        <v>71</v>
      </c>
      <c r="C65" s="384"/>
      <c r="D65" s="384"/>
      <c r="E65" s="384"/>
      <c r="F65" s="384"/>
      <c r="G65" s="384"/>
      <c r="H65" s="384"/>
      <c r="I65" s="384"/>
      <c r="J65" s="384"/>
      <c r="K65" s="384"/>
      <c r="L65" s="384"/>
      <c r="M65" s="385"/>
      <c r="N65" s="218">
        <f>N59+N60+N61+N62+N63</f>
        <v>0</v>
      </c>
    </row>
    <row r="66" spans="2:15">
      <c r="B66" s="72"/>
      <c r="C66" s="73"/>
      <c r="D66" s="73"/>
      <c r="E66" s="73"/>
      <c r="F66" s="73"/>
      <c r="G66" s="73"/>
      <c r="H66" s="73"/>
      <c r="I66" s="73"/>
      <c r="J66" s="73"/>
      <c r="K66" s="73"/>
      <c r="L66" s="73"/>
      <c r="M66" s="73"/>
      <c r="N66" s="74"/>
    </row>
    <row r="67" spans="2:15">
      <c r="B67" s="119" t="s">
        <v>81</v>
      </c>
      <c r="C67" s="120"/>
      <c r="D67" s="120"/>
      <c r="E67" s="120"/>
      <c r="F67" s="120"/>
      <c r="G67" s="120"/>
      <c r="H67" s="120"/>
      <c r="I67" s="120"/>
      <c r="J67" s="120"/>
      <c r="K67" s="120"/>
      <c r="L67" s="120"/>
      <c r="M67" s="120"/>
      <c r="N67" s="121"/>
    </row>
    <row r="68" spans="2:15" ht="15.75" thickBot="1">
      <c r="B68" s="135"/>
      <c r="C68" s="91"/>
      <c r="D68" s="91"/>
      <c r="E68" s="91"/>
      <c r="F68" s="91"/>
      <c r="G68" s="91"/>
      <c r="H68" s="91"/>
      <c r="I68" s="91"/>
      <c r="J68" s="91"/>
      <c r="K68" s="91"/>
      <c r="L68" s="91"/>
      <c r="M68" s="91"/>
      <c r="N68" s="93"/>
    </row>
    <row r="69" spans="2:15" ht="25.5">
      <c r="B69" s="395" t="s">
        <v>82</v>
      </c>
      <c r="C69" s="396"/>
      <c r="D69" s="396"/>
      <c r="E69" s="396"/>
      <c r="F69" s="396"/>
      <c r="G69" s="396"/>
      <c r="H69" s="396"/>
      <c r="I69" s="136" t="s">
        <v>83</v>
      </c>
      <c r="J69" s="138" t="s">
        <v>84</v>
      </c>
      <c r="K69" s="137" t="s">
        <v>85</v>
      </c>
      <c r="L69" s="397" t="s">
        <v>69</v>
      </c>
      <c r="M69" s="398"/>
      <c r="N69" s="155" t="s">
        <v>70</v>
      </c>
    </row>
    <row r="70" spans="2:15">
      <c r="B70" s="156"/>
      <c r="C70" s="145"/>
      <c r="D70" s="145"/>
      <c r="E70" s="145"/>
      <c r="F70" s="145"/>
      <c r="G70" s="145"/>
      <c r="H70" s="145"/>
      <c r="I70" s="157"/>
      <c r="J70" s="158"/>
      <c r="K70" s="159"/>
      <c r="L70" s="160"/>
      <c r="M70" s="161"/>
      <c r="N70" s="153"/>
      <c r="O70" s="162"/>
    </row>
    <row r="71" spans="2:15">
      <c r="B71" s="156"/>
      <c r="C71" s="145"/>
      <c r="D71" s="145"/>
      <c r="E71" s="145"/>
      <c r="F71" s="145"/>
      <c r="G71" s="145"/>
      <c r="H71" s="145"/>
      <c r="I71" s="113"/>
      <c r="J71" s="163"/>
      <c r="K71" s="164"/>
      <c r="L71" s="160"/>
      <c r="M71" s="165"/>
      <c r="N71" s="153"/>
    </row>
    <row r="72" spans="2:15">
      <c r="B72" s="156"/>
      <c r="C72" s="145"/>
      <c r="D72" s="145"/>
      <c r="E72" s="145"/>
      <c r="F72" s="145"/>
      <c r="G72" s="145"/>
      <c r="H72" s="145"/>
      <c r="I72" s="113"/>
      <c r="J72" s="163"/>
      <c r="K72" s="164"/>
      <c r="L72" s="160"/>
      <c r="M72" s="166"/>
      <c r="N72" s="153"/>
    </row>
    <row r="73" spans="2:15">
      <c r="B73" s="156"/>
      <c r="C73" s="145"/>
      <c r="D73" s="145"/>
      <c r="E73" s="145"/>
      <c r="F73" s="145"/>
      <c r="G73" s="145"/>
      <c r="H73" s="145"/>
      <c r="I73" s="113"/>
      <c r="J73" s="163"/>
      <c r="K73" s="164"/>
      <c r="L73" s="167"/>
      <c r="M73" s="166"/>
      <c r="N73" s="153"/>
    </row>
    <row r="74" spans="2:15">
      <c r="B74" s="156"/>
      <c r="C74" s="145"/>
      <c r="D74" s="145"/>
      <c r="E74" s="145"/>
      <c r="F74" s="145"/>
      <c r="G74" s="145"/>
      <c r="H74" s="145"/>
      <c r="I74" s="113"/>
      <c r="J74" s="163"/>
      <c r="K74" s="164"/>
      <c r="L74" s="167"/>
      <c r="M74" s="166"/>
      <c r="N74" s="153"/>
    </row>
    <row r="75" spans="2:15" ht="15.75" thickBot="1">
      <c r="B75" s="399"/>
      <c r="C75" s="400"/>
      <c r="D75" s="400"/>
      <c r="E75" s="400"/>
      <c r="F75" s="400"/>
      <c r="G75" s="400"/>
      <c r="H75" s="400"/>
      <c r="I75" s="217"/>
      <c r="J75" s="217"/>
      <c r="K75" s="217"/>
      <c r="L75" s="483"/>
      <c r="M75" s="483"/>
      <c r="N75" s="133"/>
    </row>
    <row r="76" spans="2:15" ht="15.75" thickBot="1">
      <c r="B76" s="394" t="s">
        <v>71</v>
      </c>
      <c r="C76" s="384"/>
      <c r="D76" s="384"/>
      <c r="E76" s="384"/>
      <c r="F76" s="384"/>
      <c r="G76" s="384"/>
      <c r="H76" s="384"/>
      <c r="I76" s="384"/>
      <c r="J76" s="384"/>
      <c r="K76" s="384"/>
      <c r="L76" s="384"/>
      <c r="M76" s="385"/>
      <c r="N76" s="154">
        <f>N70+N71+N72+N73+N74</f>
        <v>0</v>
      </c>
    </row>
    <row r="77" spans="2:15" ht="15.75" thickBot="1">
      <c r="B77" s="72"/>
      <c r="C77" s="73"/>
      <c r="D77" s="73"/>
      <c r="E77" s="73"/>
      <c r="F77" s="73"/>
      <c r="G77" s="73"/>
      <c r="H77" s="73"/>
      <c r="I77" s="73"/>
      <c r="J77" s="73"/>
      <c r="K77" s="73"/>
      <c r="L77" s="73"/>
      <c r="M77" s="73"/>
      <c r="N77" s="74"/>
    </row>
    <row r="78" spans="2:15" ht="15.75" thickBot="1">
      <c r="B78" s="375" t="s">
        <v>86</v>
      </c>
      <c r="C78" s="376"/>
      <c r="D78" s="376"/>
      <c r="E78" s="376"/>
      <c r="F78" s="376"/>
      <c r="G78" s="376"/>
      <c r="H78" s="376"/>
      <c r="I78" s="376"/>
      <c r="J78" s="376"/>
      <c r="K78" s="376"/>
      <c r="L78" s="376"/>
      <c r="M78" s="377"/>
      <c r="N78" s="117">
        <f>N43+N54+N65+N76</f>
        <v>2100</v>
      </c>
    </row>
    <row r="79" spans="2:15">
      <c r="B79" s="72"/>
      <c r="C79" s="73"/>
      <c r="D79" s="73"/>
      <c r="E79" s="73"/>
      <c r="F79" s="73"/>
      <c r="G79" s="73"/>
      <c r="H79" s="73"/>
      <c r="I79" s="73"/>
      <c r="J79" s="73"/>
      <c r="K79" s="73"/>
      <c r="L79" s="73"/>
      <c r="M79" s="73"/>
      <c r="N79" s="74"/>
    </row>
    <row r="80" spans="2:15">
      <c r="B80" s="119" t="s">
        <v>87</v>
      </c>
      <c r="C80" s="120"/>
      <c r="D80" s="120"/>
      <c r="E80" s="120"/>
      <c r="F80" s="120"/>
      <c r="G80" s="120"/>
      <c r="H80" s="120"/>
      <c r="I80" s="120"/>
      <c r="J80" s="120"/>
      <c r="K80" s="120"/>
      <c r="L80" s="120"/>
      <c r="M80" s="120"/>
      <c r="N80" s="121"/>
    </row>
    <row r="81" spans="1:14" ht="15.75" thickBot="1">
      <c r="B81" s="135"/>
      <c r="C81" s="91"/>
      <c r="D81" s="91"/>
      <c r="E81" s="91"/>
      <c r="F81" s="91"/>
      <c r="G81" s="91"/>
      <c r="H81" s="91"/>
      <c r="I81" s="91"/>
      <c r="J81" s="91"/>
      <c r="K81" s="91"/>
      <c r="L81" s="91"/>
      <c r="M81" s="91"/>
      <c r="N81" s="93"/>
    </row>
    <row r="82" spans="1:14">
      <c r="B82" s="386" t="s">
        <v>88</v>
      </c>
      <c r="C82" s="387"/>
      <c r="D82" s="387"/>
      <c r="E82" s="387"/>
      <c r="F82" s="387"/>
      <c r="G82" s="387"/>
      <c r="H82" s="387"/>
      <c r="I82" s="168"/>
      <c r="J82" s="169"/>
      <c r="K82" s="170" t="s">
        <v>89</v>
      </c>
      <c r="L82" s="388" t="s">
        <v>90</v>
      </c>
      <c r="M82" s="389"/>
      <c r="N82" s="171"/>
    </row>
    <row r="83" spans="1:14">
      <c r="B83" s="390" t="s">
        <v>13</v>
      </c>
      <c r="C83" s="391"/>
      <c r="D83" s="391"/>
      <c r="E83" s="391"/>
      <c r="F83" s="391"/>
      <c r="G83" s="391"/>
      <c r="H83" s="391"/>
      <c r="I83" s="172"/>
      <c r="J83" s="173"/>
      <c r="K83" s="174"/>
      <c r="L83" s="371"/>
      <c r="M83" s="372"/>
      <c r="N83" s="175"/>
    </row>
    <row r="84" spans="1:14">
      <c r="B84" s="176" t="s">
        <v>91</v>
      </c>
      <c r="C84" s="177"/>
      <c r="D84" s="177"/>
      <c r="E84" s="177"/>
      <c r="F84" s="177"/>
      <c r="G84" s="177"/>
      <c r="H84" s="177"/>
      <c r="I84" s="172"/>
      <c r="J84" s="173"/>
      <c r="K84" s="174"/>
      <c r="L84" s="371"/>
      <c r="M84" s="372"/>
      <c r="N84" s="175"/>
    </row>
    <row r="85" spans="1:14" ht="15.75" thickBot="1">
      <c r="B85" s="178" t="s">
        <v>33</v>
      </c>
      <c r="C85" s="179"/>
      <c r="D85" s="179"/>
      <c r="E85" s="179"/>
      <c r="F85" s="179"/>
      <c r="G85" s="179"/>
      <c r="H85" s="179"/>
      <c r="I85" s="180"/>
      <c r="J85" s="181"/>
      <c r="K85" s="182">
        <v>0.05</v>
      </c>
      <c r="L85" s="373">
        <f>N78*K85</f>
        <v>105</v>
      </c>
      <c r="M85" s="374"/>
      <c r="N85" s="175"/>
    </row>
    <row r="86" spans="1:14" ht="15.75" thickBot="1">
      <c r="B86" s="375" t="s">
        <v>71</v>
      </c>
      <c r="C86" s="376"/>
      <c r="D86" s="376"/>
      <c r="E86" s="376"/>
      <c r="F86" s="376"/>
      <c r="G86" s="376"/>
      <c r="H86" s="376"/>
      <c r="I86" s="376"/>
      <c r="J86" s="376"/>
      <c r="K86" s="376"/>
      <c r="L86" s="376"/>
      <c r="M86" s="377"/>
      <c r="N86" s="183">
        <f>L83+L84+L85</f>
        <v>105</v>
      </c>
    </row>
    <row r="87" spans="1:14" ht="15.75" thickBot="1">
      <c r="B87" s="72"/>
      <c r="C87" s="73"/>
      <c r="D87" s="73"/>
      <c r="E87" s="73"/>
      <c r="F87" s="73"/>
      <c r="G87" s="73"/>
      <c r="H87" s="73"/>
      <c r="I87" s="73"/>
      <c r="J87" s="73"/>
      <c r="K87" s="73"/>
      <c r="L87" s="73"/>
      <c r="M87" s="73"/>
      <c r="N87" s="74"/>
    </row>
    <row r="88" spans="1:14" ht="15.75" thickBot="1">
      <c r="A88" s="8" t="s">
        <v>92</v>
      </c>
      <c r="B88" s="375" t="s">
        <v>93</v>
      </c>
      <c r="C88" s="376"/>
      <c r="D88" s="376"/>
      <c r="E88" s="376"/>
      <c r="F88" s="376"/>
      <c r="G88" s="376"/>
      <c r="H88" s="376"/>
      <c r="I88" s="376"/>
      <c r="J88" s="376"/>
      <c r="K88" s="376"/>
      <c r="L88" s="376"/>
      <c r="M88" s="377"/>
      <c r="N88" s="219">
        <f>N78+N86</f>
        <v>2205</v>
      </c>
    </row>
    <row r="89" spans="1:14">
      <c r="B89" s="38"/>
      <c r="C89" s="39"/>
      <c r="D89" s="39"/>
      <c r="E89" s="39"/>
      <c r="F89" s="39"/>
      <c r="G89" s="39"/>
      <c r="H89" s="39"/>
      <c r="I89" s="39"/>
      <c r="J89" s="39"/>
      <c r="K89" s="39"/>
      <c r="L89" s="39"/>
      <c r="M89" s="39"/>
      <c r="N89" s="40"/>
    </row>
    <row r="90" spans="1:14">
      <c r="B90" s="71"/>
      <c r="C90" s="45"/>
      <c r="D90" s="45"/>
      <c r="E90" s="45"/>
      <c r="F90" s="45"/>
      <c r="G90" s="45"/>
      <c r="H90" s="45"/>
      <c r="I90" s="45"/>
      <c r="J90" s="45"/>
      <c r="K90" s="45"/>
      <c r="L90" s="45"/>
      <c r="M90" s="45"/>
      <c r="N90" s="47"/>
    </row>
    <row r="91" spans="1:14">
      <c r="B91" s="71"/>
      <c r="C91" s="45"/>
      <c r="D91" s="45"/>
      <c r="E91" s="45"/>
      <c r="F91" s="45"/>
      <c r="G91" s="45"/>
      <c r="H91" s="45"/>
      <c r="I91" s="45"/>
      <c r="J91" s="45"/>
      <c r="K91" s="45"/>
      <c r="L91" s="45"/>
      <c r="M91" s="45"/>
      <c r="N91" s="47"/>
    </row>
    <row r="92" spans="1:14">
      <c r="B92" s="71"/>
      <c r="C92" s="45"/>
      <c r="D92" s="45"/>
      <c r="E92" s="45"/>
      <c r="F92" s="45"/>
      <c r="G92" s="45"/>
      <c r="H92" s="45"/>
      <c r="I92" s="45"/>
      <c r="J92" s="45"/>
      <c r="K92" s="45"/>
      <c r="L92" s="45"/>
      <c r="M92" s="45"/>
      <c r="N92" s="47"/>
    </row>
    <row r="93" spans="1:14">
      <c r="B93" s="71"/>
      <c r="C93" s="45"/>
      <c r="D93" s="45"/>
      <c r="E93" s="55" t="s">
        <v>94</v>
      </c>
      <c r="F93" s="55"/>
      <c r="G93" s="55"/>
      <c r="H93" s="55"/>
      <c r="I93" s="55"/>
      <c r="J93" s="55"/>
      <c r="K93" s="45"/>
      <c r="L93" s="45"/>
      <c r="M93" s="45"/>
      <c r="N93" s="47"/>
    </row>
    <row r="94" spans="1:14">
      <c r="B94" s="71"/>
      <c r="C94" s="45"/>
      <c r="D94" s="45"/>
      <c r="E94" s="45" t="s">
        <v>95</v>
      </c>
      <c r="F94" s="45"/>
      <c r="G94" s="45"/>
      <c r="H94" s="45"/>
      <c r="I94" s="45"/>
      <c r="J94" s="45"/>
      <c r="K94" s="45"/>
      <c r="L94" s="45"/>
      <c r="M94" s="45"/>
      <c r="N94" s="47"/>
    </row>
    <row r="95" spans="1:14">
      <c r="B95" s="71"/>
      <c r="C95" s="45"/>
      <c r="D95" s="45"/>
      <c r="E95" s="45" t="s">
        <v>96</v>
      </c>
      <c r="F95" s="45"/>
      <c r="G95" s="45"/>
      <c r="H95" s="45"/>
      <c r="I95" s="45"/>
      <c r="J95" s="45"/>
      <c r="K95" s="45"/>
      <c r="L95" s="45"/>
      <c r="M95" s="45"/>
      <c r="N95" s="47"/>
    </row>
    <row r="96" spans="1:14">
      <c r="B96" s="71"/>
      <c r="C96" s="45"/>
      <c r="D96" s="45"/>
      <c r="E96" s="45" t="s">
        <v>97</v>
      </c>
      <c r="F96" s="45"/>
      <c r="G96" s="45"/>
      <c r="H96" s="45"/>
      <c r="I96" s="45"/>
      <c r="J96" s="45"/>
      <c r="K96" s="45"/>
      <c r="L96" s="45"/>
      <c r="M96" s="45"/>
      <c r="N96" s="47"/>
    </row>
    <row r="97" spans="2:14" ht="15.75" thickBot="1">
      <c r="B97" s="71"/>
      <c r="C97" s="45"/>
      <c r="D97" s="45"/>
      <c r="E97" s="45"/>
      <c r="F97" s="45" t="s">
        <v>98</v>
      </c>
      <c r="G97" s="45"/>
      <c r="H97" s="45"/>
      <c r="I97" s="45"/>
      <c r="J97" s="45"/>
      <c r="K97" s="45"/>
      <c r="L97" s="45"/>
      <c r="M97" s="45"/>
      <c r="N97" s="47"/>
    </row>
    <row r="98" spans="2:14">
      <c r="B98" s="184" t="s">
        <v>99</v>
      </c>
      <c r="C98" s="185"/>
      <c r="D98" s="185"/>
      <c r="E98" s="185"/>
      <c r="F98" s="185"/>
      <c r="G98" s="185"/>
      <c r="H98" s="185"/>
      <c r="I98" s="185"/>
      <c r="J98" s="185"/>
      <c r="K98" s="185"/>
      <c r="L98" s="185"/>
      <c r="M98" s="185"/>
      <c r="N98" s="186"/>
    </row>
    <row r="99" spans="2:14">
      <c r="B99" s="187"/>
      <c r="C99" s="188"/>
      <c r="D99" s="188"/>
      <c r="E99" s="188"/>
      <c r="F99" s="188"/>
      <c r="G99" s="188"/>
      <c r="H99" s="188"/>
      <c r="I99" s="188"/>
      <c r="J99" s="188"/>
      <c r="K99" s="188"/>
      <c r="L99" s="188"/>
      <c r="M99" s="188"/>
      <c r="N99" s="189"/>
    </row>
    <row r="100" spans="2:14">
      <c r="B100" s="187"/>
      <c r="C100" s="188"/>
      <c r="D100" s="188"/>
      <c r="E100" s="188"/>
      <c r="F100" s="188"/>
      <c r="G100" s="188"/>
      <c r="H100" s="188"/>
      <c r="I100" s="188"/>
      <c r="J100" s="188"/>
      <c r="K100" s="188"/>
      <c r="L100" s="188"/>
      <c r="M100" s="188"/>
      <c r="N100" s="189"/>
    </row>
    <row r="101" spans="2:14">
      <c r="B101" s="187"/>
      <c r="C101" s="188"/>
      <c r="D101" s="188"/>
      <c r="E101" s="188"/>
      <c r="F101" s="188"/>
      <c r="G101" s="188"/>
      <c r="H101" s="188"/>
      <c r="I101" s="188"/>
      <c r="J101" s="188"/>
      <c r="K101" s="188"/>
      <c r="L101" s="188"/>
      <c r="M101" s="188"/>
      <c r="N101" s="189"/>
    </row>
    <row r="102" spans="2:14" ht="15.75" thickBot="1">
      <c r="B102" s="190"/>
      <c r="C102" s="191"/>
      <c r="D102" s="191"/>
      <c r="E102" s="191"/>
      <c r="F102" s="191"/>
      <c r="G102" s="191"/>
      <c r="H102" s="191"/>
      <c r="I102" s="191"/>
      <c r="J102" s="191"/>
      <c r="K102" s="191"/>
      <c r="L102" s="191"/>
      <c r="M102" s="191"/>
      <c r="N102" s="192"/>
    </row>
    <row r="103" spans="2:14">
      <c r="B103" s="193"/>
      <c r="C103" s="194"/>
      <c r="D103" s="194"/>
      <c r="E103" s="194"/>
      <c r="F103" s="194"/>
      <c r="G103" s="194"/>
      <c r="H103" s="194"/>
      <c r="I103" s="194"/>
      <c r="J103" s="194"/>
      <c r="K103" s="194"/>
      <c r="L103" s="194"/>
      <c r="M103" s="194"/>
      <c r="N103" s="195"/>
    </row>
    <row r="104" spans="2:14">
      <c r="B104" s="196" t="s">
        <v>100</v>
      </c>
      <c r="C104" s="59"/>
      <c r="D104" s="59"/>
      <c r="E104" s="59"/>
      <c r="F104" s="59"/>
      <c r="G104" s="59"/>
      <c r="H104" s="59"/>
      <c r="I104" s="59"/>
      <c r="J104" s="59"/>
      <c r="K104" s="59"/>
      <c r="L104" s="59"/>
      <c r="M104" s="59"/>
      <c r="N104" s="60"/>
    </row>
    <row r="105" spans="2:14" ht="15" customHeight="1">
      <c r="B105" s="378" t="s">
        <v>101</v>
      </c>
      <c r="C105" s="379"/>
      <c r="D105" s="379"/>
      <c r="E105" s="379"/>
      <c r="F105" s="379"/>
      <c r="G105" s="379"/>
      <c r="H105" s="379"/>
      <c r="I105" s="379"/>
      <c r="J105" s="379"/>
      <c r="K105" s="379"/>
      <c r="L105" s="379"/>
      <c r="M105" s="379"/>
      <c r="N105" s="380"/>
    </row>
    <row r="106" spans="2:14" ht="15" customHeight="1">
      <c r="B106" s="378"/>
      <c r="C106" s="379"/>
      <c r="D106" s="379"/>
      <c r="E106" s="379"/>
      <c r="F106" s="379"/>
      <c r="G106" s="379"/>
      <c r="H106" s="379"/>
      <c r="I106" s="379"/>
      <c r="J106" s="379"/>
      <c r="K106" s="379"/>
      <c r="L106" s="379"/>
      <c r="M106" s="379"/>
      <c r="N106" s="380"/>
    </row>
    <row r="107" spans="2:14" ht="28.5" customHeight="1">
      <c r="B107" s="381" t="s">
        <v>102</v>
      </c>
      <c r="C107" s="382"/>
      <c r="D107" s="382"/>
      <c r="E107" s="382"/>
      <c r="F107" s="382"/>
      <c r="G107" s="382"/>
      <c r="H107" s="382"/>
      <c r="I107" s="382"/>
      <c r="J107" s="382"/>
      <c r="K107" s="382"/>
      <c r="L107" s="382"/>
      <c r="M107" s="382"/>
      <c r="N107" s="383"/>
    </row>
    <row r="108" spans="2:14">
      <c r="B108" s="381"/>
      <c r="C108" s="382"/>
      <c r="D108" s="382"/>
      <c r="E108" s="382"/>
      <c r="F108" s="382"/>
      <c r="G108" s="382"/>
      <c r="H108" s="382"/>
      <c r="I108" s="382"/>
      <c r="J108" s="382"/>
      <c r="K108" s="382"/>
      <c r="L108" s="382"/>
      <c r="M108" s="382"/>
      <c r="N108" s="383"/>
    </row>
    <row r="109" spans="2:14">
      <c r="B109" s="197"/>
      <c r="C109" s="198"/>
      <c r="D109" s="198"/>
      <c r="E109" s="198"/>
      <c r="F109" s="198"/>
      <c r="G109" s="198"/>
      <c r="H109" s="198"/>
      <c r="I109" s="198"/>
      <c r="J109" s="198"/>
      <c r="K109" s="198"/>
      <c r="L109" s="198"/>
      <c r="M109" s="198"/>
      <c r="N109" s="199"/>
    </row>
    <row r="110" spans="2:14">
      <c r="B110" s="197"/>
      <c r="C110" s="198"/>
      <c r="D110" s="198"/>
      <c r="E110" s="198"/>
      <c r="F110" s="198"/>
      <c r="G110" s="198"/>
      <c r="H110" s="198"/>
      <c r="I110" s="198"/>
      <c r="J110" s="198"/>
      <c r="K110" s="198"/>
      <c r="L110" s="198"/>
      <c r="M110" s="198"/>
      <c r="N110" s="199"/>
    </row>
    <row r="111" spans="2:14">
      <c r="B111" s="197"/>
      <c r="C111" s="198"/>
      <c r="D111" s="198"/>
      <c r="E111" s="198"/>
      <c r="F111" s="198"/>
      <c r="G111" s="198"/>
      <c r="H111" s="198"/>
      <c r="I111" s="198"/>
      <c r="J111" s="198"/>
      <c r="K111" s="198"/>
      <c r="L111" s="198"/>
      <c r="M111" s="198"/>
      <c r="N111" s="199"/>
    </row>
    <row r="112" spans="2:14">
      <c r="B112" s="196"/>
      <c r="C112" s="59"/>
      <c r="D112" s="59"/>
      <c r="E112" s="59"/>
      <c r="F112" s="59"/>
      <c r="G112" s="59"/>
      <c r="H112" s="59"/>
      <c r="I112" s="59"/>
      <c r="J112" s="59"/>
      <c r="K112" s="59"/>
      <c r="L112" s="59"/>
      <c r="M112" s="59"/>
      <c r="N112" s="60"/>
    </row>
    <row r="113" spans="2:14">
      <c r="B113" s="71"/>
      <c r="C113" s="45"/>
      <c r="D113" s="45"/>
      <c r="E113" s="45" t="s">
        <v>94</v>
      </c>
      <c r="F113" s="55"/>
      <c r="G113" s="55"/>
      <c r="H113" s="45"/>
      <c r="I113" s="45"/>
      <c r="J113" s="45"/>
      <c r="K113" s="45"/>
      <c r="L113" s="45"/>
      <c r="M113" s="45"/>
      <c r="N113" s="47"/>
    </row>
    <row r="114" spans="2:14">
      <c r="B114" s="71"/>
      <c r="C114" s="45"/>
      <c r="D114" s="45"/>
      <c r="E114" s="200" t="s">
        <v>95</v>
      </c>
      <c r="F114" s="45"/>
      <c r="G114" s="45"/>
      <c r="H114" s="200"/>
      <c r="I114" s="200"/>
      <c r="J114" s="200"/>
      <c r="K114" s="45"/>
      <c r="L114" s="45"/>
      <c r="M114" s="45"/>
      <c r="N114" s="47"/>
    </row>
    <row r="115" spans="2:14">
      <c r="B115" s="71"/>
      <c r="C115" s="45"/>
      <c r="D115" s="45"/>
      <c r="E115" s="201" t="s">
        <v>103</v>
      </c>
      <c r="F115" s="45"/>
      <c r="G115" s="45"/>
      <c r="H115" s="201"/>
      <c r="I115" s="201"/>
      <c r="J115" s="201"/>
      <c r="K115" s="45"/>
      <c r="L115" s="45"/>
      <c r="M115" s="45"/>
      <c r="N115" s="47"/>
    </row>
    <row r="116" spans="2:14">
      <c r="B116" s="202"/>
      <c r="C116" s="59"/>
      <c r="D116" s="59"/>
      <c r="E116" s="45" t="s">
        <v>97</v>
      </c>
      <c r="F116" s="45"/>
      <c r="G116" s="45"/>
      <c r="H116" s="45"/>
      <c r="I116" s="45"/>
      <c r="J116" s="45"/>
      <c r="K116" s="59"/>
      <c r="L116" s="59"/>
      <c r="M116" s="59"/>
      <c r="N116" s="60"/>
    </row>
    <row r="117" spans="2:14">
      <c r="B117" s="202"/>
      <c r="C117" s="59"/>
      <c r="D117" s="59"/>
      <c r="E117" s="59"/>
      <c r="F117" s="45"/>
      <c r="G117" s="45"/>
      <c r="H117" s="45"/>
      <c r="I117" s="45"/>
      <c r="J117" s="45"/>
      <c r="K117" s="59"/>
      <c r="L117" s="59"/>
      <c r="M117" s="59"/>
      <c r="N117" s="60"/>
    </row>
    <row r="118" spans="2:14">
      <c r="B118" s="202" t="s">
        <v>104</v>
      </c>
      <c r="C118" s="201"/>
      <c r="D118" s="201"/>
      <c r="E118" s="45"/>
      <c r="F118" s="45"/>
      <c r="G118" s="45"/>
      <c r="H118" s="45"/>
      <c r="I118" s="45"/>
      <c r="J118" s="367"/>
      <c r="K118" s="367"/>
      <c r="L118" s="367"/>
      <c r="M118" s="367"/>
      <c r="N118" s="368"/>
    </row>
    <row r="119" spans="2:14" ht="15.75" thickBot="1">
      <c r="B119" s="203" t="s">
        <v>105</v>
      </c>
      <c r="C119" s="204"/>
      <c r="D119" s="204"/>
      <c r="E119" s="205"/>
      <c r="F119" s="205"/>
      <c r="G119" s="205"/>
      <c r="H119" s="205"/>
      <c r="I119" s="205"/>
      <c r="J119" s="369"/>
      <c r="K119" s="369"/>
      <c r="L119" s="369"/>
      <c r="M119" s="369"/>
      <c r="N119" s="370"/>
    </row>
  </sheetData>
  <mergeCells count="70">
    <mergeCell ref="D11:E11"/>
    <mergeCell ref="B10:E10"/>
    <mergeCell ref="I10:J10"/>
    <mergeCell ref="B1:B6"/>
    <mergeCell ref="C1:J1"/>
    <mergeCell ref="C4:J4"/>
    <mergeCell ref="C6:J6"/>
    <mergeCell ref="K1:K2"/>
    <mergeCell ref="C5:J5"/>
    <mergeCell ref="K5:K6"/>
    <mergeCell ref="L1:N2"/>
    <mergeCell ref="C2:J2"/>
    <mergeCell ref="C3:J3"/>
    <mergeCell ref="K3:K4"/>
    <mergeCell ref="L3:N4"/>
    <mergeCell ref="L5:L6"/>
    <mergeCell ref="M5:M6"/>
    <mergeCell ref="N5:N6"/>
    <mergeCell ref="L12:N12"/>
    <mergeCell ref="F25:H25"/>
    <mergeCell ref="B27:N27"/>
    <mergeCell ref="C29:I29"/>
    <mergeCell ref="L29:M29"/>
    <mergeCell ref="C30:I30"/>
    <mergeCell ref="L30:M30"/>
    <mergeCell ref="C31:J31"/>
    <mergeCell ref="L31:M31"/>
    <mergeCell ref="B35:H35"/>
    <mergeCell ref="I35:J35"/>
    <mergeCell ref="L35:M35"/>
    <mergeCell ref="B43:M43"/>
    <mergeCell ref="B36:H36"/>
    <mergeCell ref="B37:H37"/>
    <mergeCell ref="B38:H38"/>
    <mergeCell ref="B39:H39"/>
    <mergeCell ref="I39:J39"/>
    <mergeCell ref="L39:M39"/>
    <mergeCell ref="B40:H40"/>
    <mergeCell ref="B41:D41"/>
    <mergeCell ref="B42:H42"/>
    <mergeCell ref="I42:J42"/>
    <mergeCell ref="L42:M42"/>
    <mergeCell ref="B69:H69"/>
    <mergeCell ref="L69:M69"/>
    <mergeCell ref="B47:I47"/>
    <mergeCell ref="L47:M47"/>
    <mergeCell ref="B48:I48"/>
    <mergeCell ref="L48:M48"/>
    <mergeCell ref="B53:I53"/>
    <mergeCell ref="L53:M53"/>
    <mergeCell ref="B54:M54"/>
    <mergeCell ref="L58:M58"/>
    <mergeCell ref="L59:M59"/>
    <mergeCell ref="L64:M64"/>
    <mergeCell ref="B65:M65"/>
    <mergeCell ref="B75:H75"/>
    <mergeCell ref="L75:M75"/>
    <mergeCell ref="B76:M76"/>
    <mergeCell ref="B78:M78"/>
    <mergeCell ref="B82:H82"/>
    <mergeCell ref="L82:M82"/>
    <mergeCell ref="B105:N106"/>
    <mergeCell ref="B107:N108"/>
    <mergeCell ref="J118:N119"/>
    <mergeCell ref="B83:H83"/>
    <mergeCell ref="L83:M83"/>
    <mergeCell ref="L84:M84"/>
    <mergeCell ref="L85:M85"/>
    <mergeCell ref="B86:M86"/>
    <mergeCell ref="B88:M8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512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5121" r:id="rId4"/>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409694-5232-4DEC-8CB1-1EA47F6478E1}">
  <sheetPr>
    <tabColor rgb="FFFF0000"/>
  </sheetPr>
  <dimension ref="B1:P119"/>
  <sheetViews>
    <sheetView topLeftCell="A25" zoomScale="78" zoomScaleNormal="78" workbookViewId="0">
      <selection activeCell="B32" sqref="B32"/>
    </sheetView>
  </sheetViews>
  <sheetFormatPr baseColWidth="10" defaultRowHeight="15"/>
  <cols>
    <col min="1" max="1" width="8.85546875" style="8" customWidth="1"/>
    <col min="2" max="2" width="17" style="8" customWidth="1"/>
    <col min="3" max="5" width="11.42578125" style="8"/>
    <col min="6" max="6" width="14.42578125" style="8" customWidth="1"/>
    <col min="7" max="8" width="11.42578125" style="8"/>
    <col min="9" max="9" width="12.5703125" style="8" bestFit="1" customWidth="1"/>
    <col min="10" max="10" width="15.5703125" style="8" customWidth="1"/>
    <col min="11" max="11" width="17.5703125" style="8" bestFit="1" customWidth="1"/>
    <col min="12" max="13" width="11.42578125" style="8"/>
    <col min="14" max="14" width="17.42578125" style="8" customWidth="1"/>
    <col min="15" max="15" width="12" style="8" bestFit="1" customWidth="1"/>
    <col min="16" max="16" width="15" style="8" bestFit="1" customWidth="1"/>
    <col min="17" max="16384" width="11.42578125" style="8"/>
  </cols>
  <sheetData>
    <row r="1" spans="2:14">
      <c r="B1" s="511"/>
      <c r="C1" s="514"/>
      <c r="D1" s="515"/>
      <c r="E1" s="515"/>
      <c r="F1" s="515"/>
      <c r="G1" s="515"/>
      <c r="H1" s="515"/>
      <c r="I1" s="515"/>
      <c r="J1" s="516"/>
      <c r="K1" s="494" t="s">
        <v>34</v>
      </c>
      <c r="L1" s="501" t="s">
        <v>35</v>
      </c>
      <c r="M1" s="502"/>
      <c r="N1" s="503"/>
    </row>
    <row r="2" spans="2:14">
      <c r="B2" s="512"/>
      <c r="C2" s="496" t="s">
        <v>28</v>
      </c>
      <c r="D2" s="497"/>
      <c r="E2" s="497"/>
      <c r="F2" s="497"/>
      <c r="G2" s="497"/>
      <c r="H2" s="497"/>
      <c r="I2" s="497"/>
      <c r="J2" s="498"/>
      <c r="K2" s="495"/>
      <c r="L2" s="504"/>
      <c r="M2" s="505"/>
      <c r="N2" s="506"/>
    </row>
    <row r="3" spans="2:14">
      <c r="B3" s="512"/>
      <c r="C3" s="496" t="s">
        <v>36</v>
      </c>
      <c r="D3" s="497"/>
      <c r="E3" s="497"/>
      <c r="F3" s="497"/>
      <c r="G3" s="497"/>
      <c r="H3" s="497"/>
      <c r="I3" s="497"/>
      <c r="J3" s="498"/>
      <c r="K3" s="499" t="s">
        <v>37</v>
      </c>
      <c r="L3" s="517">
        <v>1</v>
      </c>
      <c r="M3" s="518"/>
      <c r="N3" s="519"/>
    </row>
    <row r="4" spans="2:14">
      <c r="B4" s="512"/>
      <c r="C4" s="496" t="s">
        <v>38</v>
      </c>
      <c r="D4" s="497"/>
      <c r="E4" s="497"/>
      <c r="F4" s="497"/>
      <c r="G4" s="497"/>
      <c r="H4" s="497"/>
      <c r="I4" s="497"/>
      <c r="J4" s="498"/>
      <c r="K4" s="507"/>
      <c r="L4" s="520"/>
      <c r="M4" s="521"/>
      <c r="N4" s="522"/>
    </row>
    <row r="5" spans="2:14">
      <c r="B5" s="512"/>
      <c r="C5" s="496" t="s">
        <v>39</v>
      </c>
      <c r="D5" s="497"/>
      <c r="E5" s="497"/>
      <c r="F5" s="497"/>
      <c r="G5" s="497"/>
      <c r="H5" s="497"/>
      <c r="I5" s="497"/>
      <c r="J5" s="498"/>
      <c r="K5" s="499" t="s">
        <v>40</v>
      </c>
      <c r="L5" s="523"/>
      <c r="M5" s="523" t="s">
        <v>41</v>
      </c>
      <c r="N5" s="525"/>
    </row>
    <row r="6" spans="2:14" ht="15.75" thickBot="1">
      <c r="B6" s="513"/>
      <c r="C6" s="527"/>
      <c r="D6" s="528"/>
      <c r="E6" s="528"/>
      <c r="F6" s="528"/>
      <c r="G6" s="528"/>
      <c r="H6" s="528"/>
      <c r="I6" s="528"/>
      <c r="J6" s="529"/>
      <c r="K6" s="500"/>
      <c r="L6" s="524"/>
      <c r="M6" s="524"/>
      <c r="N6" s="526"/>
    </row>
    <row r="7" spans="2:14" ht="15.75" thickBot="1">
      <c r="B7" s="220"/>
      <c r="C7" s="221"/>
      <c r="D7" s="221"/>
      <c r="E7" s="221"/>
      <c r="F7" s="221"/>
      <c r="G7" s="221"/>
      <c r="H7" s="221"/>
      <c r="I7" s="221"/>
      <c r="J7" s="221"/>
      <c r="K7" s="221"/>
      <c r="L7" s="222"/>
      <c r="M7" s="222"/>
      <c r="N7" s="223"/>
    </row>
    <row r="8" spans="2:14" ht="19.5" customHeight="1">
      <c r="B8" s="224"/>
      <c r="C8" s="225"/>
      <c r="D8" s="225"/>
      <c r="E8" s="225"/>
      <c r="F8" s="225"/>
      <c r="G8" s="225"/>
      <c r="H8" s="226"/>
      <c r="I8" s="225"/>
      <c r="J8" s="225"/>
      <c r="K8" s="227" t="s">
        <v>42</v>
      </c>
      <c r="L8" s="228"/>
      <c r="M8" s="228"/>
      <c r="N8" s="229"/>
    </row>
    <row r="9" spans="2:14">
      <c r="B9" s="230"/>
      <c r="C9" s="231"/>
      <c r="D9" s="231"/>
      <c r="E9" s="231"/>
      <c r="F9" s="231"/>
      <c r="G9" s="231"/>
      <c r="H9" s="232"/>
      <c r="I9" s="231"/>
      <c r="J9" s="231"/>
      <c r="K9" s="233"/>
      <c r="L9" s="234" t="s">
        <v>43</v>
      </c>
      <c r="M9" s="234" t="s">
        <v>44</v>
      </c>
      <c r="N9" s="235" t="s">
        <v>45</v>
      </c>
    </row>
    <row r="10" spans="2:14" ht="36">
      <c r="B10" s="508" t="s">
        <v>46</v>
      </c>
      <c r="C10" s="509"/>
      <c r="D10" s="509"/>
      <c r="E10" s="509"/>
      <c r="F10" s="236" t="s">
        <v>47</v>
      </c>
      <c r="G10" s="231"/>
      <c r="H10" s="237"/>
      <c r="I10" s="510" t="s">
        <v>48</v>
      </c>
      <c r="J10" s="510"/>
      <c r="K10" s="238" t="s">
        <v>47</v>
      </c>
      <c r="L10" s="234"/>
      <c r="M10" s="234"/>
      <c r="N10" s="235"/>
    </row>
    <row r="11" spans="2:14">
      <c r="B11" s="28" t="s">
        <v>49</v>
      </c>
      <c r="C11" s="29"/>
      <c r="D11" s="460"/>
      <c r="E11" s="460"/>
      <c r="F11" s="30"/>
      <c r="G11" s="31"/>
      <c r="H11" s="29"/>
      <c r="I11" s="26"/>
      <c r="J11" s="32" t="s">
        <v>50</v>
      </c>
      <c r="K11" s="33"/>
      <c r="L11" s="30"/>
      <c r="M11" s="30"/>
      <c r="N11" s="34"/>
    </row>
    <row r="12" spans="2:14" ht="15.75" thickBot="1">
      <c r="B12" s="35"/>
      <c r="C12" s="36"/>
      <c r="D12" s="37"/>
      <c r="E12" s="37"/>
      <c r="F12" s="37"/>
      <c r="G12" s="37"/>
      <c r="H12" s="36"/>
      <c r="I12" s="37"/>
      <c r="J12" s="36"/>
      <c r="K12" s="37"/>
      <c r="L12" s="439"/>
      <c r="M12" s="439"/>
      <c r="N12" s="440"/>
    </row>
    <row r="13" spans="2:14">
      <c r="B13" s="38"/>
      <c r="C13" s="39"/>
      <c r="D13" s="39"/>
      <c r="E13" s="39"/>
      <c r="F13" s="39"/>
      <c r="G13" s="39"/>
      <c r="H13" s="39"/>
      <c r="I13" s="39"/>
      <c r="J13" s="39"/>
      <c r="K13" s="39"/>
      <c r="L13" s="39"/>
      <c r="M13" s="39"/>
      <c r="N13" s="40"/>
    </row>
    <row r="14" spans="2:14">
      <c r="B14" s="41" t="s">
        <v>51</v>
      </c>
      <c r="C14" s="42"/>
      <c r="D14" s="43" t="s">
        <v>41</v>
      </c>
      <c r="E14" s="44"/>
      <c r="F14" s="45"/>
      <c r="G14" s="45"/>
      <c r="H14" s="46"/>
      <c r="I14" s="46"/>
      <c r="J14" s="46"/>
      <c r="K14" s="46"/>
      <c r="L14" s="46"/>
      <c r="M14" s="46"/>
      <c r="N14" s="47"/>
    </row>
    <row r="15" spans="2:14" ht="19.5" customHeight="1">
      <c r="B15" s="48" t="s">
        <v>52</v>
      </c>
      <c r="C15" s="49"/>
      <c r="D15" s="50"/>
      <c r="E15" s="50"/>
      <c r="F15" s="50"/>
      <c r="G15" s="50"/>
      <c r="H15" s="50"/>
      <c r="I15" s="50"/>
      <c r="J15" s="50"/>
      <c r="K15" s="50"/>
      <c r="L15" s="50"/>
      <c r="M15" s="50"/>
      <c r="N15" s="47"/>
    </row>
    <row r="16" spans="2:14">
      <c r="B16" s="48"/>
      <c r="C16" s="51"/>
      <c r="D16" s="52"/>
      <c r="E16" s="50"/>
      <c r="F16" s="50"/>
      <c r="G16" s="50"/>
      <c r="H16" s="50"/>
      <c r="I16" s="50"/>
      <c r="J16" s="50"/>
      <c r="K16" s="50"/>
      <c r="L16" s="50"/>
      <c r="M16" s="50"/>
      <c r="N16" s="47"/>
    </row>
    <row r="17" spans="2:16">
      <c r="B17" s="48"/>
      <c r="C17" s="49"/>
      <c r="D17" s="53"/>
      <c r="E17" s="53"/>
      <c r="F17" s="53"/>
      <c r="G17" s="53"/>
      <c r="H17" s="53"/>
      <c r="I17" s="53"/>
      <c r="J17" s="53"/>
      <c r="K17" s="53"/>
      <c r="L17" s="53"/>
      <c r="M17" s="53"/>
      <c r="N17" s="54"/>
    </row>
    <row r="18" spans="2:16">
      <c r="B18" s="48" t="s">
        <v>53</v>
      </c>
      <c r="C18" s="51"/>
      <c r="D18" s="50"/>
      <c r="E18" s="50"/>
      <c r="F18" s="50"/>
      <c r="G18" s="50"/>
      <c r="H18" s="50"/>
      <c r="I18" s="55"/>
      <c r="J18" s="43" t="s">
        <v>54</v>
      </c>
      <c r="K18" s="50"/>
      <c r="L18" s="50"/>
      <c r="M18" s="50"/>
      <c r="N18" s="56"/>
    </row>
    <row r="19" spans="2:16">
      <c r="B19" s="48"/>
      <c r="C19" s="49"/>
      <c r="D19" s="53"/>
      <c r="E19" s="53"/>
      <c r="F19" s="53"/>
      <c r="G19" s="53"/>
      <c r="H19" s="53"/>
      <c r="I19" s="53"/>
      <c r="J19" s="53"/>
      <c r="K19" s="53"/>
      <c r="L19" s="53"/>
      <c r="M19" s="53"/>
      <c r="N19" s="54"/>
    </row>
    <row r="20" spans="2:16">
      <c r="B20" s="48" t="s">
        <v>55</v>
      </c>
      <c r="C20" s="51"/>
      <c r="D20" s="57"/>
      <c r="E20" s="57"/>
      <c r="F20" s="57"/>
      <c r="G20" s="57"/>
      <c r="H20" s="57"/>
      <c r="I20" s="57"/>
      <c r="J20" s="57"/>
      <c r="K20" s="57"/>
      <c r="L20" s="57"/>
      <c r="M20" s="57"/>
      <c r="N20" s="58"/>
    </row>
    <row r="21" spans="2:16">
      <c r="B21" s="48"/>
      <c r="C21" s="49"/>
      <c r="D21" s="59"/>
      <c r="E21" s="59"/>
      <c r="F21" s="59"/>
      <c r="G21" s="59"/>
      <c r="H21" s="59"/>
      <c r="I21" s="59"/>
      <c r="J21" s="59"/>
      <c r="K21" s="59"/>
      <c r="L21" s="59"/>
      <c r="M21" s="59"/>
      <c r="N21" s="60"/>
    </row>
    <row r="22" spans="2:16">
      <c r="B22" s="48" t="s">
        <v>56</v>
      </c>
      <c r="C22" s="51"/>
      <c r="D22" s="57"/>
      <c r="E22" s="57"/>
      <c r="F22" s="57"/>
      <c r="G22" s="57"/>
      <c r="H22" s="57"/>
      <c r="I22" s="57"/>
      <c r="J22" s="57"/>
      <c r="K22" s="61" t="s">
        <v>57</v>
      </c>
      <c r="L22" s="62"/>
      <c r="M22" s="61" t="s">
        <v>41</v>
      </c>
      <c r="N22" s="63"/>
    </row>
    <row r="23" spans="2:16">
      <c r="B23" s="48"/>
      <c r="C23" s="49"/>
      <c r="D23" s="59"/>
      <c r="E23" s="59"/>
      <c r="F23" s="59"/>
      <c r="G23" s="59"/>
      <c r="H23" s="59"/>
      <c r="I23" s="59"/>
      <c r="J23" s="59"/>
      <c r="K23" s="59"/>
      <c r="L23" s="59"/>
      <c r="M23" s="59"/>
      <c r="N23" s="60"/>
    </row>
    <row r="24" spans="2:16">
      <c r="B24" s="48" t="s">
        <v>58</v>
      </c>
      <c r="C24" s="49"/>
      <c r="D24" s="59"/>
      <c r="E24" s="59"/>
      <c r="F24" s="64"/>
      <c r="G24" s="65"/>
      <c r="H24" s="55"/>
      <c r="I24" s="57"/>
      <c r="J24" s="57"/>
      <c r="K24" s="45"/>
      <c r="L24" s="59"/>
      <c r="M24" s="59"/>
      <c r="N24" s="60"/>
    </row>
    <row r="25" spans="2:16">
      <c r="B25" s="66"/>
      <c r="C25" s="67"/>
      <c r="D25" s="68"/>
      <c r="E25" s="68"/>
      <c r="F25" s="441" t="s">
        <v>59</v>
      </c>
      <c r="G25" s="442"/>
      <c r="H25" s="442"/>
      <c r="I25" s="68" t="s">
        <v>44</v>
      </c>
      <c r="J25" s="68" t="s">
        <v>45</v>
      </c>
      <c r="K25" s="69"/>
      <c r="L25" s="68"/>
      <c r="M25" s="68"/>
      <c r="N25" s="70"/>
    </row>
    <row r="26" spans="2:16">
      <c r="B26" s="71"/>
      <c r="C26" s="46"/>
      <c r="D26" s="46"/>
      <c r="E26" s="46"/>
      <c r="F26" s="46"/>
      <c r="G26" s="46"/>
      <c r="H26" s="46"/>
      <c r="I26" s="46"/>
      <c r="J26" s="46"/>
      <c r="K26" s="46"/>
      <c r="L26" s="46"/>
      <c r="M26" s="46"/>
      <c r="N26" s="47"/>
    </row>
    <row r="27" spans="2:16">
      <c r="B27" s="443" t="s">
        <v>60</v>
      </c>
      <c r="C27" s="444"/>
      <c r="D27" s="444"/>
      <c r="E27" s="444"/>
      <c r="F27" s="444"/>
      <c r="G27" s="444"/>
      <c r="H27" s="444"/>
      <c r="I27" s="444"/>
      <c r="J27" s="444"/>
      <c r="K27" s="444"/>
      <c r="L27" s="444"/>
      <c r="M27" s="444"/>
      <c r="N27" s="445"/>
    </row>
    <row r="28" spans="2:16" ht="15.75" thickBot="1">
      <c r="B28" s="72"/>
      <c r="C28" s="73"/>
      <c r="D28" s="73"/>
      <c r="E28" s="73"/>
      <c r="F28" s="73"/>
      <c r="G28" s="73"/>
      <c r="H28" s="73"/>
      <c r="I28" s="73"/>
      <c r="J28" s="73"/>
      <c r="K28" s="73"/>
      <c r="L28" s="73"/>
      <c r="M28" s="73"/>
      <c r="N28" s="74"/>
    </row>
    <row r="29" spans="2:16" ht="26.25" thickBot="1">
      <c r="B29" s="75" t="s">
        <v>61</v>
      </c>
      <c r="C29" s="423" t="s">
        <v>62</v>
      </c>
      <c r="D29" s="424"/>
      <c r="E29" s="424"/>
      <c r="F29" s="424"/>
      <c r="G29" s="424"/>
      <c r="H29" s="424"/>
      <c r="I29" s="424"/>
      <c r="J29" s="76"/>
      <c r="K29" s="77" t="s">
        <v>63</v>
      </c>
      <c r="L29" s="425" t="s">
        <v>64</v>
      </c>
      <c r="M29" s="426"/>
      <c r="N29" s="75" t="s">
        <v>6</v>
      </c>
    </row>
    <row r="30" spans="2:16" ht="15.75" hidden="1" thickBot="1">
      <c r="B30" s="75" t="s">
        <v>61</v>
      </c>
      <c r="C30" s="423" t="s">
        <v>62</v>
      </c>
      <c r="D30" s="424"/>
      <c r="E30" s="424"/>
      <c r="F30" s="424"/>
      <c r="G30" s="424"/>
      <c r="H30" s="424"/>
      <c r="I30" s="424"/>
      <c r="J30" s="76"/>
      <c r="K30" s="78"/>
      <c r="L30" s="425" t="s">
        <v>64</v>
      </c>
      <c r="M30" s="426"/>
      <c r="N30" s="75" t="s">
        <v>6</v>
      </c>
    </row>
    <row r="31" spans="2:16" ht="16.5" thickBot="1">
      <c r="B31" s="208" t="s">
        <v>116</v>
      </c>
      <c r="C31" s="489" t="s">
        <v>30</v>
      </c>
      <c r="D31" s="490"/>
      <c r="E31" s="490"/>
      <c r="F31" s="490"/>
      <c r="G31" s="490"/>
      <c r="H31" s="490"/>
      <c r="I31" s="490"/>
      <c r="J31" s="491"/>
      <c r="K31" s="209"/>
      <c r="L31" s="492" t="s">
        <v>14</v>
      </c>
      <c r="M31" s="493"/>
      <c r="N31" s="83"/>
    </row>
    <row r="32" spans="2:16" ht="5.25" customHeight="1">
      <c r="B32" s="210"/>
      <c r="C32" s="85"/>
      <c r="D32" s="85"/>
      <c r="E32" s="85"/>
      <c r="F32" s="85"/>
      <c r="G32" s="85"/>
      <c r="H32" s="85"/>
      <c r="I32" s="85"/>
      <c r="J32" s="85"/>
      <c r="K32" s="85"/>
      <c r="L32" s="85"/>
      <c r="M32" s="85"/>
      <c r="N32" s="86"/>
      <c r="P32" s="307"/>
    </row>
    <row r="33" spans="2:16">
      <c r="B33" s="87" t="s">
        <v>66</v>
      </c>
      <c r="C33" s="88"/>
      <c r="D33" s="88"/>
      <c r="E33" s="88"/>
      <c r="F33" s="88"/>
      <c r="G33" s="88"/>
      <c r="H33" s="88"/>
      <c r="I33" s="88"/>
      <c r="J33" s="88"/>
      <c r="K33" s="88"/>
      <c r="L33" s="88"/>
      <c r="M33" s="88"/>
      <c r="N33" s="89"/>
      <c r="P33" s="307"/>
    </row>
    <row r="34" spans="2:16" ht="15.75" thickBot="1">
      <c r="B34" s="90"/>
      <c r="C34" s="91"/>
      <c r="D34" s="91"/>
      <c r="E34" s="91"/>
      <c r="F34" s="91"/>
      <c r="G34" s="91"/>
      <c r="H34" s="91"/>
      <c r="I34" s="92"/>
      <c r="J34" s="92"/>
      <c r="K34" s="91"/>
      <c r="L34" s="91"/>
      <c r="M34" s="91"/>
      <c r="N34" s="93"/>
      <c r="P34" s="307"/>
    </row>
    <row r="35" spans="2:16">
      <c r="B35" s="427" t="s">
        <v>62</v>
      </c>
      <c r="C35" s="428"/>
      <c r="D35" s="428"/>
      <c r="E35" s="428"/>
      <c r="F35" s="428"/>
      <c r="G35" s="428"/>
      <c r="H35" s="429"/>
      <c r="I35" s="430" t="s">
        <v>67</v>
      </c>
      <c r="J35" s="431"/>
      <c r="K35" s="94" t="s">
        <v>68</v>
      </c>
      <c r="L35" s="432" t="s">
        <v>69</v>
      </c>
      <c r="M35" s="429"/>
      <c r="N35" s="95" t="s">
        <v>70</v>
      </c>
      <c r="P35" s="307"/>
    </row>
    <row r="36" spans="2:16">
      <c r="B36" s="404" t="s">
        <v>107</v>
      </c>
      <c r="C36" s="405"/>
      <c r="D36" s="405"/>
      <c r="E36" s="405"/>
      <c r="F36" s="405"/>
      <c r="G36" s="405"/>
      <c r="H36" s="406"/>
      <c r="I36" s="96"/>
      <c r="J36" s="97"/>
      <c r="K36" s="98">
        <v>225000</v>
      </c>
      <c r="L36" s="99">
        <v>20</v>
      </c>
      <c r="M36" s="100"/>
      <c r="N36" s="101">
        <f>K36/L36</f>
        <v>11250</v>
      </c>
      <c r="P36" s="308"/>
    </row>
    <row r="37" spans="2:16">
      <c r="B37" s="404"/>
      <c r="C37" s="405"/>
      <c r="D37" s="405"/>
      <c r="E37" s="405"/>
      <c r="F37" s="405"/>
      <c r="G37" s="405"/>
      <c r="H37" s="406"/>
      <c r="I37" s="96"/>
      <c r="J37" s="97"/>
      <c r="K37" s="98"/>
      <c r="L37" s="99"/>
      <c r="M37" s="100"/>
      <c r="N37" s="101"/>
      <c r="P37" s="307"/>
    </row>
    <row r="38" spans="2:16">
      <c r="B38" s="404"/>
      <c r="C38" s="405"/>
      <c r="D38" s="405"/>
      <c r="E38" s="405"/>
      <c r="F38" s="405"/>
      <c r="G38" s="405"/>
      <c r="H38" s="406"/>
      <c r="I38" s="96"/>
      <c r="J38" s="97"/>
      <c r="K38" s="98"/>
      <c r="L38" s="99"/>
      <c r="M38" s="100"/>
      <c r="N38" s="102"/>
      <c r="P38" s="308"/>
    </row>
    <row r="39" spans="2:16">
      <c r="B39" s="404"/>
      <c r="C39" s="405"/>
      <c r="D39" s="405"/>
      <c r="E39" s="405"/>
      <c r="F39" s="405"/>
      <c r="G39" s="405"/>
      <c r="H39" s="406"/>
      <c r="I39" s="436"/>
      <c r="J39" s="415"/>
      <c r="K39" s="103"/>
      <c r="L39" s="437"/>
      <c r="M39" s="438"/>
      <c r="N39" s="104"/>
      <c r="P39" s="307"/>
    </row>
    <row r="40" spans="2:16">
      <c r="B40" s="404"/>
      <c r="C40" s="405"/>
      <c r="D40" s="405"/>
      <c r="E40" s="422"/>
      <c r="F40" s="405"/>
      <c r="G40" s="405"/>
      <c r="H40" s="406"/>
      <c r="I40" s="105"/>
      <c r="J40" s="106"/>
      <c r="K40" s="103"/>
      <c r="L40" s="107"/>
      <c r="M40" s="108"/>
      <c r="N40" s="109"/>
      <c r="P40" s="307"/>
    </row>
    <row r="41" spans="2:16">
      <c r="B41" s="402"/>
      <c r="C41" s="403"/>
      <c r="D41" s="403"/>
      <c r="E41" s="110"/>
      <c r="F41" s="111"/>
      <c r="G41" s="111"/>
      <c r="H41" s="112"/>
      <c r="I41" s="105"/>
      <c r="J41" s="106"/>
      <c r="K41" s="113"/>
      <c r="L41" s="107"/>
      <c r="M41" s="108"/>
      <c r="N41" s="114"/>
      <c r="P41" s="307"/>
    </row>
    <row r="42" spans="2:16" ht="15.75" thickBot="1">
      <c r="B42" s="404"/>
      <c r="C42" s="405"/>
      <c r="D42" s="405"/>
      <c r="E42" s="405"/>
      <c r="F42" s="405"/>
      <c r="G42" s="405"/>
      <c r="H42" s="406"/>
      <c r="I42" s="407"/>
      <c r="J42" s="408"/>
      <c r="K42" s="115"/>
      <c r="L42" s="409"/>
      <c r="M42" s="410"/>
      <c r="N42" s="116"/>
      <c r="P42" s="307"/>
    </row>
    <row r="43" spans="2:16" ht="15.75" thickBot="1">
      <c r="B43" s="375" t="s">
        <v>71</v>
      </c>
      <c r="C43" s="376"/>
      <c r="D43" s="376"/>
      <c r="E43" s="376"/>
      <c r="F43" s="376"/>
      <c r="G43" s="376"/>
      <c r="H43" s="376"/>
      <c r="I43" s="376"/>
      <c r="J43" s="376"/>
      <c r="K43" s="376"/>
      <c r="L43" s="376"/>
      <c r="M43" s="377"/>
      <c r="N43" s="117">
        <f>SUM(N36:N42)</f>
        <v>11250</v>
      </c>
      <c r="P43" s="307"/>
    </row>
    <row r="44" spans="2:16">
      <c r="B44" s="118"/>
      <c r="C44" s="73"/>
      <c r="D44" s="73"/>
      <c r="E44" s="73"/>
      <c r="F44" s="73"/>
      <c r="G44" s="73"/>
      <c r="H44" s="73"/>
      <c r="I44" s="73"/>
      <c r="J44" s="73"/>
      <c r="K44" s="73"/>
      <c r="L44" s="73"/>
      <c r="M44" s="73"/>
      <c r="N44" s="74"/>
      <c r="P44" s="307"/>
    </row>
    <row r="45" spans="2:16">
      <c r="B45" s="119" t="s">
        <v>72</v>
      </c>
      <c r="C45" s="120"/>
      <c r="D45" s="120"/>
      <c r="E45" s="120"/>
      <c r="F45" s="120"/>
      <c r="G45" s="120"/>
      <c r="H45" s="120"/>
      <c r="I45" s="120"/>
      <c r="J45" s="120"/>
      <c r="K45" s="120"/>
      <c r="L45" s="120"/>
      <c r="M45" s="120"/>
      <c r="N45" s="121"/>
      <c r="P45" s="307"/>
    </row>
    <row r="46" spans="2:16" ht="15.75" thickBot="1">
      <c r="B46" s="122"/>
      <c r="C46" s="92"/>
      <c r="D46" s="92"/>
      <c r="E46" s="92"/>
      <c r="F46" s="92"/>
      <c r="G46" s="92"/>
      <c r="H46" s="92"/>
      <c r="I46" s="92"/>
      <c r="J46" s="91"/>
      <c r="K46" s="91"/>
      <c r="L46" s="91"/>
      <c r="M46" s="91"/>
      <c r="N46" s="93"/>
      <c r="P46" s="307"/>
    </row>
    <row r="47" spans="2:16">
      <c r="B47" s="386" t="s">
        <v>62</v>
      </c>
      <c r="C47" s="387"/>
      <c r="D47" s="387"/>
      <c r="E47" s="387"/>
      <c r="F47" s="387"/>
      <c r="G47" s="387"/>
      <c r="H47" s="387"/>
      <c r="I47" s="411"/>
      <c r="J47" s="123" t="s">
        <v>64</v>
      </c>
      <c r="K47" s="124" t="s">
        <v>6</v>
      </c>
      <c r="L47" s="412" t="s">
        <v>73</v>
      </c>
      <c r="M47" s="411"/>
      <c r="N47" s="125" t="s">
        <v>70</v>
      </c>
      <c r="P47" s="307"/>
    </row>
    <row r="48" spans="2:16">
      <c r="B48" s="126"/>
      <c r="C48" s="127"/>
      <c r="D48" s="127"/>
      <c r="E48" s="127"/>
      <c r="F48" s="127"/>
      <c r="G48" s="127"/>
      <c r="H48" s="127"/>
      <c r="I48" s="97"/>
      <c r="J48" s="62"/>
      <c r="K48" s="128"/>
      <c r="L48" s="96"/>
      <c r="M48" s="129"/>
      <c r="N48" s="130"/>
      <c r="P48" s="307"/>
    </row>
    <row r="49" spans="2:16">
      <c r="B49" s="126"/>
      <c r="C49" s="127"/>
      <c r="D49" s="127"/>
      <c r="E49" s="127"/>
      <c r="F49" s="127"/>
      <c r="G49" s="127"/>
      <c r="H49" s="127"/>
      <c r="I49" s="97"/>
      <c r="J49" s="62"/>
      <c r="K49" s="128"/>
      <c r="L49" s="96"/>
      <c r="M49" s="129"/>
      <c r="N49" s="130"/>
      <c r="P49" s="307"/>
    </row>
    <row r="50" spans="2:16">
      <c r="B50" s="126"/>
      <c r="C50" s="127"/>
      <c r="D50" s="127"/>
      <c r="E50" s="127"/>
      <c r="F50" s="127"/>
      <c r="G50" s="127"/>
      <c r="H50" s="127"/>
      <c r="I50" s="97"/>
      <c r="J50" s="62"/>
      <c r="K50" s="128"/>
      <c r="L50" s="96"/>
      <c r="M50" s="129"/>
      <c r="N50" s="130"/>
      <c r="P50" s="307"/>
    </row>
    <row r="51" spans="2:16">
      <c r="B51" s="126"/>
      <c r="C51" s="127"/>
      <c r="D51" s="127"/>
      <c r="E51" s="127"/>
      <c r="F51" s="127"/>
      <c r="G51" s="127"/>
      <c r="H51" s="127"/>
      <c r="I51" s="97"/>
      <c r="J51" s="62"/>
      <c r="K51" s="128"/>
      <c r="L51" s="96"/>
      <c r="M51" s="129"/>
      <c r="N51" s="130"/>
      <c r="P51" s="307"/>
    </row>
    <row r="52" spans="2:16">
      <c r="B52" s="126"/>
      <c r="C52" s="127"/>
      <c r="D52" s="127"/>
      <c r="E52" s="127"/>
      <c r="F52" s="127"/>
      <c r="G52" s="127"/>
      <c r="H52" s="127"/>
      <c r="I52" s="97"/>
      <c r="J52" s="62"/>
      <c r="K52" s="128"/>
      <c r="L52" s="96"/>
      <c r="M52" s="129"/>
      <c r="N52" s="130"/>
      <c r="P52" s="307"/>
    </row>
    <row r="53" spans="2:16" ht="15.75" thickBot="1">
      <c r="B53" s="413"/>
      <c r="C53" s="414"/>
      <c r="D53" s="414"/>
      <c r="E53" s="414"/>
      <c r="F53" s="414"/>
      <c r="G53" s="414"/>
      <c r="H53" s="414"/>
      <c r="I53" s="415"/>
      <c r="J53" s="131"/>
      <c r="K53" s="132"/>
      <c r="L53" s="416"/>
      <c r="M53" s="417"/>
      <c r="N53" s="133"/>
      <c r="P53" s="307"/>
    </row>
    <row r="54" spans="2:16" ht="15.75" thickBot="1">
      <c r="B54" s="375" t="s">
        <v>71</v>
      </c>
      <c r="C54" s="376"/>
      <c r="D54" s="376"/>
      <c r="E54" s="376"/>
      <c r="F54" s="376"/>
      <c r="G54" s="376"/>
      <c r="H54" s="376"/>
      <c r="I54" s="376"/>
      <c r="J54" s="376"/>
      <c r="K54" s="376"/>
      <c r="L54" s="376"/>
      <c r="M54" s="377"/>
      <c r="N54" s="134"/>
      <c r="P54" s="307"/>
    </row>
    <row r="55" spans="2:16">
      <c r="B55" s="72"/>
      <c r="C55" s="73"/>
      <c r="D55" s="73"/>
      <c r="E55" s="73"/>
      <c r="F55" s="73"/>
      <c r="G55" s="73"/>
      <c r="H55" s="73"/>
      <c r="I55" s="73"/>
      <c r="J55" s="73"/>
      <c r="K55" s="73"/>
      <c r="L55" s="73"/>
      <c r="M55" s="73"/>
      <c r="N55" s="74"/>
      <c r="P55" s="307"/>
    </row>
    <row r="56" spans="2:16">
      <c r="B56" s="119" t="s">
        <v>74</v>
      </c>
      <c r="C56" s="120"/>
      <c r="D56" s="120"/>
      <c r="E56" s="120"/>
      <c r="F56" s="120"/>
      <c r="G56" s="120"/>
      <c r="H56" s="120"/>
      <c r="I56" s="120"/>
      <c r="J56" s="120"/>
      <c r="K56" s="120"/>
      <c r="L56" s="120"/>
      <c r="M56" s="120"/>
      <c r="N56" s="121"/>
      <c r="P56" s="307"/>
    </row>
    <row r="57" spans="2:16" ht="15.75" thickBot="1">
      <c r="B57" s="135"/>
      <c r="C57" s="91"/>
      <c r="D57" s="91"/>
      <c r="E57" s="91"/>
      <c r="F57" s="91"/>
      <c r="G57" s="91"/>
      <c r="H57" s="91"/>
      <c r="I57" s="91"/>
      <c r="J57" s="91"/>
      <c r="K57" s="91"/>
      <c r="L57" s="91"/>
      <c r="M57" s="91"/>
      <c r="N57" s="93"/>
      <c r="P57" s="307"/>
    </row>
    <row r="58" spans="2:16" ht="25.5">
      <c r="B58" s="214" t="s">
        <v>75</v>
      </c>
      <c r="C58" s="168"/>
      <c r="D58" s="168"/>
      <c r="E58" s="168"/>
      <c r="F58" s="168"/>
      <c r="G58" s="168"/>
      <c r="H58" s="136" t="s">
        <v>64</v>
      </c>
      <c r="I58" s="137" t="s">
        <v>76</v>
      </c>
      <c r="J58" s="138" t="s">
        <v>77</v>
      </c>
      <c r="K58" s="136" t="s">
        <v>78</v>
      </c>
      <c r="L58" s="421" t="s">
        <v>79</v>
      </c>
      <c r="M58" s="420"/>
      <c r="N58" s="139" t="s">
        <v>70</v>
      </c>
      <c r="P58" s="307"/>
    </row>
    <row r="59" spans="2:16">
      <c r="B59" s="140" t="s">
        <v>108</v>
      </c>
      <c r="C59" s="141"/>
      <c r="D59" s="141"/>
      <c r="E59" s="141"/>
      <c r="F59" s="141"/>
      <c r="G59" s="141"/>
      <c r="H59" s="142"/>
      <c r="I59" s="113"/>
      <c r="J59" s="215"/>
      <c r="K59" s="113"/>
      <c r="L59" s="486">
        <v>9000</v>
      </c>
      <c r="M59" s="486"/>
      <c r="N59" s="213">
        <f>+L59</f>
        <v>9000</v>
      </c>
      <c r="P59" s="309"/>
    </row>
    <row r="60" spans="2:16">
      <c r="B60" s="140"/>
      <c r="C60" s="145"/>
      <c r="D60" s="145"/>
      <c r="E60" s="145"/>
      <c r="F60" s="145"/>
      <c r="G60" s="145"/>
      <c r="H60" s="146"/>
      <c r="I60" s="113"/>
      <c r="J60" s="113"/>
      <c r="K60" s="113"/>
      <c r="L60" s="147"/>
      <c r="M60" s="148"/>
      <c r="N60" s="149"/>
    </row>
    <row r="61" spans="2:16">
      <c r="B61" s="140"/>
      <c r="C61" s="145"/>
      <c r="D61" s="145"/>
      <c r="E61" s="145"/>
      <c r="F61" s="145"/>
      <c r="G61" s="145"/>
      <c r="H61" s="146"/>
      <c r="I61" s="113"/>
      <c r="J61" s="113"/>
      <c r="K61" s="113"/>
      <c r="L61" s="147"/>
      <c r="M61" s="148"/>
      <c r="N61" s="149"/>
    </row>
    <row r="62" spans="2:16">
      <c r="B62" s="140"/>
      <c r="C62" s="145"/>
      <c r="D62" s="145"/>
      <c r="E62" s="145"/>
      <c r="F62" s="145"/>
      <c r="G62" s="145"/>
      <c r="H62" s="146"/>
      <c r="I62" s="113"/>
      <c r="J62" s="113"/>
      <c r="K62" s="113"/>
      <c r="L62" s="147"/>
      <c r="M62" s="148"/>
      <c r="N62" s="149"/>
    </row>
    <row r="63" spans="2:16">
      <c r="B63" s="140"/>
      <c r="C63" s="145"/>
      <c r="D63" s="145"/>
      <c r="E63" s="145"/>
      <c r="F63" s="145"/>
      <c r="G63" s="145"/>
      <c r="H63" s="146"/>
      <c r="I63" s="113"/>
      <c r="J63" s="113"/>
      <c r="K63" s="113"/>
      <c r="L63" s="147"/>
      <c r="M63" s="148"/>
      <c r="N63" s="149"/>
    </row>
    <row r="64" spans="2:16" ht="15.75" thickBot="1">
      <c r="B64" s="150"/>
      <c r="C64" s="151"/>
      <c r="D64" s="151"/>
      <c r="E64" s="151"/>
      <c r="F64" s="151"/>
      <c r="G64" s="151"/>
      <c r="H64" s="152"/>
      <c r="I64" s="217"/>
      <c r="J64" s="217"/>
      <c r="K64" s="217"/>
      <c r="L64" s="392"/>
      <c r="M64" s="393"/>
      <c r="N64" s="133"/>
    </row>
    <row r="65" spans="2:15" ht="15.75" thickBot="1">
      <c r="B65" s="394" t="s">
        <v>71</v>
      </c>
      <c r="C65" s="384"/>
      <c r="D65" s="384"/>
      <c r="E65" s="384"/>
      <c r="F65" s="384"/>
      <c r="G65" s="384"/>
      <c r="H65" s="384"/>
      <c r="I65" s="384"/>
      <c r="J65" s="384"/>
      <c r="K65" s="384"/>
      <c r="L65" s="384"/>
      <c r="M65" s="385"/>
      <c r="N65" s="218">
        <f>N59+N60+N61+N62+N63</f>
        <v>9000</v>
      </c>
    </row>
    <row r="66" spans="2:15">
      <c r="B66" s="72"/>
      <c r="C66" s="73"/>
      <c r="D66" s="73"/>
      <c r="E66" s="73"/>
      <c r="F66" s="73"/>
      <c r="G66" s="73"/>
      <c r="H66" s="73"/>
      <c r="I66" s="73"/>
      <c r="J66" s="73"/>
      <c r="K66" s="73"/>
      <c r="L66" s="73"/>
      <c r="M66" s="73"/>
      <c r="N66" s="74"/>
    </row>
    <row r="67" spans="2:15">
      <c r="B67" s="119" t="s">
        <v>81</v>
      </c>
      <c r="C67" s="120"/>
      <c r="D67" s="120"/>
      <c r="E67" s="120"/>
      <c r="F67" s="120"/>
      <c r="G67" s="120"/>
      <c r="H67" s="120"/>
      <c r="I67" s="120"/>
      <c r="J67" s="120"/>
      <c r="K67" s="120"/>
      <c r="L67" s="120"/>
      <c r="M67" s="120"/>
      <c r="N67" s="121"/>
    </row>
    <row r="68" spans="2:15" ht="15.75" thickBot="1">
      <c r="B68" s="135"/>
      <c r="C68" s="91"/>
      <c r="D68" s="91"/>
      <c r="E68" s="91"/>
      <c r="F68" s="91"/>
      <c r="G68" s="91"/>
      <c r="H68" s="91"/>
      <c r="I68" s="91"/>
      <c r="J68" s="91"/>
      <c r="K68" s="91"/>
      <c r="L68" s="91"/>
      <c r="M68" s="91"/>
      <c r="N68" s="93"/>
    </row>
    <row r="69" spans="2:15" ht="25.5">
      <c r="B69" s="395" t="s">
        <v>82</v>
      </c>
      <c r="C69" s="396"/>
      <c r="D69" s="396"/>
      <c r="E69" s="396"/>
      <c r="F69" s="396"/>
      <c r="G69" s="396"/>
      <c r="H69" s="396"/>
      <c r="I69" s="136" t="s">
        <v>83</v>
      </c>
      <c r="J69" s="138" t="s">
        <v>84</v>
      </c>
      <c r="K69" s="137" t="s">
        <v>85</v>
      </c>
      <c r="L69" s="397" t="s">
        <v>69</v>
      </c>
      <c r="M69" s="398"/>
      <c r="N69" s="155" t="s">
        <v>70</v>
      </c>
    </row>
    <row r="70" spans="2:15">
      <c r="B70" s="156"/>
      <c r="C70" s="145"/>
      <c r="D70" s="145"/>
      <c r="E70" s="145"/>
      <c r="F70" s="145"/>
      <c r="G70" s="145"/>
      <c r="H70" s="145"/>
      <c r="I70" s="157"/>
      <c r="J70" s="158"/>
      <c r="K70" s="159"/>
      <c r="L70" s="160"/>
      <c r="M70" s="161"/>
      <c r="N70" s="153"/>
      <c r="O70" s="162"/>
    </row>
    <row r="71" spans="2:15">
      <c r="B71" s="156"/>
      <c r="C71" s="145"/>
      <c r="D71" s="145"/>
      <c r="E71" s="145"/>
      <c r="F71" s="145"/>
      <c r="G71" s="145"/>
      <c r="H71" s="145"/>
      <c r="I71" s="157"/>
      <c r="J71" s="158"/>
      <c r="K71" s="164"/>
      <c r="L71" s="160"/>
      <c r="M71" s="161"/>
      <c r="N71" s="153"/>
    </row>
    <row r="72" spans="2:15">
      <c r="B72" s="156"/>
      <c r="C72" s="145"/>
      <c r="D72" s="145"/>
      <c r="E72" s="145"/>
      <c r="F72" s="145"/>
      <c r="G72" s="145"/>
      <c r="H72" s="145"/>
      <c r="I72" s="113"/>
      <c r="J72" s="163"/>
      <c r="K72" s="164"/>
      <c r="L72" s="160"/>
      <c r="M72" s="166"/>
      <c r="N72" s="153"/>
    </row>
    <row r="73" spans="2:15">
      <c r="B73" s="156"/>
      <c r="C73" s="145"/>
      <c r="D73" s="145"/>
      <c r="E73" s="145"/>
      <c r="F73" s="145"/>
      <c r="G73" s="145"/>
      <c r="H73" s="145"/>
      <c r="I73" s="113"/>
      <c r="J73" s="163"/>
      <c r="K73" s="164"/>
      <c r="L73" s="167"/>
      <c r="M73" s="166"/>
      <c r="N73" s="153"/>
    </row>
    <row r="74" spans="2:15">
      <c r="B74" s="156"/>
      <c r="C74" s="145"/>
      <c r="D74" s="145"/>
      <c r="E74" s="145"/>
      <c r="F74" s="145"/>
      <c r="G74" s="145"/>
      <c r="H74" s="145"/>
      <c r="I74" s="113"/>
      <c r="J74" s="163"/>
      <c r="K74" s="164"/>
      <c r="L74" s="167"/>
      <c r="M74" s="166"/>
      <c r="N74" s="153"/>
    </row>
    <row r="75" spans="2:15" ht="15.75" thickBot="1">
      <c r="B75" s="399"/>
      <c r="C75" s="400"/>
      <c r="D75" s="400"/>
      <c r="E75" s="400"/>
      <c r="F75" s="400"/>
      <c r="G75" s="400"/>
      <c r="H75" s="400"/>
      <c r="I75" s="217"/>
      <c r="J75" s="217"/>
      <c r="K75" s="217"/>
      <c r="L75" s="483"/>
      <c r="M75" s="483"/>
      <c r="N75" s="133"/>
    </row>
    <row r="76" spans="2:15" ht="15.75" thickBot="1">
      <c r="B76" s="394" t="s">
        <v>71</v>
      </c>
      <c r="C76" s="384"/>
      <c r="D76" s="384"/>
      <c r="E76" s="384"/>
      <c r="F76" s="384"/>
      <c r="G76" s="384"/>
      <c r="H76" s="384"/>
      <c r="I76" s="384"/>
      <c r="J76" s="384"/>
      <c r="K76" s="384"/>
      <c r="L76" s="384"/>
      <c r="M76" s="385"/>
      <c r="N76" s="154">
        <f>N70+N71+N72+N73+N74</f>
        <v>0</v>
      </c>
    </row>
    <row r="77" spans="2:15" ht="15.75" thickBot="1">
      <c r="B77" s="72"/>
      <c r="C77" s="73"/>
      <c r="D77" s="73"/>
      <c r="E77" s="73"/>
      <c r="F77" s="73"/>
      <c r="G77" s="73"/>
      <c r="H77" s="73"/>
      <c r="I77" s="73"/>
      <c r="J77" s="73"/>
      <c r="K77" s="73"/>
      <c r="L77" s="73"/>
      <c r="M77" s="73"/>
      <c r="N77" s="74"/>
    </row>
    <row r="78" spans="2:15" ht="15.75" thickBot="1">
      <c r="B78" s="375" t="s">
        <v>86</v>
      </c>
      <c r="C78" s="376"/>
      <c r="D78" s="376"/>
      <c r="E78" s="376"/>
      <c r="F78" s="376"/>
      <c r="G78" s="376"/>
      <c r="H78" s="376"/>
      <c r="I78" s="376"/>
      <c r="J78" s="376"/>
      <c r="K78" s="376"/>
      <c r="L78" s="376"/>
      <c r="M78" s="377"/>
      <c r="N78" s="239">
        <f>N43+N54+N65+N76</f>
        <v>20250</v>
      </c>
    </row>
    <row r="79" spans="2:15">
      <c r="B79" s="72"/>
      <c r="C79" s="73"/>
      <c r="D79" s="73"/>
      <c r="E79" s="73"/>
      <c r="F79" s="73"/>
      <c r="G79" s="73"/>
      <c r="H79" s="73"/>
      <c r="I79" s="73"/>
      <c r="J79" s="73"/>
      <c r="K79" s="73"/>
      <c r="L79" s="73"/>
      <c r="M79" s="73"/>
      <c r="N79" s="74"/>
    </row>
    <row r="80" spans="2:15">
      <c r="B80" s="119" t="s">
        <v>87</v>
      </c>
      <c r="C80" s="120"/>
      <c r="D80" s="120"/>
      <c r="E80" s="120"/>
      <c r="F80" s="120"/>
      <c r="G80" s="120"/>
      <c r="H80" s="120"/>
      <c r="I80" s="120"/>
      <c r="J80" s="120"/>
      <c r="K80" s="120"/>
      <c r="L80" s="120"/>
      <c r="M80" s="120"/>
      <c r="N80" s="121"/>
    </row>
    <row r="81" spans="2:14" ht="15.75" thickBot="1">
      <c r="B81" s="135"/>
      <c r="C81" s="91"/>
      <c r="D81" s="91"/>
      <c r="E81" s="91"/>
      <c r="F81" s="91"/>
      <c r="G81" s="91"/>
      <c r="H81" s="91"/>
      <c r="I81" s="91"/>
      <c r="J81" s="91"/>
      <c r="K81" s="91"/>
      <c r="L81" s="91"/>
      <c r="M81" s="91"/>
      <c r="N81" s="93"/>
    </row>
    <row r="82" spans="2:14">
      <c r="B82" s="386" t="s">
        <v>88</v>
      </c>
      <c r="C82" s="387"/>
      <c r="D82" s="387"/>
      <c r="E82" s="387"/>
      <c r="F82" s="387"/>
      <c r="G82" s="387"/>
      <c r="H82" s="387"/>
      <c r="I82" s="168"/>
      <c r="J82" s="169"/>
      <c r="K82" s="170" t="s">
        <v>89</v>
      </c>
      <c r="L82" s="388" t="s">
        <v>90</v>
      </c>
      <c r="M82" s="389"/>
      <c r="N82" s="171"/>
    </row>
    <row r="83" spans="2:14">
      <c r="B83" s="390" t="s">
        <v>13</v>
      </c>
      <c r="C83" s="391"/>
      <c r="D83" s="391"/>
      <c r="E83" s="391"/>
      <c r="F83" s="391"/>
      <c r="G83" s="391"/>
      <c r="H83" s="391"/>
      <c r="I83" s="172"/>
      <c r="J83" s="173"/>
      <c r="K83" s="174"/>
      <c r="L83" s="371"/>
      <c r="M83" s="372"/>
      <c r="N83" s="175"/>
    </row>
    <row r="84" spans="2:14">
      <c r="B84" s="176" t="s">
        <v>91</v>
      </c>
      <c r="C84" s="177"/>
      <c r="D84" s="177"/>
      <c r="E84" s="177"/>
      <c r="F84" s="177"/>
      <c r="G84" s="177"/>
      <c r="H84" s="177"/>
      <c r="I84" s="172"/>
      <c r="J84" s="173"/>
      <c r="K84" s="174"/>
      <c r="L84" s="371"/>
      <c r="M84" s="372"/>
      <c r="N84" s="175"/>
    </row>
    <row r="85" spans="2:14" ht="15.75" thickBot="1">
      <c r="B85" s="178" t="s">
        <v>33</v>
      </c>
      <c r="C85" s="179"/>
      <c r="D85" s="179"/>
      <c r="E85" s="179"/>
      <c r="F85" s="179"/>
      <c r="G85" s="179"/>
      <c r="H85" s="179"/>
      <c r="I85" s="180"/>
      <c r="J85" s="181"/>
      <c r="K85" s="182">
        <v>0.05</v>
      </c>
      <c r="L85" s="373">
        <f>ROUND(N78*K85,0)</f>
        <v>1013</v>
      </c>
      <c r="M85" s="374"/>
      <c r="N85" s="175"/>
    </row>
    <row r="86" spans="2:14" ht="15.75" thickBot="1">
      <c r="B86" s="375" t="s">
        <v>71</v>
      </c>
      <c r="C86" s="376"/>
      <c r="D86" s="376"/>
      <c r="E86" s="376"/>
      <c r="F86" s="376"/>
      <c r="G86" s="376"/>
      <c r="H86" s="376"/>
      <c r="I86" s="376"/>
      <c r="J86" s="376"/>
      <c r="K86" s="376"/>
      <c r="L86" s="376"/>
      <c r="M86" s="377"/>
      <c r="N86" s="183">
        <f>L83+L84+L85</f>
        <v>1013</v>
      </c>
    </row>
    <row r="87" spans="2:14" ht="15.75" thickBot="1">
      <c r="B87" s="72"/>
      <c r="C87" s="73"/>
      <c r="D87" s="73"/>
      <c r="E87" s="73"/>
      <c r="F87" s="73"/>
      <c r="G87" s="73"/>
      <c r="H87" s="73"/>
      <c r="I87" s="73"/>
      <c r="J87" s="73"/>
      <c r="K87" s="73"/>
      <c r="L87" s="73"/>
      <c r="M87" s="73"/>
      <c r="N87" s="74"/>
    </row>
    <row r="88" spans="2:14" ht="15.75" thickBot="1">
      <c r="B88" s="375" t="s">
        <v>93</v>
      </c>
      <c r="C88" s="376"/>
      <c r="D88" s="376"/>
      <c r="E88" s="376"/>
      <c r="F88" s="376"/>
      <c r="G88" s="376"/>
      <c r="H88" s="376"/>
      <c r="I88" s="376"/>
      <c r="J88" s="376"/>
      <c r="K88" s="376"/>
      <c r="L88" s="376"/>
      <c r="M88" s="377"/>
      <c r="N88" s="183">
        <f>N78+N86</f>
        <v>21263</v>
      </c>
    </row>
    <row r="89" spans="2:14">
      <c r="B89" s="38"/>
      <c r="C89" s="39"/>
      <c r="D89" s="39"/>
      <c r="E89" s="39"/>
      <c r="F89" s="39"/>
      <c r="G89" s="39"/>
      <c r="H89" s="39"/>
      <c r="I89" s="39"/>
      <c r="J89" s="39"/>
      <c r="K89" s="39"/>
      <c r="L89" s="39"/>
      <c r="M89" s="39"/>
      <c r="N89" s="40"/>
    </row>
    <row r="90" spans="2:14">
      <c r="B90" s="71"/>
      <c r="C90" s="45"/>
      <c r="D90" s="45"/>
      <c r="E90" s="45"/>
      <c r="F90" s="45"/>
      <c r="G90" s="45"/>
      <c r="H90" s="45"/>
      <c r="I90" s="45"/>
      <c r="J90" s="45"/>
      <c r="K90" s="45"/>
      <c r="L90" s="45"/>
      <c r="M90" s="45"/>
      <c r="N90" s="47"/>
    </row>
    <row r="91" spans="2:14">
      <c r="B91" s="71"/>
      <c r="C91" s="45"/>
      <c r="D91" s="45"/>
      <c r="E91" s="45"/>
      <c r="F91" s="45"/>
      <c r="G91" s="45"/>
      <c r="H91" s="45"/>
      <c r="I91" s="45"/>
      <c r="J91" s="45"/>
      <c r="K91" s="45"/>
      <c r="L91" s="45"/>
      <c r="M91" s="45"/>
      <c r="N91" s="47"/>
    </row>
    <row r="92" spans="2:14">
      <c r="B92" s="71"/>
      <c r="C92" s="45"/>
      <c r="D92" s="45"/>
      <c r="E92" s="45"/>
      <c r="F92" s="45"/>
      <c r="G92" s="45"/>
      <c r="H92" s="45"/>
      <c r="I92" s="45"/>
      <c r="J92" s="45"/>
      <c r="K92" s="45"/>
      <c r="L92" s="45"/>
      <c r="M92" s="45"/>
      <c r="N92" s="47"/>
    </row>
    <row r="93" spans="2:14">
      <c r="B93" s="71"/>
      <c r="C93" s="45"/>
      <c r="D93" s="45"/>
      <c r="E93" s="55" t="s">
        <v>94</v>
      </c>
      <c r="F93" s="55"/>
      <c r="G93" s="55"/>
      <c r="H93" s="55"/>
      <c r="I93" s="55"/>
      <c r="J93" s="55"/>
      <c r="K93" s="45"/>
      <c r="L93" s="45"/>
      <c r="M93" s="45"/>
      <c r="N93" s="47"/>
    </row>
    <row r="94" spans="2:14">
      <c r="B94" s="71"/>
      <c r="C94" s="45"/>
      <c r="D94" s="45"/>
      <c r="E94" s="45" t="s">
        <v>95</v>
      </c>
      <c r="F94" s="45"/>
      <c r="G94" s="45"/>
      <c r="H94" s="45"/>
      <c r="I94" s="45"/>
      <c r="J94" s="45"/>
      <c r="K94" s="45"/>
      <c r="L94" s="45"/>
      <c r="M94" s="45"/>
      <c r="N94" s="47"/>
    </row>
    <row r="95" spans="2:14">
      <c r="B95" s="71"/>
      <c r="C95" s="45"/>
      <c r="D95" s="45"/>
      <c r="E95" s="45" t="s">
        <v>96</v>
      </c>
      <c r="F95" s="45"/>
      <c r="G95" s="45"/>
      <c r="H95" s="45"/>
      <c r="I95" s="45"/>
      <c r="J95" s="45"/>
      <c r="K95" s="45"/>
      <c r="L95" s="45"/>
      <c r="M95" s="45"/>
      <c r="N95" s="47"/>
    </row>
    <row r="96" spans="2:14">
      <c r="B96" s="71"/>
      <c r="C96" s="45"/>
      <c r="D96" s="45"/>
      <c r="E96" s="45" t="s">
        <v>97</v>
      </c>
      <c r="F96" s="45"/>
      <c r="G96" s="45"/>
      <c r="H96" s="45"/>
      <c r="I96" s="45"/>
      <c r="J96" s="45"/>
      <c r="K96" s="45"/>
      <c r="L96" s="45"/>
      <c r="M96" s="45"/>
      <c r="N96" s="47"/>
    </row>
    <row r="97" spans="2:14" ht="15.75" thickBot="1">
      <c r="B97" s="71"/>
      <c r="C97" s="45"/>
      <c r="D97" s="45"/>
      <c r="E97" s="45"/>
      <c r="F97" s="45" t="s">
        <v>98</v>
      </c>
      <c r="G97" s="45"/>
      <c r="H97" s="45"/>
      <c r="I97" s="45"/>
      <c r="J97" s="45"/>
      <c r="K97" s="45"/>
      <c r="L97" s="45"/>
      <c r="M97" s="45"/>
      <c r="N97" s="47"/>
    </row>
    <row r="98" spans="2:14">
      <c r="B98" s="184" t="s">
        <v>99</v>
      </c>
      <c r="C98" s="185"/>
      <c r="D98" s="185"/>
      <c r="E98" s="185"/>
      <c r="F98" s="185"/>
      <c r="G98" s="185"/>
      <c r="H98" s="185"/>
      <c r="I98" s="185"/>
      <c r="J98" s="185"/>
      <c r="K98" s="185"/>
      <c r="L98" s="185"/>
      <c r="M98" s="185"/>
      <c r="N98" s="186"/>
    </row>
    <row r="99" spans="2:14">
      <c r="B99" s="187"/>
      <c r="C99" s="188"/>
      <c r="D99" s="188"/>
      <c r="E99" s="188"/>
      <c r="F99" s="188"/>
      <c r="G99" s="188"/>
      <c r="H99" s="188"/>
      <c r="I99" s="188"/>
      <c r="J99" s="188"/>
      <c r="K99" s="188"/>
      <c r="L99" s="188"/>
      <c r="M99" s="188"/>
      <c r="N99" s="189"/>
    </row>
    <row r="100" spans="2:14">
      <c r="B100" s="187"/>
      <c r="C100" s="188"/>
      <c r="D100" s="188"/>
      <c r="E100" s="188"/>
      <c r="F100" s="188"/>
      <c r="G100" s="188"/>
      <c r="H100" s="188"/>
      <c r="I100" s="188"/>
      <c r="J100" s="188"/>
      <c r="K100" s="188"/>
      <c r="L100" s="188"/>
      <c r="M100" s="188"/>
      <c r="N100" s="189"/>
    </row>
    <row r="101" spans="2:14">
      <c r="B101" s="187"/>
      <c r="C101" s="188"/>
      <c r="D101" s="188"/>
      <c r="E101" s="188"/>
      <c r="F101" s="188"/>
      <c r="G101" s="188"/>
      <c r="H101" s="188"/>
      <c r="I101" s="188"/>
      <c r="J101" s="188"/>
      <c r="K101" s="188"/>
      <c r="L101" s="188"/>
      <c r="M101" s="188"/>
      <c r="N101" s="189"/>
    </row>
    <row r="102" spans="2:14" ht="15.75" thickBot="1">
      <c r="B102" s="190"/>
      <c r="C102" s="191"/>
      <c r="D102" s="191"/>
      <c r="E102" s="191"/>
      <c r="F102" s="191"/>
      <c r="G102" s="191"/>
      <c r="H102" s="191"/>
      <c r="I102" s="191"/>
      <c r="J102" s="191"/>
      <c r="K102" s="191"/>
      <c r="L102" s="191"/>
      <c r="M102" s="191"/>
      <c r="N102" s="192"/>
    </row>
    <row r="103" spans="2:14">
      <c r="B103" s="193"/>
      <c r="C103" s="194"/>
      <c r="D103" s="194"/>
      <c r="E103" s="194"/>
      <c r="F103" s="194"/>
      <c r="G103" s="194"/>
      <c r="H103" s="194"/>
      <c r="I103" s="194"/>
      <c r="J103" s="194"/>
      <c r="K103" s="194"/>
      <c r="L103" s="194"/>
      <c r="M103" s="194"/>
      <c r="N103" s="195"/>
    </row>
    <row r="104" spans="2:14">
      <c r="B104" s="196" t="s">
        <v>100</v>
      </c>
      <c r="C104" s="59"/>
      <c r="D104" s="59"/>
      <c r="E104" s="59"/>
      <c r="F104" s="59"/>
      <c r="G104" s="59"/>
      <c r="H104" s="59"/>
      <c r="I104" s="59"/>
      <c r="J104" s="59"/>
      <c r="K104" s="59"/>
      <c r="L104" s="59"/>
      <c r="M104" s="59"/>
      <c r="N104" s="60"/>
    </row>
    <row r="105" spans="2:14" ht="15" customHeight="1">
      <c r="B105" s="378" t="s">
        <v>101</v>
      </c>
      <c r="C105" s="379"/>
      <c r="D105" s="379"/>
      <c r="E105" s="379"/>
      <c r="F105" s="379"/>
      <c r="G105" s="379"/>
      <c r="H105" s="379"/>
      <c r="I105" s="379"/>
      <c r="J105" s="379"/>
      <c r="K105" s="379"/>
      <c r="L105" s="379"/>
      <c r="M105" s="379"/>
      <c r="N105" s="380"/>
    </row>
    <row r="106" spans="2:14">
      <c r="B106" s="378"/>
      <c r="C106" s="379"/>
      <c r="D106" s="379"/>
      <c r="E106" s="379"/>
      <c r="F106" s="379"/>
      <c r="G106" s="379"/>
      <c r="H106" s="379"/>
      <c r="I106" s="379"/>
      <c r="J106" s="379"/>
      <c r="K106" s="379"/>
      <c r="L106" s="379"/>
      <c r="M106" s="379"/>
      <c r="N106" s="380"/>
    </row>
    <row r="107" spans="2:14" ht="27.75" customHeight="1">
      <c r="B107" s="381" t="s">
        <v>102</v>
      </c>
      <c r="C107" s="382"/>
      <c r="D107" s="382"/>
      <c r="E107" s="382"/>
      <c r="F107" s="382"/>
      <c r="G107" s="382"/>
      <c r="H107" s="382"/>
      <c r="I107" s="382"/>
      <c r="J107" s="382"/>
      <c r="K107" s="382"/>
      <c r="L107" s="382"/>
      <c r="M107" s="382"/>
      <c r="N107" s="383"/>
    </row>
    <row r="108" spans="2:14">
      <c r="B108" s="381"/>
      <c r="C108" s="382"/>
      <c r="D108" s="382"/>
      <c r="E108" s="382"/>
      <c r="F108" s="382"/>
      <c r="G108" s="382"/>
      <c r="H108" s="382"/>
      <c r="I108" s="382"/>
      <c r="J108" s="382"/>
      <c r="K108" s="382"/>
      <c r="L108" s="382"/>
      <c r="M108" s="382"/>
      <c r="N108" s="383"/>
    </row>
    <row r="109" spans="2:14">
      <c r="B109" s="197"/>
      <c r="C109" s="198"/>
      <c r="D109" s="198"/>
      <c r="E109" s="198"/>
      <c r="F109" s="198"/>
      <c r="G109" s="198"/>
      <c r="H109" s="198"/>
      <c r="I109" s="198"/>
      <c r="J109" s="198"/>
      <c r="K109" s="198"/>
      <c r="L109" s="198"/>
      <c r="M109" s="198"/>
      <c r="N109" s="199"/>
    </row>
    <row r="110" spans="2:14">
      <c r="B110" s="197"/>
      <c r="C110" s="198"/>
      <c r="D110" s="198"/>
      <c r="E110" s="198"/>
      <c r="F110" s="198"/>
      <c r="G110" s="198"/>
      <c r="H110" s="198"/>
      <c r="I110" s="198"/>
      <c r="J110" s="198"/>
      <c r="K110" s="198"/>
      <c r="L110" s="198"/>
      <c r="M110" s="198"/>
      <c r="N110" s="199"/>
    </row>
    <row r="111" spans="2:14">
      <c r="B111" s="197"/>
      <c r="C111" s="198"/>
      <c r="D111" s="198"/>
      <c r="E111" s="198"/>
      <c r="F111" s="198"/>
      <c r="G111" s="198"/>
      <c r="H111" s="198"/>
      <c r="I111" s="198"/>
      <c r="J111" s="198"/>
      <c r="K111" s="198"/>
      <c r="L111" s="198"/>
      <c r="M111" s="198"/>
      <c r="N111" s="199"/>
    </row>
    <row r="112" spans="2:14">
      <c r="B112" s="196"/>
      <c r="C112" s="59"/>
      <c r="D112" s="59"/>
      <c r="E112" s="59"/>
      <c r="F112" s="59"/>
      <c r="G112" s="59"/>
      <c r="H112" s="59"/>
      <c r="I112" s="59"/>
      <c r="J112" s="59"/>
      <c r="K112" s="59"/>
      <c r="L112" s="59"/>
      <c r="M112" s="59"/>
      <c r="N112" s="60"/>
    </row>
    <row r="113" spans="2:14">
      <c r="B113" s="71"/>
      <c r="C113" s="45"/>
      <c r="D113" s="45"/>
      <c r="E113" s="45" t="s">
        <v>94</v>
      </c>
      <c r="F113" s="55"/>
      <c r="G113" s="55"/>
      <c r="H113" s="45"/>
      <c r="I113" s="45"/>
      <c r="J113" s="45"/>
      <c r="K113" s="45"/>
      <c r="L113" s="45"/>
      <c r="M113" s="45"/>
      <c r="N113" s="47"/>
    </row>
    <row r="114" spans="2:14">
      <c r="B114" s="71"/>
      <c r="C114" s="45"/>
      <c r="D114" s="45"/>
      <c r="E114" s="200" t="s">
        <v>95</v>
      </c>
      <c r="F114" s="45"/>
      <c r="G114" s="45"/>
      <c r="H114" s="200"/>
      <c r="I114" s="200"/>
      <c r="J114" s="200"/>
      <c r="K114" s="45"/>
      <c r="L114" s="45"/>
      <c r="M114" s="45"/>
      <c r="N114" s="47"/>
    </row>
    <row r="115" spans="2:14">
      <c r="B115" s="71"/>
      <c r="C115" s="45"/>
      <c r="D115" s="45"/>
      <c r="E115" s="201" t="s">
        <v>103</v>
      </c>
      <c r="F115" s="45"/>
      <c r="G115" s="45"/>
      <c r="H115" s="201"/>
      <c r="I115" s="201"/>
      <c r="J115" s="201"/>
      <c r="K115" s="45"/>
      <c r="L115" s="45"/>
      <c r="M115" s="45"/>
      <c r="N115" s="47"/>
    </row>
    <row r="116" spans="2:14">
      <c r="B116" s="202"/>
      <c r="C116" s="59"/>
      <c r="D116" s="59"/>
      <c r="E116" s="45" t="s">
        <v>97</v>
      </c>
      <c r="F116" s="45"/>
      <c r="G116" s="45"/>
      <c r="H116" s="45"/>
      <c r="I116" s="45"/>
      <c r="J116" s="45"/>
      <c r="K116" s="59"/>
      <c r="L116" s="59"/>
      <c r="M116" s="59"/>
      <c r="N116" s="60"/>
    </row>
    <row r="117" spans="2:14">
      <c r="B117" s="202"/>
      <c r="C117" s="59"/>
      <c r="D117" s="59"/>
      <c r="E117" s="59"/>
      <c r="F117" s="45"/>
      <c r="G117" s="45"/>
      <c r="H117" s="45"/>
      <c r="I117" s="45"/>
      <c r="J117" s="45"/>
      <c r="K117" s="59"/>
      <c r="L117" s="59"/>
      <c r="M117" s="59"/>
      <c r="N117" s="60"/>
    </row>
    <row r="118" spans="2:14">
      <c r="B118" s="202" t="s">
        <v>104</v>
      </c>
      <c r="C118" s="201"/>
      <c r="D118" s="201"/>
      <c r="E118" s="45"/>
      <c r="F118" s="45"/>
      <c r="G118" s="45"/>
      <c r="H118" s="45"/>
      <c r="I118" s="45"/>
      <c r="J118" s="367"/>
      <c r="K118" s="367"/>
      <c r="L118" s="367"/>
      <c r="M118" s="367"/>
      <c r="N118" s="368"/>
    </row>
    <row r="119" spans="2:14" ht="15.75" thickBot="1">
      <c r="B119" s="203" t="s">
        <v>105</v>
      </c>
      <c r="C119" s="204"/>
      <c r="D119" s="204"/>
      <c r="E119" s="205"/>
      <c r="F119" s="205"/>
      <c r="G119" s="205"/>
      <c r="H119" s="205"/>
      <c r="I119" s="205"/>
      <c r="J119" s="369"/>
      <c r="K119" s="369"/>
      <c r="L119" s="369"/>
      <c r="M119" s="369"/>
      <c r="N119" s="370"/>
    </row>
  </sheetData>
  <mergeCells count="68">
    <mergeCell ref="D11:E11"/>
    <mergeCell ref="B10:E10"/>
    <mergeCell ref="I10:J10"/>
    <mergeCell ref="B1:B6"/>
    <mergeCell ref="C1:J1"/>
    <mergeCell ref="C4:J4"/>
    <mergeCell ref="C6:J6"/>
    <mergeCell ref="K1:K2"/>
    <mergeCell ref="C5:J5"/>
    <mergeCell ref="K5:K6"/>
    <mergeCell ref="L1:N2"/>
    <mergeCell ref="C2:J2"/>
    <mergeCell ref="C3:J3"/>
    <mergeCell ref="K3:K4"/>
    <mergeCell ref="L3:N4"/>
    <mergeCell ref="L5:L6"/>
    <mergeCell ref="M5:M6"/>
    <mergeCell ref="N5:N6"/>
    <mergeCell ref="L12:N12"/>
    <mergeCell ref="F25:H25"/>
    <mergeCell ref="B27:N27"/>
    <mergeCell ref="C29:I29"/>
    <mergeCell ref="L29:M29"/>
    <mergeCell ref="C30:I30"/>
    <mergeCell ref="L30:M30"/>
    <mergeCell ref="C31:J31"/>
    <mergeCell ref="L31:M31"/>
    <mergeCell ref="B35:H35"/>
    <mergeCell ref="I35:J35"/>
    <mergeCell ref="L35:M35"/>
    <mergeCell ref="B43:M43"/>
    <mergeCell ref="B36:H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145"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6145" r:id="rId4"/>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C31F3F-E32F-4254-9F08-1F973AAEB270}">
  <sheetPr>
    <tabColor rgb="FFFF0000"/>
  </sheetPr>
  <dimension ref="A1:P119"/>
  <sheetViews>
    <sheetView topLeftCell="A27" zoomScale="78" zoomScaleNormal="78" workbookViewId="0">
      <selection activeCell="B32" sqref="B32"/>
    </sheetView>
  </sheetViews>
  <sheetFormatPr baseColWidth="10" defaultRowHeight="15"/>
  <cols>
    <col min="1" max="1" width="8.85546875" style="8" customWidth="1"/>
    <col min="2" max="2" width="17" style="8" customWidth="1"/>
    <col min="3" max="5" width="11.42578125" style="8"/>
    <col min="6" max="6" width="14.42578125" style="8" customWidth="1"/>
    <col min="7" max="8" width="11.42578125" style="8"/>
    <col min="9" max="9" width="12.5703125" style="8" bestFit="1" customWidth="1"/>
    <col min="10" max="10" width="15.5703125" style="8" customWidth="1"/>
    <col min="11" max="11" width="17.5703125" style="8" bestFit="1" customWidth="1"/>
    <col min="12" max="13" width="11.42578125" style="8"/>
    <col min="14" max="14" width="17.42578125" style="8" customWidth="1"/>
    <col min="15" max="15" width="12" style="8" bestFit="1" customWidth="1"/>
    <col min="16" max="16" width="15.28515625" style="8" bestFit="1" customWidth="1"/>
    <col min="17" max="16384" width="11.42578125" style="8"/>
  </cols>
  <sheetData>
    <row r="1" spans="2:14">
      <c r="B1" s="464"/>
      <c r="C1" s="467"/>
      <c r="D1" s="468"/>
      <c r="E1" s="468"/>
      <c r="F1" s="468"/>
      <c r="G1" s="468"/>
      <c r="H1" s="468"/>
      <c r="I1" s="468"/>
      <c r="J1" s="469"/>
      <c r="K1" s="446" t="s">
        <v>34</v>
      </c>
      <c r="L1" s="453" t="s">
        <v>35</v>
      </c>
      <c r="M1" s="454"/>
      <c r="N1" s="455"/>
    </row>
    <row r="2" spans="2:14">
      <c r="B2" s="465"/>
      <c r="C2" s="448" t="s">
        <v>28</v>
      </c>
      <c r="D2" s="449"/>
      <c r="E2" s="449"/>
      <c r="F2" s="449"/>
      <c r="G2" s="449"/>
      <c r="H2" s="449"/>
      <c r="I2" s="449"/>
      <c r="J2" s="450"/>
      <c r="K2" s="447"/>
      <c r="L2" s="456"/>
      <c r="M2" s="457"/>
      <c r="N2" s="458"/>
    </row>
    <row r="3" spans="2:14">
      <c r="B3" s="465"/>
      <c r="C3" s="448" t="s">
        <v>36</v>
      </c>
      <c r="D3" s="449"/>
      <c r="E3" s="449"/>
      <c r="F3" s="449"/>
      <c r="G3" s="449"/>
      <c r="H3" s="449"/>
      <c r="I3" s="449"/>
      <c r="J3" s="450"/>
      <c r="K3" s="451" t="s">
        <v>37</v>
      </c>
      <c r="L3" s="470">
        <v>1</v>
      </c>
      <c r="M3" s="471"/>
      <c r="N3" s="472"/>
    </row>
    <row r="4" spans="2:14">
      <c r="B4" s="465"/>
      <c r="C4" s="448" t="s">
        <v>38</v>
      </c>
      <c r="D4" s="449"/>
      <c r="E4" s="449"/>
      <c r="F4" s="449"/>
      <c r="G4" s="449"/>
      <c r="H4" s="449"/>
      <c r="I4" s="449"/>
      <c r="J4" s="450"/>
      <c r="K4" s="459"/>
      <c r="L4" s="473"/>
      <c r="M4" s="474"/>
      <c r="N4" s="475"/>
    </row>
    <row r="5" spans="2:14">
      <c r="B5" s="465"/>
      <c r="C5" s="448" t="s">
        <v>39</v>
      </c>
      <c r="D5" s="449"/>
      <c r="E5" s="449"/>
      <c r="F5" s="449"/>
      <c r="G5" s="449"/>
      <c r="H5" s="449"/>
      <c r="I5" s="449"/>
      <c r="J5" s="450"/>
      <c r="K5" s="451" t="s">
        <v>40</v>
      </c>
      <c r="L5" s="476"/>
      <c r="M5" s="476" t="s">
        <v>41</v>
      </c>
      <c r="N5" s="478"/>
    </row>
    <row r="6" spans="2:14" ht="15.75" thickBot="1">
      <c r="B6" s="466"/>
      <c r="C6" s="480"/>
      <c r="D6" s="481"/>
      <c r="E6" s="481"/>
      <c r="F6" s="481"/>
      <c r="G6" s="481"/>
      <c r="H6" s="481"/>
      <c r="I6" s="481"/>
      <c r="J6" s="482"/>
      <c r="K6" s="452"/>
      <c r="L6" s="477"/>
      <c r="M6" s="477"/>
      <c r="N6" s="479"/>
    </row>
    <row r="7" spans="2:14" ht="15.75" thickBot="1">
      <c r="B7" s="9"/>
      <c r="C7" s="10"/>
      <c r="D7" s="10"/>
      <c r="E7" s="10"/>
      <c r="F7" s="10"/>
      <c r="G7" s="10"/>
      <c r="H7" s="10"/>
      <c r="I7" s="10"/>
      <c r="J7" s="10"/>
      <c r="K7" s="10"/>
      <c r="L7" s="11"/>
      <c r="M7" s="11"/>
      <c r="N7" s="12"/>
    </row>
    <row r="8" spans="2:14" ht="19.5" customHeight="1">
      <c r="B8" s="13"/>
      <c r="C8" s="14"/>
      <c r="D8" s="14"/>
      <c r="E8" s="14"/>
      <c r="F8" s="14"/>
      <c r="G8" s="14"/>
      <c r="H8" s="15"/>
      <c r="I8" s="14"/>
      <c r="J8" s="14"/>
      <c r="K8" s="16" t="s">
        <v>42</v>
      </c>
      <c r="L8" s="17"/>
      <c r="M8" s="17"/>
      <c r="N8" s="18"/>
    </row>
    <row r="9" spans="2:14">
      <c r="B9" s="19"/>
      <c r="C9" s="20"/>
      <c r="D9" s="20"/>
      <c r="E9" s="20"/>
      <c r="F9" s="20"/>
      <c r="G9" s="20"/>
      <c r="H9" s="21"/>
      <c r="I9" s="20"/>
      <c r="J9" s="20"/>
      <c r="K9" s="22"/>
      <c r="L9" s="23" t="s">
        <v>43</v>
      </c>
      <c r="M9" s="23" t="s">
        <v>44</v>
      </c>
      <c r="N9" s="24" t="s">
        <v>45</v>
      </c>
    </row>
    <row r="10" spans="2:14" ht="36">
      <c r="B10" s="461" t="s">
        <v>46</v>
      </c>
      <c r="C10" s="462"/>
      <c r="D10" s="462"/>
      <c r="E10" s="462"/>
      <c r="F10" s="206" t="s">
        <v>47</v>
      </c>
      <c r="G10" s="20"/>
      <c r="H10" s="26"/>
      <c r="I10" s="463" t="s">
        <v>48</v>
      </c>
      <c r="J10" s="463"/>
      <c r="K10" s="207" t="s">
        <v>47</v>
      </c>
      <c r="L10" s="23"/>
      <c r="M10" s="23"/>
      <c r="N10" s="24"/>
    </row>
    <row r="11" spans="2:14">
      <c r="B11" s="28" t="s">
        <v>49</v>
      </c>
      <c r="C11" s="29"/>
      <c r="D11" s="460"/>
      <c r="E11" s="460"/>
      <c r="F11" s="30"/>
      <c r="G11" s="31"/>
      <c r="H11" s="29"/>
      <c r="I11" s="26"/>
      <c r="J11" s="32" t="s">
        <v>50</v>
      </c>
      <c r="K11" s="33"/>
      <c r="L11" s="30"/>
      <c r="M11" s="30"/>
      <c r="N11" s="34"/>
    </row>
    <row r="12" spans="2:14" ht="15.75" thickBot="1">
      <c r="B12" s="35"/>
      <c r="C12" s="36"/>
      <c r="D12" s="37"/>
      <c r="E12" s="37"/>
      <c r="F12" s="37"/>
      <c r="G12" s="37"/>
      <c r="H12" s="36"/>
      <c r="I12" s="37"/>
      <c r="J12" s="36"/>
      <c r="K12" s="37"/>
      <c r="L12" s="439"/>
      <c r="M12" s="439"/>
      <c r="N12" s="440"/>
    </row>
    <row r="13" spans="2:14">
      <c r="B13" s="38"/>
      <c r="C13" s="39"/>
      <c r="D13" s="39"/>
      <c r="E13" s="39"/>
      <c r="F13" s="39"/>
      <c r="G13" s="39"/>
      <c r="H13" s="39"/>
      <c r="I13" s="39"/>
      <c r="J13" s="39"/>
      <c r="K13" s="39"/>
      <c r="L13" s="39"/>
      <c r="M13" s="39"/>
      <c r="N13" s="40"/>
    </row>
    <row r="14" spans="2:14">
      <c r="B14" s="41" t="s">
        <v>51</v>
      </c>
      <c r="C14" s="42"/>
      <c r="D14" s="43" t="s">
        <v>41</v>
      </c>
      <c r="E14" s="44"/>
      <c r="F14" s="45"/>
      <c r="G14" s="45"/>
      <c r="H14" s="46"/>
      <c r="I14" s="46"/>
      <c r="J14" s="46"/>
      <c r="K14" s="46"/>
      <c r="L14" s="46"/>
      <c r="M14" s="46"/>
      <c r="N14" s="47"/>
    </row>
    <row r="15" spans="2:14" ht="19.5" customHeight="1">
      <c r="B15" s="48" t="s">
        <v>52</v>
      </c>
      <c r="C15" s="49"/>
      <c r="D15" s="50"/>
      <c r="E15" s="50"/>
      <c r="F15" s="50"/>
      <c r="G15" s="50"/>
      <c r="H15" s="50"/>
      <c r="I15" s="50"/>
      <c r="J15" s="50"/>
      <c r="K15" s="50"/>
      <c r="L15" s="50"/>
      <c r="M15" s="50"/>
      <c r="N15" s="47"/>
    </row>
    <row r="16" spans="2:14">
      <c r="B16" s="48"/>
      <c r="C16" s="51"/>
      <c r="D16" s="52"/>
      <c r="E16" s="50"/>
      <c r="F16" s="50"/>
      <c r="G16" s="50"/>
      <c r="H16" s="50"/>
      <c r="I16" s="50"/>
      <c r="J16" s="50"/>
      <c r="K16" s="50"/>
      <c r="L16" s="50"/>
      <c r="M16" s="50"/>
      <c r="N16" s="47"/>
    </row>
    <row r="17" spans="2:14">
      <c r="B17" s="48"/>
      <c r="C17" s="49"/>
      <c r="D17" s="53"/>
      <c r="E17" s="53"/>
      <c r="F17" s="53"/>
      <c r="G17" s="53"/>
      <c r="H17" s="53"/>
      <c r="I17" s="53"/>
      <c r="J17" s="53"/>
      <c r="K17" s="53"/>
      <c r="L17" s="53"/>
      <c r="M17" s="53"/>
      <c r="N17" s="54"/>
    </row>
    <row r="18" spans="2:14">
      <c r="B18" s="48" t="s">
        <v>53</v>
      </c>
      <c r="C18" s="51"/>
      <c r="D18" s="50"/>
      <c r="E18" s="50"/>
      <c r="F18" s="50"/>
      <c r="G18" s="50"/>
      <c r="H18" s="50"/>
      <c r="I18" s="55"/>
      <c r="J18" s="43" t="s">
        <v>54</v>
      </c>
      <c r="K18" s="50"/>
      <c r="L18" s="50"/>
      <c r="M18" s="50"/>
      <c r="N18" s="56"/>
    </row>
    <row r="19" spans="2:14">
      <c r="B19" s="48"/>
      <c r="C19" s="49"/>
      <c r="D19" s="53"/>
      <c r="E19" s="53"/>
      <c r="F19" s="53"/>
      <c r="G19" s="53"/>
      <c r="H19" s="53"/>
      <c r="I19" s="53"/>
      <c r="J19" s="53"/>
      <c r="K19" s="53"/>
      <c r="L19" s="53"/>
      <c r="M19" s="53"/>
      <c r="N19" s="54"/>
    </row>
    <row r="20" spans="2:14">
      <c r="B20" s="48" t="s">
        <v>55</v>
      </c>
      <c r="C20" s="51"/>
      <c r="D20" s="57"/>
      <c r="E20" s="57"/>
      <c r="F20" s="57"/>
      <c r="G20" s="57"/>
      <c r="H20" s="57"/>
      <c r="I20" s="57"/>
      <c r="J20" s="57"/>
      <c r="K20" s="57"/>
      <c r="L20" s="57"/>
      <c r="M20" s="57"/>
      <c r="N20" s="58"/>
    </row>
    <row r="21" spans="2:14">
      <c r="B21" s="48"/>
      <c r="C21" s="49"/>
      <c r="D21" s="59"/>
      <c r="E21" s="59"/>
      <c r="F21" s="59"/>
      <c r="G21" s="59"/>
      <c r="H21" s="59"/>
      <c r="I21" s="59"/>
      <c r="J21" s="59"/>
      <c r="K21" s="59"/>
      <c r="L21" s="59"/>
      <c r="M21" s="59"/>
      <c r="N21" s="60"/>
    </row>
    <row r="22" spans="2:14">
      <c r="B22" s="48" t="s">
        <v>56</v>
      </c>
      <c r="C22" s="51"/>
      <c r="D22" s="57"/>
      <c r="E22" s="57"/>
      <c r="F22" s="57"/>
      <c r="G22" s="57"/>
      <c r="H22" s="57"/>
      <c r="I22" s="57"/>
      <c r="J22" s="57"/>
      <c r="K22" s="61" t="s">
        <v>57</v>
      </c>
      <c r="L22" s="62"/>
      <c r="M22" s="61" t="s">
        <v>41</v>
      </c>
      <c r="N22" s="63"/>
    </row>
    <row r="23" spans="2:14">
      <c r="B23" s="48"/>
      <c r="C23" s="49"/>
      <c r="D23" s="59"/>
      <c r="E23" s="59"/>
      <c r="F23" s="59"/>
      <c r="G23" s="59"/>
      <c r="H23" s="59"/>
      <c r="I23" s="59"/>
      <c r="J23" s="59"/>
      <c r="K23" s="59"/>
      <c r="L23" s="59"/>
      <c r="M23" s="59"/>
      <c r="N23" s="60"/>
    </row>
    <row r="24" spans="2:14">
      <c r="B24" s="48" t="s">
        <v>58</v>
      </c>
      <c r="C24" s="49"/>
      <c r="D24" s="59"/>
      <c r="E24" s="59"/>
      <c r="F24" s="64"/>
      <c r="G24" s="65"/>
      <c r="H24" s="55"/>
      <c r="I24" s="57"/>
      <c r="J24" s="57"/>
      <c r="K24" s="45"/>
      <c r="L24" s="59"/>
      <c r="M24" s="59"/>
      <c r="N24" s="60"/>
    </row>
    <row r="25" spans="2:14">
      <c r="B25" s="66"/>
      <c r="C25" s="67"/>
      <c r="D25" s="68"/>
      <c r="E25" s="68"/>
      <c r="F25" s="441" t="s">
        <v>59</v>
      </c>
      <c r="G25" s="442"/>
      <c r="H25" s="442"/>
      <c r="I25" s="68" t="s">
        <v>44</v>
      </c>
      <c r="J25" s="68" t="s">
        <v>45</v>
      </c>
      <c r="K25" s="69"/>
      <c r="L25" s="68"/>
      <c r="M25" s="68"/>
      <c r="N25" s="70"/>
    </row>
    <row r="26" spans="2:14">
      <c r="B26" s="71"/>
      <c r="C26" s="46"/>
      <c r="D26" s="46"/>
      <c r="E26" s="46"/>
      <c r="F26" s="46"/>
      <c r="G26" s="46"/>
      <c r="H26" s="46"/>
      <c r="I26" s="46"/>
      <c r="J26" s="46"/>
      <c r="K26" s="46"/>
      <c r="L26" s="46"/>
      <c r="M26" s="46"/>
      <c r="N26" s="47"/>
    </row>
    <row r="27" spans="2:14">
      <c r="B27" s="443" t="s">
        <v>60</v>
      </c>
      <c r="C27" s="444"/>
      <c r="D27" s="444"/>
      <c r="E27" s="444"/>
      <c r="F27" s="444"/>
      <c r="G27" s="444"/>
      <c r="H27" s="444"/>
      <c r="I27" s="444"/>
      <c r="J27" s="444"/>
      <c r="K27" s="444"/>
      <c r="L27" s="444"/>
      <c r="M27" s="444"/>
      <c r="N27" s="445"/>
    </row>
    <row r="28" spans="2:14" ht="15.75" thickBot="1">
      <c r="B28" s="72"/>
      <c r="C28" s="73"/>
      <c r="D28" s="73"/>
      <c r="E28" s="73"/>
      <c r="F28" s="73"/>
      <c r="G28" s="73"/>
      <c r="H28" s="73"/>
      <c r="I28" s="73"/>
      <c r="J28" s="73"/>
      <c r="K28" s="73"/>
      <c r="L28" s="73"/>
      <c r="M28" s="73"/>
      <c r="N28" s="74"/>
    </row>
    <row r="29" spans="2:14" ht="26.25" thickBot="1">
      <c r="B29" s="75" t="s">
        <v>61</v>
      </c>
      <c r="C29" s="423" t="s">
        <v>62</v>
      </c>
      <c r="D29" s="424"/>
      <c r="E29" s="424"/>
      <c r="F29" s="424"/>
      <c r="G29" s="424"/>
      <c r="H29" s="424"/>
      <c r="I29" s="424"/>
      <c r="J29" s="76"/>
      <c r="K29" s="77" t="s">
        <v>63</v>
      </c>
      <c r="L29" s="425" t="s">
        <v>64</v>
      </c>
      <c r="M29" s="426"/>
      <c r="N29" s="75" t="s">
        <v>6</v>
      </c>
    </row>
    <row r="30" spans="2:14" ht="15.75" hidden="1" thickBot="1">
      <c r="B30" s="75" t="s">
        <v>61</v>
      </c>
      <c r="C30" s="423" t="s">
        <v>62</v>
      </c>
      <c r="D30" s="424"/>
      <c r="E30" s="424"/>
      <c r="F30" s="424"/>
      <c r="G30" s="424"/>
      <c r="H30" s="424"/>
      <c r="I30" s="424"/>
      <c r="J30" s="76"/>
      <c r="K30" s="78"/>
      <c r="L30" s="425" t="s">
        <v>64</v>
      </c>
      <c r="M30" s="426"/>
      <c r="N30" s="75" t="s">
        <v>6</v>
      </c>
    </row>
    <row r="31" spans="2:14" ht="33" customHeight="1" thickBot="1">
      <c r="B31" s="252" t="s">
        <v>117</v>
      </c>
      <c r="C31" s="530" t="s">
        <v>27</v>
      </c>
      <c r="D31" s="531"/>
      <c r="E31" s="531"/>
      <c r="F31" s="531"/>
      <c r="G31" s="531"/>
      <c r="H31" s="531"/>
      <c r="I31" s="531"/>
      <c r="J31" s="532"/>
      <c r="K31" s="80"/>
      <c r="L31" s="81" t="s">
        <v>14</v>
      </c>
      <c r="M31" s="82"/>
      <c r="N31" s="83"/>
    </row>
    <row r="32" spans="2:14" ht="5.25" customHeight="1">
      <c r="B32" s="210"/>
      <c r="C32" s="85"/>
      <c r="D32" s="85"/>
      <c r="E32" s="85"/>
      <c r="F32" s="85"/>
      <c r="G32" s="85"/>
      <c r="H32" s="85"/>
      <c r="I32" s="85"/>
      <c r="J32" s="85"/>
      <c r="K32" s="85"/>
      <c r="L32" s="85"/>
      <c r="M32" s="85"/>
      <c r="N32" s="86"/>
    </row>
    <row r="33" spans="2:14">
      <c r="B33" s="87" t="s">
        <v>66</v>
      </c>
      <c r="C33" s="88"/>
      <c r="D33" s="88"/>
      <c r="E33" s="88"/>
      <c r="F33" s="88"/>
      <c r="G33" s="88"/>
      <c r="H33" s="88"/>
      <c r="I33" s="88"/>
      <c r="J33" s="88"/>
      <c r="K33" s="88"/>
      <c r="L33" s="88"/>
      <c r="M33" s="88"/>
      <c r="N33" s="89"/>
    </row>
    <row r="34" spans="2:14" ht="15.75" thickBot="1">
      <c r="B34" s="90"/>
      <c r="C34" s="91"/>
      <c r="D34" s="91"/>
      <c r="E34" s="91"/>
      <c r="F34" s="91"/>
      <c r="G34" s="91"/>
      <c r="H34" s="91"/>
      <c r="I34" s="92"/>
      <c r="J34" s="92"/>
      <c r="K34" s="91"/>
      <c r="L34" s="91"/>
      <c r="M34" s="91"/>
      <c r="N34" s="93"/>
    </row>
    <row r="35" spans="2:14">
      <c r="B35" s="427" t="s">
        <v>62</v>
      </c>
      <c r="C35" s="428"/>
      <c r="D35" s="428"/>
      <c r="E35" s="428"/>
      <c r="F35" s="428"/>
      <c r="G35" s="428"/>
      <c r="H35" s="429"/>
      <c r="I35" s="430" t="s">
        <v>67</v>
      </c>
      <c r="J35" s="431"/>
      <c r="K35" s="94" t="s">
        <v>68</v>
      </c>
      <c r="L35" s="432" t="s">
        <v>69</v>
      </c>
      <c r="M35" s="429"/>
      <c r="N35" s="95" t="s">
        <v>70</v>
      </c>
    </row>
    <row r="36" spans="2:14">
      <c r="B36" s="404" t="s">
        <v>113</v>
      </c>
      <c r="C36" s="405"/>
      <c r="D36" s="405"/>
      <c r="E36" s="405"/>
      <c r="F36" s="405"/>
      <c r="G36" s="405"/>
      <c r="H36" s="406"/>
      <c r="I36" s="96"/>
      <c r="J36" s="97"/>
      <c r="K36" s="98">
        <v>48000</v>
      </c>
      <c r="L36" s="99">
        <v>6</v>
      </c>
      <c r="M36" s="100"/>
      <c r="N36" s="101">
        <v>8000</v>
      </c>
    </row>
    <row r="37" spans="2:14">
      <c r="B37" s="404"/>
      <c r="C37" s="405"/>
      <c r="D37" s="405"/>
      <c r="E37" s="405"/>
      <c r="F37" s="405"/>
      <c r="G37" s="405"/>
      <c r="H37" s="406"/>
      <c r="I37" s="96"/>
      <c r="J37" s="97"/>
      <c r="K37" s="98"/>
      <c r="L37" s="99"/>
      <c r="M37" s="100"/>
      <c r="N37" s="101"/>
    </row>
    <row r="38" spans="2:14">
      <c r="B38" s="404"/>
      <c r="C38" s="405"/>
      <c r="D38" s="405"/>
      <c r="E38" s="405"/>
      <c r="F38" s="405"/>
      <c r="G38" s="405"/>
      <c r="H38" s="406"/>
      <c r="I38" s="96"/>
      <c r="J38" s="97"/>
      <c r="K38" s="98"/>
      <c r="L38" s="99"/>
      <c r="M38" s="100"/>
      <c r="N38" s="101"/>
    </row>
    <row r="39" spans="2:14">
      <c r="B39" s="404"/>
      <c r="C39" s="405"/>
      <c r="D39" s="405"/>
      <c r="E39" s="405"/>
      <c r="F39" s="405"/>
      <c r="G39" s="405"/>
      <c r="H39" s="406"/>
      <c r="I39" s="436"/>
      <c r="J39" s="415"/>
      <c r="K39" s="103"/>
      <c r="L39" s="437"/>
      <c r="M39" s="438"/>
      <c r="N39" s="104"/>
    </row>
    <row r="40" spans="2:14">
      <c r="B40" s="404"/>
      <c r="C40" s="405"/>
      <c r="D40" s="405"/>
      <c r="E40" s="422"/>
      <c r="F40" s="405"/>
      <c r="G40" s="405"/>
      <c r="H40" s="406"/>
      <c r="I40" s="105"/>
      <c r="J40" s="106"/>
      <c r="K40" s="103"/>
      <c r="L40" s="107"/>
      <c r="M40" s="108"/>
      <c r="N40" s="109"/>
    </row>
    <row r="41" spans="2:14">
      <c r="B41" s="402"/>
      <c r="C41" s="403"/>
      <c r="D41" s="403"/>
      <c r="E41" s="110"/>
      <c r="F41" s="111"/>
      <c r="G41" s="111"/>
      <c r="H41" s="112"/>
      <c r="I41" s="105"/>
      <c r="J41" s="106"/>
      <c r="K41" s="113"/>
      <c r="L41" s="107"/>
      <c r="M41" s="108"/>
      <c r="N41" s="114"/>
    </row>
    <row r="42" spans="2:14" ht="15.75" thickBot="1">
      <c r="B42" s="404"/>
      <c r="C42" s="405"/>
      <c r="D42" s="405"/>
      <c r="E42" s="405"/>
      <c r="F42" s="405"/>
      <c r="G42" s="405"/>
      <c r="H42" s="406"/>
      <c r="I42" s="407"/>
      <c r="J42" s="408"/>
      <c r="K42" s="115"/>
      <c r="L42" s="409"/>
      <c r="M42" s="410"/>
      <c r="N42" s="116"/>
    </row>
    <row r="43" spans="2:14" ht="15.75" thickBot="1">
      <c r="B43" s="375" t="s">
        <v>71</v>
      </c>
      <c r="C43" s="376"/>
      <c r="D43" s="376"/>
      <c r="E43" s="376"/>
      <c r="F43" s="376"/>
      <c r="G43" s="376"/>
      <c r="H43" s="376"/>
      <c r="I43" s="376"/>
      <c r="J43" s="376"/>
      <c r="K43" s="376"/>
      <c r="L43" s="376"/>
      <c r="M43" s="377"/>
      <c r="N43" s="117">
        <f>SUM(N36:N42)</f>
        <v>8000</v>
      </c>
    </row>
    <row r="44" spans="2:14">
      <c r="B44" s="118"/>
      <c r="C44" s="73"/>
      <c r="D44" s="73"/>
      <c r="E44" s="73"/>
      <c r="F44" s="73"/>
      <c r="G44" s="73"/>
      <c r="H44" s="73"/>
      <c r="I44" s="73"/>
      <c r="J44" s="73"/>
      <c r="K44" s="73"/>
      <c r="L44" s="73"/>
      <c r="M44" s="73"/>
      <c r="N44" s="74"/>
    </row>
    <row r="45" spans="2:14">
      <c r="B45" s="119" t="s">
        <v>72</v>
      </c>
      <c r="C45" s="120"/>
      <c r="D45" s="120"/>
      <c r="E45" s="120"/>
      <c r="F45" s="120"/>
      <c r="G45" s="120"/>
      <c r="H45" s="120"/>
      <c r="I45" s="120"/>
      <c r="J45" s="120"/>
      <c r="K45" s="120"/>
      <c r="L45" s="120"/>
      <c r="M45" s="120"/>
      <c r="N45" s="121"/>
    </row>
    <row r="46" spans="2:14" ht="15.75" thickBot="1">
      <c r="B46" s="122"/>
      <c r="C46" s="92"/>
      <c r="D46" s="92"/>
      <c r="E46" s="92"/>
      <c r="F46" s="92"/>
      <c r="G46" s="92"/>
      <c r="H46" s="92"/>
      <c r="I46" s="92"/>
      <c r="J46" s="91"/>
      <c r="K46" s="91"/>
      <c r="L46" s="91"/>
      <c r="M46" s="91"/>
      <c r="N46" s="93"/>
    </row>
    <row r="47" spans="2:14">
      <c r="B47" s="386" t="s">
        <v>62</v>
      </c>
      <c r="C47" s="387"/>
      <c r="D47" s="387"/>
      <c r="E47" s="387"/>
      <c r="F47" s="387"/>
      <c r="G47" s="387"/>
      <c r="H47" s="387"/>
      <c r="I47" s="411"/>
      <c r="J47" s="123" t="s">
        <v>64</v>
      </c>
      <c r="K47" s="124" t="s">
        <v>6</v>
      </c>
      <c r="L47" s="412" t="s">
        <v>73</v>
      </c>
      <c r="M47" s="411"/>
      <c r="N47" s="125" t="s">
        <v>70</v>
      </c>
    </row>
    <row r="48" spans="2:14">
      <c r="B48" s="126"/>
      <c r="C48" s="127"/>
      <c r="D48" s="127"/>
      <c r="E48" s="127"/>
      <c r="F48" s="127"/>
      <c r="G48" s="127"/>
      <c r="H48" s="127"/>
      <c r="I48" s="97"/>
      <c r="J48" s="62"/>
      <c r="K48" s="128"/>
      <c r="L48" s="96"/>
      <c r="M48" s="129"/>
      <c r="N48" s="130"/>
    </row>
    <row r="49" spans="2:14">
      <c r="B49" s="126"/>
      <c r="C49" s="127"/>
      <c r="D49" s="127"/>
      <c r="E49" s="127"/>
      <c r="F49" s="127"/>
      <c r="G49" s="127"/>
      <c r="H49" s="127"/>
      <c r="I49" s="97"/>
      <c r="J49" s="62"/>
      <c r="K49" s="128"/>
      <c r="L49" s="96"/>
      <c r="M49" s="129"/>
      <c r="N49" s="130"/>
    </row>
    <row r="50" spans="2:14">
      <c r="B50" s="126"/>
      <c r="C50" s="127"/>
      <c r="D50" s="127"/>
      <c r="E50" s="127"/>
      <c r="F50" s="127"/>
      <c r="G50" s="127"/>
      <c r="H50" s="127"/>
      <c r="I50" s="97"/>
      <c r="J50" s="62"/>
      <c r="K50" s="128"/>
      <c r="L50" s="96"/>
      <c r="M50" s="129"/>
      <c r="N50" s="130"/>
    </row>
    <row r="51" spans="2:14">
      <c r="B51" s="126"/>
      <c r="C51" s="127"/>
      <c r="D51" s="127"/>
      <c r="E51" s="127"/>
      <c r="F51" s="127"/>
      <c r="G51" s="127"/>
      <c r="H51" s="127"/>
      <c r="I51" s="97"/>
      <c r="J51" s="62"/>
      <c r="K51" s="128"/>
      <c r="L51" s="96"/>
      <c r="M51" s="129"/>
      <c r="N51" s="130"/>
    </row>
    <row r="52" spans="2:14">
      <c r="B52" s="126"/>
      <c r="C52" s="127"/>
      <c r="D52" s="127"/>
      <c r="E52" s="127"/>
      <c r="F52" s="127"/>
      <c r="G52" s="127"/>
      <c r="H52" s="127"/>
      <c r="I52" s="97"/>
      <c r="J52" s="62"/>
      <c r="K52" s="128"/>
      <c r="L52" s="96"/>
      <c r="M52" s="129"/>
      <c r="N52" s="130"/>
    </row>
    <row r="53" spans="2:14" ht="15.75" thickBot="1">
      <c r="B53" s="413"/>
      <c r="C53" s="414"/>
      <c r="D53" s="414"/>
      <c r="E53" s="414"/>
      <c r="F53" s="414"/>
      <c r="G53" s="414"/>
      <c r="H53" s="414"/>
      <c r="I53" s="415"/>
      <c r="J53" s="131"/>
      <c r="K53" s="132"/>
      <c r="L53" s="416"/>
      <c r="M53" s="417"/>
      <c r="N53" s="133"/>
    </row>
    <row r="54" spans="2:14" ht="15.75" thickBot="1">
      <c r="B54" s="375" t="s">
        <v>71</v>
      </c>
      <c r="C54" s="376"/>
      <c r="D54" s="376"/>
      <c r="E54" s="376"/>
      <c r="F54" s="376"/>
      <c r="G54" s="376"/>
      <c r="H54" s="376"/>
      <c r="I54" s="376"/>
      <c r="J54" s="376"/>
      <c r="K54" s="376"/>
      <c r="L54" s="376"/>
      <c r="M54" s="377"/>
      <c r="N54" s="134"/>
    </row>
    <row r="55" spans="2:14">
      <c r="B55" s="72"/>
      <c r="C55" s="73"/>
      <c r="D55" s="73"/>
      <c r="E55" s="73"/>
      <c r="F55" s="73"/>
      <c r="G55" s="73"/>
      <c r="H55" s="73"/>
      <c r="I55" s="73"/>
      <c r="J55" s="73"/>
      <c r="K55" s="73"/>
      <c r="L55" s="73"/>
      <c r="M55" s="73"/>
      <c r="N55" s="74"/>
    </row>
    <row r="56" spans="2:14">
      <c r="B56" s="119" t="s">
        <v>74</v>
      </c>
      <c r="C56" s="120"/>
      <c r="D56" s="120"/>
      <c r="E56" s="120"/>
      <c r="F56" s="120"/>
      <c r="G56" s="120"/>
      <c r="H56" s="120"/>
      <c r="I56" s="120"/>
      <c r="J56" s="120"/>
      <c r="K56" s="120"/>
      <c r="L56" s="120"/>
      <c r="M56" s="120"/>
      <c r="N56" s="121"/>
    </row>
    <row r="57" spans="2:14" ht="15.75" thickBot="1">
      <c r="B57" s="135"/>
      <c r="C57" s="91"/>
      <c r="D57" s="91"/>
      <c r="E57" s="91"/>
      <c r="F57" s="91"/>
      <c r="G57" s="91"/>
      <c r="H57" s="91"/>
      <c r="I57" s="91"/>
      <c r="J57" s="91"/>
      <c r="K57" s="91"/>
      <c r="L57" s="91"/>
      <c r="M57" s="91"/>
      <c r="N57" s="93"/>
    </row>
    <row r="58" spans="2:14" ht="25.5">
      <c r="B58" s="214" t="s">
        <v>75</v>
      </c>
      <c r="C58" s="168"/>
      <c r="D58" s="168"/>
      <c r="E58" s="168"/>
      <c r="F58" s="168"/>
      <c r="G58" s="168"/>
      <c r="H58" s="136" t="s">
        <v>64</v>
      </c>
      <c r="I58" s="137" t="s">
        <v>76</v>
      </c>
      <c r="J58" s="138" t="s">
        <v>77</v>
      </c>
      <c r="K58" s="136" t="s">
        <v>78</v>
      </c>
      <c r="L58" s="421" t="s">
        <v>79</v>
      </c>
      <c r="M58" s="420"/>
      <c r="N58" s="139" t="s">
        <v>70</v>
      </c>
    </row>
    <row r="59" spans="2:14">
      <c r="B59" s="140" t="s">
        <v>108</v>
      </c>
      <c r="C59" s="141"/>
      <c r="D59" s="141"/>
      <c r="E59" s="141"/>
      <c r="F59" s="141"/>
      <c r="G59" s="141"/>
      <c r="H59" s="142"/>
      <c r="I59" s="113"/>
      <c r="J59" s="215"/>
      <c r="K59" s="113"/>
      <c r="L59" s="486">
        <v>5000</v>
      </c>
      <c r="M59" s="486"/>
      <c r="N59" s="213">
        <f>+L59</f>
        <v>5000</v>
      </c>
    </row>
    <row r="60" spans="2:14">
      <c r="B60" s="140"/>
      <c r="C60" s="145"/>
      <c r="D60" s="145"/>
      <c r="E60" s="145"/>
      <c r="F60" s="145"/>
      <c r="G60" s="145"/>
      <c r="H60" s="146"/>
      <c r="I60" s="113"/>
      <c r="J60" s="113"/>
      <c r="K60" s="113"/>
      <c r="L60" s="147"/>
      <c r="M60" s="148"/>
      <c r="N60" s="149"/>
    </row>
    <row r="61" spans="2:14">
      <c r="B61" s="140"/>
      <c r="C61" s="145"/>
      <c r="D61" s="145"/>
      <c r="E61" s="145"/>
      <c r="F61" s="145"/>
      <c r="G61" s="145"/>
      <c r="H61" s="146"/>
      <c r="I61" s="113"/>
      <c r="J61" s="113"/>
      <c r="K61" s="113"/>
      <c r="L61" s="147"/>
      <c r="M61" s="148"/>
      <c r="N61" s="149"/>
    </row>
    <row r="62" spans="2:14">
      <c r="B62" s="140"/>
      <c r="C62" s="145"/>
      <c r="D62" s="145"/>
      <c r="E62" s="145"/>
      <c r="F62" s="145"/>
      <c r="G62" s="145"/>
      <c r="H62" s="146"/>
      <c r="I62" s="113"/>
      <c r="J62" s="113"/>
      <c r="K62" s="113"/>
      <c r="L62" s="147"/>
      <c r="M62" s="148"/>
      <c r="N62" s="149"/>
    </row>
    <row r="63" spans="2:14">
      <c r="B63" s="140"/>
      <c r="C63" s="145"/>
      <c r="D63" s="145"/>
      <c r="E63" s="145"/>
      <c r="F63" s="145"/>
      <c r="G63" s="145"/>
      <c r="H63" s="146"/>
      <c r="I63" s="113"/>
      <c r="J63" s="113"/>
      <c r="K63" s="113"/>
      <c r="L63" s="147"/>
      <c r="M63" s="148"/>
      <c r="N63" s="149"/>
    </row>
    <row r="64" spans="2:14" ht="15.75" thickBot="1">
      <c r="B64" s="150"/>
      <c r="C64" s="151"/>
      <c r="D64" s="151"/>
      <c r="E64" s="151"/>
      <c r="F64" s="151"/>
      <c r="G64" s="151"/>
      <c r="H64" s="152"/>
      <c r="I64" s="217"/>
      <c r="J64" s="217"/>
      <c r="K64" s="217"/>
      <c r="L64" s="392"/>
      <c r="M64" s="393"/>
      <c r="N64" s="133"/>
    </row>
    <row r="65" spans="2:16" ht="15.75" thickBot="1">
      <c r="B65" s="394" t="s">
        <v>71</v>
      </c>
      <c r="C65" s="384"/>
      <c r="D65" s="384"/>
      <c r="E65" s="384"/>
      <c r="F65" s="384"/>
      <c r="G65" s="384"/>
      <c r="H65" s="384"/>
      <c r="I65" s="384"/>
      <c r="J65" s="384"/>
      <c r="K65" s="384"/>
      <c r="L65" s="384"/>
      <c r="M65" s="385"/>
      <c r="N65" s="218">
        <f>N59+N60+N61+N62+N63</f>
        <v>5000</v>
      </c>
      <c r="P65" s="308"/>
    </row>
    <row r="66" spans="2:16">
      <c r="B66" s="72"/>
      <c r="C66" s="73"/>
      <c r="D66" s="73"/>
      <c r="E66" s="73"/>
      <c r="F66" s="73"/>
      <c r="G66" s="73"/>
      <c r="H66" s="73"/>
      <c r="I66" s="73"/>
      <c r="J66" s="73"/>
      <c r="K66" s="73"/>
      <c r="L66" s="73"/>
      <c r="M66" s="73"/>
      <c r="N66" s="74"/>
    </row>
    <row r="67" spans="2:16">
      <c r="B67" s="119" t="s">
        <v>81</v>
      </c>
      <c r="C67" s="120"/>
      <c r="D67" s="120"/>
      <c r="E67" s="120"/>
      <c r="F67" s="120"/>
      <c r="G67" s="120"/>
      <c r="H67" s="120"/>
      <c r="I67" s="120"/>
      <c r="J67" s="120"/>
      <c r="K67" s="120"/>
      <c r="L67" s="120"/>
      <c r="M67" s="120"/>
      <c r="N67" s="121"/>
    </row>
    <row r="68" spans="2:16" ht="15.75" thickBot="1">
      <c r="B68" s="135"/>
      <c r="C68" s="91"/>
      <c r="D68" s="91"/>
      <c r="E68" s="91"/>
      <c r="F68" s="91"/>
      <c r="G68" s="91"/>
      <c r="H68" s="91"/>
      <c r="I68" s="91"/>
      <c r="J68" s="91"/>
      <c r="K68" s="91"/>
      <c r="L68" s="91"/>
      <c r="M68" s="91"/>
      <c r="N68" s="93"/>
    </row>
    <row r="69" spans="2:16" ht="25.5">
      <c r="B69" s="395" t="s">
        <v>82</v>
      </c>
      <c r="C69" s="396"/>
      <c r="D69" s="396"/>
      <c r="E69" s="396"/>
      <c r="F69" s="396"/>
      <c r="G69" s="396"/>
      <c r="H69" s="396"/>
      <c r="I69" s="136" t="s">
        <v>83</v>
      </c>
      <c r="J69" s="138" t="s">
        <v>84</v>
      </c>
      <c r="K69" s="137" t="s">
        <v>85</v>
      </c>
      <c r="L69" s="397" t="s">
        <v>69</v>
      </c>
      <c r="M69" s="398"/>
      <c r="N69" s="155" t="s">
        <v>70</v>
      </c>
    </row>
    <row r="70" spans="2:16">
      <c r="B70" s="156"/>
      <c r="C70" s="145"/>
      <c r="D70" s="145"/>
      <c r="E70" s="145"/>
      <c r="F70" s="145"/>
      <c r="G70" s="145"/>
      <c r="H70" s="145"/>
      <c r="I70" s="157"/>
      <c r="J70" s="158"/>
      <c r="K70" s="159"/>
      <c r="L70" s="160"/>
      <c r="M70" s="161"/>
      <c r="N70" s="153"/>
      <c r="O70" s="162"/>
    </row>
    <row r="71" spans="2:16">
      <c r="B71" s="156"/>
      <c r="C71" s="145"/>
      <c r="D71" s="145"/>
      <c r="E71" s="145"/>
      <c r="F71" s="145"/>
      <c r="G71" s="145"/>
      <c r="H71" s="145"/>
      <c r="I71" s="157"/>
      <c r="J71" s="158"/>
      <c r="K71" s="159"/>
      <c r="L71" s="160"/>
      <c r="M71" s="165"/>
      <c r="N71" s="153"/>
    </row>
    <row r="72" spans="2:16">
      <c r="B72" s="156"/>
      <c r="C72" s="145"/>
      <c r="D72" s="145"/>
      <c r="E72" s="145"/>
      <c r="F72" s="145"/>
      <c r="G72" s="145"/>
      <c r="H72" s="145"/>
      <c r="I72" s="113"/>
      <c r="J72" s="163"/>
      <c r="K72" s="164"/>
      <c r="L72" s="160"/>
      <c r="M72" s="166"/>
      <c r="N72" s="153"/>
    </row>
    <row r="73" spans="2:16">
      <c r="B73" s="156"/>
      <c r="C73" s="145"/>
      <c r="D73" s="145"/>
      <c r="E73" s="145"/>
      <c r="F73" s="145"/>
      <c r="G73" s="145"/>
      <c r="H73" s="145"/>
      <c r="I73" s="113"/>
      <c r="J73" s="163"/>
      <c r="K73" s="164"/>
      <c r="L73" s="167"/>
      <c r="M73" s="166"/>
      <c r="N73" s="153"/>
    </row>
    <row r="74" spans="2:16">
      <c r="B74" s="156"/>
      <c r="C74" s="145"/>
      <c r="D74" s="145"/>
      <c r="E74" s="145"/>
      <c r="F74" s="145"/>
      <c r="G74" s="145"/>
      <c r="H74" s="145"/>
      <c r="I74" s="113"/>
      <c r="J74" s="163"/>
      <c r="K74" s="164"/>
      <c r="L74" s="167"/>
      <c r="M74" s="166"/>
      <c r="N74" s="153"/>
    </row>
    <row r="75" spans="2:16" ht="15.75" thickBot="1">
      <c r="B75" s="399"/>
      <c r="C75" s="400"/>
      <c r="D75" s="400"/>
      <c r="E75" s="400"/>
      <c r="F75" s="400"/>
      <c r="G75" s="400"/>
      <c r="H75" s="400"/>
      <c r="I75" s="217"/>
      <c r="J75" s="217"/>
      <c r="K75" s="217"/>
      <c r="L75" s="483"/>
      <c r="M75" s="483"/>
      <c r="N75" s="133"/>
    </row>
    <row r="76" spans="2:16" ht="15.75" thickBot="1">
      <c r="B76" s="394" t="s">
        <v>71</v>
      </c>
      <c r="C76" s="384"/>
      <c r="D76" s="384"/>
      <c r="E76" s="384"/>
      <c r="F76" s="384"/>
      <c r="G76" s="384"/>
      <c r="H76" s="384"/>
      <c r="I76" s="384"/>
      <c r="J76" s="384"/>
      <c r="K76" s="384"/>
      <c r="L76" s="384"/>
      <c r="M76" s="385"/>
      <c r="N76" s="154">
        <f>N70+N71+N72+N73+N74</f>
        <v>0</v>
      </c>
    </row>
    <row r="77" spans="2:16" ht="15.75" thickBot="1">
      <c r="B77" s="72"/>
      <c r="C77" s="73"/>
      <c r="D77" s="73"/>
      <c r="E77" s="73"/>
      <c r="F77" s="73"/>
      <c r="G77" s="73"/>
      <c r="H77" s="73"/>
      <c r="I77" s="73"/>
      <c r="J77" s="73"/>
      <c r="K77" s="73"/>
      <c r="L77" s="73"/>
      <c r="M77" s="73"/>
      <c r="N77" s="74"/>
    </row>
    <row r="78" spans="2:16" ht="15.75" thickBot="1">
      <c r="B78" s="375" t="s">
        <v>86</v>
      </c>
      <c r="C78" s="376"/>
      <c r="D78" s="376"/>
      <c r="E78" s="376"/>
      <c r="F78" s="376"/>
      <c r="G78" s="376"/>
      <c r="H78" s="376"/>
      <c r="I78" s="376"/>
      <c r="J78" s="376"/>
      <c r="K78" s="376"/>
      <c r="L78" s="376"/>
      <c r="M78" s="377"/>
      <c r="N78" s="117">
        <f>N43+N54+N65+N76</f>
        <v>13000</v>
      </c>
    </row>
    <row r="79" spans="2:16">
      <c r="B79" s="72"/>
      <c r="C79" s="73"/>
      <c r="D79" s="73"/>
      <c r="E79" s="73"/>
      <c r="F79" s="73"/>
      <c r="G79" s="73"/>
      <c r="H79" s="73"/>
      <c r="I79" s="73"/>
      <c r="J79" s="73"/>
      <c r="K79" s="73"/>
      <c r="L79" s="73"/>
      <c r="M79" s="73"/>
      <c r="N79" s="74"/>
    </row>
    <row r="80" spans="2:16">
      <c r="B80" s="119" t="s">
        <v>87</v>
      </c>
      <c r="C80" s="120"/>
      <c r="D80" s="120"/>
      <c r="E80" s="120"/>
      <c r="F80" s="120"/>
      <c r="G80" s="120"/>
      <c r="H80" s="120"/>
      <c r="I80" s="120"/>
      <c r="J80" s="120"/>
      <c r="K80" s="120"/>
      <c r="L80" s="120"/>
      <c r="M80" s="120"/>
      <c r="N80" s="121"/>
    </row>
    <row r="81" spans="1:14" ht="15.75" thickBot="1">
      <c r="B81" s="135"/>
      <c r="C81" s="91"/>
      <c r="D81" s="91"/>
      <c r="E81" s="91"/>
      <c r="F81" s="91"/>
      <c r="G81" s="91"/>
      <c r="H81" s="91"/>
      <c r="I81" s="91"/>
      <c r="J81" s="91"/>
      <c r="K81" s="91"/>
      <c r="L81" s="91"/>
      <c r="M81" s="91"/>
      <c r="N81" s="93"/>
    </row>
    <row r="82" spans="1:14">
      <c r="B82" s="386" t="s">
        <v>88</v>
      </c>
      <c r="C82" s="387"/>
      <c r="D82" s="387"/>
      <c r="E82" s="387"/>
      <c r="F82" s="387"/>
      <c r="G82" s="387"/>
      <c r="H82" s="387"/>
      <c r="I82" s="168"/>
      <c r="J82" s="169"/>
      <c r="K82" s="170" t="s">
        <v>89</v>
      </c>
      <c r="L82" s="388" t="s">
        <v>90</v>
      </c>
      <c r="M82" s="389"/>
      <c r="N82" s="171"/>
    </row>
    <row r="83" spans="1:14">
      <c r="B83" s="390" t="s">
        <v>13</v>
      </c>
      <c r="C83" s="391"/>
      <c r="D83" s="391"/>
      <c r="E83" s="391"/>
      <c r="F83" s="391"/>
      <c r="G83" s="391"/>
      <c r="H83" s="391"/>
      <c r="I83" s="172"/>
      <c r="J83" s="173"/>
      <c r="K83" s="174"/>
      <c r="L83" s="371"/>
      <c r="M83" s="372"/>
      <c r="N83" s="175"/>
    </row>
    <row r="84" spans="1:14">
      <c r="B84" s="176" t="s">
        <v>91</v>
      </c>
      <c r="C84" s="177"/>
      <c r="D84" s="177"/>
      <c r="E84" s="177"/>
      <c r="F84" s="177"/>
      <c r="G84" s="177"/>
      <c r="H84" s="177"/>
      <c r="I84" s="172"/>
      <c r="J84" s="173"/>
      <c r="K84" s="174"/>
      <c r="L84" s="371"/>
      <c r="M84" s="372"/>
      <c r="N84" s="175"/>
    </row>
    <row r="85" spans="1:14" ht="15.75" thickBot="1">
      <c r="B85" s="178" t="s">
        <v>33</v>
      </c>
      <c r="C85" s="179"/>
      <c r="D85" s="179"/>
      <c r="E85" s="179"/>
      <c r="F85" s="179"/>
      <c r="G85" s="179"/>
      <c r="H85" s="179"/>
      <c r="I85" s="180"/>
      <c r="J85" s="181"/>
      <c r="K85" s="182">
        <v>0.05</v>
      </c>
      <c r="L85" s="373">
        <f>N78*K85</f>
        <v>650</v>
      </c>
      <c r="M85" s="374"/>
      <c r="N85" s="175"/>
    </row>
    <row r="86" spans="1:14" ht="15.75" thickBot="1">
      <c r="B86" s="375" t="s">
        <v>71</v>
      </c>
      <c r="C86" s="376"/>
      <c r="D86" s="376"/>
      <c r="E86" s="376"/>
      <c r="F86" s="376"/>
      <c r="G86" s="376"/>
      <c r="H86" s="376"/>
      <c r="I86" s="376"/>
      <c r="J86" s="376"/>
      <c r="K86" s="376"/>
      <c r="L86" s="376"/>
      <c r="M86" s="377"/>
      <c r="N86" s="183">
        <f>L83+L84+L85</f>
        <v>650</v>
      </c>
    </row>
    <row r="87" spans="1:14" ht="15.75" thickBot="1">
      <c r="B87" s="72"/>
      <c r="C87" s="73"/>
      <c r="D87" s="73"/>
      <c r="E87" s="73"/>
      <c r="F87" s="73"/>
      <c r="G87" s="73"/>
      <c r="H87" s="73"/>
      <c r="I87" s="73"/>
      <c r="J87" s="73"/>
      <c r="K87" s="73"/>
      <c r="L87" s="73"/>
      <c r="M87" s="73"/>
      <c r="N87" s="74"/>
    </row>
    <row r="88" spans="1:14" ht="15.75" thickBot="1">
      <c r="A88" s="8" t="s">
        <v>109</v>
      </c>
      <c r="B88" s="375" t="s">
        <v>93</v>
      </c>
      <c r="C88" s="376"/>
      <c r="D88" s="376"/>
      <c r="E88" s="376"/>
      <c r="F88" s="376"/>
      <c r="G88" s="376"/>
      <c r="H88" s="376"/>
      <c r="I88" s="376"/>
      <c r="J88" s="376"/>
      <c r="K88" s="376"/>
      <c r="L88" s="376"/>
      <c r="M88" s="377"/>
      <c r="N88" s="219">
        <f>N78+N86</f>
        <v>13650</v>
      </c>
    </row>
    <row r="89" spans="1:14">
      <c r="B89" s="38"/>
      <c r="C89" s="39"/>
      <c r="D89" s="39"/>
      <c r="E89" s="39"/>
      <c r="F89" s="39"/>
      <c r="G89" s="39"/>
      <c r="H89" s="39"/>
      <c r="I89" s="39"/>
      <c r="J89" s="39"/>
      <c r="K89" s="39"/>
      <c r="L89" s="39"/>
      <c r="M89" s="39"/>
      <c r="N89" s="40"/>
    </row>
    <row r="90" spans="1:14">
      <c r="B90" s="71"/>
      <c r="C90" s="45"/>
      <c r="D90" s="45"/>
      <c r="E90" s="45"/>
      <c r="F90" s="45"/>
      <c r="G90" s="45"/>
      <c r="H90" s="45"/>
      <c r="I90" s="45"/>
      <c r="J90" s="45"/>
      <c r="K90" s="45"/>
      <c r="L90" s="45"/>
      <c r="M90" s="45"/>
      <c r="N90" s="47"/>
    </row>
    <row r="91" spans="1:14">
      <c r="B91" s="71"/>
      <c r="C91" s="45"/>
      <c r="D91" s="45"/>
      <c r="E91" s="45"/>
      <c r="F91" s="45"/>
      <c r="G91" s="45"/>
      <c r="H91" s="45"/>
      <c r="I91" s="45"/>
      <c r="J91" s="45"/>
      <c r="K91" s="45"/>
      <c r="L91" s="45"/>
      <c r="M91" s="45"/>
      <c r="N91" s="47"/>
    </row>
    <row r="92" spans="1:14">
      <c r="B92" s="71"/>
      <c r="C92" s="45"/>
      <c r="D92" s="45"/>
      <c r="E92" s="45"/>
      <c r="F92" s="45"/>
      <c r="G92" s="45"/>
      <c r="H92" s="45"/>
      <c r="I92" s="45"/>
      <c r="J92" s="45"/>
      <c r="K92" s="45"/>
      <c r="L92" s="45"/>
      <c r="M92" s="45"/>
      <c r="N92" s="47"/>
    </row>
    <row r="93" spans="1:14">
      <c r="B93" s="71"/>
      <c r="C93" s="45"/>
      <c r="D93" s="45"/>
      <c r="E93" s="55" t="s">
        <v>94</v>
      </c>
      <c r="F93" s="55"/>
      <c r="G93" s="55"/>
      <c r="H93" s="55"/>
      <c r="I93" s="55"/>
      <c r="J93" s="55"/>
      <c r="K93" s="45"/>
      <c r="L93" s="45"/>
      <c r="M93" s="45"/>
      <c r="N93" s="47"/>
    </row>
    <row r="94" spans="1:14">
      <c r="B94" s="71"/>
      <c r="C94" s="45"/>
      <c r="D94" s="45"/>
      <c r="E94" s="45" t="s">
        <v>95</v>
      </c>
      <c r="F94" s="45"/>
      <c r="G94" s="45"/>
      <c r="H94" s="45"/>
      <c r="I94" s="45"/>
      <c r="J94" s="45"/>
      <c r="K94" s="45"/>
      <c r="L94" s="45"/>
      <c r="M94" s="45"/>
      <c r="N94" s="47"/>
    </row>
    <row r="95" spans="1:14">
      <c r="B95" s="71"/>
      <c r="C95" s="45"/>
      <c r="D95" s="45"/>
      <c r="E95" s="45" t="s">
        <v>96</v>
      </c>
      <c r="F95" s="45"/>
      <c r="G95" s="45"/>
      <c r="H95" s="45"/>
      <c r="I95" s="45"/>
      <c r="J95" s="45"/>
      <c r="K95" s="45"/>
      <c r="L95" s="45"/>
      <c r="M95" s="45"/>
      <c r="N95" s="47"/>
    </row>
    <row r="96" spans="1:14">
      <c r="B96" s="71"/>
      <c r="C96" s="45"/>
      <c r="D96" s="45"/>
      <c r="E96" s="45" t="s">
        <v>97</v>
      </c>
      <c r="F96" s="45"/>
      <c r="G96" s="45"/>
      <c r="H96" s="45"/>
      <c r="I96" s="45"/>
      <c r="J96" s="45"/>
      <c r="K96" s="45"/>
      <c r="L96" s="45"/>
      <c r="M96" s="45"/>
      <c r="N96" s="47"/>
    </row>
    <row r="97" spans="2:14" ht="15.75" thickBot="1">
      <c r="B97" s="71"/>
      <c r="C97" s="45"/>
      <c r="D97" s="45"/>
      <c r="E97" s="45"/>
      <c r="F97" s="45" t="s">
        <v>98</v>
      </c>
      <c r="G97" s="45"/>
      <c r="H97" s="45"/>
      <c r="I97" s="45"/>
      <c r="J97" s="45"/>
      <c r="K97" s="45"/>
      <c r="L97" s="45"/>
      <c r="M97" s="45"/>
      <c r="N97" s="47"/>
    </row>
    <row r="98" spans="2:14">
      <c r="B98" s="184" t="s">
        <v>99</v>
      </c>
      <c r="C98" s="185"/>
      <c r="D98" s="185"/>
      <c r="E98" s="185"/>
      <c r="F98" s="185"/>
      <c r="G98" s="185"/>
      <c r="H98" s="185"/>
      <c r="I98" s="185"/>
      <c r="J98" s="185"/>
      <c r="K98" s="185"/>
      <c r="L98" s="185"/>
      <c r="M98" s="185"/>
      <c r="N98" s="186"/>
    </row>
    <row r="99" spans="2:14">
      <c r="B99" s="187"/>
      <c r="C99" s="188"/>
      <c r="D99" s="188"/>
      <c r="E99" s="188"/>
      <c r="F99" s="188"/>
      <c r="G99" s="188"/>
      <c r="H99" s="188"/>
      <c r="I99" s="188"/>
      <c r="J99" s="188"/>
      <c r="K99" s="188"/>
      <c r="L99" s="188"/>
      <c r="M99" s="188"/>
      <c r="N99" s="189"/>
    </row>
    <row r="100" spans="2:14">
      <c r="B100" s="187"/>
      <c r="C100" s="188"/>
      <c r="D100" s="188"/>
      <c r="E100" s="188"/>
      <c r="F100" s="188"/>
      <c r="G100" s="188"/>
      <c r="H100" s="188"/>
      <c r="I100" s="188"/>
      <c r="J100" s="188"/>
      <c r="K100" s="188"/>
      <c r="L100" s="188"/>
      <c r="M100" s="188"/>
      <c r="N100" s="189"/>
    </row>
    <row r="101" spans="2:14">
      <c r="B101" s="187"/>
      <c r="C101" s="188"/>
      <c r="D101" s="188"/>
      <c r="E101" s="188"/>
      <c r="F101" s="188"/>
      <c r="G101" s="188"/>
      <c r="H101" s="188"/>
      <c r="I101" s="188"/>
      <c r="J101" s="188"/>
      <c r="K101" s="188"/>
      <c r="L101" s="188"/>
      <c r="M101" s="188"/>
      <c r="N101" s="189"/>
    </row>
    <row r="102" spans="2:14" ht="15.75" thickBot="1">
      <c r="B102" s="190"/>
      <c r="C102" s="191"/>
      <c r="D102" s="191"/>
      <c r="E102" s="191"/>
      <c r="F102" s="191"/>
      <c r="G102" s="191"/>
      <c r="H102" s="191"/>
      <c r="I102" s="191"/>
      <c r="J102" s="191"/>
      <c r="K102" s="191"/>
      <c r="L102" s="191"/>
      <c r="M102" s="191"/>
      <c r="N102" s="192"/>
    </row>
    <row r="103" spans="2:14">
      <c r="B103" s="193"/>
      <c r="C103" s="194"/>
      <c r="D103" s="194"/>
      <c r="E103" s="194"/>
      <c r="F103" s="194"/>
      <c r="G103" s="194"/>
      <c r="H103" s="194"/>
      <c r="I103" s="194"/>
      <c r="J103" s="194"/>
      <c r="K103" s="194"/>
      <c r="L103" s="194"/>
      <c r="M103" s="194"/>
      <c r="N103" s="195"/>
    </row>
    <row r="104" spans="2:14">
      <c r="B104" s="196" t="s">
        <v>100</v>
      </c>
      <c r="C104" s="59"/>
      <c r="D104" s="59"/>
      <c r="E104" s="59"/>
      <c r="F104" s="59"/>
      <c r="G104" s="59"/>
      <c r="H104" s="59"/>
      <c r="I104" s="59"/>
      <c r="J104" s="59"/>
      <c r="K104" s="59"/>
      <c r="L104" s="59"/>
      <c r="M104" s="59"/>
      <c r="N104" s="60"/>
    </row>
    <row r="105" spans="2:14" ht="15" customHeight="1">
      <c r="B105" s="378" t="s">
        <v>101</v>
      </c>
      <c r="C105" s="379"/>
      <c r="D105" s="379"/>
      <c r="E105" s="379"/>
      <c r="F105" s="379"/>
      <c r="G105" s="379"/>
      <c r="H105" s="379"/>
      <c r="I105" s="379"/>
      <c r="J105" s="379"/>
      <c r="K105" s="379"/>
      <c r="L105" s="379"/>
      <c r="M105" s="379"/>
      <c r="N105" s="380"/>
    </row>
    <row r="106" spans="2:14" ht="15" customHeight="1">
      <c r="B106" s="378"/>
      <c r="C106" s="379"/>
      <c r="D106" s="379"/>
      <c r="E106" s="379"/>
      <c r="F106" s="379"/>
      <c r="G106" s="379"/>
      <c r="H106" s="379"/>
      <c r="I106" s="379"/>
      <c r="J106" s="379"/>
      <c r="K106" s="379"/>
      <c r="L106" s="379"/>
      <c r="M106" s="379"/>
      <c r="N106" s="380"/>
    </row>
    <row r="107" spans="2:14" ht="28.5" customHeight="1">
      <c r="B107" s="381" t="s">
        <v>102</v>
      </c>
      <c r="C107" s="382"/>
      <c r="D107" s="382"/>
      <c r="E107" s="382"/>
      <c r="F107" s="382"/>
      <c r="G107" s="382"/>
      <c r="H107" s="382"/>
      <c r="I107" s="382"/>
      <c r="J107" s="382"/>
      <c r="K107" s="382"/>
      <c r="L107" s="382"/>
      <c r="M107" s="382"/>
      <c r="N107" s="383"/>
    </row>
    <row r="108" spans="2:14">
      <c r="B108" s="381"/>
      <c r="C108" s="382"/>
      <c r="D108" s="382"/>
      <c r="E108" s="382"/>
      <c r="F108" s="382"/>
      <c r="G108" s="382"/>
      <c r="H108" s="382"/>
      <c r="I108" s="382"/>
      <c r="J108" s="382"/>
      <c r="K108" s="382"/>
      <c r="L108" s="382"/>
      <c r="M108" s="382"/>
      <c r="N108" s="383"/>
    </row>
    <row r="109" spans="2:14">
      <c r="B109" s="197"/>
      <c r="C109" s="198"/>
      <c r="D109" s="198"/>
      <c r="E109" s="198"/>
      <c r="F109" s="198"/>
      <c r="G109" s="198"/>
      <c r="H109" s="198"/>
      <c r="I109" s="198"/>
      <c r="J109" s="198"/>
      <c r="K109" s="198"/>
      <c r="L109" s="198"/>
      <c r="M109" s="198"/>
      <c r="N109" s="199"/>
    </row>
    <row r="110" spans="2:14">
      <c r="B110" s="197"/>
      <c r="C110" s="198"/>
      <c r="D110" s="198"/>
      <c r="E110" s="198"/>
      <c r="F110" s="198"/>
      <c r="G110" s="198"/>
      <c r="H110" s="198"/>
      <c r="I110" s="198"/>
      <c r="J110" s="198"/>
      <c r="K110" s="198"/>
      <c r="L110" s="198"/>
      <c r="M110" s="198"/>
      <c r="N110" s="199"/>
    </row>
    <row r="111" spans="2:14">
      <c r="B111" s="197"/>
      <c r="C111" s="198"/>
      <c r="D111" s="198"/>
      <c r="E111" s="198"/>
      <c r="F111" s="198"/>
      <c r="G111" s="198"/>
      <c r="H111" s="198"/>
      <c r="I111" s="198"/>
      <c r="J111" s="198"/>
      <c r="K111" s="198"/>
      <c r="L111" s="198"/>
      <c r="M111" s="198"/>
      <c r="N111" s="199"/>
    </row>
    <row r="112" spans="2:14">
      <c r="B112" s="196"/>
      <c r="C112" s="59"/>
      <c r="D112" s="59"/>
      <c r="E112" s="59"/>
      <c r="F112" s="59"/>
      <c r="G112" s="59"/>
      <c r="H112" s="59"/>
      <c r="I112" s="59"/>
      <c r="J112" s="59"/>
      <c r="K112" s="59"/>
      <c r="L112" s="59"/>
      <c r="M112" s="59"/>
      <c r="N112" s="60"/>
    </row>
    <row r="113" spans="2:14">
      <c r="B113" s="71"/>
      <c r="C113" s="45"/>
      <c r="D113" s="45"/>
      <c r="E113" s="45" t="s">
        <v>94</v>
      </c>
      <c r="F113" s="55"/>
      <c r="G113" s="55"/>
      <c r="H113" s="45"/>
      <c r="I113" s="45"/>
      <c r="J113" s="45"/>
      <c r="K113" s="45"/>
      <c r="L113" s="45"/>
      <c r="M113" s="45"/>
      <c r="N113" s="47"/>
    </row>
    <row r="114" spans="2:14">
      <c r="B114" s="71"/>
      <c r="C114" s="45"/>
      <c r="D114" s="45"/>
      <c r="E114" s="200" t="s">
        <v>95</v>
      </c>
      <c r="F114" s="45"/>
      <c r="G114" s="45"/>
      <c r="H114" s="200"/>
      <c r="I114" s="200"/>
      <c r="J114" s="200"/>
      <c r="K114" s="45"/>
      <c r="L114" s="45"/>
      <c r="M114" s="45"/>
      <c r="N114" s="47"/>
    </row>
    <row r="115" spans="2:14">
      <c r="B115" s="71"/>
      <c r="C115" s="45"/>
      <c r="D115" s="45"/>
      <c r="E115" s="201" t="s">
        <v>103</v>
      </c>
      <c r="F115" s="45"/>
      <c r="G115" s="45"/>
      <c r="H115" s="201"/>
      <c r="I115" s="201"/>
      <c r="J115" s="201"/>
      <c r="K115" s="45"/>
      <c r="L115" s="45"/>
      <c r="M115" s="45"/>
      <c r="N115" s="47"/>
    </row>
    <row r="116" spans="2:14">
      <c r="B116" s="202"/>
      <c r="C116" s="59"/>
      <c r="D116" s="59"/>
      <c r="E116" s="45" t="s">
        <v>97</v>
      </c>
      <c r="F116" s="45"/>
      <c r="G116" s="45"/>
      <c r="H116" s="45"/>
      <c r="I116" s="45"/>
      <c r="J116" s="45"/>
      <c r="K116" s="59"/>
      <c r="L116" s="59"/>
      <c r="M116" s="59"/>
      <c r="N116" s="60"/>
    </row>
    <row r="117" spans="2:14">
      <c r="B117" s="202"/>
      <c r="C117" s="59"/>
      <c r="D117" s="59"/>
      <c r="E117" s="59"/>
      <c r="F117" s="45"/>
      <c r="G117" s="45"/>
      <c r="H117" s="45"/>
      <c r="I117" s="45"/>
      <c r="J117" s="45"/>
      <c r="K117" s="59"/>
      <c r="L117" s="59"/>
      <c r="M117" s="59"/>
      <c r="N117" s="60"/>
    </row>
    <row r="118" spans="2:14">
      <c r="B118" s="202" t="s">
        <v>104</v>
      </c>
      <c r="C118" s="201"/>
      <c r="D118" s="201"/>
      <c r="E118" s="45"/>
      <c r="F118" s="45"/>
      <c r="G118" s="45"/>
      <c r="H118" s="45"/>
      <c r="I118" s="45"/>
      <c r="J118" s="367"/>
      <c r="K118" s="367"/>
      <c r="L118" s="367"/>
      <c r="M118" s="367"/>
      <c r="N118" s="368"/>
    </row>
    <row r="119" spans="2:14" ht="15.75" thickBot="1">
      <c r="B119" s="203" t="s">
        <v>105</v>
      </c>
      <c r="C119" s="204"/>
      <c r="D119" s="204"/>
      <c r="E119" s="205"/>
      <c r="F119" s="205"/>
      <c r="G119" s="205"/>
      <c r="H119" s="205"/>
      <c r="I119" s="205"/>
      <c r="J119" s="369"/>
      <c r="K119" s="369"/>
      <c r="L119" s="369"/>
      <c r="M119" s="369"/>
      <c r="N119" s="370"/>
    </row>
  </sheetData>
  <mergeCells count="67">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1:J31"/>
    <mergeCell ref="C30:I30"/>
    <mergeCell ref="L30:M30"/>
    <mergeCell ref="B35:H35"/>
    <mergeCell ref="I35:J35"/>
    <mergeCell ref="L35:M35"/>
    <mergeCell ref="B47:I47"/>
    <mergeCell ref="L47:M47"/>
    <mergeCell ref="B37:H37"/>
    <mergeCell ref="B38:H38"/>
    <mergeCell ref="B39:H39"/>
    <mergeCell ref="I39:J39"/>
    <mergeCell ref="L39:M39"/>
    <mergeCell ref="B40:H40"/>
    <mergeCell ref="B41:D41"/>
    <mergeCell ref="B42:H42"/>
    <mergeCell ref="I42:J42"/>
    <mergeCell ref="L42:M42"/>
    <mergeCell ref="B43:M43"/>
    <mergeCell ref="B76:M76"/>
    <mergeCell ref="B53:I53"/>
    <mergeCell ref="L53:M53"/>
    <mergeCell ref="B54:M54"/>
    <mergeCell ref="L58:M58"/>
    <mergeCell ref="L59:M59"/>
    <mergeCell ref="L64:M64"/>
    <mergeCell ref="B65:M65"/>
    <mergeCell ref="B69:H69"/>
    <mergeCell ref="L69:M69"/>
    <mergeCell ref="B75:H75"/>
    <mergeCell ref="L75:M75"/>
    <mergeCell ref="J118:N119"/>
    <mergeCell ref="B78:M78"/>
    <mergeCell ref="B82:H82"/>
    <mergeCell ref="L82:M82"/>
    <mergeCell ref="B83:H83"/>
    <mergeCell ref="L83:M83"/>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71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7169" r:id="rId4"/>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D33C1-9CFB-4D2F-9DF9-1FA8E6389A6C}">
  <sheetPr>
    <tabColor rgb="FFFF0000"/>
  </sheetPr>
  <dimension ref="A1:P119"/>
  <sheetViews>
    <sheetView topLeftCell="A23" zoomScale="78" zoomScaleNormal="78" workbookViewId="0">
      <selection activeCell="B40" sqref="B40:H40"/>
    </sheetView>
  </sheetViews>
  <sheetFormatPr baseColWidth="10" defaultRowHeight="15"/>
  <cols>
    <col min="1" max="1" width="8.85546875" style="8" customWidth="1"/>
    <col min="2" max="2" width="17" style="8" customWidth="1"/>
    <col min="3" max="5" width="11.42578125" style="8"/>
    <col min="6" max="6" width="14.42578125" style="8" customWidth="1"/>
    <col min="7" max="8" width="11.42578125" style="8"/>
    <col min="9" max="9" width="12.5703125" style="8" bestFit="1" customWidth="1"/>
    <col min="10" max="10" width="15.5703125" style="8" customWidth="1"/>
    <col min="11" max="11" width="17.5703125" style="8" bestFit="1" customWidth="1"/>
    <col min="12" max="13" width="11.42578125" style="8"/>
    <col min="14" max="14" width="17.42578125" style="8" customWidth="1"/>
    <col min="15" max="15" width="12" style="8" bestFit="1" customWidth="1"/>
    <col min="16" max="16" width="15" style="8" bestFit="1" customWidth="1"/>
    <col min="17" max="16384" width="11.42578125" style="8"/>
  </cols>
  <sheetData>
    <row r="1" spans="2:14">
      <c r="B1" s="464"/>
      <c r="C1" s="467"/>
      <c r="D1" s="468"/>
      <c r="E1" s="468"/>
      <c r="F1" s="468"/>
      <c r="G1" s="468"/>
      <c r="H1" s="468"/>
      <c r="I1" s="468"/>
      <c r="J1" s="469"/>
      <c r="K1" s="446" t="s">
        <v>34</v>
      </c>
      <c r="L1" s="453" t="s">
        <v>35</v>
      </c>
      <c r="M1" s="454"/>
      <c r="N1" s="455"/>
    </row>
    <row r="2" spans="2:14">
      <c r="B2" s="465"/>
      <c r="C2" s="448" t="s">
        <v>28</v>
      </c>
      <c r="D2" s="449"/>
      <c r="E2" s="449"/>
      <c r="F2" s="449"/>
      <c r="G2" s="449"/>
      <c r="H2" s="449"/>
      <c r="I2" s="449"/>
      <c r="J2" s="450"/>
      <c r="K2" s="447"/>
      <c r="L2" s="456"/>
      <c r="M2" s="457"/>
      <c r="N2" s="458"/>
    </row>
    <row r="3" spans="2:14">
      <c r="B3" s="465"/>
      <c r="C3" s="448" t="s">
        <v>36</v>
      </c>
      <c r="D3" s="449"/>
      <c r="E3" s="449"/>
      <c r="F3" s="449"/>
      <c r="G3" s="449"/>
      <c r="H3" s="449"/>
      <c r="I3" s="449"/>
      <c r="J3" s="450"/>
      <c r="K3" s="451" t="s">
        <v>37</v>
      </c>
      <c r="L3" s="470">
        <v>1</v>
      </c>
      <c r="M3" s="471"/>
      <c r="N3" s="472"/>
    </row>
    <row r="4" spans="2:14">
      <c r="B4" s="465"/>
      <c r="C4" s="448" t="s">
        <v>38</v>
      </c>
      <c r="D4" s="449"/>
      <c r="E4" s="449"/>
      <c r="F4" s="449"/>
      <c r="G4" s="449"/>
      <c r="H4" s="449"/>
      <c r="I4" s="449"/>
      <c r="J4" s="450"/>
      <c r="K4" s="459"/>
      <c r="L4" s="473"/>
      <c r="M4" s="474"/>
      <c r="N4" s="475"/>
    </row>
    <row r="5" spans="2:14">
      <c r="B5" s="465"/>
      <c r="C5" s="448" t="s">
        <v>39</v>
      </c>
      <c r="D5" s="449"/>
      <c r="E5" s="449"/>
      <c r="F5" s="449"/>
      <c r="G5" s="449"/>
      <c r="H5" s="449"/>
      <c r="I5" s="449"/>
      <c r="J5" s="450"/>
      <c r="K5" s="451" t="s">
        <v>40</v>
      </c>
      <c r="L5" s="476"/>
      <c r="M5" s="476" t="s">
        <v>41</v>
      </c>
      <c r="N5" s="478"/>
    </row>
    <row r="6" spans="2:14" ht="15.75" thickBot="1">
      <c r="B6" s="466"/>
      <c r="C6" s="480"/>
      <c r="D6" s="481"/>
      <c r="E6" s="481"/>
      <c r="F6" s="481"/>
      <c r="G6" s="481"/>
      <c r="H6" s="481"/>
      <c r="I6" s="481"/>
      <c r="J6" s="482"/>
      <c r="K6" s="452"/>
      <c r="L6" s="477"/>
      <c r="M6" s="477"/>
      <c r="N6" s="479"/>
    </row>
    <row r="7" spans="2:14" ht="15.75" thickBot="1">
      <c r="B7" s="9"/>
      <c r="C7" s="10"/>
      <c r="D7" s="10"/>
      <c r="E7" s="10"/>
      <c r="F7" s="10"/>
      <c r="G7" s="10"/>
      <c r="H7" s="10"/>
      <c r="I7" s="10"/>
      <c r="J7" s="10"/>
      <c r="K7" s="10"/>
      <c r="L7" s="11"/>
      <c r="M7" s="11"/>
      <c r="N7" s="12"/>
    </row>
    <row r="8" spans="2:14" ht="18.75" customHeight="1">
      <c r="B8" s="13"/>
      <c r="C8" s="14"/>
      <c r="D8" s="14"/>
      <c r="E8" s="14"/>
      <c r="F8" s="14"/>
      <c r="G8" s="14"/>
      <c r="H8" s="15"/>
      <c r="I8" s="14"/>
      <c r="J8" s="14"/>
      <c r="K8" s="16" t="s">
        <v>42</v>
      </c>
      <c r="L8" s="17"/>
      <c r="M8" s="17"/>
      <c r="N8" s="18"/>
    </row>
    <row r="9" spans="2:14">
      <c r="B9" s="19"/>
      <c r="C9" s="20"/>
      <c r="D9" s="20"/>
      <c r="E9" s="20"/>
      <c r="F9" s="20"/>
      <c r="G9" s="20"/>
      <c r="H9" s="21"/>
      <c r="I9" s="20"/>
      <c r="J9" s="20"/>
      <c r="K9" s="22"/>
      <c r="L9" s="23" t="s">
        <v>43</v>
      </c>
      <c r="M9" s="23" t="s">
        <v>44</v>
      </c>
      <c r="N9" s="24" t="s">
        <v>45</v>
      </c>
    </row>
    <row r="10" spans="2:14" ht="36">
      <c r="B10" s="461" t="s">
        <v>46</v>
      </c>
      <c r="C10" s="462"/>
      <c r="D10" s="462"/>
      <c r="E10" s="462"/>
      <c r="F10" s="206" t="s">
        <v>47</v>
      </c>
      <c r="G10" s="20"/>
      <c r="H10" s="26"/>
      <c r="I10" s="463" t="s">
        <v>48</v>
      </c>
      <c r="J10" s="463"/>
      <c r="K10" s="207" t="s">
        <v>47</v>
      </c>
      <c r="L10" s="23"/>
      <c r="M10" s="23"/>
      <c r="N10" s="24"/>
    </row>
    <row r="11" spans="2:14">
      <c r="B11" s="28" t="s">
        <v>49</v>
      </c>
      <c r="C11" s="29"/>
      <c r="D11" s="460"/>
      <c r="E11" s="460"/>
      <c r="F11" s="30"/>
      <c r="G11" s="31"/>
      <c r="H11" s="29"/>
      <c r="I11" s="26"/>
      <c r="J11" s="32" t="s">
        <v>50</v>
      </c>
      <c r="K11" s="33"/>
      <c r="L11" s="30"/>
      <c r="M11" s="30"/>
      <c r="N11" s="34"/>
    </row>
    <row r="12" spans="2:14" ht="15.75" thickBot="1">
      <c r="B12" s="35"/>
      <c r="C12" s="36"/>
      <c r="D12" s="37"/>
      <c r="E12" s="37"/>
      <c r="F12" s="37"/>
      <c r="G12" s="37"/>
      <c r="H12" s="36"/>
      <c r="I12" s="37"/>
      <c r="J12" s="36"/>
      <c r="K12" s="37"/>
      <c r="L12" s="439"/>
      <c r="M12" s="439"/>
      <c r="N12" s="440"/>
    </row>
    <row r="13" spans="2:14">
      <c r="B13" s="38"/>
      <c r="C13" s="39"/>
      <c r="D13" s="39"/>
      <c r="E13" s="39"/>
      <c r="F13" s="39"/>
      <c r="G13" s="39"/>
      <c r="H13" s="39"/>
      <c r="I13" s="39"/>
      <c r="J13" s="39"/>
      <c r="K13" s="39"/>
      <c r="L13" s="39"/>
      <c r="M13" s="39"/>
      <c r="N13" s="40"/>
    </row>
    <row r="14" spans="2:14">
      <c r="B14" s="41" t="s">
        <v>51</v>
      </c>
      <c r="C14" s="42"/>
      <c r="D14" s="43" t="s">
        <v>41</v>
      </c>
      <c r="E14" s="44"/>
      <c r="F14" s="45"/>
      <c r="G14" s="45"/>
      <c r="H14" s="46"/>
      <c r="I14" s="46"/>
      <c r="J14" s="46"/>
      <c r="K14" s="46"/>
      <c r="L14" s="46"/>
      <c r="M14" s="46"/>
      <c r="N14" s="47"/>
    </row>
    <row r="15" spans="2:14" ht="19.5" customHeight="1">
      <c r="B15" s="48" t="s">
        <v>52</v>
      </c>
      <c r="C15" s="49"/>
      <c r="D15" s="50"/>
      <c r="E15" s="50"/>
      <c r="F15" s="50"/>
      <c r="G15" s="50"/>
      <c r="H15" s="50"/>
      <c r="I15" s="50"/>
      <c r="J15" s="50"/>
      <c r="K15" s="50"/>
      <c r="L15" s="50"/>
      <c r="M15" s="50"/>
      <c r="N15" s="47"/>
    </row>
    <row r="16" spans="2:14">
      <c r="B16" s="48"/>
      <c r="C16" s="51"/>
      <c r="D16" s="52"/>
      <c r="E16" s="50"/>
      <c r="F16" s="50"/>
      <c r="G16" s="50"/>
      <c r="H16" s="50"/>
      <c r="I16" s="50"/>
      <c r="J16" s="50"/>
      <c r="K16" s="50"/>
      <c r="L16" s="50"/>
      <c r="M16" s="50"/>
      <c r="N16" s="47"/>
    </row>
    <row r="17" spans="2:14">
      <c r="B17" s="48"/>
      <c r="C17" s="49"/>
      <c r="D17" s="53"/>
      <c r="E17" s="53"/>
      <c r="F17" s="53"/>
      <c r="G17" s="53"/>
      <c r="H17" s="53"/>
      <c r="I17" s="53"/>
      <c r="J17" s="53"/>
      <c r="K17" s="53"/>
      <c r="L17" s="53"/>
      <c r="M17" s="53"/>
      <c r="N17" s="54"/>
    </row>
    <row r="18" spans="2:14">
      <c r="B18" s="48" t="s">
        <v>53</v>
      </c>
      <c r="C18" s="51"/>
      <c r="D18" s="50"/>
      <c r="E18" s="50"/>
      <c r="F18" s="50"/>
      <c r="G18" s="50"/>
      <c r="H18" s="50"/>
      <c r="I18" s="55"/>
      <c r="J18" s="43" t="s">
        <v>54</v>
      </c>
      <c r="K18" s="50"/>
      <c r="L18" s="50"/>
      <c r="M18" s="50"/>
      <c r="N18" s="56"/>
    </row>
    <row r="19" spans="2:14">
      <c r="B19" s="48"/>
      <c r="C19" s="49"/>
      <c r="D19" s="53"/>
      <c r="E19" s="53"/>
      <c r="F19" s="53"/>
      <c r="G19" s="53"/>
      <c r="H19" s="53"/>
      <c r="I19" s="53"/>
      <c r="J19" s="53"/>
      <c r="K19" s="53"/>
      <c r="L19" s="53"/>
      <c r="M19" s="53"/>
      <c r="N19" s="54"/>
    </row>
    <row r="20" spans="2:14">
      <c r="B20" s="48" t="s">
        <v>55</v>
      </c>
      <c r="C20" s="51"/>
      <c r="D20" s="57"/>
      <c r="E20" s="57"/>
      <c r="F20" s="57"/>
      <c r="G20" s="57"/>
      <c r="H20" s="57"/>
      <c r="I20" s="57"/>
      <c r="J20" s="57"/>
      <c r="K20" s="57"/>
      <c r="L20" s="57"/>
      <c r="M20" s="57"/>
      <c r="N20" s="58"/>
    </row>
    <row r="21" spans="2:14">
      <c r="B21" s="48"/>
      <c r="C21" s="49"/>
      <c r="D21" s="59"/>
      <c r="E21" s="59"/>
      <c r="F21" s="59"/>
      <c r="G21" s="59"/>
      <c r="H21" s="59"/>
      <c r="I21" s="59"/>
      <c r="J21" s="59"/>
      <c r="K21" s="59"/>
      <c r="L21" s="59"/>
      <c r="M21" s="59"/>
      <c r="N21" s="60"/>
    </row>
    <row r="22" spans="2:14">
      <c r="B22" s="48" t="s">
        <v>56</v>
      </c>
      <c r="C22" s="51"/>
      <c r="D22" s="57"/>
      <c r="E22" s="57"/>
      <c r="F22" s="57"/>
      <c r="G22" s="57"/>
      <c r="H22" s="57"/>
      <c r="I22" s="57"/>
      <c r="J22" s="57"/>
      <c r="K22" s="61" t="s">
        <v>57</v>
      </c>
      <c r="L22" s="62"/>
      <c r="M22" s="61" t="s">
        <v>41</v>
      </c>
      <c r="N22" s="63"/>
    </row>
    <row r="23" spans="2:14">
      <c r="B23" s="48"/>
      <c r="C23" s="49"/>
      <c r="D23" s="59"/>
      <c r="E23" s="59"/>
      <c r="F23" s="59"/>
      <c r="G23" s="59"/>
      <c r="H23" s="59"/>
      <c r="I23" s="59"/>
      <c r="J23" s="59"/>
      <c r="K23" s="59"/>
      <c r="L23" s="59"/>
      <c r="M23" s="59"/>
      <c r="N23" s="60"/>
    </row>
    <row r="24" spans="2:14">
      <c r="B24" s="48" t="s">
        <v>58</v>
      </c>
      <c r="C24" s="49"/>
      <c r="D24" s="59"/>
      <c r="E24" s="59"/>
      <c r="F24" s="64"/>
      <c r="G24" s="65"/>
      <c r="H24" s="55"/>
      <c r="I24" s="57"/>
      <c r="J24" s="57"/>
      <c r="K24" s="45"/>
      <c r="L24" s="59"/>
      <c r="M24" s="59"/>
      <c r="N24" s="60"/>
    </row>
    <row r="25" spans="2:14">
      <c r="B25" s="66"/>
      <c r="C25" s="67"/>
      <c r="D25" s="68"/>
      <c r="E25" s="68"/>
      <c r="F25" s="441" t="s">
        <v>59</v>
      </c>
      <c r="G25" s="442"/>
      <c r="H25" s="442"/>
      <c r="I25" s="68" t="s">
        <v>44</v>
      </c>
      <c r="J25" s="68" t="s">
        <v>45</v>
      </c>
      <c r="K25" s="69"/>
      <c r="L25" s="68"/>
      <c r="M25" s="68"/>
      <c r="N25" s="70"/>
    </row>
    <row r="26" spans="2:14">
      <c r="B26" s="71"/>
      <c r="C26" s="46"/>
      <c r="D26" s="46"/>
      <c r="E26" s="46"/>
      <c r="F26" s="46"/>
      <c r="G26" s="46"/>
      <c r="H26" s="46"/>
      <c r="I26" s="46"/>
      <c r="J26" s="46"/>
      <c r="K26" s="46"/>
      <c r="L26" s="46"/>
      <c r="M26" s="46"/>
      <c r="N26" s="47"/>
    </row>
    <row r="27" spans="2:14">
      <c r="B27" s="443" t="s">
        <v>60</v>
      </c>
      <c r="C27" s="444"/>
      <c r="D27" s="444"/>
      <c r="E27" s="444"/>
      <c r="F27" s="444"/>
      <c r="G27" s="444"/>
      <c r="H27" s="444"/>
      <c r="I27" s="444"/>
      <c r="J27" s="444"/>
      <c r="K27" s="444"/>
      <c r="L27" s="444"/>
      <c r="M27" s="444"/>
      <c r="N27" s="445"/>
    </row>
    <row r="28" spans="2:14" ht="15.75" thickBot="1">
      <c r="B28" s="72"/>
      <c r="C28" s="73"/>
      <c r="D28" s="73"/>
      <c r="E28" s="73"/>
      <c r="F28" s="73"/>
      <c r="G28" s="73"/>
      <c r="H28" s="73"/>
      <c r="I28" s="73"/>
      <c r="J28" s="73"/>
      <c r="K28" s="73"/>
      <c r="L28" s="73"/>
      <c r="M28" s="73"/>
      <c r="N28" s="74"/>
    </row>
    <row r="29" spans="2:14" ht="26.25" thickBot="1">
      <c r="B29" s="75" t="s">
        <v>61</v>
      </c>
      <c r="C29" s="423" t="s">
        <v>62</v>
      </c>
      <c r="D29" s="424"/>
      <c r="E29" s="424"/>
      <c r="F29" s="424"/>
      <c r="G29" s="424"/>
      <c r="H29" s="424"/>
      <c r="I29" s="424"/>
      <c r="J29" s="76"/>
      <c r="K29" s="77" t="s">
        <v>63</v>
      </c>
      <c r="L29" s="425" t="s">
        <v>64</v>
      </c>
      <c r="M29" s="426"/>
      <c r="N29" s="75" t="s">
        <v>6</v>
      </c>
    </row>
    <row r="30" spans="2:14" ht="15.75" hidden="1" thickBot="1">
      <c r="B30" s="75" t="s">
        <v>61</v>
      </c>
      <c r="C30" s="423" t="s">
        <v>62</v>
      </c>
      <c r="D30" s="424"/>
      <c r="E30" s="424"/>
      <c r="F30" s="424"/>
      <c r="G30" s="424"/>
      <c r="H30" s="424"/>
      <c r="I30" s="424"/>
      <c r="J30" s="76"/>
      <c r="K30" s="78"/>
      <c r="L30" s="425" t="s">
        <v>64</v>
      </c>
      <c r="M30" s="426"/>
      <c r="N30" s="75" t="s">
        <v>6</v>
      </c>
    </row>
    <row r="31" spans="2:14" ht="33.75" customHeight="1" thickBot="1">
      <c r="B31" s="252" t="s">
        <v>118</v>
      </c>
      <c r="C31" s="541" t="s">
        <v>31</v>
      </c>
      <c r="D31" s="542"/>
      <c r="E31" s="542"/>
      <c r="F31" s="542"/>
      <c r="G31" s="542"/>
      <c r="H31" s="542"/>
      <c r="I31" s="542"/>
      <c r="J31" s="543"/>
      <c r="K31" s="80"/>
      <c r="L31" s="81" t="s">
        <v>14</v>
      </c>
      <c r="M31" s="82"/>
      <c r="N31" s="83"/>
    </row>
    <row r="32" spans="2:14" ht="5.25" customHeight="1">
      <c r="B32" s="210"/>
      <c r="C32" s="85"/>
      <c r="D32" s="85"/>
      <c r="E32" s="85"/>
      <c r="F32" s="85"/>
      <c r="G32" s="85"/>
      <c r="H32" s="85"/>
      <c r="I32" s="85"/>
      <c r="J32" s="85"/>
      <c r="K32" s="85"/>
      <c r="L32" s="85"/>
      <c r="M32" s="85"/>
      <c r="N32" s="86"/>
    </row>
    <row r="33" spans="2:16">
      <c r="B33" s="87" t="s">
        <v>66</v>
      </c>
      <c r="C33" s="88"/>
      <c r="D33" s="88"/>
      <c r="E33" s="88"/>
      <c r="F33" s="88"/>
      <c r="G33" s="88"/>
      <c r="H33" s="88"/>
      <c r="I33" s="88"/>
      <c r="J33" s="88"/>
      <c r="K33" s="88"/>
      <c r="L33" s="88"/>
      <c r="M33" s="88"/>
      <c r="N33" s="89"/>
    </row>
    <row r="34" spans="2:16" ht="15.75" thickBot="1">
      <c r="B34" s="90"/>
      <c r="C34" s="91"/>
      <c r="D34" s="91"/>
      <c r="E34" s="91"/>
      <c r="F34" s="91"/>
      <c r="G34" s="91"/>
      <c r="H34" s="91"/>
      <c r="I34" s="92"/>
      <c r="J34" s="92"/>
      <c r="K34" s="91"/>
      <c r="L34" s="91"/>
      <c r="M34" s="91"/>
      <c r="N34" s="93"/>
    </row>
    <row r="35" spans="2:16">
      <c r="B35" s="427" t="s">
        <v>62</v>
      </c>
      <c r="C35" s="428"/>
      <c r="D35" s="428"/>
      <c r="E35" s="428"/>
      <c r="F35" s="428"/>
      <c r="G35" s="428"/>
      <c r="H35" s="429"/>
      <c r="I35" s="430" t="s">
        <v>67</v>
      </c>
      <c r="J35" s="431"/>
      <c r="K35" s="94" t="s">
        <v>68</v>
      </c>
      <c r="L35" s="432" t="s">
        <v>69</v>
      </c>
      <c r="M35" s="429"/>
      <c r="N35" s="95" t="s">
        <v>70</v>
      </c>
    </row>
    <row r="36" spans="2:16">
      <c r="B36" s="533" t="s">
        <v>110</v>
      </c>
      <c r="C36" s="534"/>
      <c r="D36" s="534"/>
      <c r="E36" s="534"/>
      <c r="F36" s="534"/>
      <c r="G36" s="534"/>
      <c r="H36" s="535"/>
      <c r="I36" s="539"/>
      <c r="J36" s="539"/>
      <c r="K36" s="240">
        <v>350000</v>
      </c>
      <c r="L36" s="540">
        <v>20</v>
      </c>
      <c r="M36" s="540"/>
      <c r="N36" s="241">
        <f>+K36/L36</f>
        <v>17500</v>
      </c>
      <c r="P36" s="250"/>
    </row>
    <row r="37" spans="2:16">
      <c r="B37" s="404"/>
      <c r="C37" s="405"/>
      <c r="D37" s="405"/>
      <c r="E37" s="405"/>
      <c r="F37" s="405"/>
      <c r="G37" s="405"/>
      <c r="H37" s="406"/>
      <c r="I37" s="96"/>
      <c r="J37" s="97"/>
      <c r="K37" s="98"/>
      <c r="L37" s="99"/>
      <c r="M37" s="100"/>
      <c r="N37" s="101"/>
    </row>
    <row r="38" spans="2:16">
      <c r="B38" s="404"/>
      <c r="C38" s="405"/>
      <c r="D38" s="405"/>
      <c r="E38" s="405"/>
      <c r="F38" s="405"/>
      <c r="G38" s="405"/>
      <c r="H38" s="406"/>
      <c r="I38" s="96"/>
      <c r="J38" s="97"/>
      <c r="K38" s="98"/>
      <c r="L38" s="99"/>
      <c r="M38" s="100"/>
      <c r="N38" s="101"/>
      <c r="P38" s="249"/>
    </row>
    <row r="39" spans="2:16">
      <c r="B39" s="404"/>
      <c r="C39" s="405"/>
      <c r="D39" s="405"/>
      <c r="E39" s="405"/>
      <c r="F39" s="405"/>
      <c r="G39" s="405"/>
      <c r="H39" s="406"/>
      <c r="I39" s="436"/>
      <c r="J39" s="415"/>
      <c r="K39" s="103"/>
      <c r="L39" s="437"/>
      <c r="M39" s="438"/>
      <c r="N39" s="104"/>
    </row>
    <row r="40" spans="2:16">
      <c r="B40" s="404"/>
      <c r="C40" s="405"/>
      <c r="D40" s="405"/>
      <c r="E40" s="422"/>
      <c r="F40" s="405"/>
      <c r="G40" s="405"/>
      <c r="H40" s="406"/>
      <c r="I40" s="105"/>
      <c r="J40" s="106"/>
      <c r="K40" s="103"/>
      <c r="L40" s="107"/>
      <c r="M40" s="108"/>
      <c r="N40" s="109"/>
    </row>
    <row r="41" spans="2:16">
      <c r="B41" s="402"/>
      <c r="C41" s="403"/>
      <c r="D41" s="403"/>
      <c r="E41" s="110"/>
      <c r="F41" s="111"/>
      <c r="G41" s="111"/>
      <c r="H41" s="112"/>
      <c r="I41" s="105"/>
      <c r="J41" s="106"/>
      <c r="K41" s="113"/>
      <c r="L41" s="107"/>
      <c r="M41" s="108"/>
      <c r="N41" s="114"/>
    </row>
    <row r="42" spans="2:16" ht="15.75" thickBot="1">
      <c r="B42" s="404"/>
      <c r="C42" s="405"/>
      <c r="D42" s="405"/>
      <c r="E42" s="405"/>
      <c r="F42" s="405"/>
      <c r="G42" s="405"/>
      <c r="H42" s="406"/>
      <c r="I42" s="407"/>
      <c r="J42" s="408"/>
      <c r="K42" s="115"/>
      <c r="L42" s="409"/>
      <c r="M42" s="410"/>
      <c r="N42" s="116"/>
    </row>
    <row r="43" spans="2:16" ht="15.75" thickBot="1">
      <c r="B43" s="375" t="s">
        <v>71</v>
      </c>
      <c r="C43" s="376"/>
      <c r="D43" s="376"/>
      <c r="E43" s="376"/>
      <c r="F43" s="376"/>
      <c r="G43" s="376"/>
      <c r="H43" s="376"/>
      <c r="I43" s="376"/>
      <c r="J43" s="376"/>
      <c r="K43" s="376"/>
      <c r="L43" s="376"/>
      <c r="M43" s="377"/>
      <c r="N43" s="117">
        <f>SUM(N36:N42)</f>
        <v>17500</v>
      </c>
    </row>
    <row r="44" spans="2:16">
      <c r="B44" s="118"/>
      <c r="C44" s="73"/>
      <c r="D44" s="73"/>
      <c r="E44" s="73"/>
      <c r="F44" s="73"/>
      <c r="G44" s="73"/>
      <c r="H44" s="73"/>
      <c r="I44" s="73"/>
      <c r="J44" s="73"/>
      <c r="K44" s="73"/>
      <c r="L44" s="73"/>
      <c r="M44" s="73"/>
      <c r="N44" s="74"/>
    </row>
    <row r="45" spans="2:16">
      <c r="B45" s="119" t="s">
        <v>72</v>
      </c>
      <c r="C45" s="120"/>
      <c r="D45" s="120"/>
      <c r="E45" s="120"/>
      <c r="F45" s="120"/>
      <c r="G45" s="120"/>
      <c r="H45" s="120"/>
      <c r="I45" s="120"/>
      <c r="J45" s="120"/>
      <c r="K45" s="120"/>
      <c r="L45" s="120"/>
      <c r="M45" s="120"/>
      <c r="N45" s="121"/>
    </row>
    <row r="46" spans="2:16" ht="15.75" thickBot="1">
      <c r="B46" s="122"/>
      <c r="C46" s="92"/>
      <c r="D46" s="92"/>
      <c r="E46" s="92"/>
      <c r="F46" s="92"/>
      <c r="G46" s="92"/>
      <c r="H46" s="92"/>
      <c r="I46" s="92"/>
      <c r="J46" s="91"/>
      <c r="K46" s="91"/>
      <c r="L46" s="91"/>
      <c r="M46" s="91"/>
      <c r="N46" s="93"/>
    </row>
    <row r="47" spans="2:16">
      <c r="B47" s="386" t="s">
        <v>62</v>
      </c>
      <c r="C47" s="387"/>
      <c r="D47" s="387"/>
      <c r="E47" s="387"/>
      <c r="F47" s="387"/>
      <c r="G47" s="387"/>
      <c r="H47" s="387"/>
      <c r="I47" s="411"/>
      <c r="J47" s="123" t="s">
        <v>64</v>
      </c>
      <c r="K47" s="124" t="s">
        <v>6</v>
      </c>
      <c r="L47" s="412" t="s">
        <v>73</v>
      </c>
      <c r="M47" s="411"/>
      <c r="N47" s="125" t="s">
        <v>70</v>
      </c>
    </row>
    <row r="48" spans="2:16">
      <c r="B48" s="126" t="s">
        <v>114</v>
      </c>
      <c r="C48" s="127"/>
      <c r="D48" s="127"/>
      <c r="E48" s="127"/>
      <c r="F48" s="127"/>
      <c r="G48" s="127"/>
      <c r="H48" s="127"/>
      <c r="I48" s="97"/>
      <c r="J48" s="62"/>
      <c r="K48" s="128"/>
      <c r="L48" s="96"/>
      <c r="M48" s="129"/>
      <c r="N48" s="130">
        <v>3000</v>
      </c>
      <c r="P48" s="251"/>
    </row>
    <row r="49" spans="2:16">
      <c r="B49" s="126"/>
      <c r="C49" s="127"/>
      <c r="D49" s="127"/>
      <c r="E49" s="127"/>
      <c r="F49" s="127"/>
      <c r="G49" s="127"/>
      <c r="H49" s="127"/>
      <c r="I49" s="97"/>
      <c r="J49" s="62"/>
      <c r="K49" s="128"/>
      <c r="L49" s="96"/>
      <c r="M49" s="129"/>
      <c r="N49" s="130"/>
    </row>
    <row r="50" spans="2:16">
      <c r="B50" s="126"/>
      <c r="C50" s="127"/>
      <c r="D50" s="127"/>
      <c r="E50" s="127"/>
      <c r="F50" s="127"/>
      <c r="G50" s="127"/>
      <c r="H50" s="127"/>
      <c r="I50" s="97"/>
      <c r="J50" s="62"/>
      <c r="K50" s="128"/>
      <c r="L50" s="96"/>
      <c r="M50" s="129"/>
      <c r="N50" s="130"/>
    </row>
    <row r="51" spans="2:16">
      <c r="B51" s="126"/>
      <c r="C51" s="127"/>
      <c r="D51" s="127"/>
      <c r="E51" s="127"/>
      <c r="F51" s="127"/>
      <c r="G51" s="127"/>
      <c r="H51" s="127"/>
      <c r="I51" s="97"/>
      <c r="J51" s="62"/>
      <c r="K51" s="128"/>
      <c r="L51" s="96"/>
      <c r="M51" s="129"/>
      <c r="N51" s="130"/>
    </row>
    <row r="52" spans="2:16">
      <c r="B52" s="126"/>
      <c r="C52" s="127"/>
      <c r="D52" s="127"/>
      <c r="E52" s="127"/>
      <c r="F52" s="127"/>
      <c r="G52" s="127"/>
      <c r="H52" s="127"/>
      <c r="I52" s="97"/>
      <c r="J52" s="62"/>
      <c r="K52" s="128"/>
      <c r="L52" s="96"/>
      <c r="M52" s="129"/>
      <c r="N52" s="130"/>
    </row>
    <row r="53" spans="2:16" ht="15.75" thickBot="1">
      <c r="B53" s="413"/>
      <c r="C53" s="414"/>
      <c r="D53" s="414"/>
      <c r="E53" s="414"/>
      <c r="F53" s="414"/>
      <c r="G53" s="414"/>
      <c r="H53" s="414"/>
      <c r="I53" s="415"/>
      <c r="J53" s="131"/>
      <c r="K53" s="132"/>
      <c r="L53" s="416"/>
      <c r="M53" s="417"/>
      <c r="N53" s="133"/>
    </row>
    <row r="54" spans="2:16" ht="15.75" thickBot="1">
      <c r="B54" s="375" t="s">
        <v>71</v>
      </c>
      <c r="C54" s="376"/>
      <c r="D54" s="376"/>
      <c r="E54" s="376"/>
      <c r="F54" s="376"/>
      <c r="G54" s="376"/>
      <c r="H54" s="376"/>
      <c r="I54" s="376"/>
      <c r="J54" s="376"/>
      <c r="K54" s="376"/>
      <c r="L54" s="376"/>
      <c r="M54" s="377"/>
      <c r="N54" s="134">
        <f>SUM(N48:N53)</f>
        <v>3000</v>
      </c>
    </row>
    <row r="55" spans="2:16">
      <c r="B55" s="72"/>
      <c r="C55" s="73"/>
      <c r="D55" s="73"/>
      <c r="E55" s="73"/>
      <c r="F55" s="73"/>
      <c r="G55" s="73"/>
      <c r="H55" s="73"/>
      <c r="I55" s="73"/>
      <c r="J55" s="73"/>
      <c r="K55" s="73"/>
      <c r="L55" s="73"/>
      <c r="M55" s="73"/>
      <c r="N55" s="74"/>
    </row>
    <row r="56" spans="2:16">
      <c r="B56" s="119" t="s">
        <v>74</v>
      </c>
      <c r="C56" s="120"/>
      <c r="D56" s="120"/>
      <c r="E56" s="120"/>
      <c r="F56" s="120"/>
      <c r="G56" s="120"/>
      <c r="H56" s="120"/>
      <c r="I56" s="120"/>
      <c r="J56" s="120"/>
      <c r="K56" s="120"/>
      <c r="L56" s="120"/>
      <c r="M56" s="120"/>
      <c r="N56" s="121"/>
    </row>
    <row r="57" spans="2:16" ht="15.75" thickBot="1">
      <c r="B57" s="135"/>
      <c r="C57" s="91"/>
      <c r="D57" s="91"/>
      <c r="E57" s="91"/>
      <c r="F57" s="91"/>
      <c r="G57" s="91"/>
      <c r="H57" s="91"/>
      <c r="I57" s="91"/>
      <c r="J57" s="91"/>
      <c r="K57" s="91"/>
      <c r="L57" s="91"/>
      <c r="M57" s="91"/>
      <c r="N57" s="93"/>
    </row>
    <row r="58" spans="2:16" ht="25.5">
      <c r="B58" s="214" t="s">
        <v>75</v>
      </c>
      <c r="C58" s="168"/>
      <c r="D58" s="168"/>
      <c r="E58" s="168"/>
      <c r="F58" s="168"/>
      <c r="G58" s="168"/>
      <c r="H58" s="136" t="s">
        <v>64</v>
      </c>
      <c r="I58" s="137" t="s">
        <v>76</v>
      </c>
      <c r="J58" s="138" t="s">
        <v>77</v>
      </c>
      <c r="K58" s="136" t="s">
        <v>78</v>
      </c>
      <c r="L58" s="421" t="s">
        <v>79</v>
      </c>
      <c r="M58" s="420"/>
      <c r="N58" s="139" t="s">
        <v>70</v>
      </c>
    </row>
    <row r="59" spans="2:16">
      <c r="B59" s="533" t="s">
        <v>108</v>
      </c>
      <c r="C59" s="534"/>
      <c r="D59" s="534"/>
      <c r="E59" s="534"/>
      <c r="F59" s="534"/>
      <c r="G59" s="535"/>
      <c r="H59" s="242"/>
      <c r="I59" s="243"/>
      <c r="J59" s="243"/>
      <c r="K59" s="243"/>
      <c r="L59" s="486">
        <v>9000</v>
      </c>
      <c r="M59" s="486"/>
      <c r="N59" s="213">
        <f>+L59</f>
        <v>9000</v>
      </c>
      <c r="P59" s="249"/>
    </row>
    <row r="60" spans="2:16">
      <c r="B60" s="536"/>
      <c r="C60" s="537"/>
      <c r="D60" s="537"/>
      <c r="E60" s="537"/>
      <c r="F60" s="537"/>
      <c r="G60" s="538"/>
      <c r="H60" s="242"/>
      <c r="I60" s="243"/>
      <c r="J60" s="243"/>
      <c r="K60" s="243"/>
      <c r="L60" s="486"/>
      <c r="M60" s="486"/>
      <c r="N60" s="213"/>
    </row>
    <row r="61" spans="2:16">
      <c r="B61" s="140"/>
      <c r="C61" s="145"/>
      <c r="D61" s="145"/>
      <c r="E61" s="145"/>
      <c r="F61" s="145"/>
      <c r="G61" s="145"/>
      <c r="H61" s="146"/>
      <c r="I61" s="113"/>
      <c r="J61" s="113"/>
      <c r="K61" s="113"/>
      <c r="L61" s="147"/>
      <c r="M61" s="148"/>
      <c r="N61" s="149"/>
    </row>
    <row r="62" spans="2:16">
      <c r="B62" s="140"/>
      <c r="C62" s="145"/>
      <c r="D62" s="145"/>
      <c r="E62" s="145"/>
      <c r="F62" s="145"/>
      <c r="G62" s="145"/>
      <c r="H62" s="146"/>
      <c r="I62" s="113"/>
      <c r="J62" s="113"/>
      <c r="K62" s="113"/>
      <c r="L62" s="147"/>
      <c r="M62" s="148"/>
      <c r="N62" s="149"/>
    </row>
    <row r="63" spans="2:16">
      <c r="B63" s="140"/>
      <c r="C63" s="145"/>
      <c r="D63" s="145"/>
      <c r="E63" s="145"/>
      <c r="F63" s="145"/>
      <c r="G63" s="145"/>
      <c r="H63" s="146"/>
      <c r="I63" s="113"/>
      <c r="J63" s="113"/>
      <c r="K63" s="113"/>
      <c r="L63" s="147"/>
      <c r="M63" s="148"/>
      <c r="N63" s="149"/>
    </row>
    <row r="64" spans="2:16" ht="15.75" thickBot="1">
      <c r="B64" s="150"/>
      <c r="C64" s="151"/>
      <c r="D64" s="151"/>
      <c r="E64" s="151"/>
      <c r="F64" s="151"/>
      <c r="G64" s="151"/>
      <c r="H64" s="152"/>
      <c r="I64" s="217"/>
      <c r="J64" s="217"/>
      <c r="K64" s="217"/>
      <c r="L64" s="392"/>
      <c r="M64" s="393"/>
      <c r="N64" s="133"/>
    </row>
    <row r="65" spans="2:15" ht="15.75" thickBot="1">
      <c r="B65" s="394" t="s">
        <v>71</v>
      </c>
      <c r="C65" s="384"/>
      <c r="D65" s="384"/>
      <c r="E65" s="384"/>
      <c r="F65" s="384"/>
      <c r="G65" s="384"/>
      <c r="H65" s="384"/>
      <c r="I65" s="384"/>
      <c r="J65" s="384"/>
      <c r="K65" s="384"/>
      <c r="L65" s="384"/>
      <c r="M65" s="385"/>
      <c r="N65" s="218">
        <f>N59+N60+N61+N62+N63</f>
        <v>9000</v>
      </c>
    </row>
    <row r="66" spans="2:15">
      <c r="B66" s="72"/>
      <c r="C66" s="73"/>
      <c r="D66" s="73"/>
      <c r="E66" s="73"/>
      <c r="F66" s="73"/>
      <c r="G66" s="73"/>
      <c r="H66" s="73"/>
      <c r="I66" s="73"/>
      <c r="J66" s="73"/>
      <c r="K66" s="73"/>
      <c r="L66" s="73"/>
      <c r="M66" s="73"/>
      <c r="N66" s="74"/>
    </row>
    <row r="67" spans="2:15">
      <c r="B67" s="119" t="s">
        <v>81</v>
      </c>
      <c r="C67" s="120"/>
      <c r="D67" s="120"/>
      <c r="E67" s="120"/>
      <c r="F67" s="120"/>
      <c r="G67" s="120"/>
      <c r="H67" s="120"/>
      <c r="I67" s="120"/>
      <c r="J67" s="120"/>
      <c r="K67" s="120"/>
      <c r="L67" s="120"/>
      <c r="M67" s="120"/>
      <c r="N67" s="121"/>
    </row>
    <row r="68" spans="2:15" ht="15.75" thickBot="1">
      <c r="B68" s="135"/>
      <c r="C68" s="91"/>
      <c r="D68" s="91"/>
      <c r="E68" s="91"/>
      <c r="F68" s="91"/>
      <c r="G68" s="91"/>
      <c r="H68" s="91"/>
      <c r="I68" s="91"/>
      <c r="J68" s="91"/>
      <c r="K68" s="91"/>
      <c r="L68" s="91"/>
      <c r="M68" s="91"/>
      <c r="N68" s="93"/>
    </row>
    <row r="69" spans="2:15" ht="25.5">
      <c r="B69" s="395" t="s">
        <v>82</v>
      </c>
      <c r="C69" s="396"/>
      <c r="D69" s="396"/>
      <c r="E69" s="396"/>
      <c r="F69" s="396"/>
      <c r="G69" s="396"/>
      <c r="H69" s="396"/>
      <c r="I69" s="136" t="s">
        <v>83</v>
      </c>
      <c r="J69" s="138" t="s">
        <v>84</v>
      </c>
      <c r="K69" s="137" t="s">
        <v>85</v>
      </c>
      <c r="L69" s="397" t="s">
        <v>69</v>
      </c>
      <c r="M69" s="398"/>
      <c r="N69" s="155" t="s">
        <v>70</v>
      </c>
    </row>
    <row r="70" spans="2:15">
      <c r="B70" s="156"/>
      <c r="C70" s="145"/>
      <c r="D70" s="145"/>
      <c r="E70" s="145"/>
      <c r="F70" s="145"/>
      <c r="G70" s="145"/>
      <c r="H70" s="145"/>
      <c r="I70" s="157"/>
      <c r="J70" s="158"/>
      <c r="K70" s="159"/>
      <c r="L70" s="160"/>
      <c r="M70" s="161"/>
      <c r="N70" s="153"/>
      <c r="O70" s="162"/>
    </row>
    <row r="71" spans="2:15">
      <c r="B71" s="156"/>
      <c r="C71" s="145"/>
      <c r="D71" s="145"/>
      <c r="E71" s="145"/>
      <c r="F71" s="145"/>
      <c r="G71" s="145"/>
      <c r="H71" s="145"/>
      <c r="I71" s="157"/>
      <c r="J71" s="158"/>
      <c r="K71" s="159"/>
      <c r="L71" s="160"/>
      <c r="M71" s="165"/>
      <c r="N71" s="153"/>
    </row>
    <row r="72" spans="2:15">
      <c r="B72" s="156"/>
      <c r="C72" s="145"/>
      <c r="D72" s="145"/>
      <c r="E72" s="145"/>
      <c r="F72" s="145"/>
      <c r="G72" s="145"/>
      <c r="H72" s="145"/>
      <c r="I72" s="113"/>
      <c r="J72" s="163"/>
      <c r="K72" s="164"/>
      <c r="L72" s="160"/>
      <c r="M72" s="166"/>
      <c r="N72" s="153"/>
    </row>
    <row r="73" spans="2:15">
      <c r="B73" s="156"/>
      <c r="C73" s="145"/>
      <c r="D73" s="145"/>
      <c r="E73" s="145"/>
      <c r="F73" s="145"/>
      <c r="G73" s="145"/>
      <c r="H73" s="145"/>
      <c r="I73" s="113"/>
      <c r="J73" s="163"/>
      <c r="K73" s="164"/>
      <c r="L73" s="167"/>
      <c r="M73" s="166"/>
      <c r="N73" s="153"/>
    </row>
    <row r="74" spans="2:15">
      <c r="B74" s="156"/>
      <c r="C74" s="145"/>
      <c r="D74" s="145"/>
      <c r="E74" s="145"/>
      <c r="F74" s="145"/>
      <c r="G74" s="145"/>
      <c r="H74" s="145"/>
      <c r="I74" s="113"/>
      <c r="J74" s="163"/>
      <c r="K74" s="164"/>
      <c r="L74" s="167"/>
      <c r="M74" s="166"/>
      <c r="N74" s="153"/>
    </row>
    <row r="75" spans="2:15" ht="15.75" thickBot="1">
      <c r="B75" s="399"/>
      <c r="C75" s="400"/>
      <c r="D75" s="400"/>
      <c r="E75" s="400"/>
      <c r="F75" s="400"/>
      <c r="G75" s="400"/>
      <c r="H75" s="400"/>
      <c r="I75" s="217"/>
      <c r="J75" s="217"/>
      <c r="K75" s="217"/>
      <c r="L75" s="483"/>
      <c r="M75" s="483"/>
      <c r="N75" s="133"/>
    </row>
    <row r="76" spans="2:15" ht="15.75" thickBot="1">
      <c r="B76" s="394" t="s">
        <v>71</v>
      </c>
      <c r="C76" s="384"/>
      <c r="D76" s="384"/>
      <c r="E76" s="384"/>
      <c r="F76" s="384"/>
      <c r="G76" s="384"/>
      <c r="H76" s="384"/>
      <c r="I76" s="384"/>
      <c r="J76" s="384"/>
      <c r="K76" s="384"/>
      <c r="L76" s="384"/>
      <c r="M76" s="385"/>
      <c r="N76" s="154">
        <f>N70+N71+N72+N73+N74</f>
        <v>0</v>
      </c>
    </row>
    <row r="77" spans="2:15" ht="15.75" thickBot="1">
      <c r="B77" s="72"/>
      <c r="C77" s="73"/>
      <c r="D77" s="73"/>
      <c r="E77" s="73"/>
      <c r="F77" s="73"/>
      <c r="G77" s="73"/>
      <c r="H77" s="73"/>
      <c r="I77" s="73"/>
      <c r="J77" s="73"/>
      <c r="K77" s="73"/>
      <c r="L77" s="73"/>
      <c r="M77" s="73"/>
      <c r="N77" s="74"/>
    </row>
    <row r="78" spans="2:15" ht="15.75" thickBot="1">
      <c r="B78" s="375" t="s">
        <v>86</v>
      </c>
      <c r="C78" s="376"/>
      <c r="D78" s="376"/>
      <c r="E78" s="376"/>
      <c r="F78" s="376"/>
      <c r="G78" s="376"/>
      <c r="H78" s="376"/>
      <c r="I78" s="376"/>
      <c r="J78" s="376"/>
      <c r="K78" s="376"/>
      <c r="L78" s="376"/>
      <c r="M78" s="377"/>
      <c r="N78" s="117">
        <f>N43+N54+N65+N76</f>
        <v>29500</v>
      </c>
    </row>
    <row r="79" spans="2:15">
      <c r="B79" s="72"/>
      <c r="C79" s="73"/>
      <c r="D79" s="73"/>
      <c r="E79" s="73"/>
      <c r="F79" s="73"/>
      <c r="G79" s="73"/>
      <c r="H79" s="73"/>
      <c r="I79" s="73"/>
      <c r="J79" s="73"/>
      <c r="K79" s="73"/>
      <c r="L79" s="73"/>
      <c r="M79" s="73"/>
      <c r="N79" s="74"/>
    </row>
    <row r="80" spans="2:15">
      <c r="B80" s="119" t="s">
        <v>87</v>
      </c>
      <c r="C80" s="120"/>
      <c r="D80" s="120"/>
      <c r="E80" s="120"/>
      <c r="F80" s="120"/>
      <c r="G80" s="120"/>
      <c r="H80" s="120"/>
      <c r="I80" s="120"/>
      <c r="J80" s="120"/>
      <c r="K80" s="120"/>
      <c r="L80" s="120"/>
      <c r="M80" s="120"/>
      <c r="N80" s="121"/>
    </row>
    <row r="81" spans="1:14" ht="15.75" thickBot="1">
      <c r="B81" s="135"/>
      <c r="C81" s="91"/>
      <c r="D81" s="91"/>
      <c r="E81" s="91"/>
      <c r="F81" s="91"/>
      <c r="G81" s="91"/>
      <c r="H81" s="91"/>
      <c r="I81" s="91"/>
      <c r="J81" s="91"/>
      <c r="K81" s="91"/>
      <c r="L81" s="91"/>
      <c r="M81" s="91"/>
      <c r="N81" s="93"/>
    </row>
    <row r="82" spans="1:14">
      <c r="B82" s="386" t="s">
        <v>88</v>
      </c>
      <c r="C82" s="387"/>
      <c r="D82" s="387"/>
      <c r="E82" s="387"/>
      <c r="F82" s="387"/>
      <c r="G82" s="387"/>
      <c r="H82" s="387"/>
      <c r="I82" s="168"/>
      <c r="J82" s="169"/>
      <c r="K82" s="170" t="s">
        <v>89</v>
      </c>
      <c r="L82" s="388" t="s">
        <v>90</v>
      </c>
      <c r="M82" s="389"/>
      <c r="N82" s="171"/>
    </row>
    <row r="83" spans="1:14">
      <c r="B83" s="390" t="s">
        <v>13</v>
      </c>
      <c r="C83" s="391"/>
      <c r="D83" s="391"/>
      <c r="E83" s="391"/>
      <c r="F83" s="391"/>
      <c r="G83" s="391"/>
      <c r="H83" s="391"/>
      <c r="I83" s="172"/>
      <c r="J83" s="173"/>
      <c r="K83" s="174"/>
      <c r="L83" s="371"/>
      <c r="M83" s="372"/>
      <c r="N83" s="175"/>
    </row>
    <row r="84" spans="1:14">
      <c r="B84" s="176" t="s">
        <v>91</v>
      </c>
      <c r="C84" s="177"/>
      <c r="D84" s="177"/>
      <c r="E84" s="177"/>
      <c r="F84" s="177"/>
      <c r="G84" s="177"/>
      <c r="H84" s="177"/>
      <c r="I84" s="172"/>
      <c r="J84" s="173"/>
      <c r="K84" s="174"/>
      <c r="L84" s="371"/>
      <c r="M84" s="372"/>
      <c r="N84" s="175"/>
    </row>
    <row r="85" spans="1:14" ht="15.75" thickBot="1">
      <c r="B85" s="178" t="s">
        <v>33</v>
      </c>
      <c r="C85" s="179"/>
      <c r="D85" s="179"/>
      <c r="E85" s="179"/>
      <c r="F85" s="179"/>
      <c r="G85" s="179"/>
      <c r="H85" s="179"/>
      <c r="I85" s="180"/>
      <c r="J85" s="181"/>
      <c r="K85" s="182">
        <v>0.05</v>
      </c>
      <c r="L85" s="373">
        <f>N78*K85</f>
        <v>1475</v>
      </c>
      <c r="M85" s="374"/>
      <c r="N85" s="175"/>
    </row>
    <row r="86" spans="1:14" ht="15.75" thickBot="1">
      <c r="B86" s="375" t="s">
        <v>71</v>
      </c>
      <c r="C86" s="376"/>
      <c r="D86" s="376"/>
      <c r="E86" s="376"/>
      <c r="F86" s="376"/>
      <c r="G86" s="376"/>
      <c r="H86" s="376"/>
      <c r="I86" s="376"/>
      <c r="J86" s="376"/>
      <c r="K86" s="376"/>
      <c r="L86" s="376"/>
      <c r="M86" s="377"/>
      <c r="N86" s="183">
        <f>L83+L84+L85</f>
        <v>1475</v>
      </c>
    </row>
    <row r="87" spans="1:14" ht="15.75" thickBot="1">
      <c r="B87" s="72"/>
      <c r="C87" s="73"/>
      <c r="D87" s="73"/>
      <c r="E87" s="73"/>
      <c r="F87" s="73"/>
      <c r="G87" s="73"/>
      <c r="H87" s="73"/>
      <c r="I87" s="73"/>
      <c r="J87" s="73"/>
      <c r="K87" s="73"/>
      <c r="L87" s="73"/>
      <c r="M87" s="73"/>
      <c r="N87" s="74"/>
    </row>
    <row r="88" spans="1:14" ht="15.75" thickBot="1">
      <c r="A88" s="8" t="s">
        <v>109</v>
      </c>
      <c r="B88" s="375" t="s">
        <v>93</v>
      </c>
      <c r="C88" s="376"/>
      <c r="D88" s="376"/>
      <c r="E88" s="376"/>
      <c r="F88" s="376"/>
      <c r="G88" s="376"/>
      <c r="H88" s="376"/>
      <c r="I88" s="376"/>
      <c r="J88" s="376"/>
      <c r="K88" s="376"/>
      <c r="L88" s="376"/>
      <c r="M88" s="377"/>
      <c r="N88" s="219">
        <f>N78+N86</f>
        <v>30975</v>
      </c>
    </row>
    <row r="89" spans="1:14">
      <c r="B89" s="38"/>
      <c r="C89" s="39"/>
      <c r="D89" s="39"/>
      <c r="E89" s="39"/>
      <c r="F89" s="39"/>
      <c r="G89" s="39"/>
      <c r="H89" s="39"/>
      <c r="I89" s="39"/>
      <c r="J89" s="39"/>
      <c r="K89" s="39"/>
      <c r="L89" s="39"/>
      <c r="M89" s="39"/>
      <c r="N89" s="40"/>
    </row>
    <row r="90" spans="1:14">
      <c r="B90" s="71"/>
      <c r="C90" s="45"/>
      <c r="D90" s="45"/>
      <c r="E90" s="45"/>
      <c r="F90" s="45"/>
      <c r="G90" s="45"/>
      <c r="H90" s="45"/>
      <c r="I90" s="45"/>
      <c r="J90" s="45"/>
      <c r="K90" s="45"/>
      <c r="L90" s="45"/>
      <c r="M90" s="45"/>
      <c r="N90" s="47"/>
    </row>
    <row r="91" spans="1:14">
      <c r="B91" s="71"/>
      <c r="C91" s="45"/>
      <c r="D91" s="45"/>
      <c r="E91" s="45"/>
      <c r="F91" s="45"/>
      <c r="G91" s="45"/>
      <c r="H91" s="45"/>
      <c r="I91" s="45"/>
      <c r="J91" s="45"/>
      <c r="K91" s="45"/>
      <c r="L91" s="45"/>
      <c r="M91" s="45"/>
      <c r="N91" s="47"/>
    </row>
    <row r="92" spans="1:14">
      <c r="B92" s="71"/>
      <c r="C92" s="45"/>
      <c r="D92" s="45"/>
      <c r="E92" s="45"/>
      <c r="F92" s="45"/>
      <c r="G92" s="45"/>
      <c r="H92" s="45"/>
      <c r="I92" s="45"/>
      <c r="J92" s="45"/>
      <c r="K92" s="45"/>
      <c r="L92" s="45"/>
      <c r="M92" s="45"/>
      <c r="N92" s="47"/>
    </row>
    <row r="93" spans="1:14">
      <c r="B93" s="71"/>
      <c r="C93" s="45"/>
      <c r="D93" s="45"/>
      <c r="E93" s="55" t="s">
        <v>94</v>
      </c>
      <c r="F93" s="55"/>
      <c r="G93" s="55"/>
      <c r="H93" s="55"/>
      <c r="I93" s="55"/>
      <c r="J93" s="55"/>
      <c r="K93" s="45"/>
      <c r="L93" s="45"/>
      <c r="M93" s="45"/>
      <c r="N93" s="47"/>
    </row>
    <row r="94" spans="1:14">
      <c r="B94" s="71"/>
      <c r="C94" s="45"/>
      <c r="D94" s="45"/>
      <c r="E94" s="45" t="s">
        <v>95</v>
      </c>
      <c r="F94" s="45"/>
      <c r="G94" s="45"/>
      <c r="H94" s="45"/>
      <c r="I94" s="45"/>
      <c r="J94" s="45"/>
      <c r="K94" s="45"/>
      <c r="L94" s="45"/>
      <c r="M94" s="45"/>
      <c r="N94" s="47"/>
    </row>
    <row r="95" spans="1:14">
      <c r="B95" s="71"/>
      <c r="C95" s="45"/>
      <c r="D95" s="45"/>
      <c r="E95" s="45" t="s">
        <v>96</v>
      </c>
      <c r="F95" s="45"/>
      <c r="G95" s="45"/>
      <c r="H95" s="45"/>
      <c r="I95" s="45"/>
      <c r="J95" s="45"/>
      <c r="K95" s="45"/>
      <c r="L95" s="45"/>
      <c r="M95" s="45"/>
      <c r="N95" s="47"/>
    </row>
    <row r="96" spans="1:14">
      <c r="B96" s="71"/>
      <c r="C96" s="45"/>
      <c r="D96" s="45"/>
      <c r="E96" s="45" t="s">
        <v>97</v>
      </c>
      <c r="F96" s="45"/>
      <c r="G96" s="45"/>
      <c r="H96" s="45"/>
      <c r="I96" s="45"/>
      <c r="J96" s="45"/>
      <c r="K96" s="45"/>
      <c r="L96" s="45"/>
      <c r="M96" s="45"/>
      <c r="N96" s="47"/>
    </row>
    <row r="97" spans="2:14" ht="15.75" thickBot="1">
      <c r="B97" s="71"/>
      <c r="C97" s="45"/>
      <c r="D97" s="45"/>
      <c r="E97" s="45"/>
      <c r="F97" s="45" t="s">
        <v>98</v>
      </c>
      <c r="G97" s="45"/>
      <c r="H97" s="45"/>
      <c r="I97" s="45"/>
      <c r="J97" s="45"/>
      <c r="K97" s="45"/>
      <c r="L97" s="45"/>
      <c r="M97" s="45"/>
      <c r="N97" s="47"/>
    </row>
    <row r="98" spans="2:14">
      <c r="B98" s="184" t="s">
        <v>99</v>
      </c>
      <c r="C98" s="185"/>
      <c r="D98" s="185"/>
      <c r="E98" s="185"/>
      <c r="F98" s="185"/>
      <c r="G98" s="185"/>
      <c r="H98" s="185"/>
      <c r="I98" s="185"/>
      <c r="J98" s="185"/>
      <c r="K98" s="185"/>
      <c r="L98" s="185"/>
      <c r="M98" s="185"/>
      <c r="N98" s="186"/>
    </row>
    <row r="99" spans="2:14">
      <c r="B99" s="187"/>
      <c r="C99" s="188"/>
      <c r="D99" s="188"/>
      <c r="E99" s="188"/>
      <c r="F99" s="188"/>
      <c r="G99" s="188"/>
      <c r="H99" s="188"/>
      <c r="I99" s="188"/>
      <c r="J99" s="188"/>
      <c r="K99" s="188"/>
      <c r="L99" s="188"/>
      <c r="M99" s="188"/>
      <c r="N99" s="189"/>
    </row>
    <row r="100" spans="2:14">
      <c r="B100" s="187"/>
      <c r="C100" s="188"/>
      <c r="D100" s="188"/>
      <c r="E100" s="188"/>
      <c r="F100" s="188"/>
      <c r="G100" s="188"/>
      <c r="H100" s="188"/>
      <c r="I100" s="188"/>
      <c r="J100" s="188"/>
      <c r="K100" s="188"/>
      <c r="L100" s="188"/>
      <c r="M100" s="188"/>
      <c r="N100" s="189"/>
    </row>
    <row r="101" spans="2:14">
      <c r="B101" s="187"/>
      <c r="C101" s="188"/>
      <c r="D101" s="188"/>
      <c r="E101" s="188"/>
      <c r="F101" s="188"/>
      <c r="G101" s="188"/>
      <c r="H101" s="188"/>
      <c r="I101" s="188"/>
      <c r="J101" s="188"/>
      <c r="K101" s="188"/>
      <c r="L101" s="188"/>
      <c r="M101" s="188"/>
      <c r="N101" s="189"/>
    </row>
    <row r="102" spans="2:14" ht="15.75" thickBot="1">
      <c r="B102" s="190"/>
      <c r="C102" s="191"/>
      <c r="D102" s="191"/>
      <c r="E102" s="191"/>
      <c r="F102" s="191"/>
      <c r="G102" s="191"/>
      <c r="H102" s="191"/>
      <c r="I102" s="191"/>
      <c r="J102" s="191"/>
      <c r="K102" s="191"/>
      <c r="L102" s="191"/>
      <c r="M102" s="191"/>
      <c r="N102" s="192"/>
    </row>
    <row r="103" spans="2:14">
      <c r="B103" s="193"/>
      <c r="C103" s="194"/>
      <c r="D103" s="194"/>
      <c r="E103" s="194"/>
      <c r="F103" s="194"/>
      <c r="G103" s="194"/>
      <c r="H103" s="194"/>
      <c r="I103" s="194"/>
      <c r="J103" s="194"/>
      <c r="K103" s="194"/>
      <c r="L103" s="194"/>
      <c r="M103" s="194"/>
      <c r="N103" s="195"/>
    </row>
    <row r="104" spans="2:14">
      <c r="B104" s="196" t="s">
        <v>100</v>
      </c>
      <c r="C104" s="59"/>
      <c r="D104" s="59"/>
      <c r="E104" s="59"/>
      <c r="F104" s="59"/>
      <c r="G104" s="59"/>
      <c r="H104" s="59"/>
      <c r="I104" s="59"/>
      <c r="J104" s="59"/>
      <c r="K104" s="59"/>
      <c r="L104" s="59"/>
      <c r="M104" s="59"/>
      <c r="N104" s="60"/>
    </row>
    <row r="105" spans="2:14" ht="15" customHeight="1">
      <c r="B105" s="378" t="s">
        <v>101</v>
      </c>
      <c r="C105" s="379"/>
      <c r="D105" s="379"/>
      <c r="E105" s="379"/>
      <c r="F105" s="379"/>
      <c r="G105" s="379"/>
      <c r="H105" s="379"/>
      <c r="I105" s="379"/>
      <c r="J105" s="379"/>
      <c r="K105" s="379"/>
      <c r="L105" s="379"/>
      <c r="M105" s="379"/>
      <c r="N105" s="380"/>
    </row>
    <row r="106" spans="2:14" ht="15" customHeight="1">
      <c r="B106" s="378"/>
      <c r="C106" s="379"/>
      <c r="D106" s="379"/>
      <c r="E106" s="379"/>
      <c r="F106" s="379"/>
      <c r="G106" s="379"/>
      <c r="H106" s="379"/>
      <c r="I106" s="379"/>
      <c r="J106" s="379"/>
      <c r="K106" s="379"/>
      <c r="L106" s="379"/>
      <c r="M106" s="379"/>
      <c r="N106" s="380"/>
    </row>
    <row r="107" spans="2:14" ht="22.5" customHeight="1">
      <c r="B107" s="381" t="s">
        <v>102</v>
      </c>
      <c r="C107" s="382"/>
      <c r="D107" s="382"/>
      <c r="E107" s="382"/>
      <c r="F107" s="382"/>
      <c r="G107" s="382"/>
      <c r="H107" s="382"/>
      <c r="I107" s="382"/>
      <c r="J107" s="382"/>
      <c r="K107" s="382"/>
      <c r="L107" s="382"/>
      <c r="M107" s="382"/>
      <c r="N107" s="383"/>
    </row>
    <row r="108" spans="2:14">
      <c r="B108" s="381"/>
      <c r="C108" s="382"/>
      <c r="D108" s="382"/>
      <c r="E108" s="382"/>
      <c r="F108" s="382"/>
      <c r="G108" s="382"/>
      <c r="H108" s="382"/>
      <c r="I108" s="382"/>
      <c r="J108" s="382"/>
      <c r="K108" s="382"/>
      <c r="L108" s="382"/>
      <c r="M108" s="382"/>
      <c r="N108" s="383"/>
    </row>
    <row r="109" spans="2:14">
      <c r="B109" s="197"/>
      <c r="C109" s="198"/>
      <c r="D109" s="198"/>
      <c r="E109" s="198"/>
      <c r="F109" s="198"/>
      <c r="G109" s="198"/>
      <c r="H109" s="198"/>
      <c r="I109" s="198"/>
      <c r="J109" s="198"/>
      <c r="K109" s="198"/>
      <c r="L109" s="198"/>
      <c r="M109" s="198"/>
      <c r="N109" s="199"/>
    </row>
    <row r="110" spans="2:14">
      <c r="B110" s="197"/>
      <c r="C110" s="198"/>
      <c r="D110" s="198"/>
      <c r="E110" s="198"/>
      <c r="F110" s="198"/>
      <c r="G110" s="198"/>
      <c r="H110" s="198"/>
      <c r="I110" s="198"/>
      <c r="J110" s="198"/>
      <c r="K110" s="198"/>
      <c r="L110" s="198"/>
      <c r="M110" s="198"/>
      <c r="N110" s="199"/>
    </row>
    <row r="111" spans="2:14">
      <c r="B111" s="197"/>
      <c r="C111" s="198"/>
      <c r="D111" s="198"/>
      <c r="E111" s="198"/>
      <c r="F111" s="198"/>
      <c r="G111" s="198"/>
      <c r="H111" s="198"/>
      <c r="I111" s="198"/>
      <c r="J111" s="198"/>
      <c r="K111" s="198"/>
      <c r="L111" s="198"/>
      <c r="M111" s="198"/>
      <c r="N111" s="199"/>
    </row>
    <row r="112" spans="2:14">
      <c r="B112" s="196"/>
      <c r="C112" s="59"/>
      <c r="D112" s="59"/>
      <c r="E112" s="59"/>
      <c r="F112" s="59"/>
      <c r="G112" s="59"/>
      <c r="H112" s="59"/>
      <c r="I112" s="59"/>
      <c r="J112" s="59"/>
      <c r="K112" s="59"/>
      <c r="L112" s="59"/>
      <c r="M112" s="59"/>
      <c r="N112" s="60"/>
    </row>
    <row r="113" spans="2:14">
      <c r="B113" s="71"/>
      <c r="C113" s="45"/>
      <c r="D113" s="45"/>
      <c r="E113" s="45" t="s">
        <v>94</v>
      </c>
      <c r="F113" s="55"/>
      <c r="G113" s="55"/>
      <c r="H113" s="45"/>
      <c r="I113" s="45"/>
      <c r="J113" s="45"/>
      <c r="K113" s="45"/>
      <c r="L113" s="45"/>
      <c r="M113" s="45"/>
      <c r="N113" s="47"/>
    </row>
    <row r="114" spans="2:14">
      <c r="B114" s="71"/>
      <c r="C114" s="45"/>
      <c r="D114" s="45"/>
      <c r="E114" s="200" t="s">
        <v>95</v>
      </c>
      <c r="F114" s="45"/>
      <c r="G114" s="45"/>
      <c r="H114" s="200"/>
      <c r="I114" s="200"/>
      <c r="J114" s="200"/>
      <c r="K114" s="45"/>
      <c r="L114" s="45"/>
      <c r="M114" s="45"/>
      <c r="N114" s="47"/>
    </row>
    <row r="115" spans="2:14">
      <c r="B115" s="71"/>
      <c r="C115" s="45"/>
      <c r="D115" s="45"/>
      <c r="E115" s="201" t="s">
        <v>103</v>
      </c>
      <c r="F115" s="45"/>
      <c r="G115" s="45"/>
      <c r="H115" s="201"/>
      <c r="I115" s="201"/>
      <c r="J115" s="201"/>
      <c r="K115" s="45"/>
      <c r="L115" s="45"/>
      <c r="M115" s="45"/>
      <c r="N115" s="47"/>
    </row>
    <row r="116" spans="2:14">
      <c r="B116" s="202"/>
      <c r="C116" s="59"/>
      <c r="D116" s="59"/>
      <c r="E116" s="45" t="s">
        <v>97</v>
      </c>
      <c r="F116" s="45"/>
      <c r="G116" s="45"/>
      <c r="H116" s="45"/>
      <c r="I116" s="45"/>
      <c r="J116" s="45"/>
      <c r="K116" s="59"/>
      <c r="L116" s="59"/>
      <c r="M116" s="59"/>
      <c r="N116" s="60"/>
    </row>
    <row r="117" spans="2:14">
      <c r="B117" s="202"/>
      <c r="C117" s="59"/>
      <c r="D117" s="59"/>
      <c r="E117" s="59"/>
      <c r="F117" s="45"/>
      <c r="G117" s="45"/>
      <c r="H117" s="45"/>
      <c r="I117" s="45"/>
      <c r="J117" s="45"/>
      <c r="K117" s="59"/>
      <c r="L117" s="59"/>
      <c r="M117" s="59"/>
      <c r="N117" s="60"/>
    </row>
    <row r="118" spans="2:14">
      <c r="B118" s="202" t="s">
        <v>104</v>
      </c>
      <c r="C118" s="201"/>
      <c r="D118" s="201"/>
      <c r="E118" s="45"/>
      <c r="F118" s="45"/>
      <c r="G118" s="45"/>
      <c r="H118" s="45"/>
      <c r="I118" s="45"/>
      <c r="J118" s="367"/>
      <c r="K118" s="367"/>
      <c r="L118" s="367"/>
      <c r="M118" s="367"/>
      <c r="N118" s="368"/>
    </row>
    <row r="119" spans="2:14" ht="15.75" thickBot="1">
      <c r="B119" s="203" t="s">
        <v>105</v>
      </c>
      <c r="C119" s="204"/>
      <c r="D119" s="204"/>
      <c r="E119" s="205"/>
      <c r="F119" s="205"/>
      <c r="G119" s="205"/>
      <c r="H119" s="205"/>
      <c r="I119" s="205"/>
      <c r="J119" s="369"/>
      <c r="K119" s="369"/>
      <c r="L119" s="369"/>
      <c r="M119" s="369"/>
      <c r="N119" s="370"/>
    </row>
  </sheetData>
  <mergeCells count="72">
    <mergeCell ref="D11:E11"/>
    <mergeCell ref="B10:E10"/>
    <mergeCell ref="I10:J10"/>
    <mergeCell ref="B1:B6"/>
    <mergeCell ref="C1:J1"/>
    <mergeCell ref="C4:J4"/>
    <mergeCell ref="C6:J6"/>
    <mergeCell ref="K1:K2"/>
    <mergeCell ref="C5:J5"/>
    <mergeCell ref="K5:K6"/>
    <mergeCell ref="L1:N2"/>
    <mergeCell ref="C2:J2"/>
    <mergeCell ref="C3:J3"/>
    <mergeCell ref="K3:K4"/>
    <mergeCell ref="L3:N4"/>
    <mergeCell ref="L5:L6"/>
    <mergeCell ref="M5:M6"/>
    <mergeCell ref="N5:N6"/>
    <mergeCell ref="L12:N12"/>
    <mergeCell ref="F25:H25"/>
    <mergeCell ref="B27:N27"/>
    <mergeCell ref="C29:I29"/>
    <mergeCell ref="L29:M29"/>
    <mergeCell ref="C30:I30"/>
    <mergeCell ref="L30:M30"/>
    <mergeCell ref="C31:J31"/>
    <mergeCell ref="B35:H35"/>
    <mergeCell ref="I35:J35"/>
    <mergeCell ref="L35:M35"/>
    <mergeCell ref="B43:M43"/>
    <mergeCell ref="B36:H36"/>
    <mergeCell ref="I36:J36"/>
    <mergeCell ref="L36:M36"/>
    <mergeCell ref="B37:H37"/>
    <mergeCell ref="B38:H38"/>
    <mergeCell ref="B39:H39"/>
    <mergeCell ref="I39:J39"/>
    <mergeCell ref="L39:M39"/>
    <mergeCell ref="B40:H40"/>
    <mergeCell ref="B41:D41"/>
    <mergeCell ref="B42:H42"/>
    <mergeCell ref="I42:J42"/>
    <mergeCell ref="L42:M42"/>
    <mergeCell ref="B65:M65"/>
    <mergeCell ref="B47:I47"/>
    <mergeCell ref="L47:M47"/>
    <mergeCell ref="B53:I53"/>
    <mergeCell ref="L53:M53"/>
    <mergeCell ref="B54:M54"/>
    <mergeCell ref="L58:M58"/>
    <mergeCell ref="B59:G59"/>
    <mergeCell ref="L59:M59"/>
    <mergeCell ref="B60:G60"/>
    <mergeCell ref="L60:M60"/>
    <mergeCell ref="L64:M64"/>
    <mergeCell ref="L85:M85"/>
    <mergeCell ref="B69:H69"/>
    <mergeCell ref="L69:M69"/>
    <mergeCell ref="B75:H75"/>
    <mergeCell ref="L75:M75"/>
    <mergeCell ref="B76:M76"/>
    <mergeCell ref="B78:M78"/>
    <mergeCell ref="B82:H82"/>
    <mergeCell ref="L82:M82"/>
    <mergeCell ref="B83:H83"/>
    <mergeCell ref="L83:M83"/>
    <mergeCell ref="L84:M84"/>
    <mergeCell ref="B86:M86"/>
    <mergeCell ref="B88:M88"/>
    <mergeCell ref="B105:N106"/>
    <mergeCell ref="B107:N108"/>
    <mergeCell ref="J118:N11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81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8193" r:id="rId4"/>
      </mc:Fallback>
    </mc:AlternateContent>
  </oleObjec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DFC5F5-282F-4615-8FAC-0A12D28B90E9}">
  <sheetPr>
    <tabColor rgb="FFFF0000"/>
  </sheetPr>
  <dimension ref="A1:O119"/>
  <sheetViews>
    <sheetView topLeftCell="A14" zoomScale="78" zoomScaleNormal="78" workbookViewId="0">
      <selection activeCell="R95" sqref="R95"/>
    </sheetView>
  </sheetViews>
  <sheetFormatPr baseColWidth="10" defaultRowHeight="15"/>
  <cols>
    <col min="1" max="1" width="8.85546875" style="8" customWidth="1"/>
    <col min="2" max="2" width="17" style="8" customWidth="1"/>
    <col min="3" max="5" width="11.42578125" style="8"/>
    <col min="6" max="6" width="14.42578125" style="8" customWidth="1"/>
    <col min="7" max="8" width="11.42578125" style="8"/>
    <col min="9" max="9" width="12.5703125" style="8" bestFit="1" customWidth="1"/>
    <col min="10" max="10" width="15.5703125" style="8" customWidth="1"/>
    <col min="11" max="11" width="17.5703125" style="8" bestFit="1" customWidth="1"/>
    <col min="12" max="13" width="11.42578125" style="8"/>
    <col min="14" max="14" width="17.42578125" style="8" customWidth="1"/>
    <col min="15" max="15" width="12" style="8" bestFit="1" customWidth="1"/>
    <col min="16" max="16384" width="11.42578125" style="8"/>
  </cols>
  <sheetData>
    <row r="1" spans="2:14">
      <c r="B1" s="511"/>
      <c r="C1" s="514"/>
      <c r="D1" s="515"/>
      <c r="E1" s="515"/>
      <c r="F1" s="515"/>
      <c r="G1" s="515"/>
      <c r="H1" s="515"/>
      <c r="I1" s="515"/>
      <c r="J1" s="516"/>
      <c r="K1" s="494" t="s">
        <v>34</v>
      </c>
      <c r="L1" s="501" t="s">
        <v>35</v>
      </c>
      <c r="M1" s="502"/>
      <c r="N1" s="503"/>
    </row>
    <row r="2" spans="2:14">
      <c r="B2" s="512"/>
      <c r="C2" s="496" t="s">
        <v>28</v>
      </c>
      <c r="D2" s="497"/>
      <c r="E2" s="497"/>
      <c r="F2" s="497"/>
      <c r="G2" s="497"/>
      <c r="H2" s="497"/>
      <c r="I2" s="497"/>
      <c r="J2" s="498"/>
      <c r="K2" s="495"/>
      <c r="L2" s="504"/>
      <c r="M2" s="505"/>
      <c r="N2" s="506"/>
    </row>
    <row r="3" spans="2:14">
      <c r="B3" s="512"/>
      <c r="C3" s="496" t="s">
        <v>36</v>
      </c>
      <c r="D3" s="497"/>
      <c r="E3" s="497"/>
      <c r="F3" s="497"/>
      <c r="G3" s="497"/>
      <c r="H3" s="497"/>
      <c r="I3" s="497"/>
      <c r="J3" s="498"/>
      <c r="K3" s="499" t="s">
        <v>37</v>
      </c>
      <c r="L3" s="517">
        <v>1</v>
      </c>
      <c r="M3" s="518"/>
      <c r="N3" s="519"/>
    </row>
    <row r="4" spans="2:14">
      <c r="B4" s="512"/>
      <c r="C4" s="496" t="s">
        <v>38</v>
      </c>
      <c r="D4" s="497"/>
      <c r="E4" s="497"/>
      <c r="F4" s="497"/>
      <c r="G4" s="497"/>
      <c r="H4" s="497"/>
      <c r="I4" s="497"/>
      <c r="J4" s="498"/>
      <c r="K4" s="507"/>
      <c r="L4" s="520"/>
      <c r="M4" s="521"/>
      <c r="N4" s="522"/>
    </row>
    <row r="5" spans="2:14">
      <c r="B5" s="512"/>
      <c r="C5" s="496" t="s">
        <v>39</v>
      </c>
      <c r="D5" s="497"/>
      <c r="E5" s="497"/>
      <c r="F5" s="497"/>
      <c r="G5" s="497"/>
      <c r="H5" s="497"/>
      <c r="I5" s="497"/>
      <c r="J5" s="498"/>
      <c r="K5" s="499" t="s">
        <v>40</v>
      </c>
      <c r="L5" s="523"/>
      <c r="M5" s="523" t="s">
        <v>41</v>
      </c>
      <c r="N5" s="525"/>
    </row>
    <row r="6" spans="2:14" ht="15.75" thickBot="1">
      <c r="B6" s="513"/>
      <c r="C6" s="527"/>
      <c r="D6" s="528"/>
      <c r="E6" s="528"/>
      <c r="F6" s="528"/>
      <c r="G6" s="528"/>
      <c r="H6" s="528"/>
      <c r="I6" s="528"/>
      <c r="J6" s="529"/>
      <c r="K6" s="500"/>
      <c r="L6" s="524"/>
      <c r="M6" s="524"/>
      <c r="N6" s="526"/>
    </row>
    <row r="7" spans="2:14" ht="15.75" thickBot="1">
      <c r="B7" s="220"/>
      <c r="C7" s="221"/>
      <c r="D7" s="221"/>
      <c r="E7" s="221"/>
      <c r="F7" s="221"/>
      <c r="G7" s="221"/>
      <c r="H7" s="221"/>
      <c r="I7" s="221"/>
      <c r="J7" s="221"/>
      <c r="K7" s="221"/>
      <c r="L7" s="222"/>
      <c r="M7" s="222"/>
      <c r="N7" s="223"/>
    </row>
    <row r="8" spans="2:14" ht="18.75" customHeight="1">
      <c r="B8" s="224"/>
      <c r="C8" s="225"/>
      <c r="D8" s="225"/>
      <c r="E8" s="225"/>
      <c r="F8" s="225"/>
      <c r="G8" s="225"/>
      <c r="H8" s="226"/>
      <c r="I8" s="225"/>
      <c r="J8" s="225"/>
      <c r="K8" s="227" t="s">
        <v>42</v>
      </c>
      <c r="L8" s="228"/>
      <c r="M8" s="228"/>
      <c r="N8" s="229"/>
    </row>
    <row r="9" spans="2:14">
      <c r="B9" s="230"/>
      <c r="C9" s="231"/>
      <c r="D9" s="231"/>
      <c r="E9" s="231"/>
      <c r="F9" s="231"/>
      <c r="G9" s="231"/>
      <c r="H9" s="232"/>
      <c r="I9" s="231"/>
      <c r="J9" s="231"/>
      <c r="K9" s="233"/>
      <c r="L9" s="234" t="s">
        <v>43</v>
      </c>
      <c r="M9" s="234" t="s">
        <v>44</v>
      </c>
      <c r="N9" s="235" t="s">
        <v>45</v>
      </c>
    </row>
    <row r="10" spans="2:14" ht="36">
      <c r="B10" s="508" t="s">
        <v>46</v>
      </c>
      <c r="C10" s="509"/>
      <c r="D10" s="509"/>
      <c r="E10" s="509"/>
      <c r="F10" s="236" t="s">
        <v>47</v>
      </c>
      <c r="G10" s="231"/>
      <c r="H10" s="237"/>
      <c r="I10" s="510" t="s">
        <v>48</v>
      </c>
      <c r="J10" s="510"/>
      <c r="K10" s="238" t="s">
        <v>47</v>
      </c>
      <c r="L10" s="234"/>
      <c r="M10" s="234"/>
      <c r="N10" s="235"/>
    </row>
    <row r="11" spans="2:14">
      <c r="B11" s="28" t="s">
        <v>49</v>
      </c>
      <c r="C11" s="29"/>
      <c r="D11" s="460"/>
      <c r="E11" s="460"/>
      <c r="F11" s="30"/>
      <c r="G11" s="31"/>
      <c r="H11" s="29"/>
      <c r="I11" s="26"/>
      <c r="J11" s="32" t="s">
        <v>50</v>
      </c>
      <c r="K11" s="33"/>
      <c r="L11" s="30"/>
      <c r="M11" s="30"/>
      <c r="N11" s="34"/>
    </row>
    <row r="12" spans="2:14" ht="15.75" thickBot="1">
      <c r="B12" s="35"/>
      <c r="C12" s="36"/>
      <c r="D12" s="37"/>
      <c r="E12" s="37"/>
      <c r="F12" s="37"/>
      <c r="G12" s="37"/>
      <c r="H12" s="36"/>
      <c r="I12" s="37"/>
      <c r="J12" s="36"/>
      <c r="K12" s="37"/>
      <c r="L12" s="439"/>
      <c r="M12" s="439"/>
      <c r="N12" s="440"/>
    </row>
    <row r="13" spans="2:14">
      <c r="B13" s="38"/>
      <c r="C13" s="39"/>
      <c r="D13" s="39"/>
      <c r="E13" s="39"/>
      <c r="F13" s="39"/>
      <c r="G13" s="39"/>
      <c r="H13" s="39"/>
      <c r="I13" s="39"/>
      <c r="J13" s="39"/>
      <c r="K13" s="39"/>
      <c r="L13" s="39"/>
      <c r="M13" s="39"/>
      <c r="N13" s="40"/>
    </row>
    <row r="14" spans="2:14">
      <c r="B14" s="41" t="s">
        <v>51</v>
      </c>
      <c r="C14" s="42"/>
      <c r="D14" s="43" t="s">
        <v>41</v>
      </c>
      <c r="E14" s="44"/>
      <c r="F14" s="45"/>
      <c r="G14" s="45"/>
      <c r="H14" s="46"/>
      <c r="I14" s="46"/>
      <c r="J14" s="46"/>
      <c r="K14" s="46"/>
      <c r="L14" s="46"/>
      <c r="M14" s="46"/>
      <c r="N14" s="47"/>
    </row>
    <row r="15" spans="2:14" ht="19.5" customHeight="1">
      <c r="B15" s="48" t="s">
        <v>52</v>
      </c>
      <c r="C15" s="49"/>
      <c r="D15" s="50"/>
      <c r="E15" s="50"/>
      <c r="F15" s="50"/>
      <c r="G15" s="50"/>
      <c r="H15" s="50"/>
      <c r="I15" s="50"/>
      <c r="J15" s="50"/>
      <c r="K15" s="50"/>
      <c r="L15" s="50"/>
      <c r="M15" s="50"/>
      <c r="N15" s="47"/>
    </row>
    <row r="16" spans="2:14">
      <c r="B16" s="48"/>
      <c r="C16" s="51"/>
      <c r="D16" s="52"/>
      <c r="E16" s="50"/>
      <c r="F16" s="50"/>
      <c r="G16" s="50"/>
      <c r="H16" s="50"/>
      <c r="I16" s="50"/>
      <c r="J16" s="50"/>
      <c r="K16" s="50"/>
      <c r="L16" s="50"/>
      <c r="M16" s="50"/>
      <c r="N16" s="47"/>
    </row>
    <row r="17" spans="2:14">
      <c r="B17" s="48"/>
      <c r="C17" s="49"/>
      <c r="D17" s="53"/>
      <c r="E17" s="53"/>
      <c r="F17" s="53"/>
      <c r="G17" s="53"/>
      <c r="H17" s="53"/>
      <c r="I17" s="53"/>
      <c r="J17" s="53"/>
      <c r="K17" s="53"/>
      <c r="L17" s="53"/>
      <c r="M17" s="53"/>
      <c r="N17" s="54"/>
    </row>
    <row r="18" spans="2:14">
      <c r="B18" s="48" t="s">
        <v>53</v>
      </c>
      <c r="C18" s="51"/>
      <c r="D18" s="50"/>
      <c r="E18" s="50"/>
      <c r="F18" s="50"/>
      <c r="G18" s="50"/>
      <c r="H18" s="50"/>
      <c r="I18" s="55"/>
      <c r="J18" s="43" t="s">
        <v>54</v>
      </c>
      <c r="K18" s="50"/>
      <c r="L18" s="50"/>
      <c r="M18" s="50"/>
      <c r="N18" s="56"/>
    </row>
    <row r="19" spans="2:14">
      <c r="B19" s="48"/>
      <c r="C19" s="49"/>
      <c r="D19" s="53"/>
      <c r="E19" s="53"/>
      <c r="F19" s="53"/>
      <c r="G19" s="53"/>
      <c r="H19" s="53"/>
      <c r="I19" s="53"/>
      <c r="J19" s="53"/>
      <c r="K19" s="53"/>
      <c r="L19" s="53"/>
      <c r="M19" s="53"/>
      <c r="N19" s="54"/>
    </row>
    <row r="20" spans="2:14">
      <c r="B20" s="48" t="s">
        <v>55</v>
      </c>
      <c r="C20" s="51"/>
      <c r="D20" s="57"/>
      <c r="E20" s="57"/>
      <c r="F20" s="57"/>
      <c r="G20" s="57"/>
      <c r="H20" s="57"/>
      <c r="I20" s="57"/>
      <c r="J20" s="57"/>
      <c r="K20" s="57"/>
      <c r="L20" s="57"/>
      <c r="M20" s="57"/>
      <c r="N20" s="58"/>
    </row>
    <row r="21" spans="2:14">
      <c r="B21" s="48"/>
      <c r="C21" s="49"/>
      <c r="D21" s="59"/>
      <c r="E21" s="59"/>
      <c r="F21" s="59"/>
      <c r="G21" s="59"/>
      <c r="H21" s="59"/>
      <c r="I21" s="59"/>
      <c r="J21" s="59"/>
      <c r="K21" s="59"/>
      <c r="L21" s="59"/>
      <c r="M21" s="59"/>
      <c r="N21" s="60"/>
    </row>
    <row r="22" spans="2:14">
      <c r="B22" s="48" t="s">
        <v>56</v>
      </c>
      <c r="C22" s="51"/>
      <c r="D22" s="57"/>
      <c r="E22" s="57"/>
      <c r="F22" s="57"/>
      <c r="G22" s="57"/>
      <c r="H22" s="57"/>
      <c r="I22" s="57"/>
      <c r="J22" s="57"/>
      <c r="K22" s="61" t="s">
        <v>57</v>
      </c>
      <c r="L22" s="62"/>
      <c r="M22" s="61" t="s">
        <v>41</v>
      </c>
      <c r="N22" s="63"/>
    </row>
    <row r="23" spans="2:14">
      <c r="B23" s="48"/>
      <c r="C23" s="49"/>
      <c r="D23" s="59"/>
      <c r="E23" s="59"/>
      <c r="F23" s="59"/>
      <c r="G23" s="59"/>
      <c r="H23" s="59"/>
      <c r="I23" s="59"/>
      <c r="J23" s="59"/>
      <c r="K23" s="59"/>
      <c r="L23" s="59"/>
      <c r="M23" s="59"/>
      <c r="N23" s="60"/>
    </row>
    <row r="24" spans="2:14">
      <c r="B24" s="48" t="s">
        <v>58</v>
      </c>
      <c r="C24" s="49"/>
      <c r="D24" s="59"/>
      <c r="E24" s="59"/>
      <c r="F24" s="64"/>
      <c r="G24" s="65"/>
      <c r="H24" s="55"/>
      <c r="I24" s="57"/>
      <c r="J24" s="57"/>
      <c r="K24" s="45"/>
      <c r="L24" s="59"/>
      <c r="M24" s="59"/>
      <c r="N24" s="60"/>
    </row>
    <row r="25" spans="2:14">
      <c r="B25" s="66"/>
      <c r="C25" s="67"/>
      <c r="D25" s="68"/>
      <c r="E25" s="68"/>
      <c r="F25" s="441" t="s">
        <v>59</v>
      </c>
      <c r="G25" s="442"/>
      <c r="H25" s="442"/>
      <c r="I25" s="68" t="s">
        <v>44</v>
      </c>
      <c r="J25" s="68" t="s">
        <v>45</v>
      </c>
      <c r="K25" s="69"/>
      <c r="L25" s="68"/>
      <c r="M25" s="68"/>
      <c r="N25" s="70"/>
    </row>
    <row r="26" spans="2:14">
      <c r="B26" s="71"/>
      <c r="C26" s="46"/>
      <c r="D26" s="46"/>
      <c r="E26" s="46"/>
      <c r="F26" s="46"/>
      <c r="G26" s="46"/>
      <c r="H26" s="46"/>
      <c r="I26" s="46"/>
      <c r="J26" s="46"/>
      <c r="K26" s="46"/>
      <c r="L26" s="46"/>
      <c r="M26" s="46"/>
      <c r="N26" s="47"/>
    </row>
    <row r="27" spans="2:14">
      <c r="B27" s="443" t="s">
        <v>60</v>
      </c>
      <c r="C27" s="444"/>
      <c r="D27" s="444"/>
      <c r="E27" s="444"/>
      <c r="F27" s="444"/>
      <c r="G27" s="444"/>
      <c r="H27" s="444"/>
      <c r="I27" s="444"/>
      <c r="J27" s="444"/>
      <c r="K27" s="444"/>
      <c r="L27" s="444"/>
      <c r="M27" s="444"/>
      <c r="N27" s="445"/>
    </row>
    <row r="28" spans="2:14" ht="15.75" thickBot="1">
      <c r="B28" s="72"/>
      <c r="C28" s="73"/>
      <c r="D28" s="73"/>
      <c r="E28" s="73"/>
      <c r="F28" s="73"/>
      <c r="G28" s="73"/>
      <c r="H28" s="73"/>
      <c r="I28" s="73"/>
      <c r="J28" s="73"/>
      <c r="K28" s="73"/>
      <c r="L28" s="73"/>
      <c r="M28" s="73"/>
      <c r="N28" s="74"/>
    </row>
    <row r="29" spans="2:14" ht="26.25" thickBot="1">
      <c r="B29" s="75" t="s">
        <v>61</v>
      </c>
      <c r="C29" s="423" t="s">
        <v>62</v>
      </c>
      <c r="D29" s="424"/>
      <c r="E29" s="424"/>
      <c r="F29" s="424"/>
      <c r="G29" s="424"/>
      <c r="H29" s="424"/>
      <c r="I29" s="424"/>
      <c r="J29" s="76"/>
      <c r="K29" s="77" t="s">
        <v>63</v>
      </c>
      <c r="L29" s="425" t="s">
        <v>64</v>
      </c>
      <c r="M29" s="426"/>
      <c r="N29" s="75" t="s">
        <v>6</v>
      </c>
    </row>
    <row r="30" spans="2:14" ht="15.75" hidden="1" thickBot="1">
      <c r="B30" s="75" t="s">
        <v>61</v>
      </c>
      <c r="C30" s="423" t="s">
        <v>62</v>
      </c>
      <c r="D30" s="424"/>
      <c r="E30" s="424"/>
      <c r="F30" s="424"/>
      <c r="G30" s="424"/>
      <c r="H30" s="424"/>
      <c r="I30" s="424"/>
      <c r="J30" s="76"/>
      <c r="K30" s="78"/>
      <c r="L30" s="425" t="s">
        <v>64</v>
      </c>
      <c r="M30" s="426"/>
      <c r="N30" s="75" t="s">
        <v>6</v>
      </c>
    </row>
    <row r="31" spans="2:14" ht="16.5" thickBot="1">
      <c r="B31" s="208">
        <v>900</v>
      </c>
      <c r="C31" s="489" t="s">
        <v>32</v>
      </c>
      <c r="D31" s="490"/>
      <c r="E31" s="490"/>
      <c r="F31" s="490"/>
      <c r="G31" s="490"/>
      <c r="H31" s="490"/>
      <c r="I31" s="490"/>
      <c r="J31" s="491"/>
      <c r="K31" s="209"/>
      <c r="L31" s="492" t="s">
        <v>111</v>
      </c>
      <c r="M31" s="493"/>
      <c r="N31" s="83"/>
    </row>
    <row r="32" spans="2:14" ht="5.25" customHeight="1">
      <c r="B32" s="210"/>
      <c r="C32" s="85"/>
      <c r="D32" s="85"/>
      <c r="E32" s="85"/>
      <c r="F32" s="85"/>
      <c r="G32" s="85"/>
      <c r="H32" s="85"/>
      <c r="I32" s="85"/>
      <c r="J32" s="85"/>
      <c r="K32" s="85"/>
      <c r="L32" s="85"/>
      <c r="M32" s="85"/>
      <c r="N32" s="86"/>
    </row>
    <row r="33" spans="2:14">
      <c r="B33" s="87" t="s">
        <v>66</v>
      </c>
      <c r="C33" s="88"/>
      <c r="D33" s="88"/>
      <c r="E33" s="88"/>
      <c r="F33" s="88"/>
      <c r="G33" s="88"/>
      <c r="H33" s="88"/>
      <c r="I33" s="88"/>
      <c r="J33" s="88"/>
      <c r="K33" s="88"/>
      <c r="L33" s="88"/>
      <c r="M33" s="88"/>
      <c r="N33" s="89"/>
    </row>
    <row r="34" spans="2:14" ht="15.75" thickBot="1">
      <c r="B34" s="90"/>
      <c r="C34" s="91"/>
      <c r="D34" s="91"/>
      <c r="E34" s="91"/>
      <c r="F34" s="91"/>
      <c r="G34" s="91"/>
      <c r="H34" s="91"/>
      <c r="I34" s="92"/>
      <c r="J34" s="92"/>
      <c r="K34" s="91"/>
      <c r="L34" s="91"/>
      <c r="M34" s="91"/>
      <c r="N34" s="93"/>
    </row>
    <row r="35" spans="2:14">
      <c r="B35" s="427" t="s">
        <v>62</v>
      </c>
      <c r="C35" s="428"/>
      <c r="D35" s="428"/>
      <c r="E35" s="428"/>
      <c r="F35" s="428"/>
      <c r="G35" s="428"/>
      <c r="H35" s="429"/>
      <c r="I35" s="430" t="s">
        <v>67</v>
      </c>
      <c r="J35" s="431"/>
      <c r="K35" s="94" t="s">
        <v>68</v>
      </c>
      <c r="L35" s="432" t="s">
        <v>69</v>
      </c>
      <c r="M35" s="429"/>
      <c r="N35" s="95" t="s">
        <v>70</v>
      </c>
    </row>
    <row r="36" spans="2:14">
      <c r="B36" s="533" t="s">
        <v>112</v>
      </c>
      <c r="C36" s="534"/>
      <c r="D36" s="534"/>
      <c r="E36" s="534"/>
      <c r="F36" s="534"/>
      <c r="G36" s="534"/>
      <c r="H36" s="535"/>
      <c r="I36" s="539"/>
      <c r="J36" s="539"/>
      <c r="K36" s="240">
        <v>500000</v>
      </c>
      <c r="L36" s="540">
        <v>400</v>
      </c>
      <c r="M36" s="540"/>
      <c r="N36" s="241">
        <f>+K36/L36</f>
        <v>1250</v>
      </c>
    </row>
    <row r="37" spans="2:14">
      <c r="B37" s="404"/>
      <c r="C37" s="405"/>
      <c r="D37" s="405"/>
      <c r="E37" s="405"/>
      <c r="F37" s="405"/>
      <c r="G37" s="405"/>
      <c r="H37" s="406"/>
      <c r="I37" s="96"/>
      <c r="J37" s="97"/>
      <c r="K37" s="98"/>
      <c r="L37" s="99"/>
      <c r="M37" s="100"/>
      <c r="N37" s="101"/>
    </row>
    <row r="38" spans="2:14">
      <c r="B38" s="404"/>
      <c r="C38" s="405"/>
      <c r="D38" s="405"/>
      <c r="E38" s="405"/>
      <c r="F38" s="405"/>
      <c r="G38" s="405"/>
      <c r="H38" s="406"/>
      <c r="I38" s="96"/>
      <c r="J38" s="97"/>
      <c r="K38" s="98"/>
      <c r="L38" s="99"/>
      <c r="M38" s="100"/>
      <c r="N38" s="101"/>
    </row>
    <row r="39" spans="2:14">
      <c r="B39" s="404"/>
      <c r="C39" s="405"/>
      <c r="D39" s="405"/>
      <c r="E39" s="405"/>
      <c r="F39" s="405"/>
      <c r="G39" s="405"/>
      <c r="H39" s="406"/>
      <c r="I39" s="436"/>
      <c r="J39" s="415"/>
      <c r="K39" s="103"/>
      <c r="L39" s="437"/>
      <c r="M39" s="438"/>
      <c r="N39" s="104"/>
    </row>
    <row r="40" spans="2:14">
      <c r="B40" s="404"/>
      <c r="C40" s="405"/>
      <c r="D40" s="405"/>
      <c r="E40" s="422"/>
      <c r="F40" s="405"/>
      <c r="G40" s="405"/>
      <c r="H40" s="406"/>
      <c r="I40" s="105"/>
      <c r="J40" s="106"/>
      <c r="K40" s="103"/>
      <c r="L40" s="107"/>
      <c r="M40" s="108"/>
      <c r="N40" s="109"/>
    </row>
    <row r="41" spans="2:14">
      <c r="B41" s="402"/>
      <c r="C41" s="403"/>
      <c r="D41" s="403"/>
      <c r="E41" s="110"/>
      <c r="F41" s="111"/>
      <c r="G41" s="111"/>
      <c r="H41" s="112"/>
      <c r="I41" s="105"/>
      <c r="J41" s="106"/>
      <c r="K41" s="113"/>
      <c r="L41" s="107"/>
      <c r="M41" s="108"/>
      <c r="N41" s="114"/>
    </row>
    <row r="42" spans="2:14" ht="15.75" thickBot="1">
      <c r="B42" s="404"/>
      <c r="C42" s="405"/>
      <c r="D42" s="405"/>
      <c r="E42" s="405"/>
      <c r="F42" s="405"/>
      <c r="G42" s="405"/>
      <c r="H42" s="406"/>
      <c r="I42" s="407"/>
      <c r="J42" s="408"/>
      <c r="K42" s="115"/>
      <c r="L42" s="409"/>
      <c r="M42" s="410"/>
      <c r="N42" s="116"/>
    </row>
    <row r="43" spans="2:14" ht="15.75" thickBot="1">
      <c r="B43" s="375" t="s">
        <v>71</v>
      </c>
      <c r="C43" s="376"/>
      <c r="D43" s="376"/>
      <c r="E43" s="376"/>
      <c r="F43" s="376"/>
      <c r="G43" s="376"/>
      <c r="H43" s="376"/>
      <c r="I43" s="376"/>
      <c r="J43" s="376"/>
      <c r="K43" s="376"/>
      <c r="L43" s="376"/>
      <c r="M43" s="377"/>
      <c r="N43" s="117">
        <f>SUM(N36:N42)</f>
        <v>1250</v>
      </c>
    </row>
    <row r="44" spans="2:14">
      <c r="B44" s="118"/>
      <c r="C44" s="73"/>
      <c r="D44" s="73"/>
      <c r="E44" s="73"/>
      <c r="F44" s="73"/>
      <c r="G44" s="73"/>
      <c r="H44" s="73"/>
      <c r="I44" s="73"/>
      <c r="J44" s="73"/>
      <c r="K44" s="73"/>
      <c r="L44" s="73"/>
      <c r="M44" s="73"/>
      <c r="N44" s="74"/>
    </row>
    <row r="45" spans="2:14">
      <c r="B45" s="119" t="s">
        <v>72</v>
      </c>
      <c r="C45" s="120"/>
      <c r="D45" s="120"/>
      <c r="E45" s="120"/>
      <c r="F45" s="120"/>
      <c r="G45" s="120"/>
      <c r="H45" s="120"/>
      <c r="I45" s="120"/>
      <c r="J45" s="120"/>
      <c r="K45" s="120"/>
      <c r="L45" s="120"/>
      <c r="M45" s="120"/>
      <c r="N45" s="121"/>
    </row>
    <row r="46" spans="2:14" ht="15.75" thickBot="1">
      <c r="B46" s="122"/>
      <c r="C46" s="92"/>
      <c r="D46" s="92"/>
      <c r="E46" s="92"/>
      <c r="F46" s="92"/>
      <c r="G46" s="92"/>
      <c r="H46" s="92"/>
      <c r="I46" s="92"/>
      <c r="J46" s="91"/>
      <c r="K46" s="91"/>
      <c r="L46" s="91"/>
      <c r="M46" s="91"/>
      <c r="N46" s="93"/>
    </row>
    <row r="47" spans="2:14">
      <c r="B47" s="386" t="s">
        <v>62</v>
      </c>
      <c r="C47" s="387"/>
      <c r="D47" s="387"/>
      <c r="E47" s="387"/>
      <c r="F47" s="387"/>
      <c r="G47" s="387"/>
      <c r="H47" s="387"/>
      <c r="I47" s="411"/>
      <c r="J47" s="123" t="s">
        <v>64</v>
      </c>
      <c r="K47" s="124" t="s">
        <v>6</v>
      </c>
      <c r="L47" s="412" t="s">
        <v>73</v>
      </c>
      <c r="M47" s="411"/>
      <c r="N47" s="125" t="s">
        <v>70</v>
      </c>
    </row>
    <row r="48" spans="2:14">
      <c r="B48" s="126"/>
      <c r="C48" s="127"/>
      <c r="D48" s="127"/>
      <c r="E48" s="127"/>
      <c r="F48" s="127"/>
      <c r="G48" s="127"/>
      <c r="H48" s="127"/>
      <c r="I48" s="97"/>
      <c r="J48" s="62"/>
      <c r="K48" s="128"/>
      <c r="L48" s="96"/>
      <c r="M48" s="129"/>
      <c r="N48" s="130"/>
    </row>
    <row r="49" spans="2:14">
      <c r="B49" s="126"/>
      <c r="C49" s="127"/>
      <c r="D49" s="127"/>
      <c r="E49" s="127"/>
      <c r="F49" s="127"/>
      <c r="G49" s="127"/>
      <c r="H49" s="127"/>
      <c r="I49" s="97"/>
      <c r="J49" s="62"/>
      <c r="K49" s="128"/>
      <c r="L49" s="96"/>
      <c r="M49" s="129"/>
      <c r="N49" s="130"/>
    </row>
    <row r="50" spans="2:14">
      <c r="B50" s="126"/>
      <c r="C50" s="127"/>
      <c r="D50" s="127"/>
      <c r="E50" s="127"/>
      <c r="F50" s="127"/>
      <c r="G50" s="127"/>
      <c r="H50" s="127"/>
      <c r="I50" s="97"/>
      <c r="J50" s="62"/>
      <c r="K50" s="128"/>
      <c r="L50" s="96"/>
      <c r="M50" s="129"/>
      <c r="N50" s="130"/>
    </row>
    <row r="51" spans="2:14">
      <c r="B51" s="126"/>
      <c r="C51" s="127"/>
      <c r="D51" s="127"/>
      <c r="E51" s="127"/>
      <c r="F51" s="127"/>
      <c r="G51" s="127"/>
      <c r="H51" s="127"/>
      <c r="I51" s="97"/>
      <c r="J51" s="62"/>
      <c r="K51" s="128"/>
      <c r="L51" s="96"/>
      <c r="M51" s="129"/>
      <c r="N51" s="130"/>
    </row>
    <row r="52" spans="2:14">
      <c r="B52" s="126"/>
      <c r="C52" s="127"/>
      <c r="D52" s="127"/>
      <c r="E52" s="127"/>
      <c r="F52" s="127"/>
      <c r="G52" s="127"/>
      <c r="H52" s="127"/>
      <c r="I52" s="97"/>
      <c r="J52" s="62"/>
      <c r="K52" s="128"/>
      <c r="L52" s="96"/>
      <c r="M52" s="129"/>
      <c r="N52" s="130"/>
    </row>
    <row r="53" spans="2:14" ht="15.75" thickBot="1">
      <c r="B53" s="413"/>
      <c r="C53" s="414"/>
      <c r="D53" s="414"/>
      <c r="E53" s="414"/>
      <c r="F53" s="414"/>
      <c r="G53" s="414"/>
      <c r="H53" s="414"/>
      <c r="I53" s="415"/>
      <c r="J53" s="131"/>
      <c r="K53" s="132"/>
      <c r="L53" s="416"/>
      <c r="M53" s="417"/>
      <c r="N53" s="133"/>
    </row>
    <row r="54" spans="2:14" ht="15.75" thickBot="1">
      <c r="B54" s="375" t="s">
        <v>71</v>
      </c>
      <c r="C54" s="376"/>
      <c r="D54" s="376"/>
      <c r="E54" s="376"/>
      <c r="F54" s="376"/>
      <c r="G54" s="376"/>
      <c r="H54" s="376"/>
      <c r="I54" s="376"/>
      <c r="J54" s="376"/>
      <c r="K54" s="376"/>
      <c r="L54" s="376"/>
      <c r="M54" s="377"/>
      <c r="N54" s="134"/>
    </row>
    <row r="55" spans="2:14">
      <c r="B55" s="72"/>
      <c r="C55" s="73"/>
      <c r="D55" s="73"/>
      <c r="E55" s="73"/>
      <c r="F55" s="73"/>
      <c r="G55" s="73"/>
      <c r="H55" s="73"/>
      <c r="I55" s="73"/>
      <c r="J55" s="73"/>
      <c r="K55" s="73"/>
      <c r="L55" s="73"/>
      <c r="M55" s="73"/>
      <c r="N55" s="74"/>
    </row>
    <row r="56" spans="2:14">
      <c r="B56" s="119" t="s">
        <v>74</v>
      </c>
      <c r="C56" s="120"/>
      <c r="D56" s="120"/>
      <c r="E56" s="120"/>
      <c r="F56" s="120"/>
      <c r="G56" s="120"/>
      <c r="H56" s="120"/>
      <c r="I56" s="120"/>
      <c r="J56" s="120"/>
      <c r="K56" s="120"/>
      <c r="L56" s="120"/>
      <c r="M56" s="120"/>
      <c r="N56" s="121"/>
    </row>
    <row r="57" spans="2:14" ht="15.75" thickBot="1">
      <c r="B57" s="135"/>
      <c r="C57" s="91"/>
      <c r="D57" s="91"/>
      <c r="E57" s="91"/>
      <c r="F57" s="91"/>
      <c r="G57" s="91"/>
      <c r="H57" s="91"/>
      <c r="I57" s="91"/>
      <c r="J57" s="91"/>
      <c r="K57" s="91"/>
      <c r="L57" s="91"/>
      <c r="M57" s="91"/>
      <c r="N57" s="93"/>
    </row>
    <row r="58" spans="2:14" ht="25.5">
      <c r="B58" s="214" t="s">
        <v>75</v>
      </c>
      <c r="C58" s="168"/>
      <c r="D58" s="168"/>
      <c r="E58" s="168"/>
      <c r="F58" s="168"/>
      <c r="G58" s="168"/>
      <c r="H58" s="136" t="s">
        <v>64</v>
      </c>
      <c r="I58" s="137" t="s">
        <v>76</v>
      </c>
      <c r="J58" s="138" t="s">
        <v>77</v>
      </c>
      <c r="K58" s="136" t="s">
        <v>78</v>
      </c>
      <c r="L58" s="421" t="s">
        <v>79</v>
      </c>
      <c r="M58" s="420"/>
      <c r="N58" s="139" t="s">
        <v>70</v>
      </c>
    </row>
    <row r="59" spans="2:14">
      <c r="B59" s="140"/>
      <c r="C59" s="141"/>
      <c r="D59" s="141"/>
      <c r="E59" s="141"/>
      <c r="F59" s="141"/>
      <c r="G59" s="141"/>
      <c r="H59" s="142"/>
      <c r="I59" s="113"/>
      <c r="J59" s="215"/>
      <c r="K59" s="113"/>
      <c r="L59" s="487"/>
      <c r="M59" s="488"/>
      <c r="N59" s="216"/>
    </row>
    <row r="60" spans="2:14">
      <c r="B60" s="140"/>
      <c r="C60" s="145"/>
      <c r="D60" s="145"/>
      <c r="E60" s="145"/>
      <c r="F60" s="145"/>
      <c r="G60" s="145"/>
      <c r="H60" s="146"/>
      <c r="I60" s="113"/>
      <c r="J60" s="113"/>
      <c r="K60" s="113"/>
      <c r="L60" s="147"/>
      <c r="M60" s="148"/>
      <c r="N60" s="149"/>
    </row>
    <row r="61" spans="2:14">
      <c r="B61" s="140"/>
      <c r="C61" s="145"/>
      <c r="D61" s="145"/>
      <c r="E61" s="145"/>
      <c r="F61" s="145"/>
      <c r="G61" s="145"/>
      <c r="H61" s="146"/>
      <c r="I61" s="113"/>
      <c r="J61" s="113"/>
      <c r="K61" s="113"/>
      <c r="L61" s="147"/>
      <c r="M61" s="148"/>
      <c r="N61" s="149"/>
    </row>
    <row r="62" spans="2:14">
      <c r="B62" s="140"/>
      <c r="C62" s="145"/>
      <c r="D62" s="145"/>
      <c r="E62" s="145"/>
      <c r="F62" s="145"/>
      <c r="G62" s="145"/>
      <c r="H62" s="146"/>
      <c r="I62" s="113"/>
      <c r="J62" s="113"/>
      <c r="K62" s="113"/>
      <c r="L62" s="147"/>
      <c r="M62" s="148"/>
      <c r="N62" s="149"/>
    </row>
    <row r="63" spans="2:14">
      <c r="B63" s="140"/>
      <c r="C63" s="145"/>
      <c r="D63" s="145"/>
      <c r="E63" s="145"/>
      <c r="F63" s="145"/>
      <c r="G63" s="145"/>
      <c r="H63" s="146"/>
      <c r="I63" s="113"/>
      <c r="J63" s="113"/>
      <c r="K63" s="113"/>
      <c r="L63" s="147"/>
      <c r="M63" s="148"/>
      <c r="N63" s="149"/>
    </row>
    <row r="64" spans="2:14" ht="15.75" thickBot="1">
      <c r="B64" s="150"/>
      <c r="C64" s="151"/>
      <c r="D64" s="151"/>
      <c r="E64" s="151"/>
      <c r="F64" s="151"/>
      <c r="G64" s="151"/>
      <c r="H64" s="152"/>
      <c r="I64" s="217"/>
      <c r="J64" s="217"/>
      <c r="K64" s="217"/>
      <c r="L64" s="392"/>
      <c r="M64" s="393"/>
      <c r="N64" s="133"/>
    </row>
    <row r="65" spans="2:15" ht="15.75" thickBot="1">
      <c r="B65" s="394" t="s">
        <v>71</v>
      </c>
      <c r="C65" s="384"/>
      <c r="D65" s="384"/>
      <c r="E65" s="384"/>
      <c r="F65" s="384"/>
      <c r="G65" s="384"/>
      <c r="H65" s="384"/>
      <c r="I65" s="384"/>
      <c r="J65" s="384"/>
      <c r="K65" s="384"/>
      <c r="L65" s="384"/>
      <c r="M65" s="385"/>
      <c r="N65" s="218">
        <f>N59+N60+N61+N62+N63</f>
        <v>0</v>
      </c>
    </row>
    <row r="66" spans="2:15">
      <c r="B66" s="72"/>
      <c r="C66" s="73"/>
      <c r="D66" s="73"/>
      <c r="E66" s="73"/>
      <c r="F66" s="73"/>
      <c r="G66" s="73"/>
      <c r="H66" s="73"/>
      <c r="I66" s="73"/>
      <c r="J66" s="73"/>
      <c r="K66" s="73"/>
      <c r="L66" s="73"/>
      <c r="M66" s="73"/>
      <c r="N66" s="74"/>
    </row>
    <row r="67" spans="2:15">
      <c r="B67" s="119" t="s">
        <v>81</v>
      </c>
      <c r="C67" s="120"/>
      <c r="D67" s="120"/>
      <c r="E67" s="120"/>
      <c r="F67" s="120"/>
      <c r="G67" s="120"/>
      <c r="H67" s="120"/>
      <c r="I67" s="120"/>
      <c r="J67" s="120"/>
      <c r="K67" s="120"/>
      <c r="L67" s="120"/>
      <c r="M67" s="120"/>
      <c r="N67" s="121"/>
    </row>
    <row r="68" spans="2:15" ht="15.75" thickBot="1">
      <c r="B68" s="135"/>
      <c r="C68" s="91"/>
      <c r="D68" s="91"/>
      <c r="E68" s="91"/>
      <c r="F68" s="91"/>
      <c r="G68" s="91"/>
      <c r="H68" s="91"/>
      <c r="I68" s="91"/>
      <c r="J68" s="91"/>
      <c r="K68" s="91"/>
      <c r="L68" s="91"/>
      <c r="M68" s="91"/>
      <c r="N68" s="93"/>
    </row>
    <row r="69" spans="2:15" ht="25.5">
      <c r="B69" s="395" t="s">
        <v>82</v>
      </c>
      <c r="C69" s="396"/>
      <c r="D69" s="396"/>
      <c r="E69" s="396"/>
      <c r="F69" s="396"/>
      <c r="G69" s="396"/>
      <c r="H69" s="396"/>
      <c r="I69" s="136" t="s">
        <v>83</v>
      </c>
      <c r="J69" s="138" t="s">
        <v>84</v>
      </c>
      <c r="K69" s="137" t="s">
        <v>85</v>
      </c>
      <c r="L69" s="397" t="s">
        <v>69</v>
      </c>
      <c r="M69" s="398"/>
      <c r="N69" s="155" t="s">
        <v>70</v>
      </c>
    </row>
    <row r="70" spans="2:15">
      <c r="B70" s="156"/>
      <c r="C70" s="145"/>
      <c r="D70" s="145"/>
      <c r="E70" s="145"/>
      <c r="F70" s="145"/>
      <c r="G70" s="145"/>
      <c r="H70" s="145"/>
      <c r="I70" s="157"/>
      <c r="J70" s="158"/>
      <c r="K70" s="159"/>
      <c r="L70" s="160"/>
      <c r="M70" s="161"/>
      <c r="N70" s="153"/>
      <c r="O70" s="162"/>
    </row>
    <row r="71" spans="2:15">
      <c r="B71" s="156"/>
      <c r="C71" s="145"/>
      <c r="D71" s="145"/>
      <c r="E71" s="145"/>
      <c r="F71" s="145"/>
      <c r="G71" s="145"/>
      <c r="H71" s="145"/>
      <c r="I71" s="157"/>
      <c r="J71" s="158"/>
      <c r="K71" s="159"/>
      <c r="L71" s="160"/>
      <c r="M71" s="165"/>
      <c r="N71" s="153"/>
    </row>
    <row r="72" spans="2:15">
      <c r="B72" s="156"/>
      <c r="C72" s="145"/>
      <c r="D72" s="145"/>
      <c r="E72" s="145"/>
      <c r="F72" s="145"/>
      <c r="G72" s="145"/>
      <c r="H72" s="145"/>
      <c r="I72" s="113"/>
      <c r="J72" s="163"/>
      <c r="K72" s="164"/>
      <c r="L72" s="160"/>
      <c r="M72" s="166"/>
      <c r="N72" s="153"/>
    </row>
    <row r="73" spans="2:15">
      <c r="B73" s="156"/>
      <c r="C73" s="145"/>
      <c r="D73" s="145"/>
      <c r="E73" s="145"/>
      <c r="F73" s="145"/>
      <c r="G73" s="145"/>
      <c r="H73" s="145"/>
      <c r="I73" s="113"/>
      <c r="J73" s="163"/>
      <c r="K73" s="164"/>
      <c r="L73" s="167"/>
      <c r="M73" s="166"/>
      <c r="N73" s="153"/>
    </row>
    <row r="74" spans="2:15">
      <c r="B74" s="156"/>
      <c r="C74" s="145"/>
      <c r="D74" s="145"/>
      <c r="E74" s="145"/>
      <c r="F74" s="145"/>
      <c r="G74" s="145"/>
      <c r="H74" s="145"/>
      <c r="I74" s="113"/>
      <c r="J74" s="163"/>
      <c r="K74" s="164"/>
      <c r="L74" s="167"/>
      <c r="M74" s="166"/>
      <c r="N74" s="153"/>
    </row>
    <row r="75" spans="2:15" ht="15.75" thickBot="1">
      <c r="B75" s="399"/>
      <c r="C75" s="400"/>
      <c r="D75" s="400"/>
      <c r="E75" s="400"/>
      <c r="F75" s="400"/>
      <c r="G75" s="400"/>
      <c r="H75" s="400"/>
      <c r="I75" s="217"/>
      <c r="J75" s="217"/>
      <c r="K75" s="217"/>
      <c r="L75" s="483"/>
      <c r="M75" s="483"/>
      <c r="N75" s="133"/>
    </row>
    <row r="76" spans="2:15" ht="15.75" thickBot="1">
      <c r="B76" s="394" t="s">
        <v>71</v>
      </c>
      <c r="C76" s="384"/>
      <c r="D76" s="384"/>
      <c r="E76" s="384"/>
      <c r="F76" s="384"/>
      <c r="G76" s="384"/>
      <c r="H76" s="384"/>
      <c r="I76" s="384"/>
      <c r="J76" s="384"/>
      <c r="K76" s="384"/>
      <c r="L76" s="384"/>
      <c r="M76" s="385"/>
      <c r="N76" s="154">
        <f>N70+N71+N72+N73+N74</f>
        <v>0</v>
      </c>
    </row>
    <row r="77" spans="2:15" ht="15.75" thickBot="1">
      <c r="B77" s="72"/>
      <c r="C77" s="73"/>
      <c r="D77" s="73"/>
      <c r="E77" s="73"/>
      <c r="F77" s="73"/>
      <c r="G77" s="73"/>
      <c r="H77" s="73"/>
      <c r="I77" s="73"/>
      <c r="J77" s="73"/>
      <c r="K77" s="73"/>
      <c r="L77" s="73"/>
      <c r="M77" s="73"/>
      <c r="N77" s="74"/>
    </row>
    <row r="78" spans="2:15" ht="15.75" thickBot="1">
      <c r="B78" s="375" t="s">
        <v>86</v>
      </c>
      <c r="C78" s="376"/>
      <c r="D78" s="376"/>
      <c r="E78" s="376"/>
      <c r="F78" s="376"/>
      <c r="G78" s="376"/>
      <c r="H78" s="376"/>
      <c r="I78" s="376"/>
      <c r="J78" s="376"/>
      <c r="K78" s="376"/>
      <c r="L78" s="376"/>
      <c r="M78" s="377"/>
      <c r="N78" s="117">
        <f>N43+N54+N65+N76</f>
        <v>1250</v>
      </c>
    </row>
    <row r="79" spans="2:15">
      <c r="B79" s="72"/>
      <c r="C79" s="73"/>
      <c r="D79" s="73"/>
      <c r="E79" s="73"/>
      <c r="F79" s="73"/>
      <c r="G79" s="73"/>
      <c r="H79" s="73"/>
      <c r="I79" s="73"/>
      <c r="J79" s="73"/>
      <c r="K79" s="73"/>
      <c r="L79" s="73"/>
      <c r="M79" s="73"/>
      <c r="N79" s="74"/>
    </row>
    <row r="80" spans="2:15">
      <c r="B80" s="119" t="s">
        <v>87</v>
      </c>
      <c r="C80" s="120"/>
      <c r="D80" s="120"/>
      <c r="E80" s="120"/>
      <c r="F80" s="120"/>
      <c r="G80" s="120"/>
      <c r="H80" s="120"/>
      <c r="I80" s="120"/>
      <c r="J80" s="120"/>
      <c r="K80" s="120"/>
      <c r="L80" s="120"/>
      <c r="M80" s="120"/>
      <c r="N80" s="121"/>
    </row>
    <row r="81" spans="1:14" ht="15.75" thickBot="1">
      <c r="B81" s="135"/>
      <c r="C81" s="91"/>
      <c r="D81" s="91"/>
      <c r="E81" s="91"/>
      <c r="F81" s="91"/>
      <c r="G81" s="91"/>
      <c r="H81" s="91"/>
      <c r="I81" s="91"/>
      <c r="J81" s="91"/>
      <c r="K81" s="91"/>
      <c r="L81" s="91"/>
      <c r="M81" s="91"/>
      <c r="N81" s="93"/>
    </row>
    <row r="82" spans="1:14">
      <c r="B82" s="386" t="s">
        <v>88</v>
      </c>
      <c r="C82" s="387"/>
      <c r="D82" s="387"/>
      <c r="E82" s="387"/>
      <c r="F82" s="387"/>
      <c r="G82" s="387"/>
      <c r="H82" s="387"/>
      <c r="I82" s="168"/>
      <c r="J82" s="169"/>
      <c r="K82" s="170" t="s">
        <v>89</v>
      </c>
      <c r="L82" s="388" t="s">
        <v>90</v>
      </c>
      <c r="M82" s="389"/>
      <c r="N82" s="171"/>
    </row>
    <row r="83" spans="1:14">
      <c r="B83" s="390" t="s">
        <v>13</v>
      </c>
      <c r="C83" s="391"/>
      <c r="D83" s="391"/>
      <c r="E83" s="391"/>
      <c r="F83" s="391"/>
      <c r="G83" s="391"/>
      <c r="H83" s="391"/>
      <c r="I83" s="172"/>
      <c r="J83" s="173"/>
      <c r="K83" s="174"/>
      <c r="L83" s="371"/>
      <c r="M83" s="372"/>
      <c r="N83" s="175"/>
    </row>
    <row r="84" spans="1:14">
      <c r="B84" s="176" t="s">
        <v>91</v>
      </c>
      <c r="C84" s="177"/>
      <c r="D84" s="177"/>
      <c r="E84" s="177"/>
      <c r="F84" s="177"/>
      <c r="G84" s="177"/>
      <c r="H84" s="177"/>
      <c r="I84" s="172"/>
      <c r="J84" s="173"/>
      <c r="K84" s="174"/>
      <c r="L84" s="371"/>
      <c r="M84" s="372"/>
      <c r="N84" s="175"/>
    </row>
    <row r="85" spans="1:14" ht="15.75" thickBot="1">
      <c r="B85" s="178" t="s">
        <v>33</v>
      </c>
      <c r="C85" s="179"/>
      <c r="D85" s="179"/>
      <c r="E85" s="179"/>
      <c r="F85" s="179"/>
      <c r="G85" s="179"/>
      <c r="H85" s="179"/>
      <c r="I85" s="180"/>
      <c r="J85" s="181"/>
      <c r="K85" s="182">
        <v>0.05</v>
      </c>
      <c r="L85" s="373">
        <f>ROUND(N78*K85,0)</f>
        <v>63</v>
      </c>
      <c r="M85" s="374"/>
      <c r="N85" s="175"/>
    </row>
    <row r="86" spans="1:14" ht="15.75" thickBot="1">
      <c r="B86" s="375" t="s">
        <v>71</v>
      </c>
      <c r="C86" s="376"/>
      <c r="D86" s="376"/>
      <c r="E86" s="376"/>
      <c r="F86" s="376"/>
      <c r="G86" s="376"/>
      <c r="H86" s="376"/>
      <c r="I86" s="376"/>
      <c r="J86" s="376"/>
      <c r="K86" s="376"/>
      <c r="L86" s="376"/>
      <c r="M86" s="377"/>
      <c r="N86" s="183">
        <f>L83+L84+L85</f>
        <v>63</v>
      </c>
    </row>
    <row r="87" spans="1:14" ht="15.75" thickBot="1">
      <c r="B87" s="72"/>
      <c r="C87" s="73"/>
      <c r="D87" s="73"/>
      <c r="E87" s="73"/>
      <c r="F87" s="73"/>
      <c r="G87" s="73"/>
      <c r="H87" s="73"/>
      <c r="I87" s="73"/>
      <c r="J87" s="73"/>
      <c r="K87" s="73"/>
      <c r="L87" s="73"/>
      <c r="M87" s="73"/>
      <c r="N87" s="74"/>
    </row>
    <row r="88" spans="1:14" ht="15.75" thickBot="1">
      <c r="A88" s="8" t="s">
        <v>109</v>
      </c>
      <c r="B88" s="375" t="s">
        <v>93</v>
      </c>
      <c r="C88" s="376"/>
      <c r="D88" s="376"/>
      <c r="E88" s="376"/>
      <c r="F88" s="376"/>
      <c r="G88" s="376"/>
      <c r="H88" s="376"/>
      <c r="I88" s="376"/>
      <c r="J88" s="376"/>
      <c r="K88" s="376"/>
      <c r="L88" s="376"/>
      <c r="M88" s="377"/>
      <c r="N88" s="183">
        <f>N78+N86</f>
        <v>1313</v>
      </c>
    </row>
    <row r="89" spans="1:14">
      <c r="B89" s="38"/>
      <c r="C89" s="39"/>
      <c r="D89" s="39"/>
      <c r="E89" s="39"/>
      <c r="F89" s="39"/>
      <c r="G89" s="39"/>
      <c r="H89" s="39"/>
      <c r="I89" s="39"/>
      <c r="J89" s="39"/>
      <c r="K89" s="39"/>
      <c r="L89" s="39"/>
      <c r="M89" s="39"/>
      <c r="N89" s="40"/>
    </row>
    <row r="90" spans="1:14">
      <c r="B90" s="71"/>
      <c r="C90" s="45"/>
      <c r="D90" s="45"/>
      <c r="E90" s="45"/>
      <c r="F90" s="45"/>
      <c r="G90" s="45"/>
      <c r="H90" s="45"/>
      <c r="I90" s="45"/>
      <c r="J90" s="45"/>
      <c r="K90" s="45"/>
      <c r="L90" s="45"/>
      <c r="M90" s="45"/>
      <c r="N90" s="47"/>
    </row>
    <row r="91" spans="1:14">
      <c r="B91" s="71"/>
      <c r="C91" s="45"/>
      <c r="D91" s="45"/>
      <c r="E91" s="45"/>
      <c r="F91" s="45"/>
      <c r="G91" s="45"/>
      <c r="H91" s="45"/>
      <c r="I91" s="45"/>
      <c r="J91" s="45"/>
      <c r="K91" s="45"/>
      <c r="L91" s="45"/>
      <c r="M91" s="45"/>
      <c r="N91" s="47"/>
    </row>
    <row r="92" spans="1:14">
      <c r="B92" s="71"/>
      <c r="C92" s="45"/>
      <c r="D92" s="45"/>
      <c r="E92" s="45"/>
      <c r="F92" s="45"/>
      <c r="G92" s="45"/>
      <c r="H92" s="45"/>
      <c r="I92" s="45"/>
      <c r="J92" s="45"/>
      <c r="K92" s="45"/>
      <c r="L92" s="45"/>
      <c r="M92" s="45"/>
      <c r="N92" s="47"/>
    </row>
    <row r="93" spans="1:14">
      <c r="B93" s="71"/>
      <c r="C93" s="45"/>
      <c r="D93" s="45"/>
      <c r="E93" s="55" t="s">
        <v>94</v>
      </c>
      <c r="F93" s="55"/>
      <c r="G93" s="55"/>
      <c r="H93" s="55"/>
      <c r="I93" s="55"/>
      <c r="J93" s="55"/>
      <c r="K93" s="45"/>
      <c r="L93" s="45"/>
      <c r="M93" s="45"/>
      <c r="N93" s="47"/>
    </row>
    <row r="94" spans="1:14">
      <c r="B94" s="71"/>
      <c r="C94" s="45"/>
      <c r="D94" s="45"/>
      <c r="E94" s="45" t="s">
        <v>95</v>
      </c>
      <c r="F94" s="45"/>
      <c r="G94" s="45"/>
      <c r="H94" s="45"/>
      <c r="I94" s="45"/>
      <c r="J94" s="45"/>
      <c r="K94" s="45"/>
      <c r="L94" s="45"/>
      <c r="M94" s="45"/>
      <c r="N94" s="47"/>
    </row>
    <row r="95" spans="1:14">
      <c r="B95" s="71"/>
      <c r="C95" s="45"/>
      <c r="D95" s="45"/>
      <c r="E95" s="45" t="s">
        <v>96</v>
      </c>
      <c r="F95" s="45"/>
      <c r="G95" s="45"/>
      <c r="H95" s="45"/>
      <c r="I95" s="45"/>
      <c r="J95" s="45"/>
      <c r="K95" s="45"/>
      <c r="L95" s="45"/>
      <c r="M95" s="45"/>
      <c r="N95" s="47"/>
    </row>
    <row r="96" spans="1:14">
      <c r="B96" s="71"/>
      <c r="C96" s="45"/>
      <c r="D96" s="45"/>
      <c r="E96" s="45" t="s">
        <v>97</v>
      </c>
      <c r="F96" s="45"/>
      <c r="G96" s="45"/>
      <c r="H96" s="45"/>
      <c r="I96" s="45"/>
      <c r="J96" s="45"/>
      <c r="K96" s="45"/>
      <c r="L96" s="45"/>
      <c r="M96" s="45"/>
      <c r="N96" s="47"/>
    </row>
    <row r="97" spans="2:14" ht="15.75" thickBot="1">
      <c r="B97" s="71"/>
      <c r="C97" s="45"/>
      <c r="D97" s="45"/>
      <c r="E97" s="45"/>
      <c r="F97" s="45" t="s">
        <v>98</v>
      </c>
      <c r="G97" s="45"/>
      <c r="H97" s="45"/>
      <c r="I97" s="45"/>
      <c r="J97" s="45"/>
      <c r="K97" s="45"/>
      <c r="L97" s="45"/>
      <c r="M97" s="45"/>
      <c r="N97" s="47"/>
    </row>
    <row r="98" spans="2:14">
      <c r="B98" s="184" t="s">
        <v>99</v>
      </c>
      <c r="C98" s="185"/>
      <c r="D98" s="185"/>
      <c r="E98" s="185"/>
      <c r="F98" s="185"/>
      <c r="G98" s="185"/>
      <c r="H98" s="185"/>
      <c r="I98" s="185"/>
      <c r="J98" s="185"/>
      <c r="K98" s="185"/>
      <c r="L98" s="185"/>
      <c r="M98" s="185"/>
      <c r="N98" s="186"/>
    </row>
    <row r="99" spans="2:14">
      <c r="B99" s="187"/>
      <c r="C99" s="188"/>
      <c r="D99" s="188"/>
      <c r="E99" s="188"/>
      <c r="F99" s="188"/>
      <c r="G99" s="188"/>
      <c r="H99" s="188"/>
      <c r="I99" s="188"/>
      <c r="J99" s="188"/>
      <c r="K99" s="188"/>
      <c r="L99" s="188"/>
      <c r="M99" s="188"/>
      <c r="N99" s="189"/>
    </row>
    <row r="100" spans="2:14">
      <c r="B100" s="187"/>
      <c r="C100" s="188"/>
      <c r="D100" s="188"/>
      <c r="E100" s="188"/>
      <c r="F100" s="188"/>
      <c r="G100" s="188"/>
      <c r="H100" s="188"/>
      <c r="I100" s="188"/>
      <c r="J100" s="188"/>
      <c r="K100" s="188"/>
      <c r="L100" s="188"/>
      <c r="M100" s="188"/>
      <c r="N100" s="189"/>
    </row>
    <row r="101" spans="2:14">
      <c r="B101" s="187"/>
      <c r="C101" s="188"/>
      <c r="D101" s="188"/>
      <c r="E101" s="188"/>
      <c r="F101" s="188"/>
      <c r="G101" s="188"/>
      <c r="H101" s="188"/>
      <c r="I101" s="188"/>
      <c r="J101" s="188"/>
      <c r="K101" s="188"/>
      <c r="L101" s="188"/>
      <c r="M101" s="188"/>
      <c r="N101" s="189"/>
    </row>
    <row r="102" spans="2:14" ht="15.75" thickBot="1">
      <c r="B102" s="190"/>
      <c r="C102" s="191"/>
      <c r="D102" s="191"/>
      <c r="E102" s="191"/>
      <c r="F102" s="191"/>
      <c r="G102" s="191"/>
      <c r="H102" s="191"/>
      <c r="I102" s="191"/>
      <c r="J102" s="191"/>
      <c r="K102" s="191"/>
      <c r="L102" s="191"/>
      <c r="M102" s="191"/>
      <c r="N102" s="192"/>
    </row>
    <row r="103" spans="2:14">
      <c r="B103" s="193"/>
      <c r="C103" s="194"/>
      <c r="D103" s="194"/>
      <c r="E103" s="194"/>
      <c r="F103" s="194"/>
      <c r="G103" s="194"/>
      <c r="H103" s="194"/>
      <c r="I103" s="194"/>
      <c r="J103" s="194"/>
      <c r="K103" s="194"/>
      <c r="L103" s="194"/>
      <c r="M103" s="194"/>
      <c r="N103" s="195"/>
    </row>
    <row r="104" spans="2:14">
      <c r="B104" s="196" t="s">
        <v>100</v>
      </c>
      <c r="C104" s="59"/>
      <c r="D104" s="59"/>
      <c r="E104" s="59"/>
      <c r="F104" s="59"/>
      <c r="G104" s="59"/>
      <c r="H104" s="59"/>
      <c r="I104" s="59"/>
      <c r="J104" s="59"/>
      <c r="K104" s="59"/>
      <c r="L104" s="59"/>
      <c r="M104" s="59"/>
      <c r="N104" s="60"/>
    </row>
    <row r="105" spans="2:14" ht="15" customHeight="1">
      <c r="B105" s="378" t="s">
        <v>101</v>
      </c>
      <c r="C105" s="379"/>
      <c r="D105" s="379"/>
      <c r="E105" s="379"/>
      <c r="F105" s="379"/>
      <c r="G105" s="379"/>
      <c r="H105" s="379"/>
      <c r="I105" s="379"/>
      <c r="J105" s="379"/>
      <c r="K105" s="379"/>
      <c r="L105" s="379"/>
      <c r="M105" s="379"/>
      <c r="N105" s="380"/>
    </row>
    <row r="106" spans="2:14" ht="15" customHeight="1">
      <c r="B106" s="378"/>
      <c r="C106" s="379"/>
      <c r="D106" s="379"/>
      <c r="E106" s="379"/>
      <c r="F106" s="379"/>
      <c r="G106" s="379"/>
      <c r="H106" s="379"/>
      <c r="I106" s="379"/>
      <c r="J106" s="379"/>
      <c r="K106" s="379"/>
      <c r="L106" s="379"/>
      <c r="M106" s="379"/>
      <c r="N106" s="380"/>
    </row>
    <row r="107" spans="2:14" ht="30" customHeight="1">
      <c r="B107" s="381" t="s">
        <v>102</v>
      </c>
      <c r="C107" s="382"/>
      <c r="D107" s="382"/>
      <c r="E107" s="382"/>
      <c r="F107" s="382"/>
      <c r="G107" s="382"/>
      <c r="H107" s="382"/>
      <c r="I107" s="382"/>
      <c r="J107" s="382"/>
      <c r="K107" s="382"/>
      <c r="L107" s="382"/>
      <c r="M107" s="382"/>
      <c r="N107" s="383"/>
    </row>
    <row r="108" spans="2:14">
      <c r="B108" s="381"/>
      <c r="C108" s="382"/>
      <c r="D108" s="382"/>
      <c r="E108" s="382"/>
      <c r="F108" s="382"/>
      <c r="G108" s="382"/>
      <c r="H108" s="382"/>
      <c r="I108" s="382"/>
      <c r="J108" s="382"/>
      <c r="K108" s="382"/>
      <c r="L108" s="382"/>
      <c r="M108" s="382"/>
      <c r="N108" s="383"/>
    </row>
    <row r="109" spans="2:14">
      <c r="B109" s="197"/>
      <c r="C109" s="198"/>
      <c r="D109" s="198"/>
      <c r="E109" s="198"/>
      <c r="F109" s="198"/>
      <c r="G109" s="198"/>
      <c r="H109" s="198"/>
      <c r="I109" s="198"/>
      <c r="J109" s="198"/>
      <c r="K109" s="198"/>
      <c r="L109" s="198"/>
      <c r="M109" s="198"/>
      <c r="N109" s="199"/>
    </row>
    <row r="110" spans="2:14">
      <c r="B110" s="197"/>
      <c r="C110" s="198"/>
      <c r="D110" s="198"/>
      <c r="E110" s="198"/>
      <c r="F110" s="198"/>
      <c r="G110" s="198"/>
      <c r="H110" s="198"/>
      <c r="I110" s="198"/>
      <c r="J110" s="198"/>
      <c r="K110" s="198"/>
      <c r="L110" s="198"/>
      <c r="M110" s="198"/>
      <c r="N110" s="199"/>
    </row>
    <row r="111" spans="2:14">
      <c r="B111" s="197"/>
      <c r="C111" s="198"/>
      <c r="D111" s="198"/>
      <c r="E111" s="198"/>
      <c r="F111" s="198"/>
      <c r="G111" s="198"/>
      <c r="H111" s="198"/>
      <c r="I111" s="198"/>
      <c r="J111" s="198"/>
      <c r="K111" s="198"/>
      <c r="L111" s="198"/>
      <c r="M111" s="198"/>
      <c r="N111" s="199"/>
    </row>
    <row r="112" spans="2:14">
      <c r="B112" s="196"/>
      <c r="C112" s="59"/>
      <c r="D112" s="59"/>
      <c r="E112" s="59"/>
      <c r="F112" s="59"/>
      <c r="G112" s="59"/>
      <c r="H112" s="59"/>
      <c r="I112" s="59"/>
      <c r="J112" s="59"/>
      <c r="K112" s="59"/>
      <c r="L112" s="59"/>
      <c r="M112" s="59"/>
      <c r="N112" s="60"/>
    </row>
    <row r="113" spans="2:14">
      <c r="B113" s="71"/>
      <c r="C113" s="45"/>
      <c r="D113" s="45"/>
      <c r="E113" s="45" t="s">
        <v>94</v>
      </c>
      <c r="F113" s="55"/>
      <c r="G113" s="55"/>
      <c r="H113" s="45"/>
      <c r="I113" s="45"/>
      <c r="J113" s="45"/>
      <c r="K113" s="45"/>
      <c r="L113" s="45"/>
      <c r="M113" s="45"/>
      <c r="N113" s="47"/>
    </row>
    <row r="114" spans="2:14">
      <c r="B114" s="71"/>
      <c r="C114" s="45"/>
      <c r="D114" s="45"/>
      <c r="E114" s="200" t="s">
        <v>95</v>
      </c>
      <c r="F114" s="45"/>
      <c r="G114" s="45"/>
      <c r="H114" s="200"/>
      <c r="I114" s="200"/>
      <c r="J114" s="200"/>
      <c r="K114" s="45"/>
      <c r="L114" s="45"/>
      <c r="M114" s="45"/>
      <c r="N114" s="47"/>
    </row>
    <row r="115" spans="2:14">
      <c r="B115" s="71"/>
      <c r="C115" s="45"/>
      <c r="D115" s="45"/>
      <c r="E115" s="201" t="s">
        <v>103</v>
      </c>
      <c r="F115" s="45"/>
      <c r="G115" s="45"/>
      <c r="H115" s="201"/>
      <c r="I115" s="201"/>
      <c r="J115" s="201"/>
      <c r="K115" s="45"/>
      <c r="L115" s="45"/>
      <c r="M115" s="45"/>
      <c r="N115" s="47"/>
    </row>
    <row r="116" spans="2:14">
      <c r="B116" s="202"/>
      <c r="C116" s="59"/>
      <c r="D116" s="59"/>
      <c r="E116" s="45" t="s">
        <v>97</v>
      </c>
      <c r="F116" s="45"/>
      <c r="G116" s="45"/>
      <c r="H116" s="45"/>
      <c r="I116" s="45"/>
      <c r="J116" s="45"/>
      <c r="K116" s="59"/>
      <c r="L116" s="59"/>
      <c r="M116" s="59"/>
      <c r="N116" s="60"/>
    </row>
    <row r="117" spans="2:14">
      <c r="B117" s="202"/>
      <c r="C117" s="59"/>
      <c r="D117" s="59"/>
      <c r="E117" s="59"/>
      <c r="F117" s="45"/>
      <c r="G117" s="45"/>
      <c r="H117" s="45"/>
      <c r="I117" s="45"/>
      <c r="J117" s="45"/>
      <c r="K117" s="59"/>
      <c r="L117" s="59"/>
      <c r="M117" s="59"/>
      <c r="N117" s="60"/>
    </row>
    <row r="118" spans="2:14">
      <c r="B118" s="202" t="s">
        <v>104</v>
      </c>
      <c r="C118" s="201"/>
      <c r="D118" s="201"/>
      <c r="E118" s="45"/>
      <c r="F118" s="45"/>
      <c r="G118" s="45"/>
      <c r="H118" s="45"/>
      <c r="I118" s="45"/>
      <c r="J118" s="367"/>
      <c r="K118" s="367"/>
      <c r="L118" s="367"/>
      <c r="M118" s="367"/>
      <c r="N118" s="368"/>
    </row>
    <row r="119" spans="2:14" ht="15.75" thickBot="1">
      <c r="B119" s="203" t="s">
        <v>105</v>
      </c>
      <c r="C119" s="204"/>
      <c r="D119" s="204"/>
      <c r="E119" s="205"/>
      <c r="F119" s="205"/>
      <c r="G119" s="205"/>
      <c r="H119" s="205"/>
      <c r="I119" s="205"/>
      <c r="J119" s="369"/>
      <c r="K119" s="369"/>
      <c r="L119" s="369"/>
      <c r="M119" s="369"/>
      <c r="N119" s="370"/>
    </row>
  </sheetData>
  <mergeCells count="70">
    <mergeCell ref="D11:E11"/>
    <mergeCell ref="B10:E10"/>
    <mergeCell ref="I10:J10"/>
    <mergeCell ref="B1:B6"/>
    <mergeCell ref="C1:J1"/>
    <mergeCell ref="C4:J4"/>
    <mergeCell ref="C6:J6"/>
    <mergeCell ref="K1:K2"/>
    <mergeCell ref="C5:J5"/>
    <mergeCell ref="K5:K6"/>
    <mergeCell ref="L1:N2"/>
    <mergeCell ref="C2:J2"/>
    <mergeCell ref="C3:J3"/>
    <mergeCell ref="K3:K4"/>
    <mergeCell ref="L3:N4"/>
    <mergeCell ref="L5:L6"/>
    <mergeCell ref="M5:M6"/>
    <mergeCell ref="N5:N6"/>
    <mergeCell ref="L12:N12"/>
    <mergeCell ref="F25:H25"/>
    <mergeCell ref="B27:N27"/>
    <mergeCell ref="C29:I29"/>
    <mergeCell ref="L29:M29"/>
    <mergeCell ref="C30:I30"/>
    <mergeCell ref="L30:M30"/>
    <mergeCell ref="C31:J31"/>
    <mergeCell ref="L31:M31"/>
    <mergeCell ref="B35:H35"/>
    <mergeCell ref="I35:J35"/>
    <mergeCell ref="L35:M35"/>
    <mergeCell ref="B43:M43"/>
    <mergeCell ref="B36:H36"/>
    <mergeCell ref="I36:J36"/>
    <mergeCell ref="L36:M36"/>
    <mergeCell ref="B37:H37"/>
    <mergeCell ref="B38:H38"/>
    <mergeCell ref="B39:H39"/>
    <mergeCell ref="I39:J39"/>
    <mergeCell ref="L39:M39"/>
    <mergeCell ref="B40:H40"/>
    <mergeCell ref="B41:D41"/>
    <mergeCell ref="B42:H42"/>
    <mergeCell ref="I42:J42"/>
    <mergeCell ref="L42:M42"/>
    <mergeCell ref="B75:H75"/>
    <mergeCell ref="L75:M75"/>
    <mergeCell ref="B47:I47"/>
    <mergeCell ref="L47:M47"/>
    <mergeCell ref="B53:I53"/>
    <mergeCell ref="L53:M53"/>
    <mergeCell ref="B54:M54"/>
    <mergeCell ref="L58:M58"/>
    <mergeCell ref="L59:M59"/>
    <mergeCell ref="L64:M64"/>
    <mergeCell ref="B65:M65"/>
    <mergeCell ref="B69:H69"/>
    <mergeCell ref="L69:M69"/>
    <mergeCell ref="B76:M76"/>
    <mergeCell ref="B78:M78"/>
    <mergeCell ref="B82:H82"/>
    <mergeCell ref="L82:M82"/>
    <mergeCell ref="B83:H83"/>
    <mergeCell ref="L83:M83"/>
    <mergeCell ref="J118:N119"/>
    <mergeCell ref="L84:M84"/>
    <mergeCell ref="L85:M85"/>
    <mergeCell ref="B86:M86"/>
    <mergeCell ref="B88:M88"/>
    <mergeCell ref="B105:N106"/>
    <mergeCell ref="B107:N10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92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9217"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dcmitype/"/>
    <ds:schemaRef ds:uri="http://schemas.microsoft.com/office/infopath/2007/PartnerControls"/>
    <ds:schemaRef ds:uri="http://purl.org/dc/elements/1.1/"/>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9d85dbaf-23eb-4e57-a637-93dcacc8b1a1"/>
    <ds:schemaRef ds:uri="http://www.w3.org/XML/1998/namespace"/>
  </ds:schemaRefs>
</ds:datastoreItem>
</file>

<file path=customXml/itemProps2.xml><?xml version="1.0" encoding="utf-8"?>
<ds:datastoreItem xmlns:ds="http://schemas.openxmlformats.org/officeDocument/2006/customXml" ds:itemID="{4A835395-C58A-4D59-BF22-E3513E8A55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vt:i4>
      </vt:variant>
    </vt:vector>
  </HeadingPairs>
  <TitlesOfParts>
    <vt:vector size="8" baseType="lpstr">
      <vt:lpstr>Presupuesto Oficial</vt:lpstr>
      <vt:lpstr>450.2P</vt:lpstr>
      <vt:lpstr>411.1P</vt:lpstr>
      <vt:lpstr>1P</vt:lpstr>
      <vt:lpstr>2P</vt:lpstr>
      <vt:lpstr>3P</vt:lpstr>
      <vt:lpstr>900.00</vt:lpstr>
      <vt:lpstr>'Presupuesto Oficial'!Área_de_impresión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Gustavo Alfonso</cp:lastModifiedBy>
  <cp:revision/>
  <cp:lastPrinted>2020-05-13T16:10:26Z</cp:lastPrinted>
  <dcterms:created xsi:type="dcterms:W3CDTF">2006-06-27T16:47:25Z</dcterms:created>
  <dcterms:modified xsi:type="dcterms:W3CDTF">2020-08-30T04:21:24Z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