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mc:AlternateContent xmlns:mc="http://schemas.openxmlformats.org/markup-compatibility/2006">
    <mc:Choice Requires="x15">
      <x15ac:absPath xmlns:x15ac="http://schemas.microsoft.com/office/spreadsheetml/2010/11/ac" url="C:\Users\jairo.agudelo\Documents\minima cuantía\"/>
    </mc:Choice>
  </mc:AlternateContent>
  <xr:revisionPtr revIDLastSave="0" documentId="13_ncr:1_{80CFE6F0-DADF-4081-8330-7CBE3EB2C6CA}" xr6:coauthVersionLast="43" xr6:coauthVersionMax="43" xr10:uidLastSave="{00000000-0000-0000-0000-000000000000}"/>
  <bookViews>
    <workbookView xWindow="-120" yWindow="-120" windowWidth="29040" windowHeight="15840" activeTab="1" xr2:uid="{00000000-000D-0000-FFFF-FFFF00000000}"/>
  </bookViews>
  <sheets>
    <sheet name="TABLAS VALORACIÓN" sheetId="2" r:id="rId1"/>
    <sheet name="ANEXO RIESGOS" sheetId="1" r:id="rId2"/>
  </sheets>
  <externalReferences>
    <externalReference r:id="rId3"/>
  </externalReferences>
  <definedNames>
    <definedName name="_xlnm.Print_Area" localSheetId="1">'ANEXO RIESGOS'!$B$1:$X$16</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15" i="1" l="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c r="R7" i="1" s="1"/>
  <c r="K7" i="1"/>
  <c r="L7" i="1" s="1"/>
</calcChain>
</file>

<file path=xl/sharedStrings.xml><?xml version="1.0" encoding="utf-8"?>
<sst xmlns="http://schemas.openxmlformats.org/spreadsheetml/2006/main" count="353" uniqueCount="186">
  <si>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</si>
  <si>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</si>
  <si>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</si>
  <si>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</si>
  <si>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</si>
  <si>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</si>
  <si>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</si>
  <si>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</si>
  <si>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</si>
  <si>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</si>
  <si>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</si>
  <si>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</si>
  <si>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</si>
  <si>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</si>
  <si>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</si>
  <si>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</si>
  <si>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</si>
  <si>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</si>
  <si>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</si>
  <si>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</si>
  <si>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</si>
  <si>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</si>
  <si>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</si>
  <si>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</si>
  <si>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</si>
  <si>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</si>
  <si>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</si>
  <si>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</si>
  <si>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</si>
  <si>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</si>
  <si>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</si>
  <si>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</si>
  <si>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</si>
  <si>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</si>
  <si>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</si>
  <si>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</si>
  <si>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</si>
  <si>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</si>
  <si>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</si>
  <si>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</si>
  <si>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</si>
  <si>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</si>
  <si>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</si>
  <si>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</si>
  <si>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</si>
  <si>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</si>
  <si>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</si>
  <si>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</si>
  <si>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</si>
  <si>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</si>
  <si>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</si>
  <si>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</si>
  <si>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</si>
  <si>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</si>
  <si>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</si>
  <si>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</si>
  <si>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</si>
  <si>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</si>
  <si>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</si>
  <si>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</si>
  <si>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</si>
  <si>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</si>
  <si>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</si>
  <si>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</si>
  <si>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</si>
  <si>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</si>
  <si>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</si>
  <si>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</si>
  <si>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</si>
  <si>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</si>
  <si>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</si>
  <si>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</si>
  <si>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</si>
  <si>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</si>
  <si>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</si>
  <si>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</si>
  <si>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</si>
  <si>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</si>
  <si>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</si>
  <si>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</si>
  <si>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</si>
  <si>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</si>
  <si>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</si>
  <si>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Plan anual de adquisición</t>
  </si>
  <si>
    <t>Perfeccionamiento</t>
  </si>
  <si>
    <t>Anexo #</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</si>
  <si>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</si>
  <si>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</si>
  <si>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</si>
  <si>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</si>
  <si>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</si>
  <si>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</si>
  <si>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</si>
  <si>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</si>
  <si>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</si>
  <si>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</si>
  <si>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</si>
  <si>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</si>
  <si>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</si>
  <si>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</si>
  <si>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</si>
  <si>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</si>
  <si>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Riesgos Económicos:</t>
  </si>
  <si>
    <t xml:space="preserve">Riesgos Financieros: </t>
  </si>
  <si>
    <t xml:space="preserve">Riesgos de la Naturaleza: </t>
  </si>
  <si>
    <t xml:space="preserve"> Riesgos Ambientales: </t>
  </si>
  <si>
    <t xml:space="preserve">Riesgos Tecnológicos: </t>
  </si>
  <si>
    <t>Clase del Riesgo</t>
  </si>
  <si>
    <t>Fuente del Riesgo</t>
  </si>
  <si>
    <t>Fecha</t>
  </si>
  <si>
    <t>dd/mmm/aa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</si>
  <si>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</si>
  <si>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</si>
  <si>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</si>
  <si>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</si>
  <si>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</si>
  <si>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</si>
  <si>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</si>
  <si>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</si>
  <si>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</si>
  <si>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</si>
  <si>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</si>
  <si>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</si>
  <si>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</si>
  <si>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</si>
  <si>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</si>
  <si>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Improbable (puede ocurrir ocasionalmente)</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</si>
  <si>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</si>
  <si>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</si>
  <si>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</si>
  <si>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</si>
  <si>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</si>
  <si>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</si>
  <si>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</si>
  <si>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</si>
  <si>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w</t>
  </si>
  <si>
    <t>Que no se presenten proponentes a la proceso de selección</t>
  </si>
  <si>
    <t>Se declara desierto el proceso</t>
  </si>
  <si>
    <t>Establecer en el pliego de condiciones criterios mínimos habilitantes técnicos, jurídicos y financieros acordes con el sector</t>
  </si>
  <si>
    <t>SI</t>
  </si>
  <si>
    <t>Desde la estructuración de los documentos del proceso</t>
  </si>
  <si>
    <t>Hasta la fecha límite de expedición de adendas</t>
  </si>
  <si>
    <t>Revisando que los criterioes habilitantes correspondan a los que arroje el estudio de sector</t>
  </si>
  <si>
    <t>Diario</t>
  </si>
  <si>
    <t>Demora en la formulación y aprobación de los documentos del proceso de contratación</t>
  </si>
  <si>
    <t>Retraso en el inicio del proceso de contratación y/o en el inicio de la ejecución del contrato.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</si>
  <si>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</si>
  <si>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Desde la inclusión de la contratación en el Plan Anual de Adquisición</t>
  </si>
  <si>
    <t>Hasta la adjudicación</t>
  </si>
  <si>
    <t>Seguimiento al cumplimiento del  cronograma de procesos de contratación de la Entidad y de los tiempos definidos en el Manual de Contratación.</t>
  </si>
  <si>
    <t>Semanal</t>
  </si>
  <si>
    <t>Sobre estimación del presupuesto por cotizaciones recibidas durante el estudio de mercado incluyendo sobrecostos</t>
  </si>
  <si>
    <t>Estimación inadecuada del presupuesto por incrementos en los precios remitidos por potenciales proveedores</t>
  </si>
  <si>
    <t>Creación de base de datos con precios de contratación del ICBF y de otras entidades, previa verificación de que las características técnicas son comparables, y tenerlas en cuenta para la definición del presupuesto.
Creación de una base de datos de proveedores para obtener la mayor cantidad posible de cotizaciones que permitan estimar mejor los precios promedio de mercado.</t>
  </si>
  <si>
    <t>Desde el inicio de la realización del estudio de mercado</t>
  </si>
  <si>
    <t>Hasta la finalización del estudio de mercado</t>
  </si>
  <si>
    <t>Seguimiento al estudio de mercado realizado por la Dirección de Abastecimiento.</t>
  </si>
  <si>
    <t>Durante el estudio de mercado</t>
  </si>
  <si>
    <t>Riesgo cambiario</t>
  </si>
  <si>
    <t>Incremento en los costos e insumos requeridos para la ejecución del contrato</t>
  </si>
  <si>
    <t>- Analizar las fluctuaciones de las tasas de cambio que puedan afectar el precio en pesos colombianos de los bienes requeridos para el cumplimiento del objeto contractual  y presentar su oferta teniendo en cuenta las previsiones realizadas.
 - Utilizar mecanismos de cobertura cambiaria</t>
  </si>
  <si>
    <t>Desde la Planeación de la oferta</t>
  </si>
  <si>
    <t>Hasta la terminación del contrato</t>
  </si>
  <si>
    <t>Seguimiento períodico al cumplimiento de las obligaciones contractuales</t>
  </si>
  <si>
    <t>De acuerdo con lo establecido en la FCT</t>
  </si>
  <si>
    <t xml:space="preserve">Incumplimiento por parte de terceros en la entrega y/o aprovisionamiento de los componentes, materiales, herramientas y accesorios  requeridos </t>
  </si>
  <si>
    <t xml:space="preserve">Incumplimiento en la entrega por parte del contratista de los componentes, materiales, herramientas y accesorios  requeridos </t>
  </si>
  <si>
    <t>Incluir en la FCT Acuerdos de Nivel de Servicio (ANS) para la entrega de elementos, partes y repuestos requeridos, que impliquen ajustes en la facturación en caso de no ser cumplidos por el contratista.</t>
  </si>
  <si>
    <t>Hasta la fecha máxima de publicación de adendas (según la modalidad de selección)</t>
  </si>
  <si>
    <t>Hurto o daño en los componentes, materiales, herramientas y accesorios  requeridos  a adquirir (antes de que sean recibidos a satisfacción por la Entidad)</t>
  </si>
  <si>
    <t>Retrasos en la ejecución y/o incumplimiento del objeto contractual</t>
  </si>
  <si>
    <t>Obligación por parte del contratista de contar con la vigilancia de los componentes, materiales, herramientas y accesorios  requeridos  o suministros objeto del contrato</t>
  </si>
  <si>
    <t>Desde el inicio de la ejecución del contrato</t>
  </si>
  <si>
    <t>Hasta la finalización de la ejecución del contrato</t>
  </si>
  <si>
    <t xml:space="preserve">
- Seguimiento y control sobre los inventarios de materiales, equipos o suministros requeridos para la prestación del servicio </t>
  </si>
  <si>
    <t>Eventos de la naturaleza que impiden continuar con la ejecución del contrato temporal o definitivamente.</t>
  </si>
  <si>
    <t xml:space="preserve">Los oferentes deben considerar, en la planeación de la oferta, factores climáticos conocidos (como el fenómeno del niño), geotécnicos, ambientales y demás que puedan afectar negativamente la ejecución del contrato. 
El contratista debe implementar planes de contingencia, que contemplen entre otras, actividades como, aumento de cuadrillas o frentes de trabajo, jornadas de trabajo diferentes a las establecidas, empleo de otros elementos o materiales que permitan la continuidad de la ejecución del contrato, todas estas, tendientes a minimizar el impacto de los fenómenos de la naturaleza. </t>
  </si>
  <si>
    <t>Verificar que el contratista de  cumplimiento a los planes de contingencia implementados</t>
  </si>
  <si>
    <t>Modificaciones del régimen legal (tributario, expedición de normas de carácter técnico, de calidad o ambientales, entre otras) que implique afectación a la ejecución del contrato y la prestación del servicio</t>
  </si>
  <si>
    <t>Desequilibrio en la ecuación contractual o  retrasos en la ejecución y/o incumplimiento del objeto contractual</t>
  </si>
  <si>
    <t xml:space="preserve">El oferente desde la estructuración y planeación de la propuesta, debe considerar posibles modificaciones del régimen legal 
</t>
  </si>
  <si>
    <t>Verificar que el contratista dé cumplimiento a los planes de contingencia implementados</t>
  </si>
  <si>
    <t>Dificultad para conseguir cotizantes</t>
  </si>
  <si>
    <t>Retrasos en la elaboración de los estudios así como en la estimación del presupuesto</t>
  </si>
  <si>
    <t>Creación de base de datos con precios de contratación del ICBF y de otras entidades, previa verificación de que las características técnicas son comparables, y tenerlas en cuenta para la definición del presupuesto.
Verificación de la base de datos de proveedores para obtener la mayor cantidad posible de cotizaciones que permitan estimar mejor los precios promedio de mercado. Incluir a las empresas que se presentaron en el proceso anterior.</t>
  </si>
  <si>
    <t>ICBF / Direccion de Abastecimiento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</si>
</sst>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color theme="1"/>
      <name val="Arial"/>
      <family val="2"/>
    </font>
    <font>
      <sz val="8"/>
      <name val="Arial"/>
      <family val="2"/>
    </font>
    <font>
      <b/>
      <sz val="11"/>
      <color rgb="FF00B0F0"/>
      <name val="Arial"/>
      <family val="2"/>
    </font>
    <font>
      <b/>
      <sz val="11"/>
      <color rgb="FFFF0000"/>
      <name val="Arial"/>
      <family val="2"/>
    </font>
    <font>
      <sz val="11"/>
      <color theme="1"/>
      <name val="Arial"/>
      <family val="2"/>
    </font>
    <font>
      <b/>
      <sz val="11"/>
      <color theme="1"/>
      <name val="Arial"/>
      <family val="2"/>
    </font>
    <font>
      <b/>
      <sz val="11"/>
      <name val="Arial"/>
      <family val="2"/>
    </font>
    <font>
      <sz val="11"/>
      <name val="Arial"/>
      <family val="2"/>
    </font>
    <font>
      <sz val="11"/>
      <color rgb="FF000000"/>
      <name val="Arial"/>
      <family val="2"/>
    </font>
    <font>
      <sz val="11"/>
      <name val="Arial"/>
      <family val="5"/>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8">
    <xf numFmtId="0" fontId="0" fillId="0" borderId="0" xfId="0"/>
    <xf numFmtId="0" fontId="1" fillId="4" borderId="1" xfId="0" applyNumberFormat="1" applyFont="1" applyFill="1" applyBorder="1" applyAlignment="1" applyProtection="1">
      <alignment horizontal="center" vertical="center"/>
    </xf>
    <xf numFmtId="0" fontId="1" fillId="6" borderId="1" xfId="0" applyNumberFormat="1" applyFont="1" applyFill="1" applyBorder="1" applyAlignment="1" applyProtection="1">
      <alignment horizontal="center" vertical="center"/>
    </xf>
    <xf numFmtId="0" fontId="1" fillId="0" borderId="0" xfId="0" applyNumberFormat="1" applyFont="1" applyProtection="1"/>
    <xf numFmtId="0" fontId="1" fillId="5" borderId="1" xfId="0" applyNumberFormat="1" applyFont="1" applyFill="1" applyBorder="1" applyAlignment="1" applyProtection="1">
      <alignment horizontal="center" vertical="center"/>
    </xf>
    <xf numFmtId="0" fontId="1" fillId="0" borderId="0" xfId="0" applyNumberFormat="1" applyFont="1" applyAlignment="1" applyProtection="1">
      <alignment horizontal="justify" vertical="center"/>
    </xf>
    <xf numFmtId="0" fontId="1" fillId="0" borderId="1" xfId="0" applyNumberFormat="1" applyFont="1" applyBorder="1" applyAlignment="1" applyProtection="1">
      <alignment horizontal="center" vertical="center" wrapText="1"/>
    </xf>
    <xf numFmtId="0" fontId="1" fillId="5"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justify" vertical="center"/>
    </xf>
    <xf numFmtId="0" fontId="1" fillId="0" borderId="1" xfId="0" applyNumberFormat="1" applyFont="1" applyBorder="1" applyAlignment="1" applyProtection="1">
      <alignment horizontal="center" vertical="center"/>
    </xf>
    <xf numFmtId="0" fontId="1" fillId="0" borderId="0" xfId="0" applyNumberFormat="1" applyFont="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2" fillId="0" borderId="0" xfId="0" applyNumberFormat="1" applyFont="1" applyProtection="1"/>
    <xf numFmtId="0" fontId="2" fillId="0" borderId="0" xfId="0" applyNumberFormat="1" applyFont="1" applyFill="1" applyBorder="1" applyProtection="1"/>
    <xf numFmtId="0" fontId="2" fillId="0" borderId="0" xfId="0" applyNumberFormat="1" applyFont="1" applyFill="1" applyBorder="1" applyAlignment="1" applyProtection="1">
      <alignment horizontal="center" vertical="center"/>
    </xf>
    <xf numFmtId="0" fontId="3" fillId="0" borderId="0" xfId="0" applyNumberFormat="1" applyFont="1" applyProtection="1"/>
    <xf numFmtId="0" fontId="1" fillId="7" borderId="1" xfId="0" applyNumberFormat="1" applyFont="1" applyFill="1" applyBorder="1" applyAlignment="1" applyProtection="1">
      <alignment horizontal="center" vertical="center"/>
    </xf>
    <xf numFmtId="0" fontId="1" fillId="8" borderId="1" xfId="0" applyNumberFormat="1" applyFont="1" applyFill="1" applyBorder="1" applyAlignment="1" applyProtection="1">
      <alignment horizontal="center" vertical="center"/>
    </xf>
    <xf numFmtId="0" fontId="1" fillId="0" borderId="1" xfId="0" applyNumberFormat="1" applyFont="1" applyBorder="1" applyAlignment="1" applyProtection="1">
      <alignment vertical="center"/>
    </xf>
    <xf numFmtId="0" fontId="1" fillId="0" borderId="1" xfId="0" applyNumberFormat="1" applyFont="1" applyBorder="1" applyAlignment="1" applyProtection="1">
      <alignment horizontal="left" vertical="center"/>
    </xf>
    <xf numFmtId="0" fontId="1" fillId="0" borderId="0" xfId="0" applyNumberFormat="1" applyFont="1" applyAlignment="1" applyProtection="1">
      <alignment wrapText="1"/>
    </xf>
    <xf numFmtId="0" fontId="1" fillId="0" borderId="0" xfId="0" applyNumberFormat="1" applyFont="1" applyBorder="1" applyProtection="1"/>
    <xf numFmtId="0" fontId="1" fillId="9" borderId="1" xfId="0" applyNumberFormat="1" applyFont="1" applyFill="1" applyBorder="1" applyAlignment="1" applyProtection="1">
      <alignment vertical="center"/>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center" wrapText="1"/>
    </xf>
    <xf numFmtId="0" fontId="1" fillId="0" borderId="1" xfId="0" applyNumberFormat="1" applyFont="1" applyBorder="1" applyAlignment="1" applyProtection="1">
      <alignment vertical="center" wrapText="1"/>
    </xf>
    <xf numFmtId="0" fontId="1" fillId="0" borderId="0" xfId="0" applyNumberFormat="1" applyFont="1" applyBorder="1" applyAlignment="1" applyProtection="1">
      <alignment horizontal="left" vertical="center" wrapText="1"/>
    </xf>
    <xf numFmtId="0" fontId="1" fillId="5" borderId="1" xfId="0" applyNumberFormat="1" applyFont="1" applyFill="1" applyBorder="1" applyAlignment="1" applyProtection="1">
      <alignment horizontal="center" vertical="center"/>
    </xf>
    <xf numFmtId="0" fontId="1" fillId="5" borderId="1" xfId="0" applyNumberFormat="1" applyFont="1" applyFill="1" applyBorder="1" applyAlignment="1" applyProtection="1">
      <alignment horizontal="center" vertical="center" textRotation="90"/>
    </xf>
    <xf numFmtId="0" fontId="1" fillId="5" borderId="1" xfId="0" applyNumberFormat="1" applyFont="1" applyFill="1" applyBorder="1" applyAlignment="1" applyProtection="1">
      <alignment horizontal="center" vertical="center" wrapText="1"/>
    </xf>
    <xf numFmtId="0" fontId="1" fillId="5" borderId="2" xfId="0" applyNumberFormat="1" applyFont="1" applyFill="1" applyBorder="1" applyAlignment="1" applyProtection="1">
      <alignment horizontal="center" vertical="center"/>
    </xf>
    <xf numFmtId="0" fontId="1" fillId="5" borderId="3" xfId="0" applyNumberFormat="1" applyFont="1" applyFill="1" applyBorder="1" applyAlignment="1" applyProtection="1">
      <alignment horizontal="center" vertical="center"/>
    </xf>
    <xf numFmtId="0" fontId="1" fillId="5" borderId="4" xfId="0" applyNumberFormat="1" applyFont="1" applyFill="1" applyBorder="1" applyAlignment="1" applyProtection="1">
      <alignment horizontal="center" vertical="center"/>
    </xf>
    <xf numFmtId="0" fontId="1" fillId="5" borderId="2" xfId="0" applyNumberFormat="1" applyFont="1" applyFill="1" applyBorder="1" applyAlignment="1" applyProtection="1">
      <alignment horizontal="center" vertical="center" wrapText="1"/>
    </xf>
    <xf numFmtId="0" fontId="1" fillId="5" borderId="4" xfId="0" applyNumberFormat="1" applyFont="1" applyFill="1" applyBorder="1" applyAlignment="1" applyProtection="1">
      <alignment horizontal="center" vertical="center" wrapText="1"/>
    </xf>
    <xf numFmtId="0" fontId="1" fillId="5" borderId="1" xfId="0" applyNumberFormat="1" applyFont="1" applyFill="1" applyBorder="1" applyAlignment="1" applyProtection="1">
      <alignment horizontal="center"/>
    </xf>
    <xf numFmtId="0" fontId="1" fillId="0" borderId="1" xfId="0" applyNumberFormat="1" applyFont="1" applyBorder="1" applyAlignment="1" applyProtection="1">
      <alignment horizontal="left" vertical="top" wrapText="1"/>
    </xf>
    <xf numFmtId="0" fontId="1" fillId="9"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left" vertical="top"/>
    </xf>
    <xf numFmtId="0" fontId="1" fillId="0" borderId="1"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vertical="center"/>
    </xf>
    <xf numFmtId="0" fontId="1" fillId="0" borderId="6" xfId="0" applyNumberFormat="1" applyFont="1" applyBorder="1" applyAlignment="1" applyProtection="1">
      <alignment horizontal="center" vertical="center"/>
    </xf>
    <xf numFmtId="0" fontId="1" fillId="0" borderId="5" xfId="0" applyNumberFormat="1" applyFont="1" applyBorder="1" applyAlignment="1" applyProtection="1">
      <alignment horizontal="center" vertical="center" wrapText="1"/>
    </xf>
    <xf numFmtId="0" fontId="1" fillId="0" borderId="6" xfId="0" applyNumberFormat="1" applyFont="1" applyBorder="1" applyAlignment="1" applyProtection="1">
      <alignment horizontal="center" vertical="center" wrapText="1"/>
    </xf>
    <xf numFmtId="0" fontId="1" fillId="0" borderId="8" xfId="0" applyNumberFormat="1" applyFont="1" applyBorder="1" applyAlignment="1" applyProtection="1">
      <alignment horizontal="center" vertical="center" wrapText="1"/>
    </xf>
    <xf numFmtId="0" fontId="1" fillId="0" borderId="9" xfId="0" applyNumberFormat="1" applyFont="1" applyBorder="1" applyAlignment="1" applyProtection="1">
      <alignment horizontal="left" vertical="top" wrapText="1"/>
    </xf>
    <xf numFmtId="0" fontId="1" fillId="0" borderId="10" xfId="0" applyNumberFormat="1" applyFont="1" applyBorder="1" applyAlignment="1" applyProtection="1">
      <alignment horizontal="left" vertical="top" wrapText="1"/>
    </xf>
    <xf numFmtId="0" fontId="1" fillId="0" borderId="11" xfId="0" applyNumberFormat="1" applyFont="1" applyBorder="1" applyAlignment="1" applyProtection="1">
      <alignment horizontal="left" vertical="top" wrapText="1"/>
    </xf>
    <xf numFmtId="0" fontId="1" fillId="0" borderId="7"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12" xfId="0" applyNumberFormat="1" applyFont="1" applyBorder="1" applyAlignment="1" applyProtection="1">
      <alignment horizontal="left" vertical="top" wrapText="1"/>
    </xf>
    <xf numFmtId="0" fontId="1" fillId="0" borderId="13" xfId="0" applyNumberFormat="1" applyFont="1" applyBorder="1" applyAlignment="1" applyProtection="1">
      <alignment horizontal="left" vertical="top" wrapText="1"/>
    </xf>
    <xf numFmtId="0" fontId="1" fillId="0" borderId="14" xfId="0" applyNumberFormat="1" applyFont="1" applyBorder="1" applyAlignment="1" applyProtection="1">
      <alignment horizontal="left" vertical="top" wrapText="1"/>
    </xf>
    <xf numFmtId="0" fontId="1" fillId="0" borderId="15" xfId="0" applyNumberFormat="1" applyFont="1" applyBorder="1" applyAlignment="1" applyProtection="1">
      <alignment horizontal="left" vertical="top" wrapText="1"/>
    </xf>
    <xf numFmtId="0" fontId="1" fillId="0" borderId="2" xfId="0" applyNumberFormat="1" applyFont="1" applyBorder="1" applyAlignment="1" applyProtection="1">
      <alignment horizontal="left" vertical="top" wrapText="1"/>
    </xf>
    <xf numFmtId="0" fontId="1" fillId="0" borderId="4" xfId="0" applyNumberFormat="1" applyFont="1" applyBorder="1" applyAlignment="1" applyProtection="1">
      <alignment horizontal="left" vertical="top"/>
    </xf>
    <xf numFmtId="0" fontId="1" fillId="0" borderId="2" xfId="0" applyNumberFormat="1" applyFont="1" applyBorder="1" applyAlignment="1" applyProtection="1">
      <alignment horizontal="left" vertical="center" wrapText="1"/>
    </xf>
    <xf numFmtId="0" fontId="1" fillId="0" borderId="4" xfId="0" applyNumberFormat="1" applyFont="1" applyBorder="1" applyAlignment="1" applyProtection="1">
      <alignment horizontal="left" vertical="center"/>
    </xf>
    <xf numFmtId="0" fontId="1" fillId="0" borderId="8" xfId="0" applyNumberFormat="1" applyFont="1" applyBorder="1" applyAlignment="1" applyProtection="1">
      <alignment horizontal="center" vertical="center"/>
    </xf>
    <xf numFmtId="0" fontId="5" fillId="0" borderId="0" xfId="0" applyFont="1" applyBorder="1" applyAlignment="1">
      <alignment horizontal="center"/>
    </xf>
    <xf numFmtId="0" fontId="5" fillId="0" borderId="0" xfId="0" applyFont="1"/>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6" fillId="0" borderId="11" xfId="0" applyFont="1" applyFill="1" applyBorder="1" applyAlignment="1">
      <alignment horizontal="left"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2" xfId="0" applyFont="1" applyFill="1" applyBorder="1" applyAlignment="1">
      <alignment horizontal="center" vertical="center"/>
    </xf>
    <xf numFmtId="0" fontId="6" fillId="0" borderId="1" xfId="0" applyFont="1" applyBorder="1" applyAlignment="1">
      <alignment horizontal="left" vertical="center"/>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15" xfId="0" applyFont="1" applyFill="1" applyBorder="1" applyAlignment="1">
      <alignment horizontal="left" vertical="center" wrapText="1"/>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3" borderId="1" xfId="0" applyFont="1" applyFill="1" applyBorder="1" applyAlignment="1">
      <alignment horizontal="left" vertical="center" wrapText="1"/>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5" fillId="0" borderId="0" xfId="0" applyFont="1" applyAlignment="1">
      <alignment wrapText="1"/>
    </xf>
    <xf numFmtId="0" fontId="7" fillId="2" borderId="1"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xf numFmtId="0" fontId="8" fillId="2" borderId="2" xfId="0" applyFont="1" applyFill="1" applyBorder="1" applyAlignment="1">
      <alignment horizontal="center" textRotation="90" wrapText="1"/>
    </xf>
    <xf numFmtId="0" fontId="8" fillId="2" borderId="1" xfId="0" applyFont="1" applyFill="1" applyBorder="1" applyAlignment="1">
      <alignment horizontal="center" textRotation="90" wrapText="1"/>
    </xf>
    <xf numFmtId="0" fontId="5" fillId="0" borderId="0" xfId="0" applyFont="1" applyAlignment="1">
      <alignment vertical="center" wrapText="1"/>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textRotation="90"/>
      <protection locked="0"/>
    </xf>
    <xf numFmtId="0" fontId="5" fillId="0" borderId="1" xfId="0" applyFont="1" applyBorder="1" applyAlignment="1" applyProtection="1">
      <alignment horizontal="justify" vertical="center" wrapText="1"/>
      <protection locked="0"/>
    </xf>
    <xf numFmtId="0" fontId="0" fillId="0" borderId="1" xfId="0" applyFont="1" applyBorder="1" applyAlignment="1" applyProtection="1">
      <alignment horizontal="center" vertical="center" textRotation="90"/>
      <protection hidden="1"/>
    </xf>
    <xf numFmtId="0" fontId="5" fillId="3"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14" fontId="8" fillId="3" borderId="1" xfId="0" applyNumberFormat="1" applyFont="1" applyFill="1" applyBorder="1" applyAlignment="1" applyProtection="1">
      <alignment horizontal="center" vertical="center" wrapText="1"/>
      <protection locked="0"/>
    </xf>
    <xf numFmtId="0" fontId="5" fillId="0" borderId="0" xfId="0" applyFont="1" applyBorder="1" applyAlignment="1" applyProtection="1">
      <alignment horizontal="center" vertical="center" textRotation="90"/>
      <protection hidden="1"/>
    </xf>
    <xf numFmtId="0" fontId="8" fillId="0" borderId="1" xfId="0" applyFont="1" applyFill="1" applyBorder="1" applyAlignment="1" applyProtection="1">
      <alignment horizontal="center" vertical="center" textRotation="90"/>
      <protection locked="0"/>
    </xf>
    <xf numFmtId="0" fontId="5" fillId="0" borderId="1" xfId="0" applyFont="1" applyBorder="1" applyAlignment="1" applyProtection="1">
      <alignment horizontal="center" vertical="center" textRotation="90" wrapText="1"/>
      <protection locked="0"/>
    </xf>
    <xf numFmtId="0" fontId="8" fillId="0" borderId="1" xfId="0" applyFont="1" applyFill="1" applyBorder="1" applyAlignment="1" applyProtection="1">
      <alignment horizontal="justify" vertical="center" wrapText="1"/>
    </xf>
    <xf numFmtId="0" fontId="5" fillId="0" borderId="1" xfId="0" applyFont="1" applyBorder="1" applyAlignment="1" applyProtection="1">
      <alignment horizontal="justify" vertical="center" wrapText="1"/>
    </xf>
    <xf numFmtId="0" fontId="5" fillId="0" borderId="1" xfId="0" applyFont="1" applyBorder="1" applyAlignment="1" applyProtection="1">
      <alignment horizontal="left" vertical="center" wrapText="1"/>
      <protection locked="0"/>
    </xf>
    <xf numFmtId="14" fontId="5" fillId="3" borderId="1" xfId="0" applyNumberFormat="1" applyFont="1" applyFill="1" applyBorder="1" applyAlignment="1" applyProtection="1">
      <alignment horizontal="center" vertical="center" wrapText="1"/>
    </xf>
    <xf numFmtId="0" fontId="5" fillId="0" borderId="1" xfId="0" applyFont="1" applyBorder="1" applyAlignment="1" applyProtection="1">
      <alignment horizontal="left" vertical="center" wrapText="1"/>
    </xf>
    <xf numFmtId="0" fontId="8" fillId="0" borderId="1" xfId="0" applyFont="1" applyBorder="1" applyAlignment="1" applyProtection="1">
      <alignment horizontal="center" vertical="center"/>
      <protection locked="0"/>
    </xf>
    <xf numFmtId="0" fontId="8" fillId="0" borderId="1" xfId="0" applyFont="1" applyFill="1" applyBorder="1" applyAlignment="1" applyProtection="1">
      <alignment horizontal="left" vertical="center" wrapText="1"/>
      <protection locked="0"/>
    </xf>
    <xf numFmtId="14" fontId="5" fillId="3" borderId="1"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justify" vertical="center" wrapText="1"/>
      <protection locked="0"/>
    </xf>
    <xf numFmtId="0" fontId="8" fillId="0" borderId="1" xfId="0" quotePrefix="1" applyFont="1" applyFill="1" applyBorder="1" applyAlignment="1" applyProtection="1">
      <alignment horizontal="left" vertical="center" wrapText="1"/>
      <protection locked="0"/>
    </xf>
    <xf numFmtId="14" fontId="5"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left" vertical="center"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vertical="center" wrapText="1"/>
      <protection locked="0"/>
    </xf>
    <xf numFmtId="14" fontId="8" fillId="0" borderId="1" xfId="0" applyNumberFormat="1" applyFont="1" applyFill="1" applyBorder="1" applyAlignment="1" applyProtection="1">
      <alignment horizontal="center" vertical="center" wrapText="1"/>
      <protection locked="0"/>
    </xf>
    <xf numFmtId="0" fontId="8" fillId="0" borderId="1" xfId="0" applyFont="1" applyBorder="1" applyAlignment="1" applyProtection="1">
      <alignment horizontal="center" vertical="center" textRotation="90"/>
      <protection locked="0"/>
    </xf>
    <xf numFmtId="0" fontId="8" fillId="0" borderId="1" xfId="0" applyFont="1" applyBorder="1" applyAlignment="1" applyProtection="1">
      <alignment horizontal="center" vertical="center" textRotation="90" wrapText="1"/>
      <protection locked="0"/>
    </xf>
    <xf numFmtId="0" fontId="8" fillId="0" borderId="1" xfId="0" applyFont="1" applyBorder="1" applyAlignment="1" applyProtection="1">
      <alignment horizontal="justify" vertical="center" wrapText="1"/>
      <protection locked="0"/>
    </xf>
    <xf numFmtId="0" fontId="8" fillId="0" borderId="1" xfId="0" applyFont="1" applyBorder="1" applyAlignment="1" applyProtection="1">
      <alignment horizontal="justify" vertical="center" wrapText="1"/>
    </xf>
    <xf numFmtId="0" fontId="5" fillId="0" borderId="1" xfId="0" quotePrefix="1" applyFont="1" applyBorder="1" applyAlignment="1" applyProtection="1">
      <alignment horizontal="left" vertical="center" wrapText="1"/>
      <protection locked="0"/>
    </xf>
    <xf numFmtId="0" fontId="5" fillId="0" borderId="1" xfId="0" applyFont="1" applyFill="1" applyBorder="1" applyAlignment="1" applyProtection="1">
      <alignment horizontal="center" vertical="center" textRotation="90"/>
      <protection locked="0"/>
    </xf>
    <xf numFmtId="0" fontId="5" fillId="0" borderId="1" xfId="0" applyFont="1" applyFill="1" applyBorder="1" applyAlignment="1">
      <alignment horizontal="justify" vertical="center" wrapText="1"/>
    </xf>
    <xf numFmtId="0" fontId="5" fillId="0" borderId="1" xfId="0" applyFont="1" applyFill="1" applyBorder="1" applyAlignment="1" applyProtection="1">
      <alignment horizontal="center" vertical="center" wrapText="1"/>
      <protection locked="0"/>
    </xf>
    <xf numFmtId="0" fontId="9"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protection locked="0"/>
    </xf>
    <xf numFmtId="14" fontId="8" fillId="0" borderId="1" xfId="0" applyNumberFormat="1" applyFont="1" applyBorder="1" applyAlignment="1" applyProtection="1">
      <alignment horizontal="center" vertical="center" wrapText="1"/>
    </xf>
    <xf numFmtId="0" fontId="5" fillId="0" borderId="1" xfId="0" applyFont="1" applyFill="1" applyBorder="1" applyAlignment="1" applyProtection="1">
      <alignment horizontal="left" vertical="center" wrapText="1"/>
      <protection locked="0"/>
    </xf>
    <xf numFmtId="0" fontId="5" fillId="0" borderId="1" xfId="0" applyFont="1" applyBorder="1" applyAlignment="1">
      <alignment horizontal="justify" vertical="center" wrapText="1"/>
    </xf>
    <xf numFmtId="0" fontId="10"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14" fontId="5" fillId="0" borderId="0" xfId="0" applyNumberFormat="1" applyFont="1"/>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444500</xdr:rowOff>
    </xdr:from>
    <xdr:ext cx="184731" cy="264560"/>
    <xdr:sp macro="" textlink="">
      <xdr:nvSpPr>
        <xdr:cNvPr id="3" name="CuadroTexto 2">
          <a:extLst>
            <a:ext uri="{FF2B5EF4-FFF2-40B4-BE49-F238E27FC236}">
              <a16:creationId xmlns:a16="http://schemas.microsoft.com/office/drawing/2014/main" id="{ADD34848-B714-4678-9E0B-EE947A816162}"/>
            </a:ext>
          </a:extLst>
        </xdr:cNvPr>
        <xdr:cNvSpPr txBox="1"/>
      </xdr:nvSpPr>
      <xdr:spPr>
        <a:xfrm>
          <a:off x="15532100" y="3667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7.48.115\c$\Users\esperanza.romero\Documents\CONTRATO%20MINIMA%20CUANTIA\ANTIOQUIA\Anexo%20No.%202%20Matriz%20de%20identificaci&#243;n%20Valoraci&#243;n%20y%20Asignaci&#243;n%20de%20Riesgos(A3.F1.P3.ABS)%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TABLAS VALORACIÓN"/>
    </sheetNames>
    <sheetDataSet>
      <sheetData sheetId="0"/>
      <sheetData sheetId="1">
        <row r="16">
          <cell r="Y16" t="str">
            <v>Riesgo Extremo</v>
          </cell>
        </row>
        <row r="17">
          <cell r="Y17" t="str">
            <v>Riesgo Alto</v>
          </cell>
        </row>
        <row r="18">
          <cell r="Y18" t="str">
            <v>Riesgo Medio</v>
          </cell>
        </row>
        <row r="19">
          <cell r="Y19"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view="pageLayout" zoomScale="70" zoomScaleNormal="85" zoomScaleSheetLayoutView="25" zoomScalePageLayoutView="70" workbookViewId="0">
      <selection activeCell="V8" sqref="V8"/>
    </sheetView>
  </sheetViews>
  <sheetFormatPr baseColWidth="10" defaultColWidth="11.42578125" defaultRowHeight="11.25" x14ac:dyDescent="0.2"/>
  <cols>
    <col min="1" max="1" width="1.7109375" style="12" customWidth="1"/>
    <col min="2" max="2" width="13.28515625" style="12" customWidth="1"/>
    <col min="3" max="3" width="20.7109375" style="12" customWidth="1"/>
    <col min="4" max="4" width="14" style="12" customWidth="1"/>
    <col min="5" max="5" width="6.7109375" style="12" customWidth="1"/>
    <col min="6" max="6" width="25.28515625" style="12" customWidth="1"/>
    <col min="7" max="9" width="21.140625" style="12" customWidth="1"/>
    <col min="10" max="11" width="21.42578125" style="12" customWidth="1"/>
    <col min="12" max="12" width="11.42578125" style="12" customWidth="1"/>
    <col min="13" max="13" width="10.7109375" style="12" customWidth="1"/>
    <col min="14" max="14" width="11.42578125" style="12" customWidth="1"/>
    <col min="15" max="15" width="23" style="12" customWidth="1"/>
    <col min="16" max="16" width="24" style="12" customWidth="1"/>
    <col min="17" max="17" width="17" style="12" customWidth="1"/>
    <col min="18" max="18" width="24" style="12" customWidth="1"/>
    <col min="19" max="19" width="23.28515625" style="12" customWidth="1"/>
    <col min="20" max="20" width="18.85546875" style="12" customWidth="1"/>
    <col min="21" max="21" width="16.5703125" style="12" customWidth="1"/>
    <col min="22" max="22" width="19" style="12" customWidth="1"/>
    <col min="23" max="23" width="28" style="12" customWidth="1"/>
    <col min="24" max="16384" width="11.42578125" style="12"/>
  </cols>
  <sheetData>
    <row r="1" spans="1:27" ht="15" x14ac:dyDescent="0.25">
      <c r="A1" s="15" t="s">
        <v>79</v>
      </c>
    </row>
    <row r="2" spans="1:27" s="3" customFormat="1" x14ac:dyDescent="0.2"/>
    <row r="3" spans="1:27" s="3" customFormat="1" x14ac:dyDescent="0.2">
      <c r="B3" s="22" t="s">
        <v>107</v>
      </c>
      <c r="C3" s="37" t="s">
        <v>101</v>
      </c>
      <c r="D3" s="37"/>
      <c r="F3" s="22" t="s">
        <v>112</v>
      </c>
      <c r="G3" s="23" t="s">
        <v>113</v>
      </c>
      <c r="H3" s="23" t="s">
        <v>114</v>
      </c>
      <c r="I3" s="37" t="s">
        <v>89</v>
      </c>
      <c r="J3" s="37"/>
      <c r="K3" s="37"/>
      <c r="L3" s="37"/>
      <c r="N3" s="22" t="s">
        <v>100</v>
      </c>
      <c r="O3" s="37" t="s">
        <v>101</v>
      </c>
      <c r="P3" s="37"/>
      <c r="Q3" s="37"/>
    </row>
    <row r="4" spans="1:27" s="3" customFormat="1" ht="53.45" customHeight="1" x14ac:dyDescent="0.2">
      <c r="B4" s="18" t="s">
        <v>50</v>
      </c>
      <c r="C4" s="36" t="s">
        <v>122</v>
      </c>
      <c r="D4" s="38"/>
      <c r="F4" s="40" t="s">
        <v>55</v>
      </c>
      <c r="G4" s="40" t="s">
        <v>83</v>
      </c>
      <c r="H4" s="42" t="s">
        <v>95</v>
      </c>
      <c r="I4" s="45" t="s">
        <v>93</v>
      </c>
      <c r="J4" s="46"/>
      <c r="K4" s="46"/>
      <c r="L4" s="47"/>
      <c r="N4" s="25" t="s">
        <v>102</v>
      </c>
      <c r="O4" s="36" t="s">
        <v>127</v>
      </c>
      <c r="P4" s="38"/>
      <c r="Q4" s="38"/>
    </row>
    <row r="5" spans="1:27" s="3" customFormat="1" ht="53.25" customHeight="1" x14ac:dyDescent="0.2">
      <c r="B5" s="18" t="s">
        <v>51</v>
      </c>
      <c r="C5" s="36" t="s">
        <v>123</v>
      </c>
      <c r="D5" s="36"/>
      <c r="F5" s="58"/>
      <c r="G5" s="58"/>
      <c r="H5" s="44"/>
      <c r="I5" s="48"/>
      <c r="J5" s="49"/>
      <c r="K5" s="49"/>
      <c r="L5" s="50"/>
      <c r="N5" s="25" t="s">
        <v>59</v>
      </c>
      <c r="O5" s="36" t="s">
        <v>128</v>
      </c>
      <c r="P5" s="38"/>
      <c r="Q5" s="38"/>
    </row>
    <row r="6" spans="1:27" s="3" customFormat="1" ht="77.25" customHeight="1" x14ac:dyDescent="0.2">
      <c r="F6" s="41"/>
      <c r="G6" s="41"/>
      <c r="H6" s="43"/>
      <c r="I6" s="51"/>
      <c r="J6" s="52"/>
      <c r="K6" s="52"/>
      <c r="L6" s="53"/>
      <c r="N6" s="25" t="s">
        <v>60</v>
      </c>
      <c r="O6" s="36" t="s">
        <v>129</v>
      </c>
      <c r="P6" s="38"/>
      <c r="Q6" s="38"/>
    </row>
    <row r="7" spans="1:27" s="3" customFormat="1" ht="86.25" customHeight="1" x14ac:dyDescent="0.2">
      <c r="B7" s="22" t="s">
        <v>108</v>
      </c>
      <c r="C7" s="37" t="s">
        <v>101</v>
      </c>
      <c r="D7" s="37"/>
      <c r="F7" s="9" t="s">
        <v>56</v>
      </c>
      <c r="G7" s="6" t="s">
        <v>95</v>
      </c>
      <c r="H7" s="6" t="s">
        <v>96</v>
      </c>
      <c r="I7" s="39" t="s">
        <v>94</v>
      </c>
      <c r="J7" s="39"/>
      <c r="K7" s="39"/>
      <c r="L7" s="39"/>
      <c r="N7" s="24" t="s">
        <v>103</v>
      </c>
      <c r="O7" s="36" t="s">
        <v>130</v>
      </c>
      <c r="P7" s="38"/>
      <c r="Q7" s="38"/>
      <c r="AA7" s="3" t="s">
        <v>135</v>
      </c>
    </row>
    <row r="8" spans="1:27" s="3" customFormat="1" ht="81.75" customHeight="1" x14ac:dyDescent="0.2">
      <c r="B8" s="19" t="s">
        <v>53</v>
      </c>
      <c r="C8" s="54" t="s">
        <v>124</v>
      </c>
      <c r="D8" s="55"/>
      <c r="F8" s="9" t="s">
        <v>57</v>
      </c>
      <c r="G8" s="6" t="s">
        <v>97</v>
      </c>
      <c r="H8" s="9" t="s">
        <v>84</v>
      </c>
      <c r="I8" s="39" t="s">
        <v>98</v>
      </c>
      <c r="J8" s="39"/>
      <c r="K8" s="39"/>
      <c r="L8" s="39"/>
      <c r="N8" s="24" t="s">
        <v>61</v>
      </c>
      <c r="O8" s="36" t="s">
        <v>131</v>
      </c>
      <c r="P8" s="38"/>
      <c r="Q8" s="38"/>
    </row>
    <row r="9" spans="1:27" s="3" customFormat="1" ht="56.25" customHeight="1" x14ac:dyDescent="0.2">
      <c r="B9" s="19" t="s">
        <v>54</v>
      </c>
      <c r="C9" s="56" t="s">
        <v>125</v>
      </c>
      <c r="D9" s="57"/>
      <c r="F9" s="40" t="s">
        <v>58</v>
      </c>
      <c r="G9" s="40" t="s">
        <v>84</v>
      </c>
      <c r="H9" s="42" t="s">
        <v>88</v>
      </c>
      <c r="I9" s="36" t="s">
        <v>99</v>
      </c>
      <c r="J9" s="36"/>
      <c r="K9" s="36"/>
      <c r="L9" s="36"/>
      <c r="N9" s="24" t="s">
        <v>104</v>
      </c>
      <c r="O9" s="36" t="s">
        <v>132</v>
      </c>
      <c r="P9" s="38"/>
      <c r="Q9" s="38"/>
    </row>
    <row r="10" spans="1:27" s="3" customFormat="1" ht="22.9" customHeight="1" x14ac:dyDescent="0.2">
      <c r="F10" s="41"/>
      <c r="G10" s="41"/>
      <c r="H10" s="43"/>
      <c r="I10" s="36"/>
      <c r="J10" s="36"/>
      <c r="K10" s="36"/>
      <c r="L10" s="36"/>
      <c r="N10" s="39" t="s">
        <v>105</v>
      </c>
      <c r="O10" s="36" t="s">
        <v>133</v>
      </c>
      <c r="P10" s="36"/>
      <c r="Q10" s="36"/>
    </row>
    <row r="11" spans="1:27" s="3" customFormat="1" ht="39" customHeight="1" x14ac:dyDescent="0.2">
      <c r="N11" s="39"/>
      <c r="O11" s="36"/>
      <c r="P11" s="36"/>
      <c r="Q11" s="36"/>
    </row>
    <row r="12" spans="1:27" s="3" customFormat="1" ht="52.9" customHeight="1" x14ac:dyDescent="0.2">
      <c r="H12" s="10"/>
      <c r="I12" s="10"/>
      <c r="J12" s="21"/>
      <c r="K12" s="21"/>
      <c r="L12" s="21"/>
      <c r="N12" s="24" t="s">
        <v>106</v>
      </c>
      <c r="O12" s="36" t="s">
        <v>134</v>
      </c>
      <c r="P12" s="36"/>
      <c r="Q12" s="36"/>
    </row>
    <row r="13" spans="1:27" s="3" customFormat="1" x14ac:dyDescent="0.2">
      <c r="F13" s="10"/>
      <c r="G13" s="10"/>
      <c r="H13" s="10"/>
      <c r="I13" s="10"/>
      <c r="J13" s="21"/>
      <c r="K13" s="21"/>
      <c r="L13" s="21"/>
    </row>
    <row r="14" spans="1:27" s="3" customFormat="1" x14ac:dyDescent="0.2">
      <c r="C14" s="35" t="s">
        <v>75</v>
      </c>
      <c r="D14" s="35"/>
      <c r="F14" s="27" t="s">
        <v>76</v>
      </c>
      <c r="G14" s="27"/>
      <c r="H14" s="27"/>
      <c r="I14" s="27"/>
      <c r="J14" s="27"/>
      <c r="K14" s="27"/>
      <c r="L14" s="27"/>
      <c r="O14" s="30" t="s">
        <v>6</v>
      </c>
      <c r="P14" s="31"/>
      <c r="Q14" s="31"/>
      <c r="R14" s="31"/>
      <c r="S14" s="31"/>
      <c r="T14" s="31"/>
      <c r="U14" s="32"/>
      <c r="X14" s="33" t="s">
        <v>77</v>
      </c>
      <c r="Y14" s="34"/>
    </row>
    <row r="15" spans="1:27" s="3" customFormat="1" ht="63" customHeight="1" x14ac:dyDescent="0.2">
      <c r="C15" s="4" t="s">
        <v>8</v>
      </c>
      <c r="D15" s="4" t="s">
        <v>30</v>
      </c>
      <c r="F15" s="30" t="s">
        <v>6</v>
      </c>
      <c r="G15" s="31"/>
      <c r="H15" s="31"/>
      <c r="I15" s="31"/>
      <c r="J15" s="31"/>
      <c r="K15" s="31"/>
      <c r="L15" s="32"/>
      <c r="N15" s="5"/>
      <c r="O15" s="29" t="s">
        <v>31</v>
      </c>
      <c r="P15" s="29"/>
      <c r="Q15" s="6" t="s">
        <v>38</v>
      </c>
      <c r="R15" s="6" t="s">
        <v>39</v>
      </c>
      <c r="S15" s="6" t="s">
        <v>40</v>
      </c>
      <c r="T15" s="6" t="s">
        <v>41</v>
      </c>
      <c r="U15" s="6" t="s">
        <v>42</v>
      </c>
      <c r="X15" s="7" t="s">
        <v>7</v>
      </c>
      <c r="Y15" s="4" t="s">
        <v>8</v>
      </c>
    </row>
    <row r="16" spans="1:27" s="3" customFormat="1" ht="95.25" customHeight="1" x14ac:dyDescent="0.2">
      <c r="B16" s="28" t="s">
        <v>11</v>
      </c>
      <c r="C16" s="8" t="s">
        <v>25</v>
      </c>
      <c r="D16" s="9">
        <v>1</v>
      </c>
      <c r="E16" s="10"/>
      <c r="F16" s="29" t="s">
        <v>31</v>
      </c>
      <c r="G16" s="29"/>
      <c r="H16" s="6" t="s">
        <v>38</v>
      </c>
      <c r="I16" s="6" t="s">
        <v>39</v>
      </c>
      <c r="J16" s="6" t="s">
        <v>40</v>
      </c>
      <c r="K16" s="6" t="s">
        <v>41</v>
      </c>
      <c r="L16" s="6" t="s">
        <v>42</v>
      </c>
      <c r="O16" s="29" t="s">
        <v>32</v>
      </c>
      <c r="P16" s="29"/>
      <c r="Q16" s="6" t="s">
        <v>37</v>
      </c>
      <c r="R16" s="6" t="s">
        <v>36</v>
      </c>
      <c r="S16" s="6" t="s">
        <v>33</v>
      </c>
      <c r="T16" s="6" t="s">
        <v>34</v>
      </c>
      <c r="U16" s="6" t="s">
        <v>35</v>
      </c>
      <c r="X16" s="16" t="s">
        <v>17</v>
      </c>
      <c r="Y16" s="6" t="s">
        <v>18</v>
      </c>
    </row>
    <row r="17" spans="2:25" s="3" customFormat="1" ht="67.5" x14ac:dyDescent="0.2">
      <c r="B17" s="28"/>
      <c r="C17" s="8" t="s">
        <v>126</v>
      </c>
      <c r="D17" s="9">
        <v>2</v>
      </c>
      <c r="E17" s="10"/>
      <c r="F17" s="29" t="s">
        <v>32</v>
      </c>
      <c r="G17" s="29"/>
      <c r="H17" s="6" t="s">
        <v>37</v>
      </c>
      <c r="I17" s="6" t="s">
        <v>36</v>
      </c>
      <c r="J17" s="6" t="s">
        <v>33</v>
      </c>
      <c r="K17" s="6" t="s">
        <v>34</v>
      </c>
      <c r="L17" s="6" t="s">
        <v>35</v>
      </c>
      <c r="O17" s="27" t="s">
        <v>8</v>
      </c>
      <c r="P17" s="27" t="s">
        <v>43</v>
      </c>
      <c r="Q17" s="4" t="s">
        <v>44</v>
      </c>
      <c r="R17" s="4" t="s">
        <v>45</v>
      </c>
      <c r="S17" s="4" t="s">
        <v>24</v>
      </c>
      <c r="T17" s="4" t="s">
        <v>46</v>
      </c>
      <c r="U17" s="4" t="s">
        <v>47</v>
      </c>
      <c r="X17" s="17" t="s">
        <v>19</v>
      </c>
      <c r="Y17" s="6" t="s">
        <v>20</v>
      </c>
    </row>
    <row r="18" spans="2:25" s="3" customFormat="1" ht="22.5" x14ac:dyDescent="0.2">
      <c r="B18" s="28"/>
      <c r="C18" s="8" t="s">
        <v>27</v>
      </c>
      <c r="D18" s="9">
        <v>3</v>
      </c>
      <c r="E18" s="10"/>
      <c r="F18" s="27" t="s">
        <v>8</v>
      </c>
      <c r="G18" s="27" t="s">
        <v>43</v>
      </c>
      <c r="H18" s="4" t="s">
        <v>44</v>
      </c>
      <c r="I18" s="4" t="s">
        <v>45</v>
      </c>
      <c r="J18" s="4" t="s">
        <v>24</v>
      </c>
      <c r="K18" s="4" t="s">
        <v>46</v>
      </c>
      <c r="L18" s="4" t="s">
        <v>47</v>
      </c>
      <c r="O18" s="27"/>
      <c r="P18" s="27"/>
      <c r="Q18" s="9">
        <v>1</v>
      </c>
      <c r="R18" s="9">
        <v>2</v>
      </c>
      <c r="S18" s="9">
        <v>3</v>
      </c>
      <c r="T18" s="9">
        <v>4</v>
      </c>
      <c r="U18" s="11">
        <v>5</v>
      </c>
      <c r="X18" s="1">
        <v>5</v>
      </c>
      <c r="Y18" s="6" t="s">
        <v>21</v>
      </c>
    </row>
    <row r="19" spans="2:25" s="3" customFormat="1" ht="51.75" customHeight="1" x14ac:dyDescent="0.2">
      <c r="B19" s="28"/>
      <c r="C19" s="8" t="s">
        <v>28</v>
      </c>
      <c r="D19" s="9">
        <v>4</v>
      </c>
      <c r="E19" s="10"/>
      <c r="F19" s="27"/>
      <c r="G19" s="27"/>
      <c r="H19" s="9">
        <v>1</v>
      </c>
      <c r="I19" s="9">
        <v>2</v>
      </c>
      <c r="J19" s="9">
        <v>3</v>
      </c>
      <c r="K19" s="9">
        <v>4</v>
      </c>
      <c r="L19" s="11">
        <v>5</v>
      </c>
      <c r="N19" s="28" t="s">
        <v>11</v>
      </c>
      <c r="O19" s="8" t="s">
        <v>25</v>
      </c>
      <c r="P19" s="9">
        <v>1</v>
      </c>
      <c r="Q19" s="2">
        <v>2</v>
      </c>
      <c r="R19" s="2">
        <v>3</v>
      </c>
      <c r="S19" s="2">
        <v>4</v>
      </c>
      <c r="T19" s="1">
        <v>5</v>
      </c>
      <c r="U19" s="17">
        <v>6</v>
      </c>
      <c r="X19" s="2" t="s">
        <v>22</v>
      </c>
      <c r="Y19" s="6" t="s">
        <v>23</v>
      </c>
    </row>
    <row r="20" spans="2:25" s="3" customFormat="1" ht="33.75" x14ac:dyDescent="0.2">
      <c r="B20" s="28"/>
      <c r="C20" s="8" t="s">
        <v>29</v>
      </c>
      <c r="D20" s="9">
        <v>5</v>
      </c>
      <c r="E20" s="10"/>
      <c r="F20" s="10"/>
      <c r="G20" s="10"/>
      <c r="H20" s="10"/>
      <c r="I20" s="10"/>
      <c r="J20" s="10"/>
      <c r="K20" s="10"/>
      <c r="N20" s="28"/>
      <c r="O20" s="8" t="s">
        <v>26</v>
      </c>
      <c r="P20" s="9">
        <v>2</v>
      </c>
      <c r="Q20" s="2">
        <v>3</v>
      </c>
      <c r="R20" s="2">
        <v>4</v>
      </c>
      <c r="S20" s="1">
        <v>5</v>
      </c>
      <c r="T20" s="17">
        <v>6</v>
      </c>
      <c r="U20" s="17">
        <v>7</v>
      </c>
    </row>
    <row r="21" spans="2:25" s="3" customFormat="1" ht="45" x14ac:dyDescent="0.2">
      <c r="F21" s="10"/>
      <c r="G21" s="10"/>
      <c r="H21" s="10"/>
      <c r="I21" s="10"/>
      <c r="J21" s="10"/>
      <c r="K21" s="10"/>
      <c r="N21" s="28"/>
      <c r="O21" s="8" t="s">
        <v>27</v>
      </c>
      <c r="P21" s="9">
        <v>3</v>
      </c>
      <c r="Q21" s="2">
        <v>4</v>
      </c>
      <c r="R21" s="1">
        <v>5</v>
      </c>
      <c r="S21" s="17">
        <v>6</v>
      </c>
      <c r="T21" s="17">
        <v>7</v>
      </c>
      <c r="U21" s="16">
        <v>8</v>
      </c>
      <c r="X21" s="20" t="s">
        <v>12</v>
      </c>
      <c r="Y21" s="20" t="s">
        <v>81</v>
      </c>
    </row>
    <row r="22" spans="2:25" s="3" customFormat="1" ht="22.5" x14ac:dyDescent="0.2">
      <c r="B22" s="3" t="s">
        <v>80</v>
      </c>
      <c r="N22" s="28"/>
      <c r="O22" s="8" t="s">
        <v>28</v>
      </c>
      <c r="P22" s="9">
        <v>4</v>
      </c>
      <c r="Q22" s="1">
        <v>5</v>
      </c>
      <c r="R22" s="17">
        <v>6</v>
      </c>
      <c r="S22" s="17">
        <v>7</v>
      </c>
      <c r="T22" s="16">
        <v>8</v>
      </c>
      <c r="U22" s="16">
        <v>9</v>
      </c>
      <c r="X22" s="3" t="s">
        <v>90</v>
      </c>
      <c r="Y22" s="3" t="s">
        <v>73</v>
      </c>
    </row>
    <row r="23" spans="2:25" s="3" customFormat="1" ht="33.75" x14ac:dyDescent="0.2">
      <c r="N23" s="28"/>
      <c r="O23" s="8" t="s">
        <v>29</v>
      </c>
      <c r="P23" s="9">
        <v>5</v>
      </c>
      <c r="Q23" s="17">
        <v>6</v>
      </c>
      <c r="R23" s="17">
        <v>7</v>
      </c>
      <c r="S23" s="16">
        <v>8</v>
      </c>
      <c r="T23" s="16">
        <v>9</v>
      </c>
      <c r="U23" s="16">
        <v>10</v>
      </c>
      <c r="X23" s="3" t="s">
        <v>91</v>
      </c>
      <c r="Y23" s="3" t="s">
        <v>74</v>
      </c>
    </row>
    <row r="24" spans="2:25" s="3" customFormat="1" x14ac:dyDescent="0.2">
      <c r="Y24" s="3" t="s">
        <v>92</v>
      </c>
    </row>
    <row r="26" spans="2:25" hidden="1" x14ac:dyDescent="0.2">
      <c r="C26" s="12" t="s">
        <v>49</v>
      </c>
      <c r="D26" s="12" t="s">
        <v>52</v>
      </c>
      <c r="F26" s="12" t="s">
        <v>62</v>
      </c>
      <c r="G26" s="12" t="s">
        <v>48</v>
      </c>
      <c r="H26" s="12" t="s">
        <v>9</v>
      </c>
      <c r="O26" s="13"/>
      <c r="P26" s="13"/>
      <c r="Q26" s="13"/>
      <c r="R26" s="13"/>
      <c r="S26" s="13"/>
      <c r="T26" s="13"/>
    </row>
    <row r="27" spans="2:25" hidden="1" x14ac:dyDescent="0.2">
      <c r="C27" s="12" t="s">
        <v>50</v>
      </c>
      <c r="D27" s="12" t="s">
        <v>53</v>
      </c>
      <c r="F27" s="12" t="s">
        <v>63</v>
      </c>
      <c r="G27" s="12" t="s">
        <v>69</v>
      </c>
      <c r="H27" s="12" t="s">
        <v>73</v>
      </c>
      <c r="O27" s="13"/>
      <c r="P27" s="14"/>
      <c r="Q27" s="14"/>
      <c r="R27" s="14"/>
      <c r="S27" s="14"/>
      <c r="T27" s="14"/>
    </row>
    <row r="28" spans="2:25" hidden="1" x14ac:dyDescent="0.2">
      <c r="C28" s="12" t="s">
        <v>51</v>
      </c>
      <c r="D28" s="12" t="s">
        <v>54</v>
      </c>
      <c r="F28" s="12" t="s">
        <v>64</v>
      </c>
      <c r="G28" s="12" t="s">
        <v>68</v>
      </c>
      <c r="H28" s="12" t="s">
        <v>74</v>
      </c>
      <c r="O28" s="13"/>
      <c r="P28" s="14"/>
      <c r="Q28" s="14"/>
      <c r="R28" s="14"/>
      <c r="S28" s="14"/>
      <c r="T28" s="14"/>
    </row>
    <row r="29" spans="2:25" hidden="1" x14ac:dyDescent="0.2">
      <c r="F29" s="12" t="s">
        <v>65</v>
      </c>
      <c r="G29" s="12" t="s">
        <v>70</v>
      </c>
      <c r="O29" s="13"/>
      <c r="P29" s="14"/>
      <c r="Q29" s="14"/>
      <c r="R29" s="14"/>
      <c r="S29" s="14"/>
      <c r="T29" s="14"/>
    </row>
    <row r="30" spans="2:25" hidden="1" x14ac:dyDescent="0.2">
      <c r="F30" s="12" t="s">
        <v>66</v>
      </c>
      <c r="G30" s="12" t="s">
        <v>71</v>
      </c>
      <c r="O30" s="13"/>
      <c r="P30" s="14"/>
      <c r="Q30" s="14"/>
      <c r="R30" s="14"/>
      <c r="S30" s="14"/>
      <c r="T30" s="14"/>
    </row>
    <row r="31" spans="2:25" hidden="1" x14ac:dyDescent="0.2">
      <c r="F31" s="12" t="s">
        <v>67</v>
      </c>
      <c r="G31" s="12" t="s">
        <v>72</v>
      </c>
      <c r="O31" s="13"/>
      <c r="P31" s="14"/>
      <c r="Q31" s="14"/>
      <c r="R31" s="14"/>
      <c r="S31" s="14"/>
      <c r="T31" s="14"/>
    </row>
    <row r="32" spans="2:25" hidden="1" x14ac:dyDescent="0.2"/>
    <row r="33" spans="3:4" hidden="1" x14ac:dyDescent="0.2">
      <c r="C33" s="12" t="s">
        <v>115</v>
      </c>
      <c r="D33" s="12" t="s">
        <v>116</v>
      </c>
    </row>
    <row r="34" spans="3:4" hidden="1" x14ac:dyDescent="0.2">
      <c r="C34" s="12" t="s">
        <v>55</v>
      </c>
      <c r="D34" s="12" t="s">
        <v>117</v>
      </c>
    </row>
    <row r="35" spans="3:4" hidden="1" x14ac:dyDescent="0.2">
      <c r="C35" s="12" t="s">
        <v>56</v>
      </c>
      <c r="D35" s="12" t="s">
        <v>59</v>
      </c>
    </row>
    <row r="36" spans="3:4" hidden="1" x14ac:dyDescent="0.2">
      <c r="C36" s="12" t="s">
        <v>57</v>
      </c>
      <c r="D36" s="12" t="s">
        <v>60</v>
      </c>
    </row>
    <row r="37" spans="3:4" hidden="1" x14ac:dyDescent="0.2">
      <c r="C37" s="12" t="s">
        <v>58</v>
      </c>
      <c r="D37" s="12" t="s">
        <v>118</v>
      </c>
    </row>
    <row r="38" spans="3:4" hidden="1" x14ac:dyDescent="0.2">
      <c r="D38" s="12" t="s">
        <v>61</v>
      </c>
    </row>
    <row r="39" spans="3:4" hidden="1" x14ac:dyDescent="0.2">
      <c r="D39" s="12" t="s">
        <v>119</v>
      </c>
    </row>
    <row r="40" spans="3:4" hidden="1" x14ac:dyDescent="0.2">
      <c r="D40" s="12" t="s">
        <v>120</v>
      </c>
    </row>
    <row r="41" spans="3:4" hidden="1" x14ac:dyDescent="0.2">
      <c r="D41" s="12" t="s">
        <v>121</v>
      </c>
    </row>
    <row r="42" spans="3:4" x14ac:dyDescent="0.2">
      <c r="D42" s="26"/>
    </row>
  </sheetData>
  <mergeCells count="42">
    <mergeCell ref="C8:D8"/>
    <mergeCell ref="C5:D5"/>
    <mergeCell ref="C9:D9"/>
    <mergeCell ref="O3:Q3"/>
    <mergeCell ref="N10:N11"/>
    <mergeCell ref="O10:Q11"/>
    <mergeCell ref="I3:L3"/>
    <mergeCell ref="O4:Q4"/>
    <mergeCell ref="F4:F6"/>
    <mergeCell ref="G4:G6"/>
    <mergeCell ref="C4:D4"/>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X14:Y14"/>
    <mergeCell ref="C14:D14"/>
    <mergeCell ref="O14:U14"/>
    <mergeCell ref="O15:P15"/>
    <mergeCell ref="O16:P16"/>
    <mergeCell ref="P17:P18"/>
    <mergeCell ref="N19:N23"/>
    <mergeCell ref="B16:B20"/>
    <mergeCell ref="F14:L14"/>
    <mergeCell ref="F16:G16"/>
    <mergeCell ref="F17:G17"/>
    <mergeCell ref="F18:F19"/>
    <mergeCell ref="G18:G19"/>
    <mergeCell ref="F15:L15"/>
    <mergeCell ref="O17:O18"/>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16"/>
  <sheetViews>
    <sheetView showGridLines="0" tabSelected="1" topLeftCell="A7" zoomScale="90" zoomScaleNormal="90" zoomScaleSheetLayoutView="90" workbookViewId="0">
      <selection activeCell="N1" sqref="A1:XFD1048576"/>
    </sheetView>
  </sheetViews>
  <sheetFormatPr baseColWidth="10" defaultColWidth="11.42578125" defaultRowHeight="14.25" x14ac:dyDescent="0.2"/>
  <cols>
    <col min="1" max="1" width="9.5703125" style="60" customWidth="1"/>
    <col min="2" max="2" width="3.140625" style="60" bestFit="1" customWidth="1"/>
    <col min="3" max="3" width="3.28515625" style="60" bestFit="1" customWidth="1"/>
    <col min="4" max="4" width="5.42578125" style="60" bestFit="1" customWidth="1"/>
    <col min="5" max="5" width="3.28515625" style="60" bestFit="1" customWidth="1"/>
    <col min="6" max="6" width="7.5703125" style="60" bestFit="1" customWidth="1"/>
    <col min="7" max="7" width="41" style="60" bestFit="1" customWidth="1"/>
    <col min="8" max="8" width="28.85546875" style="60" bestFit="1" customWidth="1"/>
    <col min="9" max="9" width="7.5703125" style="60" bestFit="1" customWidth="1"/>
    <col min="10" max="10" width="5.42578125" style="60" bestFit="1" customWidth="1"/>
    <col min="11" max="11" width="12" style="60" bestFit="1" customWidth="1"/>
    <col min="12" max="12" width="5.42578125" style="60" bestFit="1" customWidth="1"/>
    <col min="13" max="13" width="12.28515625" style="60" bestFit="1" customWidth="1"/>
    <col min="14" max="14" width="163.85546875" style="60" bestFit="1" customWidth="1"/>
    <col min="15" max="16" width="3.28515625" style="60" bestFit="1" customWidth="1"/>
    <col min="17" max="17" width="5.42578125" style="60" bestFit="1" customWidth="1"/>
    <col min="18" max="18" width="4.140625" style="60" bestFit="1" customWidth="1"/>
    <col min="19" max="19" width="16.85546875" style="60" bestFit="1" customWidth="1"/>
    <col min="20" max="20" width="23.140625" style="60" bestFit="1" customWidth="1"/>
    <col min="21" max="21" width="23.7109375" style="127" bestFit="1" customWidth="1"/>
    <col min="22" max="22" width="19" style="127" bestFit="1" customWidth="1"/>
    <col min="23" max="23" width="47.42578125" style="60" bestFit="1" customWidth="1"/>
    <col min="24" max="24" width="14.42578125" style="60" bestFit="1" customWidth="1"/>
    <col min="25" max="25" width="2.28515625" style="60" customWidth="1"/>
    <col min="26" max="26" width="11.42578125" style="60" customWidth="1"/>
    <col min="27" max="16384" width="11.42578125" style="60"/>
  </cols>
  <sheetData>
    <row r="1" spans="2:28" x14ac:dyDescent="0.2">
      <c r="B1" s="59"/>
      <c r="C1" s="59"/>
      <c r="D1" s="59"/>
      <c r="E1" s="59"/>
      <c r="F1" s="59"/>
      <c r="G1" s="59"/>
      <c r="H1" s="59"/>
      <c r="I1" s="59"/>
      <c r="J1" s="59"/>
      <c r="K1" s="59"/>
      <c r="L1" s="59"/>
      <c r="M1" s="59"/>
      <c r="N1" s="59"/>
      <c r="O1" s="59"/>
      <c r="P1" s="59"/>
      <c r="Q1" s="59"/>
      <c r="R1" s="59"/>
      <c r="S1" s="59"/>
      <c r="T1" s="59"/>
      <c r="U1" s="59"/>
      <c r="V1" s="59"/>
      <c r="W1" s="59"/>
      <c r="X1" s="59"/>
    </row>
    <row r="2" spans="2:28" ht="15" x14ac:dyDescent="0.2">
      <c r="B2" s="61" t="s">
        <v>111</v>
      </c>
      <c r="C2" s="62"/>
      <c r="D2" s="62"/>
      <c r="E2" s="62"/>
      <c r="F2" s="63"/>
      <c r="G2" s="64"/>
      <c r="H2" s="65"/>
      <c r="I2" s="65"/>
      <c r="J2" s="65"/>
      <c r="K2" s="65"/>
      <c r="L2" s="65"/>
      <c r="M2" s="65"/>
      <c r="N2" s="65"/>
      <c r="O2" s="65"/>
      <c r="P2" s="65"/>
      <c r="Q2" s="65"/>
      <c r="R2" s="65"/>
      <c r="S2" s="65"/>
      <c r="T2" s="65"/>
      <c r="U2" s="65"/>
      <c r="V2" s="66"/>
      <c r="W2" s="67" t="s">
        <v>85</v>
      </c>
      <c r="X2" s="68"/>
    </row>
    <row r="3" spans="2:28" ht="15" x14ac:dyDescent="0.2">
      <c r="B3" s="69"/>
      <c r="C3" s="70"/>
      <c r="D3" s="70"/>
      <c r="E3" s="70"/>
      <c r="F3" s="71"/>
      <c r="G3" s="72"/>
      <c r="H3" s="73"/>
      <c r="I3" s="73"/>
      <c r="J3" s="73"/>
      <c r="K3" s="73"/>
      <c r="L3" s="73"/>
      <c r="M3" s="73"/>
      <c r="N3" s="73"/>
      <c r="O3" s="73"/>
      <c r="P3" s="73"/>
      <c r="Q3" s="73"/>
      <c r="R3" s="73"/>
      <c r="S3" s="73"/>
      <c r="T3" s="73"/>
      <c r="U3" s="73"/>
      <c r="V3" s="74"/>
      <c r="W3" s="67" t="s">
        <v>109</v>
      </c>
      <c r="X3" s="68" t="s">
        <v>110</v>
      </c>
    </row>
    <row r="4" spans="2:28" x14ac:dyDescent="0.2">
      <c r="B4" s="75" t="s">
        <v>82</v>
      </c>
      <c r="C4" s="75"/>
      <c r="D4" s="75"/>
      <c r="E4" s="75"/>
      <c r="F4" s="75"/>
      <c r="G4" s="75"/>
      <c r="H4" s="75"/>
      <c r="I4" s="75"/>
      <c r="J4" s="75"/>
      <c r="K4" s="75"/>
      <c r="L4" s="75"/>
      <c r="M4" s="75"/>
      <c r="N4" s="75"/>
      <c r="O4" s="75"/>
      <c r="P4" s="75"/>
      <c r="Q4" s="75"/>
      <c r="R4" s="75"/>
      <c r="S4" s="75"/>
      <c r="T4" s="75"/>
      <c r="U4" s="75"/>
      <c r="V4" s="75"/>
      <c r="W4" s="75"/>
      <c r="X4" s="75"/>
    </row>
    <row r="5" spans="2:28" s="79" customFormat="1" ht="15" x14ac:dyDescent="0.2">
      <c r="B5" s="76" t="s">
        <v>78</v>
      </c>
      <c r="C5" s="76" t="s">
        <v>0</v>
      </c>
      <c r="D5" s="76" t="s">
        <v>1</v>
      </c>
      <c r="E5" s="76" t="s">
        <v>2</v>
      </c>
      <c r="F5" s="76" t="s">
        <v>3</v>
      </c>
      <c r="G5" s="76" t="s">
        <v>4</v>
      </c>
      <c r="H5" s="76" t="s">
        <v>5</v>
      </c>
      <c r="I5" s="76" t="s">
        <v>11</v>
      </c>
      <c r="J5" s="76" t="s">
        <v>6</v>
      </c>
      <c r="K5" s="76" t="s">
        <v>7</v>
      </c>
      <c r="L5" s="76" t="s">
        <v>8</v>
      </c>
      <c r="M5" s="76" t="s">
        <v>9</v>
      </c>
      <c r="N5" s="76" t="s">
        <v>10</v>
      </c>
      <c r="O5" s="77" t="s">
        <v>13</v>
      </c>
      <c r="P5" s="77"/>
      <c r="Q5" s="77"/>
      <c r="R5" s="77"/>
      <c r="S5" s="78" t="s">
        <v>12</v>
      </c>
      <c r="T5" s="78" t="s">
        <v>81</v>
      </c>
      <c r="U5" s="78" t="s">
        <v>86</v>
      </c>
      <c r="V5" s="78" t="s">
        <v>87</v>
      </c>
      <c r="W5" s="77" t="s">
        <v>14</v>
      </c>
      <c r="X5" s="77"/>
    </row>
    <row r="6" spans="2:28" s="79" customFormat="1" ht="118.5" x14ac:dyDescent="0.2">
      <c r="B6" s="76"/>
      <c r="C6" s="76"/>
      <c r="D6" s="76"/>
      <c r="E6" s="76"/>
      <c r="F6" s="76"/>
      <c r="G6" s="76"/>
      <c r="H6" s="76"/>
      <c r="I6" s="76"/>
      <c r="J6" s="76"/>
      <c r="K6" s="76"/>
      <c r="L6" s="76"/>
      <c r="M6" s="76"/>
      <c r="N6" s="76"/>
      <c r="O6" s="80" t="s">
        <v>11</v>
      </c>
      <c r="P6" s="80" t="s">
        <v>6</v>
      </c>
      <c r="Q6" s="80" t="s">
        <v>7</v>
      </c>
      <c r="R6" s="80" t="s">
        <v>8</v>
      </c>
      <c r="S6" s="81"/>
      <c r="T6" s="81"/>
      <c r="U6" s="81"/>
      <c r="V6" s="81"/>
      <c r="W6" s="82" t="s">
        <v>15</v>
      </c>
      <c r="X6" s="83" t="s">
        <v>16</v>
      </c>
      <c r="Y6" s="84"/>
    </row>
    <row r="7" spans="2:28" ht="121.5" x14ac:dyDescent="0.2">
      <c r="B7" s="85">
        <v>1</v>
      </c>
      <c r="C7" s="86" t="s">
        <v>50</v>
      </c>
      <c r="D7" s="86" t="s">
        <v>54</v>
      </c>
      <c r="E7" s="86" t="s">
        <v>56</v>
      </c>
      <c r="F7" s="86" t="s">
        <v>60</v>
      </c>
      <c r="G7" s="87" t="s">
        <v>136</v>
      </c>
      <c r="H7" s="87" t="s">
        <v>137</v>
      </c>
      <c r="I7" s="86" t="s">
        <v>64</v>
      </c>
      <c r="J7" s="86" t="s">
        <v>70</v>
      </c>
      <c r="K7" s="88">
        <f t="shared" ref="K7:K15" si="0">IFERROR(MID(I7,1,1)+MID(J7,1,1),"")</f>
        <v>5</v>
      </c>
      <c r="L7" s="88" t="str">
        <f>IF(K7="","",IF(OR(K7=2,K7=3,K7=4),'[1]TABLAS VALORACIÓN'!$Y$19,IF(K7=5,'[1]TABLAS VALORACIÓN'!$Y$18,IF(OR(K7=6,K7=7),'[1]TABLAS VALORACIÓN'!$Y$17,IF(OR(K7=8,K7=9,K7=10),'[1]TABLAS VALORACIÓN'!$Y$16)))))</f>
        <v>Riesgo Medio</v>
      </c>
      <c r="M7" s="89" t="s">
        <v>73</v>
      </c>
      <c r="N7" s="90" t="s">
        <v>138</v>
      </c>
      <c r="O7" s="86" t="s">
        <v>63</v>
      </c>
      <c r="P7" s="86" t="s">
        <v>70</v>
      </c>
      <c r="Q7" s="88">
        <f>IFERROR(MID(O7,1,1)+MID(P7,1,1),"")</f>
        <v>4</v>
      </c>
      <c r="R7" s="88" t="str">
        <f>IF(Q7="","",IF(OR(Q7=2,Q7=3,Q7=4),'[1]TABLAS VALORACIÓN'!$Y$19,IF(Q7=5,'[1]TABLAS VALORACIÓN'!$Y$18,IF(OR(Q7=6,Q7=7),'[1]TABLAS VALORACIÓN'!$Y$17,IF(OR(Q7=8,Q7=9,Q7=10),'[1]TABLAS VALORACIÓN'!$Y$16)))))</f>
        <v>Riesgo Bajo</v>
      </c>
      <c r="S7" s="85" t="s">
        <v>139</v>
      </c>
      <c r="T7" s="91" t="s">
        <v>73</v>
      </c>
      <c r="U7" s="92" t="s">
        <v>140</v>
      </c>
      <c r="V7" s="92" t="s">
        <v>141</v>
      </c>
      <c r="W7" s="90" t="s">
        <v>142</v>
      </c>
      <c r="X7" s="90" t="s">
        <v>143</v>
      </c>
      <c r="Y7" s="93"/>
      <c r="Z7" s="93"/>
      <c r="AA7" s="93"/>
      <c r="AB7" s="93"/>
    </row>
    <row r="8" spans="2:28" ht="76.5" x14ac:dyDescent="0.2">
      <c r="B8" s="85">
        <v>2</v>
      </c>
      <c r="C8" s="94" t="s">
        <v>50</v>
      </c>
      <c r="D8" s="86" t="s">
        <v>53</v>
      </c>
      <c r="E8" s="86" t="s">
        <v>55</v>
      </c>
      <c r="F8" s="95" t="s">
        <v>60</v>
      </c>
      <c r="G8" s="96" t="s">
        <v>144</v>
      </c>
      <c r="H8" s="97" t="s">
        <v>145</v>
      </c>
      <c r="I8" s="86" t="s">
        <v>64</v>
      </c>
      <c r="J8" s="86" t="s">
        <v>70</v>
      </c>
      <c r="K8" s="88">
        <f t="shared" si="0"/>
        <v>5</v>
      </c>
      <c r="L8" s="88" t="str">
        <f>IF(K8="","",IF(OR(K8=2,K8=3,K8=4),'[1]TABLAS VALORACIÓN'!$Y$19,IF(K8=5,'[1]TABLAS VALORACIÓN'!$Y$18,IF(OR(K8=6,K8=7),'[1]TABLAS VALORACIÓN'!$Y$17,IF(OR(K8=8,K8=9,K8=10),'[1]TABLAS VALORACIÓN'!$Y$16)))))</f>
        <v>Riesgo Medio</v>
      </c>
      <c r="M8" s="89" t="s">
        <v>73</v>
      </c>
      <c r="N8" s="98" t="s">
        <v>146</v>
      </c>
      <c r="O8" s="86" t="s">
        <v>63</v>
      </c>
      <c r="P8" s="86" t="s">
        <v>70</v>
      </c>
      <c r="Q8" s="88">
        <f t="shared" ref="Q8:Q15" si="1">IFERROR(MID(O8,1,1)+MID(P8,1,1),"")</f>
        <v>4</v>
      </c>
      <c r="R8" s="88" t="str">
        <f>IF(Q8="","",IF(OR(Q8=2,Q8=3,Q8=4),'[1]TABLAS VALORACIÓN'!$Y$19,IF(Q8=5,'[1]TABLAS VALORACIÓN'!$Y$18,IF(OR(Q8=6,Q8=7),'[1]TABLAS VALORACIÓN'!$Y$17,IF(OR(Q8=8,Q8=9,Q8=10),'[1]TABLAS VALORACIÓN'!$Y$16)))))</f>
        <v>Riesgo Bajo</v>
      </c>
      <c r="S8" s="85" t="s">
        <v>139</v>
      </c>
      <c r="T8" s="91" t="s">
        <v>73</v>
      </c>
      <c r="U8" s="99" t="s">
        <v>147</v>
      </c>
      <c r="V8" s="99" t="s">
        <v>148</v>
      </c>
      <c r="W8" s="100" t="s">
        <v>149</v>
      </c>
      <c r="X8" s="91" t="s">
        <v>150</v>
      </c>
      <c r="Y8" s="93"/>
      <c r="Z8" s="93"/>
      <c r="AA8" s="93"/>
      <c r="AB8" s="93"/>
    </row>
    <row r="9" spans="2:28" ht="72" x14ac:dyDescent="0.2">
      <c r="B9" s="101">
        <v>3</v>
      </c>
      <c r="C9" s="86" t="s">
        <v>50</v>
      </c>
      <c r="D9" s="86" t="s">
        <v>54</v>
      </c>
      <c r="E9" s="86" t="s">
        <v>55</v>
      </c>
      <c r="F9" s="95" t="s">
        <v>117</v>
      </c>
      <c r="G9" s="87" t="s">
        <v>151</v>
      </c>
      <c r="H9" s="87" t="s">
        <v>152</v>
      </c>
      <c r="I9" s="86" t="s">
        <v>66</v>
      </c>
      <c r="J9" s="86" t="s">
        <v>70</v>
      </c>
      <c r="K9" s="88">
        <f t="shared" si="0"/>
        <v>7</v>
      </c>
      <c r="L9" s="88" t="str">
        <f>IF(K9="","",IF(OR(K9=2,K9=3,K9=4),'[1]TABLAS VALORACIÓN'!$Y$19,IF(K9=5,'[1]TABLAS VALORACIÓN'!$Y$18,IF(OR(K9=6,K9=7),'[1]TABLAS VALORACIÓN'!$Y$17,IF(OR(K9=8,K9=9,K9=10),'[1]TABLAS VALORACIÓN'!$Y$16)))))</f>
        <v>Riesgo Alto</v>
      </c>
      <c r="M9" s="89" t="s">
        <v>73</v>
      </c>
      <c r="N9" s="102" t="s">
        <v>153</v>
      </c>
      <c r="O9" s="86" t="s">
        <v>63</v>
      </c>
      <c r="P9" s="86" t="s">
        <v>68</v>
      </c>
      <c r="Q9" s="88">
        <f t="shared" si="1"/>
        <v>3</v>
      </c>
      <c r="R9" s="88" t="str">
        <f>IF(Q9="","",IF(OR(Q9=2,Q9=3,Q9=4),'[1]TABLAS VALORACIÓN'!$Y$19,IF(Q9=5,'[1]TABLAS VALORACIÓN'!$Y$18,IF(OR(Q9=6,Q9=7),'[1]TABLAS VALORACIÓN'!$Y$17,IF(OR(Q9=8,Q9=9,Q9=10),'[1]TABLAS VALORACIÓN'!$Y$16)))))</f>
        <v>Riesgo Bajo</v>
      </c>
      <c r="S9" s="85" t="s">
        <v>139</v>
      </c>
      <c r="T9" s="90" t="s">
        <v>73</v>
      </c>
      <c r="U9" s="103" t="s">
        <v>154</v>
      </c>
      <c r="V9" s="103" t="s">
        <v>155</v>
      </c>
      <c r="W9" s="98" t="s">
        <v>156</v>
      </c>
      <c r="X9" s="90" t="s">
        <v>157</v>
      </c>
      <c r="Y9" s="93"/>
      <c r="Z9" s="93"/>
      <c r="AA9" s="93"/>
      <c r="AB9" s="93"/>
    </row>
    <row r="10" spans="2:28" ht="66.75" x14ac:dyDescent="0.2">
      <c r="B10" s="85">
        <v>4</v>
      </c>
      <c r="C10" s="86" t="s">
        <v>50</v>
      </c>
      <c r="D10" s="86" t="s">
        <v>54</v>
      </c>
      <c r="E10" s="86" t="s">
        <v>58</v>
      </c>
      <c r="F10" s="95" t="s">
        <v>117</v>
      </c>
      <c r="G10" s="104" t="s">
        <v>158</v>
      </c>
      <c r="H10" s="87" t="s">
        <v>159</v>
      </c>
      <c r="I10" s="86" t="s">
        <v>65</v>
      </c>
      <c r="J10" s="86" t="s">
        <v>71</v>
      </c>
      <c r="K10" s="88">
        <f t="shared" si="0"/>
        <v>7</v>
      </c>
      <c r="L10" s="88" t="str">
        <f>IF(K10="","",IF(OR(K10=2,K10=3,K10=4),'[1]TABLAS VALORACIÓN'!$Y$19,IF(K10=5,'[1]TABLAS VALORACIÓN'!$Y$18,IF(OR(K10=6,K10=7),'[1]TABLAS VALORACIÓN'!$Y$17,IF(OR(K10=8,K10=9,K10=10),'[1]TABLAS VALORACIÓN'!$Y$16)))))</f>
        <v>Riesgo Alto</v>
      </c>
      <c r="M10" s="90" t="s">
        <v>74</v>
      </c>
      <c r="N10" s="105" t="s">
        <v>160</v>
      </c>
      <c r="O10" s="86" t="s">
        <v>63</v>
      </c>
      <c r="P10" s="86" t="s">
        <v>68</v>
      </c>
      <c r="Q10" s="88">
        <f t="shared" si="1"/>
        <v>3</v>
      </c>
      <c r="R10" s="88" t="str">
        <f>IF(Q10="","",IF(OR(Q10=2,Q10=3,Q10=4),'[1]TABLAS VALORACIÓN'!$Y$19,IF(Q10=5,'[1]TABLAS VALORACIÓN'!$Y$18,IF(OR(Q10=6,Q10=7),'[1]TABLAS VALORACIÓN'!$Y$17,IF(OR(Q10=8,Q10=9,Q10=10),'[1]TABLAS VALORACIÓN'!$Y$16)))))</f>
        <v>Riesgo Bajo</v>
      </c>
      <c r="S10" s="85" t="s">
        <v>139</v>
      </c>
      <c r="T10" s="90" t="s">
        <v>74</v>
      </c>
      <c r="U10" s="106" t="s">
        <v>161</v>
      </c>
      <c r="V10" s="106" t="s">
        <v>162</v>
      </c>
      <c r="W10" s="107" t="s">
        <v>163</v>
      </c>
      <c r="X10" s="108" t="s">
        <v>164</v>
      </c>
      <c r="Y10" s="93"/>
      <c r="Z10" s="93"/>
      <c r="AA10" s="93"/>
      <c r="AB10" s="93"/>
    </row>
    <row r="11" spans="2:28" ht="121.5" x14ac:dyDescent="0.2">
      <c r="B11" s="85">
        <v>5</v>
      </c>
      <c r="C11" s="86" t="s">
        <v>50</v>
      </c>
      <c r="D11" s="86" t="s">
        <v>54</v>
      </c>
      <c r="E11" s="86" t="s">
        <v>58</v>
      </c>
      <c r="F11" s="86" t="s">
        <v>60</v>
      </c>
      <c r="G11" s="87" t="s">
        <v>165</v>
      </c>
      <c r="H11" s="87" t="s">
        <v>166</v>
      </c>
      <c r="I11" s="86" t="s">
        <v>66</v>
      </c>
      <c r="J11" s="86" t="s">
        <v>70</v>
      </c>
      <c r="K11" s="88">
        <f t="shared" si="0"/>
        <v>7</v>
      </c>
      <c r="L11" s="88" t="str">
        <f>IF(K11="","",IF(OR(K11=2,K11=3,K11=4),'[1]TABLAS VALORACIÓN'!$Y$19,IF(K11=5,'[1]TABLAS VALORACIÓN'!$Y$18,IF(OR(K11=6,K11=7),'[1]TABLAS VALORACIÓN'!$Y$17,IF(OR(K11=8,K11=9,K11=10),'[1]TABLAS VALORACIÓN'!$Y$16)))))</f>
        <v>Riesgo Alto</v>
      </c>
      <c r="M11" s="109" t="s">
        <v>74</v>
      </c>
      <c r="N11" s="98" t="s">
        <v>167</v>
      </c>
      <c r="O11" s="86" t="s">
        <v>65</v>
      </c>
      <c r="P11" s="86" t="s">
        <v>70</v>
      </c>
      <c r="Q11" s="88">
        <f t="shared" si="1"/>
        <v>6</v>
      </c>
      <c r="R11" s="88" t="str">
        <f>IF(Q11="","",IF(OR(Q11=2,Q11=3,Q11=4),'[1]TABLAS VALORACIÓN'!$Y$19,IF(Q11=5,'[1]TABLAS VALORACIÓN'!$Y$18,IF(OR(Q11=6,Q11=7),'[1]TABLAS VALORACIÓN'!$Y$17,IF(OR(Q11=8,Q11=9,Q11=10),'[1]TABLAS VALORACIÓN'!$Y$16)))))</f>
        <v>Riesgo Alto</v>
      </c>
      <c r="S11" s="85" t="s">
        <v>139</v>
      </c>
      <c r="T11" s="90" t="s">
        <v>74</v>
      </c>
      <c r="U11" s="106" t="s">
        <v>161</v>
      </c>
      <c r="V11" s="110" t="s">
        <v>168</v>
      </c>
      <c r="W11" s="107" t="s">
        <v>163</v>
      </c>
      <c r="X11" s="108" t="s">
        <v>164</v>
      </c>
      <c r="Y11" s="93"/>
      <c r="Z11" s="93"/>
      <c r="AA11" s="93"/>
      <c r="AB11" s="93"/>
    </row>
    <row r="12" spans="2:28" ht="76.5" x14ac:dyDescent="0.2">
      <c r="B12" s="85">
        <v>6</v>
      </c>
      <c r="C12" s="111" t="s">
        <v>51</v>
      </c>
      <c r="D12" s="111" t="s">
        <v>54</v>
      </c>
      <c r="E12" s="111" t="s">
        <v>58</v>
      </c>
      <c r="F12" s="112" t="s">
        <v>60</v>
      </c>
      <c r="G12" s="113" t="s">
        <v>169</v>
      </c>
      <c r="H12" s="114" t="s">
        <v>170</v>
      </c>
      <c r="I12" s="111" t="s">
        <v>65</v>
      </c>
      <c r="J12" s="111" t="s">
        <v>70</v>
      </c>
      <c r="K12" s="88">
        <f t="shared" si="0"/>
        <v>6</v>
      </c>
      <c r="L12" s="88" t="str">
        <f>IF(K12="","",IF(OR(K12=2,K12=3,K12=4),'[1]TABLAS VALORACIÓN'!$Y$19,IF(K12=5,'[1]TABLAS VALORACIÓN'!$Y$18,IF(OR(K12=6,K12=7),'[1]TABLAS VALORACIÓN'!$Y$17,IF(OR(K12=8,K12=9,K12=10),'[1]TABLAS VALORACIÓN'!$Y$16)))))</f>
        <v>Riesgo Alto</v>
      </c>
      <c r="M12" s="90" t="s">
        <v>74</v>
      </c>
      <c r="N12" s="102" t="s">
        <v>171</v>
      </c>
      <c r="O12" s="86" t="s">
        <v>63</v>
      </c>
      <c r="P12" s="86" t="s">
        <v>68</v>
      </c>
      <c r="Q12" s="88">
        <f t="shared" si="1"/>
        <v>3</v>
      </c>
      <c r="R12" s="88" t="str">
        <f>IF(Q12="","",IF(OR(Q12=2,Q12=3,Q12=4),'[1]TABLAS VALORACIÓN'!$Y$19,IF(Q12=5,'[1]TABLAS VALORACIÓN'!$Y$18,IF(OR(Q12=6,Q12=7),'[1]TABLAS VALORACIÓN'!$Y$17,IF(OR(Q12=8,Q12=9,Q12=10),'[1]TABLAS VALORACIÓN'!$Y$16)))))</f>
        <v>Riesgo Bajo</v>
      </c>
      <c r="S12" s="85" t="s">
        <v>139</v>
      </c>
      <c r="T12" s="90" t="s">
        <v>74</v>
      </c>
      <c r="U12" s="106" t="s">
        <v>172</v>
      </c>
      <c r="V12" s="106" t="s">
        <v>173</v>
      </c>
      <c r="W12" s="115" t="s">
        <v>174</v>
      </c>
      <c r="X12" s="108" t="s">
        <v>164</v>
      </c>
      <c r="Y12" s="93"/>
      <c r="Z12" s="93"/>
      <c r="AA12" s="93"/>
      <c r="AB12" s="93"/>
    </row>
    <row r="13" spans="2:28" ht="129" x14ac:dyDescent="0.2">
      <c r="B13" s="85">
        <v>7</v>
      </c>
      <c r="C13" s="116" t="s">
        <v>50</v>
      </c>
      <c r="D13" s="116" t="s">
        <v>54</v>
      </c>
      <c r="E13" s="116" t="s">
        <v>58</v>
      </c>
      <c r="F13" s="116" t="s">
        <v>119</v>
      </c>
      <c r="G13" s="117" t="s">
        <v>175</v>
      </c>
      <c r="H13" s="114" t="s">
        <v>170</v>
      </c>
      <c r="I13" s="116" t="s">
        <v>64</v>
      </c>
      <c r="J13" s="116" t="s">
        <v>71</v>
      </c>
      <c r="K13" s="88">
        <f t="shared" si="0"/>
        <v>6</v>
      </c>
      <c r="L13" s="88" t="str">
        <f>IF(K13="","",IF(OR(K13=2,K13=3,K13=4),'[1]TABLAS VALORACIÓN'!$Y$19,IF(K13=5,'[1]TABLAS VALORACIÓN'!$Y$18,IF(OR(K13=6,K13=7),'[1]TABLAS VALORACIÓN'!$Y$17,IF(OR(K13=8,K13=9,K13=10),'[1]TABLAS VALORACIÓN'!$Y$16)))))</f>
        <v>Riesgo Alto</v>
      </c>
      <c r="M13" s="118" t="s">
        <v>74</v>
      </c>
      <c r="N13" s="119" t="s">
        <v>176</v>
      </c>
      <c r="O13" s="116" t="s">
        <v>63</v>
      </c>
      <c r="P13" s="116" t="s">
        <v>70</v>
      </c>
      <c r="Q13" s="88">
        <f t="shared" si="1"/>
        <v>4</v>
      </c>
      <c r="R13" s="88" t="str">
        <f>IF(Q13="","",IF(OR(Q13=2,Q13=3,Q13=4),'[1]TABLAS VALORACIÓN'!$Y$19,IF(Q13=5,'[1]TABLAS VALORACIÓN'!$Y$18,IF(OR(Q13=6,Q13=7),'[1]TABLAS VALORACIÓN'!$Y$17,IF(OR(Q13=8,Q13=9,Q13=10),'[1]TABLAS VALORACIÓN'!$Y$16)))))</f>
        <v>Riesgo Bajo</v>
      </c>
      <c r="S13" s="120" t="s">
        <v>139</v>
      </c>
      <c r="T13" s="118" t="s">
        <v>74</v>
      </c>
      <c r="U13" s="106" t="s">
        <v>161</v>
      </c>
      <c r="V13" s="121" t="s">
        <v>173</v>
      </c>
      <c r="W13" s="122" t="s">
        <v>177</v>
      </c>
      <c r="X13" s="108" t="s">
        <v>164</v>
      </c>
      <c r="Y13" s="93"/>
      <c r="Z13" s="93"/>
      <c r="AA13" s="93"/>
      <c r="AB13" s="93"/>
    </row>
    <row r="14" spans="2:28" ht="111.75" x14ac:dyDescent="0.2">
      <c r="B14" s="85">
        <v>8</v>
      </c>
      <c r="C14" s="86" t="s">
        <v>50</v>
      </c>
      <c r="D14" s="86" t="s">
        <v>54</v>
      </c>
      <c r="E14" s="86" t="s">
        <v>58</v>
      </c>
      <c r="F14" s="86" t="s">
        <v>61</v>
      </c>
      <c r="G14" s="117" t="s">
        <v>178</v>
      </c>
      <c r="H14" s="123" t="s">
        <v>179</v>
      </c>
      <c r="I14" s="86" t="s">
        <v>64</v>
      </c>
      <c r="J14" s="86" t="s">
        <v>70</v>
      </c>
      <c r="K14" s="88">
        <f t="shared" si="0"/>
        <v>5</v>
      </c>
      <c r="L14" s="88" t="str">
        <f>IF(K14="","",IF(OR(K14=2,K14=3,K14=4),'[1]TABLAS VALORACIÓN'!$Y$19,IF(K14=5,'[1]TABLAS VALORACIÓN'!$Y$18,IF(OR(K14=6,K14=7),'[1]TABLAS VALORACIÓN'!$Y$17,IF(OR(K14=8,K14=9,K14=10),'[1]TABLAS VALORACIÓN'!$Y$16)))))</f>
        <v>Riesgo Medio</v>
      </c>
      <c r="M14" s="90" t="s">
        <v>74</v>
      </c>
      <c r="N14" s="119" t="s">
        <v>180</v>
      </c>
      <c r="O14" s="86" t="s">
        <v>63</v>
      </c>
      <c r="P14" s="86" t="s">
        <v>70</v>
      </c>
      <c r="Q14" s="88">
        <f t="shared" si="1"/>
        <v>4</v>
      </c>
      <c r="R14" s="88" t="str">
        <f>IF(Q14="","",IF(OR(Q14=2,Q14=3,Q14=4),'[1]TABLAS VALORACIÓN'!$Y$19,IF(Q14=5,'[1]TABLAS VALORACIÓN'!$Y$18,IF(OR(Q14=6,Q14=7),'[1]TABLAS VALORACIÓN'!$Y$17,IF(OR(Q14=8,Q14=9,Q14=10),'[1]TABLAS VALORACIÓN'!$Y$16)))))</f>
        <v>Riesgo Bajo</v>
      </c>
      <c r="S14" s="85" t="s">
        <v>139</v>
      </c>
      <c r="T14" s="90" t="s">
        <v>74</v>
      </c>
      <c r="U14" s="106" t="s">
        <v>172</v>
      </c>
      <c r="V14" s="106" t="s">
        <v>173</v>
      </c>
      <c r="W14" s="122" t="s">
        <v>181</v>
      </c>
      <c r="X14" s="108" t="s">
        <v>164</v>
      </c>
      <c r="Y14" s="93"/>
      <c r="Z14" s="93"/>
      <c r="AA14" s="93"/>
      <c r="AB14" s="93"/>
    </row>
    <row r="15" spans="2:28" ht="72" x14ac:dyDescent="0.2">
      <c r="B15" s="101">
        <v>9</v>
      </c>
      <c r="C15" s="86" t="s">
        <v>50</v>
      </c>
      <c r="D15" s="86" t="s">
        <v>53</v>
      </c>
      <c r="E15" s="86" t="s">
        <v>55</v>
      </c>
      <c r="F15" s="95" t="s">
        <v>117</v>
      </c>
      <c r="G15" s="87" t="s">
        <v>182</v>
      </c>
      <c r="H15" s="87" t="s">
        <v>183</v>
      </c>
      <c r="I15" s="86" t="s">
        <v>66</v>
      </c>
      <c r="J15" s="86" t="s">
        <v>70</v>
      </c>
      <c r="K15" s="88">
        <f t="shared" si="0"/>
        <v>7</v>
      </c>
      <c r="L15" s="88" t="str">
        <f>IF(K15="","",IF(OR(K15=2,K15=3,K15=4),'[1]TABLAS VALORACIÓN'!$Y$19,IF(K15=5,'[1]TABLAS VALORACIÓN'!$Y$18,IF(OR(K15=6,K15=7),'[1]TABLAS VALORACIÓN'!$Y$17,IF(OR(K15=8,K15=9,K15=10),'[1]TABLAS VALORACIÓN'!$Y$16)))))</f>
        <v>Riesgo Alto</v>
      </c>
      <c r="M15" s="89" t="s">
        <v>73</v>
      </c>
      <c r="N15" s="102" t="s">
        <v>184</v>
      </c>
      <c r="O15" s="86" t="s">
        <v>63</v>
      </c>
      <c r="P15" s="86" t="s">
        <v>68</v>
      </c>
      <c r="Q15" s="88">
        <f t="shared" si="1"/>
        <v>3</v>
      </c>
      <c r="R15" s="88" t="str">
        <f>IF(Q15="","",IF(OR(Q15=2,Q15=3,Q15=4),'[1]TABLAS VALORACIÓN'!$Y$19,IF(Q15=5,'[1]TABLAS VALORACIÓN'!$Y$18,IF(OR(Q15=6,Q15=7),'[1]TABLAS VALORACIÓN'!$Y$17,IF(OR(Q15=8,Q15=9,Q15=10),'[1]TABLAS VALORACIÓN'!$Y$16)))))</f>
        <v>Riesgo Bajo</v>
      </c>
      <c r="S15" s="85" t="s">
        <v>139</v>
      </c>
      <c r="T15" s="90" t="s">
        <v>185</v>
      </c>
      <c r="U15" s="103" t="s">
        <v>154</v>
      </c>
      <c r="V15" s="103" t="s">
        <v>155</v>
      </c>
      <c r="W15" s="98" t="s">
        <v>156</v>
      </c>
      <c r="X15" s="90" t="s">
        <v>157</v>
      </c>
      <c r="Y15" s="93"/>
      <c r="Z15" s="93"/>
      <c r="AA15" s="93"/>
      <c r="AB15" s="93"/>
    </row>
    <row r="16" spans="2:28" x14ac:dyDescent="0.2">
      <c r="B16" s="124"/>
      <c r="C16" s="125"/>
      <c r="D16" s="125"/>
      <c r="E16" s="125"/>
      <c r="F16" s="125"/>
      <c r="G16" s="125"/>
      <c r="H16" s="125"/>
      <c r="I16" s="125"/>
      <c r="J16" s="125"/>
      <c r="K16" s="125"/>
      <c r="L16" s="125"/>
      <c r="M16" s="125"/>
      <c r="N16" s="125"/>
      <c r="O16" s="125"/>
      <c r="P16" s="125"/>
      <c r="Q16" s="125"/>
      <c r="R16" s="125"/>
      <c r="S16" s="125"/>
      <c r="T16" s="125"/>
      <c r="U16" s="125"/>
      <c r="V16" s="125"/>
      <c r="W16" s="125"/>
      <c r="X16" s="126"/>
    </row>
  </sheetData>
  <sheetProtection insertRows="0" deleteRows="0"/>
  <mergeCells count="24">
    <mergeCell ref="B16:X16"/>
    <mergeCell ref="S5:S6"/>
    <mergeCell ref="T5:T6"/>
    <mergeCell ref="U5:U6"/>
    <mergeCell ref="V5:V6"/>
    <mergeCell ref="N5:N6"/>
    <mergeCell ref="W5:X5"/>
    <mergeCell ref="I5:I6"/>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s>
  <conditionalFormatting sqref="K7:K15 Q7:Q15">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5 R7:R15">
    <cfRule type="expression" dxfId="8" priority="1">
      <formula>K7=10</formula>
    </cfRule>
    <cfRule type="expression" dxfId="7" priority="2">
      <formula>K7=9</formula>
    </cfRule>
    <cfRule type="expression" dxfId="6" priority="3">
      <formula>K7=7</formula>
    </cfRule>
    <cfRule type="expression" dxfId="5" priority="4">
      <formula>K7=4</formula>
    </cfRule>
    <cfRule type="expression" dxfId="4" priority="5">
      <formula>K7=3</formula>
    </cfRule>
    <cfRule type="expression" dxfId="3" priority="6">
      <formula>K7=8</formula>
    </cfRule>
    <cfRule type="expression" dxfId="2" priority="7">
      <formula>K7=6</formula>
    </cfRule>
    <cfRule type="expression" dxfId="1" priority="8">
      <formula>K7=5</formula>
    </cfRule>
    <cfRule type="expression" dxfId="0" priority="9">
      <formula>K7=2</formula>
    </cfRule>
  </conditionalFormatting>
  <dataValidations count="7">
    <dataValidation type="list" allowBlank="1" showInputMessage="1" showErrorMessage="1" sqref="F17:F1048576 F7:F15" xr:uid="{00000000-0002-0000-0100-000000000000}">
      <formula1>TIPO</formula1>
    </dataValidation>
    <dataValidation type="list" allowBlank="1" showInputMessage="1" showErrorMessage="1" sqref="C17:C1048576 C7:C15" xr:uid="{00000000-0002-0000-0100-000001000000}">
      <formula1>CLASE</formula1>
    </dataValidation>
    <dataValidation type="list" allowBlank="1" showInputMessage="1" showErrorMessage="1" sqref="D17:D1048576 D7:D15" xr:uid="{00000000-0002-0000-0100-000002000000}">
      <formula1>FUENTE</formula1>
    </dataValidation>
    <dataValidation type="list" allowBlank="1" showInputMessage="1" showErrorMessage="1" sqref="E17:E1048576 E7:E15" xr:uid="{00000000-0002-0000-0100-000003000000}">
      <formula1>ETAPA</formula1>
    </dataValidation>
    <dataValidation type="list" allowBlank="1" showInputMessage="1" showErrorMessage="1" sqref="M17:M1048576 M7:M15" xr:uid="{00000000-0002-0000-0100-000004000000}">
      <formula1>ASIGNACIÓN</formula1>
    </dataValidation>
    <dataValidation type="list" allowBlank="1" showInputMessage="1" showErrorMessage="1" sqref="I17:I1048576 O17:O1048576 I7:I15 O7:O15" xr:uid="{00000000-0002-0000-0100-000005000000}">
      <formula1>PROBABILIDAD</formula1>
    </dataValidation>
    <dataValidation type="list" allowBlank="1" showInputMessage="1" showErrorMessage="1" sqref="J17:J1048576 P17:P1048576 J7:J15 P7:P15" xr:uid="{00000000-0002-0000-0100-000006000000}">
      <formula1>IMPACTO</formula1>
    </dataValidation>
  </dataValidations>
  <printOptions horizontalCentered="1"/>
  <pageMargins left="0.25" right="0.25" top="0.75" bottom="0.75" header="0.3" footer="0.3"/>
  <pageSetup paperSize="120" scale="34"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TABLAS VALORACIÓN</vt:lpstr>
      <vt:lpstr>ANEXO RIESGOS</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Jairo Agudelo Guapacha</cp:lastModifiedBy>
  <cp:lastPrinted>2019-08-09T13:41:13Z</cp:lastPrinted>
  <dcterms:created xsi:type="dcterms:W3CDTF">2015-03-24T20:09:23Z</dcterms:created>
  <dcterms:modified xsi:type="dcterms:W3CDTF">2019-08-09T13:43:13Z</dcterms:modified>
</cp:coreProperties>
</file>