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4"/>
  <workbookPr defaultThemeVersion="166925"/>
  <mc:AlternateContent xmlns:mc="http://schemas.openxmlformats.org/markup-compatibility/2006">
    <mc:Choice Requires="x15">
      <x15ac:absPath xmlns:x15ac="http://schemas.microsoft.com/office/spreadsheetml/2010/11/ac" url="L:\053.002\2025\5. RIO QUITO\1. PRECONTRACTUAL\"/>
    </mc:Choice>
  </mc:AlternateContent>
  <xr:revisionPtr revIDLastSave="0" documentId="8_{A95893BC-330B-471E-9AA2-4AC310105C0D}" xr6:coauthVersionLast="36" xr6:coauthVersionMax="36" xr10:uidLastSave="{00000000-0000-0000-0000-000000000000}"/>
  <bookViews>
    <workbookView xWindow="0" yWindow="0" windowWidth="28800" windowHeight="11175" xr2:uid="{00000000-000D-0000-FFFF-FFFF00000000}"/>
  </bookViews>
  <sheets>
    <sheet name="CRONOGRAMA" sheetId="1" r:id="rId1"/>
    <sheet name="CALENDARIO EPIDEMIOLOGICO" sheetId="2" r:id="rId2"/>
  </sheets>
  <definedNames>
    <definedName name="_Hlk137723945" localSheetId="0">CRONOGRAMA!#REF!</definedName>
    <definedName name="_xlnm.Print_Area" localSheetId="0">CRONOGRAMA!$A$3:$CS$39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V29" i="1" l="1"/>
  <c r="C27" i="1"/>
  <c r="D27" i="1"/>
  <c r="E27" i="1"/>
  <c r="F27" i="1"/>
  <c r="G27" i="1"/>
  <c r="H27" i="1"/>
  <c r="I27" i="1"/>
  <c r="J27" i="1"/>
  <c r="C16" i="1"/>
  <c r="D16" i="1"/>
  <c r="E16" i="1"/>
  <c r="F16" i="1"/>
  <c r="G16" i="1"/>
  <c r="H16" i="1"/>
  <c r="I16" i="1"/>
  <c r="J16" i="1"/>
  <c r="K16" i="1"/>
  <c r="L16" i="1"/>
  <c r="M16" i="1"/>
  <c r="N16" i="1"/>
  <c r="O16" i="1"/>
  <c r="P16" i="1"/>
  <c r="Q16" i="1"/>
  <c r="R16" i="1"/>
  <c r="S16" i="1"/>
  <c r="T16" i="1"/>
  <c r="U16" i="1"/>
  <c r="V16" i="1"/>
  <c r="W16" i="1"/>
  <c r="X16" i="1"/>
  <c r="Y16" i="1"/>
  <c r="Z16" i="1"/>
  <c r="AA16" i="1"/>
  <c r="AB16" i="1"/>
  <c r="AC16" i="1"/>
  <c r="AD16" i="1"/>
  <c r="AE16" i="1"/>
  <c r="AF16" i="1"/>
  <c r="AG16" i="1"/>
  <c r="AH16" i="1"/>
  <c r="AI16" i="1"/>
  <c r="AJ16" i="1"/>
  <c r="AK16" i="1"/>
  <c r="AL16" i="1"/>
  <c r="AM16" i="1"/>
  <c r="AN16" i="1"/>
  <c r="AO16" i="1"/>
  <c r="AP16" i="1"/>
  <c r="AQ16" i="1"/>
  <c r="AR16" i="1"/>
  <c r="AS16" i="1"/>
  <c r="AT16" i="1"/>
  <c r="AU16" i="1"/>
  <c r="AV16" i="1"/>
  <c r="AW16" i="1"/>
  <c r="AX16" i="1"/>
  <c r="AY16" i="1"/>
  <c r="AZ16" i="1"/>
  <c r="BA16" i="1"/>
  <c r="BB16" i="1"/>
  <c r="BC16" i="1"/>
  <c r="BD16" i="1"/>
  <c r="BE16" i="1"/>
  <c r="BF16" i="1"/>
  <c r="BG16" i="1"/>
  <c r="BH16" i="1"/>
  <c r="BI16" i="1"/>
  <c r="BJ16" i="1"/>
  <c r="BK16" i="1"/>
  <c r="BL16" i="1"/>
  <c r="BM16" i="1"/>
  <c r="BN16" i="1"/>
  <c r="BO16" i="1"/>
  <c r="BP16" i="1"/>
  <c r="BQ16" i="1"/>
  <c r="BR16" i="1"/>
  <c r="BS16" i="1"/>
  <c r="BT16" i="1"/>
  <c r="BU16" i="1"/>
  <c r="BV16" i="1"/>
  <c r="BW16" i="1"/>
  <c r="BX16" i="1"/>
  <c r="BY16" i="1"/>
  <c r="BZ16" i="1"/>
  <c r="CA16" i="1"/>
  <c r="CB16" i="1"/>
  <c r="CC16" i="1"/>
  <c r="CD16" i="1"/>
  <c r="CE16" i="1"/>
  <c r="CF16" i="1"/>
  <c r="CG16" i="1"/>
  <c r="CH16" i="1"/>
  <c r="CI16" i="1"/>
  <c r="CJ16" i="1"/>
  <c r="CK16" i="1"/>
  <c r="CL16" i="1"/>
  <c r="CM16" i="1"/>
  <c r="CN16" i="1"/>
  <c r="CO16" i="1"/>
  <c r="CP16" i="1"/>
  <c r="CQ16" i="1"/>
  <c r="CR16" i="1"/>
  <c r="CS16" i="1"/>
  <c r="K27" i="1"/>
  <c r="L27" i="1"/>
  <c r="M27" i="1"/>
  <c r="N27" i="1"/>
  <c r="O27" i="1"/>
  <c r="P27" i="1"/>
  <c r="Q27" i="1"/>
  <c r="R27" i="1"/>
  <c r="S27" i="1"/>
  <c r="T27" i="1"/>
  <c r="U27" i="1"/>
  <c r="V27" i="1"/>
  <c r="W27" i="1"/>
  <c r="X27" i="1"/>
  <c r="Y27" i="1"/>
  <c r="Z27" i="1"/>
  <c r="AA27" i="1"/>
  <c r="AB27" i="1"/>
  <c r="AC27" i="1"/>
  <c r="AD27" i="1"/>
  <c r="AE27" i="1"/>
  <c r="AF27" i="1"/>
  <c r="AG27" i="1"/>
  <c r="AH27" i="1"/>
  <c r="AI27" i="1"/>
  <c r="AJ27" i="1"/>
  <c r="AK27" i="1"/>
  <c r="AL27" i="1"/>
  <c r="AM27" i="1"/>
  <c r="AN27" i="1"/>
  <c r="AO27" i="1"/>
  <c r="AP27" i="1"/>
  <c r="AQ27" i="1"/>
  <c r="AR27" i="1"/>
  <c r="AS27" i="1"/>
  <c r="AT27" i="1"/>
  <c r="AU27" i="1"/>
  <c r="AV27" i="1"/>
  <c r="AW27" i="1"/>
  <c r="AX27" i="1"/>
  <c r="AY27" i="1"/>
  <c r="AZ27" i="1"/>
  <c r="BA27" i="1"/>
  <c r="BB27" i="1"/>
  <c r="BC27" i="1"/>
  <c r="BD27" i="1"/>
  <c r="BE27" i="1"/>
  <c r="BF27" i="1"/>
  <c r="BG27" i="1"/>
  <c r="BH27" i="1"/>
  <c r="BI27" i="1"/>
  <c r="BJ27" i="1"/>
  <c r="BK27" i="1"/>
  <c r="BL27" i="1"/>
  <c r="BM27" i="1"/>
  <c r="BN27" i="1"/>
  <c r="BO27" i="1"/>
  <c r="BP27" i="1"/>
  <c r="BQ27" i="1"/>
  <c r="BR27" i="1"/>
  <c r="BS27" i="1"/>
  <c r="BT27" i="1"/>
  <c r="BU27" i="1"/>
  <c r="BV27" i="1"/>
  <c r="BW27" i="1"/>
  <c r="BX27" i="1"/>
  <c r="BY27" i="1"/>
  <c r="BZ27" i="1"/>
  <c r="CA27" i="1"/>
  <c r="CB27" i="1"/>
  <c r="CC27" i="1"/>
  <c r="CD27" i="1"/>
  <c r="CE27" i="1"/>
  <c r="CF27" i="1"/>
  <c r="CG27" i="1"/>
  <c r="CH27" i="1"/>
  <c r="CI27" i="1"/>
  <c r="CJ27" i="1"/>
  <c r="CK27" i="1"/>
  <c r="CL27" i="1"/>
  <c r="CM27" i="1"/>
  <c r="CN27" i="1"/>
  <c r="CO27" i="1"/>
  <c r="CP27" i="1"/>
  <c r="CQ27" i="1"/>
  <c r="CR27" i="1"/>
  <c r="CS27" i="1"/>
  <c r="C31" i="1"/>
  <c r="D31" i="1"/>
  <c r="E31" i="1"/>
  <c r="F31" i="1"/>
  <c r="G31" i="1"/>
  <c r="H31" i="1"/>
  <c r="I31" i="1"/>
  <c r="J31" i="1"/>
  <c r="K31" i="1"/>
  <c r="L31" i="1"/>
  <c r="M31" i="1"/>
  <c r="N31" i="1"/>
  <c r="O31" i="1"/>
  <c r="P31" i="1"/>
  <c r="Q31" i="1"/>
  <c r="R31" i="1"/>
  <c r="S31" i="1"/>
  <c r="T31" i="1"/>
  <c r="U31" i="1"/>
  <c r="V31" i="1"/>
  <c r="W31" i="1"/>
  <c r="X31" i="1"/>
  <c r="Y31" i="1"/>
  <c r="Z31" i="1"/>
  <c r="AA31" i="1"/>
  <c r="AB31" i="1"/>
  <c r="AC31" i="1"/>
  <c r="AD31" i="1"/>
  <c r="AE31" i="1"/>
  <c r="AF31" i="1"/>
  <c r="AG31" i="1"/>
  <c r="AH31" i="1"/>
  <c r="AI31" i="1"/>
  <c r="AJ31" i="1"/>
  <c r="AK31" i="1"/>
  <c r="AL31" i="1"/>
  <c r="AM31" i="1"/>
  <c r="AN31" i="1"/>
  <c r="AO31" i="1"/>
  <c r="AP31" i="1"/>
  <c r="AQ31" i="1"/>
  <c r="AR31" i="1"/>
  <c r="AS31" i="1"/>
  <c r="AT31" i="1"/>
  <c r="AU31" i="1"/>
  <c r="AV31" i="1"/>
  <c r="AW31" i="1"/>
  <c r="AX31" i="1"/>
  <c r="AY31" i="1"/>
  <c r="AZ31" i="1"/>
  <c r="BA31" i="1"/>
  <c r="BB31" i="1"/>
  <c r="BC31" i="1"/>
  <c r="BD31" i="1"/>
  <c r="BE31" i="1"/>
  <c r="BF31" i="1"/>
  <c r="BG31" i="1"/>
  <c r="BH31" i="1"/>
  <c r="BI31" i="1"/>
  <c r="BJ31" i="1"/>
  <c r="BK31" i="1"/>
  <c r="BL31" i="1"/>
  <c r="BM31" i="1"/>
  <c r="BN31" i="1"/>
  <c r="BO31" i="1"/>
  <c r="BP31" i="1"/>
  <c r="BQ31" i="1"/>
  <c r="BR31" i="1"/>
  <c r="BS31" i="1"/>
  <c r="BT31" i="1"/>
  <c r="BU31" i="1"/>
  <c r="BV31" i="1"/>
  <c r="BW31" i="1"/>
  <c r="BX31" i="1"/>
  <c r="BY31" i="1"/>
  <c r="BZ31" i="1"/>
  <c r="CA31" i="1"/>
  <c r="CB31" i="1"/>
  <c r="CC31" i="1"/>
  <c r="CD31" i="1"/>
  <c r="CE31" i="1"/>
  <c r="CF31" i="1"/>
  <c r="CG31" i="1"/>
  <c r="CH31" i="1"/>
  <c r="CI31" i="1"/>
  <c r="CJ31" i="1"/>
  <c r="CK31" i="1"/>
  <c r="CL31" i="1"/>
  <c r="CM31" i="1"/>
  <c r="CN31" i="1"/>
  <c r="CO31" i="1"/>
  <c r="CP31" i="1"/>
  <c r="CQ31" i="1"/>
  <c r="CR31" i="1"/>
  <c r="CS31" i="1"/>
  <c r="C37" i="1"/>
  <c r="D37" i="1"/>
  <c r="E37" i="1"/>
  <c r="F37" i="1"/>
  <c r="G37" i="1"/>
  <c r="H37" i="1"/>
  <c r="I37" i="1"/>
  <c r="J37" i="1"/>
  <c r="K37" i="1"/>
  <c r="L37" i="1"/>
  <c r="M37" i="1"/>
  <c r="N37" i="1"/>
  <c r="O37" i="1"/>
  <c r="P37" i="1"/>
  <c r="Q37" i="1"/>
  <c r="R37" i="1"/>
  <c r="S37" i="1"/>
  <c r="T37" i="1"/>
  <c r="U37" i="1"/>
  <c r="V37" i="1"/>
  <c r="W37" i="1"/>
  <c r="X37" i="1"/>
  <c r="Y37" i="1"/>
  <c r="Z37" i="1"/>
  <c r="AA37" i="1"/>
  <c r="AB37" i="1"/>
  <c r="AC37" i="1"/>
  <c r="AD37" i="1"/>
  <c r="AE37" i="1"/>
  <c r="AF37" i="1"/>
  <c r="AG37" i="1"/>
  <c r="AH37" i="1"/>
  <c r="AI37" i="1"/>
  <c r="AJ37" i="1"/>
  <c r="AK37" i="1"/>
  <c r="AL37" i="1"/>
  <c r="AM37" i="1"/>
  <c r="AN37" i="1"/>
  <c r="AO37" i="1"/>
  <c r="AP37" i="1"/>
  <c r="AQ37" i="1"/>
  <c r="AR37" i="1"/>
  <c r="AS37" i="1"/>
  <c r="AT37" i="1"/>
  <c r="AU37" i="1"/>
  <c r="AV37" i="1"/>
  <c r="AW37" i="1"/>
  <c r="AX37" i="1"/>
  <c r="AY37" i="1"/>
  <c r="AZ37" i="1"/>
  <c r="BA37" i="1"/>
  <c r="BB37" i="1"/>
  <c r="BC37" i="1"/>
  <c r="BD37" i="1"/>
  <c r="BE37" i="1"/>
  <c r="BF37" i="1"/>
  <c r="BG37" i="1"/>
  <c r="BH37" i="1"/>
  <c r="BI37" i="1"/>
  <c r="BJ37" i="1"/>
  <c r="BK37" i="1"/>
  <c r="BL37" i="1"/>
  <c r="BM37" i="1"/>
  <c r="BN37" i="1"/>
  <c r="BO37" i="1"/>
  <c r="BP37" i="1"/>
  <c r="BQ37" i="1"/>
  <c r="BR37" i="1"/>
  <c r="BS37" i="1"/>
  <c r="BT37" i="1"/>
  <c r="BU37" i="1"/>
  <c r="BV37" i="1"/>
  <c r="BW37" i="1"/>
  <c r="BX37" i="1"/>
  <c r="BY37" i="1"/>
  <c r="BZ37" i="1"/>
  <c r="CA37" i="1"/>
  <c r="CB37" i="1"/>
  <c r="CC37" i="1"/>
  <c r="CD37" i="1"/>
  <c r="CE37" i="1"/>
  <c r="CF37" i="1"/>
  <c r="CG37" i="1"/>
  <c r="CH37" i="1"/>
  <c r="CI37" i="1"/>
  <c r="CJ37" i="1"/>
  <c r="CK37" i="1"/>
  <c r="CL37" i="1"/>
  <c r="CM37" i="1"/>
  <c r="CN37" i="1"/>
  <c r="CO37" i="1"/>
  <c r="CP37" i="1"/>
  <c r="CQ37" i="1"/>
  <c r="CR37" i="1"/>
  <c r="CS37" i="1"/>
  <c r="B37" i="1"/>
  <c r="B31" i="1"/>
  <c r="B27" i="1"/>
  <c r="B16" i="1"/>
  <c r="CW23" i="1"/>
  <c r="CW34" i="1"/>
  <c r="CW35" i="1"/>
  <c r="CW36" i="1"/>
  <c r="CV34" i="1"/>
  <c r="CV35" i="1"/>
  <c r="CV36" i="1"/>
  <c r="CV33" i="1"/>
  <c r="CW33" i="1"/>
  <c r="CW30" i="1"/>
  <c r="CV30" i="1"/>
  <c r="CW29" i="1"/>
  <c r="CW19" i="1"/>
  <c r="CW20" i="1"/>
  <c r="CW21" i="1"/>
  <c r="CW22" i="1"/>
  <c r="CW24" i="1"/>
  <c r="CW25" i="1"/>
  <c r="CW26" i="1"/>
  <c r="CV19" i="1"/>
  <c r="CV20" i="1"/>
  <c r="CV21" i="1"/>
  <c r="CV22" i="1"/>
  <c r="CV23" i="1"/>
  <c r="CV24" i="1"/>
  <c r="CV25" i="1"/>
  <c r="CV26" i="1"/>
  <c r="CW18" i="1"/>
  <c r="CV18" i="1"/>
  <c r="CW12" i="1"/>
  <c r="CW13" i="1"/>
  <c r="CW14" i="1"/>
  <c r="CW15" i="1"/>
  <c r="CV12" i="1"/>
  <c r="CV13" i="1"/>
  <c r="CV14" i="1"/>
  <c r="CV15" i="1"/>
  <c r="CW11" i="1"/>
  <c r="CW16" i="1" s="1"/>
  <c r="CV11" i="1"/>
  <c r="CW37" i="1" l="1"/>
  <c r="CW27" i="1"/>
  <c r="CW31" i="1"/>
  <c r="CW39" i="1" s="1"/>
  <c r="CV37" i="1"/>
  <c r="CV31" i="1"/>
  <c r="CV27" i="1"/>
  <c r="CV16" i="1"/>
  <c r="CT31" i="1"/>
  <c r="CX26" i="1" l="1"/>
  <c r="CX15" i="1"/>
  <c r="CX25" i="1" l="1"/>
  <c r="CX23" i="1"/>
  <c r="CY23" i="1" s="1"/>
  <c r="CZ23" i="1" s="1"/>
  <c r="CX19" i="1"/>
  <c r="CY19" i="1" s="1"/>
  <c r="CZ19" i="1" s="1"/>
  <c r="CX14" i="1"/>
  <c r="CY14" i="1" s="1"/>
  <c r="CZ14" i="1" s="1"/>
  <c r="CX35" i="1"/>
  <c r="CY35" i="1" s="1"/>
  <c r="CZ35" i="1" s="1"/>
  <c r="CX24" i="1"/>
  <c r="CX34" i="1"/>
  <c r="CY34" i="1" s="1"/>
  <c r="CZ34" i="1" s="1"/>
  <c r="CX21" i="1"/>
  <c r="CX22" i="1"/>
  <c r="CX20" i="1"/>
  <c r="CY20" i="1" s="1"/>
  <c r="CZ20" i="1" s="1"/>
  <c r="CU38" i="1"/>
  <c r="CT37" i="1"/>
  <c r="CU37" i="1" s="1"/>
  <c r="CU36" i="1"/>
  <c r="CU33" i="1"/>
  <c r="CU32" i="1"/>
  <c r="CU30" i="1"/>
  <c r="CU29" i="1"/>
  <c r="CU28" i="1"/>
  <c r="CT27" i="1"/>
  <c r="CU27" i="1" s="1"/>
  <c r="CU26" i="1"/>
  <c r="CU25" i="1"/>
  <c r="CU24" i="1"/>
  <c r="CU22" i="1"/>
  <c r="CU21" i="1"/>
  <c r="CU18" i="1"/>
  <c r="CU17" i="1"/>
  <c r="CT16" i="1"/>
  <c r="CU16" i="1" s="1"/>
  <c r="CU15" i="1"/>
  <c r="CU13" i="1"/>
  <c r="CU12" i="1"/>
  <c r="CU11" i="1"/>
  <c r="CV39" i="1" l="1"/>
  <c r="CU31" i="1"/>
  <c r="CU39" i="1" s="1"/>
  <c r="CX31" i="1"/>
  <c r="CX37" i="1"/>
  <c r="CY37" i="1" s="1"/>
  <c r="CY24" i="1"/>
  <c r="CZ24" i="1" s="1"/>
  <c r="CY15" i="1"/>
  <c r="CZ15" i="1" s="1"/>
  <c r="CY26" i="1"/>
  <c r="CZ26" i="1" s="1"/>
  <c r="CX12" i="1"/>
  <c r="CY12" i="1" s="1"/>
  <c r="CZ12" i="1" s="1"/>
  <c r="CY21" i="1"/>
  <c r="CZ21" i="1" s="1"/>
  <c r="CY22" i="1"/>
  <c r="CZ22" i="1" s="1"/>
  <c r="CX33" i="1"/>
  <c r="CY33" i="1" s="1"/>
  <c r="CZ33" i="1" s="1"/>
  <c r="CT39" i="1"/>
  <c r="CX36" i="1"/>
  <c r="CY36" i="1" s="1"/>
  <c r="CZ36" i="1" s="1"/>
  <c r="CX29" i="1"/>
  <c r="CY29" i="1" s="1"/>
  <c r="CZ29" i="1" s="1"/>
  <c r="CX30" i="1"/>
  <c r="CY30" i="1" s="1"/>
  <c r="CZ30" i="1" s="1"/>
  <c r="CY25" i="1"/>
  <c r="CZ25" i="1" s="1"/>
  <c r="CX13" i="1"/>
  <c r="CY13" i="1" s="1"/>
  <c r="CZ13" i="1" s="1"/>
  <c r="CX11" i="1"/>
  <c r="CY11" i="1" s="1"/>
  <c r="CX18" i="1"/>
  <c r="CY18" i="1" s="1"/>
  <c r="CZ18" i="1" s="1"/>
  <c r="CY31" i="1" l="1"/>
  <c r="CX27" i="1"/>
  <c r="CY27" i="1" s="1"/>
  <c r="CX16" i="1"/>
  <c r="CY16" i="1" s="1"/>
  <c r="CZ11" i="1"/>
  <c r="CZ39" i="1" s="1"/>
  <c r="CY39" i="1" l="1"/>
  <c r="CX3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Lorena Andrea Duque Rincón</author>
  </authors>
  <commentList>
    <comment ref="CX4" authorId="0" shapeId="0" xr:uid="{00000000-0006-0000-0000-000001000000}">
      <text>
        <r>
          <rPr>
            <b/>
            <sz val="9"/>
            <color indexed="81"/>
            <rFont val="Tahoma"/>
            <family val="2"/>
          </rPr>
          <t>Lorena Andrea Duque Rincón:</t>
        </r>
        <r>
          <rPr>
            <sz val="9"/>
            <color indexed="81"/>
            <rFont val="Tahoma"/>
            <family val="2"/>
          </rPr>
          <t xml:space="preserve">
Incluir valor a cofinanciar</t>
        </r>
      </text>
    </comment>
  </commentList>
</comments>
</file>

<file path=xl/sharedStrings.xml><?xml version="1.0" encoding="utf-8"?>
<sst xmlns="http://schemas.openxmlformats.org/spreadsheetml/2006/main" count="155" uniqueCount="59">
  <si>
    <t>GMTF91</t>
  </si>
  <si>
    <t>AÑO</t>
  </si>
  <si>
    <t>VALOR TOTAL COFINANCIADO FNE</t>
  </si>
  <si>
    <t>COMPONENTES / ACTIVIDAD</t>
  </si>
  <si>
    <t>SEGUIMIENTO AL CUMPLIMIENTO</t>
  </si>
  <si>
    <t>JUNIO</t>
  </si>
  <si>
    <t>JULIO</t>
  </si>
  <si>
    <t>AGOSTO</t>
  </si>
  <si>
    <t>VALOR PORCENTAJE ASIGNADO</t>
  </si>
  <si>
    <t>VALOR DINERO POR ACTIVIAD</t>
  </si>
  <si>
    <t>PROGRAMADO</t>
  </si>
  <si>
    <t>EJECUTADO</t>
  </si>
  <si>
    <t>PORCENTAJE DE CUIMPLIMIENTO</t>
  </si>
  <si>
    <t>CUMPLIMIENTO EN RECURSOS</t>
  </si>
  <si>
    <t>SALDO</t>
  </si>
  <si>
    <t>P</t>
  </si>
  <si>
    <t>E</t>
  </si>
  <si>
    <t>p</t>
  </si>
  <si>
    <t xml:space="preserve">Total Actividades </t>
  </si>
  <si>
    <t>Monitoreo y entrega de resultados</t>
  </si>
  <si>
    <t>PROCESO</t>
  </si>
  <si>
    <t>GESTIÓN DE MEDICAMENTOS Y TECNOLOGÍAS EN SALUD</t>
  </si>
  <si>
    <t>Código</t>
  </si>
  <si>
    <t>FORMATO</t>
  </si>
  <si>
    <t>Versión</t>
  </si>
  <si>
    <t>CRONOGRAMA DE PROPUESTA DE PROYECTO</t>
  </si>
  <si>
    <t>02</t>
  </si>
  <si>
    <t>FEBRERO</t>
  </si>
  <si>
    <t>MARZO</t>
  </si>
  <si>
    <t>ABRIL</t>
  </si>
  <si>
    <t>MAYO</t>
  </si>
  <si>
    <t>Componente 1. Alistamiento: definición de la situación problema y planeación básica de intervención:</t>
  </si>
  <si>
    <t>Componente 2. Implementación: Puesta en marcha de la estrategia.</t>
  </si>
  <si>
    <t>Componente 3. Seguimiento a la implementación, retroalimentación a las instituciones educativas, medición de indicadores, conclusiones y recomendaciones:</t>
  </si>
  <si>
    <t>Componente 4. componente transversal durante todo el proceso:</t>
  </si>
  <si>
    <t xml:space="preserve">DICIEMBRE </t>
  </si>
  <si>
    <t xml:space="preserve">NOVIEMBRE </t>
  </si>
  <si>
    <t>OCTUBRE</t>
  </si>
  <si>
    <t xml:space="preserve">SEPTIEMBRE </t>
  </si>
  <si>
    <r>
      <rPr>
        <b/>
        <sz val="8"/>
        <rFont val="Arial Narrow"/>
        <family val="2"/>
      </rPr>
      <t>Actividad 1-Sistematización de la información de la población beneficiaria que conforman la red operativa, la población que participa en la actividad de escucha activa y ocupación del tiempo libre.</t>
    </r>
    <r>
      <rPr>
        <sz val="8"/>
        <rFont val="Arial Narrow"/>
        <family val="2"/>
      </rPr>
      <t xml:space="preserve">
</t>
    </r>
    <r>
      <rPr>
        <b/>
        <sz val="8"/>
        <rFont val="Arial Narrow"/>
        <family val="2"/>
      </rPr>
      <t xml:space="preserve">Soportes para verificación:   </t>
    </r>
    <r>
      <rPr>
        <sz val="8"/>
        <rFont val="Arial Narrow"/>
        <family val="2"/>
      </rPr>
      <t>Archivo de Excel con datos actualizados (formato entregado por el FNE- sistematización).</t>
    </r>
    <r>
      <rPr>
        <b/>
        <sz val="8"/>
        <rFont val="Arial Narrow"/>
        <family val="2"/>
      </rPr>
      <t xml:space="preserve">                                                   </t>
    </r>
  </si>
  <si>
    <r>
      <rPr>
        <b/>
        <sz val="8"/>
        <rFont val="Arial Narrow"/>
        <family val="2"/>
      </rPr>
      <t>Actividad 2 -Informe ejecutivo de avance de la ejecución e informe ejecutivo final, consolida el total de la información referente a lo ejecutado. Presentación de resultados, análisis de los tamizajes aplicados e indicadores.</t>
    </r>
    <r>
      <rPr>
        <sz val="8"/>
        <rFont val="Arial Narrow"/>
        <family val="2"/>
      </rPr>
      <t xml:space="preserve">
</t>
    </r>
    <r>
      <rPr>
        <b/>
        <sz val="8"/>
        <rFont val="Arial Narrow"/>
        <family val="2"/>
      </rPr>
      <t xml:space="preserve">Soportes para verificación:  </t>
    </r>
    <r>
      <rPr>
        <sz val="8"/>
        <rFont val="Arial Narrow"/>
        <family val="2"/>
      </rPr>
      <t>Archivo de Excel con datos actualizados (formato entregado por el FNE- sistematización).</t>
    </r>
    <r>
      <rPr>
        <b/>
        <sz val="8"/>
        <rFont val="Arial Narrow"/>
        <family val="2"/>
      </rPr>
      <t xml:space="preserve">                                                                </t>
    </r>
  </si>
  <si>
    <r>
      <rPr>
        <b/>
        <sz val="8"/>
        <rFont val="Arial Narrow"/>
        <family val="2"/>
      </rPr>
      <t>Actividad 3 -Video casero que consolide las actividades ejecutadas.</t>
    </r>
    <r>
      <rPr>
        <sz val="8"/>
        <rFont val="Arial Narrow"/>
        <family val="2"/>
      </rPr>
      <t xml:space="preserve">
</t>
    </r>
    <r>
      <rPr>
        <b/>
        <sz val="8"/>
        <rFont val="Arial Narrow"/>
        <family val="2"/>
      </rPr>
      <t xml:space="preserve">Soportes para verificación: </t>
    </r>
    <r>
      <rPr>
        <sz val="8"/>
        <rFont val="Arial Narrow"/>
        <family val="2"/>
      </rPr>
      <t>Documento de presentación de resultados.</t>
    </r>
    <r>
      <rPr>
        <b/>
        <sz val="8"/>
        <rFont val="Arial Narrow"/>
        <family val="2"/>
      </rPr>
      <t xml:space="preserve">                                                               </t>
    </r>
  </si>
  <si>
    <r>
      <rPr>
        <b/>
        <sz val="8"/>
        <rFont val="Arial Narrow"/>
        <family val="2"/>
      </rPr>
      <t>Actividad 4 -Guía metodológica de la ejecución en el apartado de ocupación del tiempo libre.</t>
    </r>
    <r>
      <rPr>
        <sz val="8"/>
        <rFont val="Arial Narrow"/>
        <family val="2"/>
      </rPr>
      <t xml:space="preserve">
</t>
    </r>
    <r>
      <rPr>
        <b/>
        <sz val="8"/>
        <rFont val="Arial Narrow"/>
        <family val="2"/>
      </rPr>
      <t xml:space="preserve">Soportes para verificación:  </t>
    </r>
    <r>
      <rPr>
        <sz val="8"/>
        <rFont val="Arial Narrow"/>
        <family val="2"/>
      </rPr>
      <t>Elaboración propia del Territorio, debe ser enviada al FNE, para la diagramación y será entregadao por el territorio a cada una de las IE al finalizar la ejecución.</t>
    </r>
    <r>
      <rPr>
        <b/>
        <sz val="8"/>
        <rFont val="Arial Narrow"/>
        <family val="2"/>
      </rPr>
      <t xml:space="preserve">                                                               </t>
    </r>
  </si>
  <si>
    <r>
      <rPr>
        <b/>
        <sz val="8"/>
        <rFont val="Arial Narrow"/>
        <family val="2"/>
      </rPr>
      <t>Actividad 1 - Seguimiento a la implementación, mediante reuniones trimestrales con el FNE, en la cual presenten las actividades desarrolladas y los soportes correspondientes. (incluir en plan operativo)</t>
    </r>
    <r>
      <rPr>
        <sz val="8"/>
        <rFont val="Arial Narrow"/>
        <family val="2"/>
      </rPr>
      <t xml:space="preserve">.   
</t>
    </r>
    <r>
      <rPr>
        <b/>
        <sz val="8"/>
        <rFont val="Arial Narrow"/>
        <family val="2"/>
      </rPr>
      <t xml:space="preserve">Soportes para verificación:    </t>
    </r>
    <r>
      <rPr>
        <sz val="8"/>
        <rFont val="Arial Narrow"/>
        <family val="2"/>
      </rPr>
      <t xml:space="preserve">Acta de reunión elaborada por el FNE </t>
    </r>
    <r>
      <rPr>
        <b/>
        <sz val="8"/>
        <rFont val="Arial Narrow"/>
        <family val="2"/>
      </rPr>
      <t xml:space="preserve">                                                            </t>
    </r>
  </si>
  <si>
    <r>
      <rPr>
        <b/>
        <sz val="8"/>
        <rFont val="Arial Narrow"/>
        <family val="2"/>
      </rPr>
      <t xml:space="preserve">Actividad 9 - Aplicación de tamizaje.           </t>
    </r>
    <r>
      <rPr>
        <sz val="8"/>
        <rFont val="Arial Narrow"/>
        <family val="2"/>
      </rPr>
      <t xml:space="preserve">         
</t>
    </r>
    <r>
      <rPr>
        <b/>
        <sz val="8"/>
        <rFont val="Arial Narrow"/>
        <family val="2"/>
      </rPr>
      <t>Soportes para verificación</t>
    </r>
    <r>
      <rPr>
        <sz val="8"/>
        <rFont val="Arial Narrow"/>
        <family val="2"/>
      </rPr>
      <t xml:space="preserve">:  Formato (entregado por el FNE).
Archivo de Excel con datos actualizados (formato entregado por el FNE- sistematización).                                                 </t>
    </r>
  </si>
  <si>
    <r>
      <rPr>
        <b/>
        <sz val="8"/>
        <rFont val="Arial Narrow"/>
        <family val="2"/>
      </rPr>
      <t xml:space="preserve">Actividad 8 - Seguimiento a casos.    </t>
    </r>
    <r>
      <rPr>
        <sz val="8"/>
        <rFont val="Arial Narrow"/>
        <family val="2"/>
      </rPr>
      <t xml:space="preserve">                   
</t>
    </r>
    <r>
      <rPr>
        <b/>
        <sz val="8"/>
        <rFont val="Arial Narrow"/>
        <family val="2"/>
      </rPr>
      <t>Soportes para verificación</t>
    </r>
    <r>
      <rPr>
        <sz val="8"/>
        <rFont val="Arial Narrow"/>
        <family val="2"/>
      </rPr>
      <t xml:space="preserve">:  Formato (entregado por el FNE).
Archivo de Excel con datos actualizados (formato entregado por el FNE- sistematización).                                                                 </t>
    </r>
  </si>
  <si>
    <r>
      <rPr>
        <b/>
        <sz val="8"/>
        <rFont val="Arial Narrow"/>
        <family val="2"/>
      </rPr>
      <t>Actividad 7 - Activación de rutas a necesidad.</t>
    </r>
    <r>
      <rPr>
        <sz val="8"/>
        <rFont val="Arial Narrow"/>
        <family val="2"/>
      </rPr>
      <t xml:space="preserve">
</t>
    </r>
    <r>
      <rPr>
        <b/>
        <sz val="8"/>
        <rFont val="Arial Narrow"/>
        <family val="2"/>
      </rPr>
      <t xml:space="preserve">Soportes para verificación: </t>
    </r>
    <r>
      <rPr>
        <sz val="8"/>
        <rFont val="Arial Narrow"/>
        <family val="2"/>
      </rPr>
      <t>Formato (entregado por el FNE).
Archivo de Excel con datos actualizados (formato entregado por el FNE- sistematización).</t>
    </r>
    <r>
      <rPr>
        <b/>
        <sz val="8"/>
        <rFont val="Arial Narrow"/>
        <family val="2"/>
      </rPr>
      <t xml:space="preserve">       </t>
    </r>
  </si>
  <si>
    <r>
      <rPr>
        <b/>
        <sz val="8"/>
        <rFont val="Arial Narrow"/>
        <family val="2"/>
      </rPr>
      <t>Actividad 6 - Escucha activa (actividad permanente).</t>
    </r>
    <r>
      <rPr>
        <sz val="8"/>
        <rFont val="Arial Narrow"/>
        <family val="2"/>
      </rPr>
      <t xml:space="preserve">
</t>
    </r>
    <r>
      <rPr>
        <b/>
        <sz val="8"/>
        <rFont val="Arial Narrow"/>
        <family val="2"/>
      </rPr>
      <t xml:space="preserve">Soportes para verificación:  </t>
    </r>
    <r>
      <rPr>
        <sz val="8"/>
        <rFont val="Arial Narrow"/>
        <family val="2"/>
      </rPr>
      <t>Formato (entregado por el FNE).
Archivo de Excel con datos actualizados (formato entregado por el FNE- sistematización).</t>
    </r>
    <r>
      <rPr>
        <b/>
        <sz val="8"/>
        <rFont val="Arial Narrow"/>
        <family val="2"/>
      </rPr>
      <t xml:space="preserve">          </t>
    </r>
  </si>
  <si>
    <r>
      <rPr>
        <b/>
        <sz val="8"/>
        <rFont val="Arial Narrow"/>
        <family val="2"/>
      </rPr>
      <t xml:space="preserve">Actividad 1: Identificar la población a intervenir, apoyándose en los estudios o información local. Priorizar las IE para la implementación de la ZOE (los estudiantes de esta institución educativa, son quienes participaran en las actividades de Ocupación del tiempo libre).  </t>
    </r>
    <r>
      <rPr>
        <sz val="8"/>
        <rFont val="Arial Narrow"/>
        <family val="2"/>
      </rPr>
      <t xml:space="preserve">                                                                                             
</t>
    </r>
    <r>
      <rPr>
        <b/>
        <sz val="8"/>
        <rFont val="Arial Narrow"/>
        <family val="2"/>
      </rPr>
      <t xml:space="preserve">Soportes para verificación:                   
</t>
    </r>
    <r>
      <rPr>
        <sz val="8"/>
        <rFont val="Arial Narrow"/>
        <family val="2"/>
      </rPr>
      <t>Acta (formato entregado por el FNE), que dé cuenta de las IE a priorizar, la cual referirá el soporte de dicha identificación. Registro fotográfico y listado de asistencia (formato entregado por el FNE).</t>
    </r>
    <r>
      <rPr>
        <b/>
        <sz val="8"/>
        <rFont val="Arial Narrow"/>
        <family val="2"/>
      </rPr>
      <t xml:space="preserve">                           </t>
    </r>
    <r>
      <rPr>
        <sz val="8"/>
        <rFont val="Arial Narrow"/>
        <family val="2"/>
      </rPr>
      <t xml:space="preserve">                         </t>
    </r>
  </si>
  <si>
    <r>
      <rPr>
        <b/>
        <sz val="8"/>
        <rFont val="Arial Narrow"/>
        <family val="2"/>
      </rPr>
      <t>Actividad 4 Construcción del plan operativo de la puesta en marcha de la estrategia</t>
    </r>
    <r>
      <rPr>
        <sz val="8"/>
        <rFont val="Arial Narrow"/>
        <family val="2"/>
      </rPr>
      <t xml:space="preserve">.
</t>
    </r>
    <r>
      <rPr>
        <b/>
        <sz val="8"/>
        <rFont val="Arial Narrow"/>
        <family val="2"/>
      </rPr>
      <t xml:space="preserve">
Soportes para verificacion:  
</t>
    </r>
    <r>
      <rPr>
        <sz val="8"/>
        <rFont val="Arial Narrow"/>
        <family val="2"/>
      </rPr>
      <t xml:space="preserve">Documento (formato suministrado por el FNE), del plan operativo general.        </t>
    </r>
    <r>
      <rPr>
        <b/>
        <sz val="8"/>
        <rFont val="Arial Narrow"/>
        <family val="2"/>
      </rPr>
      <t xml:space="preserve">                                        </t>
    </r>
  </si>
  <si>
    <r>
      <rPr>
        <b/>
        <sz val="8"/>
        <rFont val="Arial Narrow"/>
        <family val="2"/>
      </rPr>
      <t>Actividad 5 Creación del cronograma de la puesta en marcha de la estrategia, en el formato compartido por el FNE.</t>
    </r>
    <r>
      <rPr>
        <sz val="8"/>
        <rFont val="Arial Narrow"/>
        <family val="2"/>
      </rPr>
      <t xml:space="preserve">
</t>
    </r>
    <r>
      <rPr>
        <b/>
        <sz val="8"/>
        <rFont val="Arial Narrow"/>
        <family val="2"/>
      </rPr>
      <t xml:space="preserve">Soportes para verificación: </t>
    </r>
    <r>
      <rPr>
        <sz val="8"/>
        <rFont val="Arial Narrow"/>
        <family val="2"/>
      </rPr>
      <t xml:space="preserve">Cronograma general (formato suministrado por el FNE).  </t>
    </r>
    <r>
      <rPr>
        <b/>
        <sz val="8"/>
        <rFont val="Arial Narrow"/>
        <family val="2"/>
      </rPr>
      <t xml:space="preserve">                             </t>
    </r>
  </si>
  <si>
    <r>
      <rPr>
        <b/>
        <sz val="8"/>
        <rFont val="Arial Narrow"/>
        <family val="2"/>
      </rPr>
      <t>Actividad 1 Acercamiento a las IE con el fin de presentar la ZOE y las actividades encaminadas a la Ocupación del tiempo libre</t>
    </r>
    <r>
      <rPr>
        <sz val="8"/>
        <rFont val="Arial Narrow"/>
        <family val="2"/>
      </rPr>
      <t xml:space="preserve">
</t>
    </r>
    <r>
      <rPr>
        <b/>
        <sz val="8"/>
        <rFont val="Arial Narrow"/>
        <family val="2"/>
      </rPr>
      <t xml:space="preserve">Soportes para verificación:
</t>
    </r>
    <r>
      <rPr>
        <sz val="8"/>
        <rFont val="Arial Narrow"/>
        <family val="2"/>
      </rPr>
      <t>Acta (formato entregado por el FNE), donde se reflejen todas las temáticas abordadas. Registro fotográfico, y listado de asistencia (formato entregado por el FNE).</t>
    </r>
    <r>
      <rPr>
        <b/>
        <sz val="8"/>
        <rFont val="Arial Narrow"/>
        <family val="2"/>
      </rPr>
      <t xml:space="preserve">                                               </t>
    </r>
  </si>
  <si>
    <r>
      <rPr>
        <b/>
        <sz val="8"/>
        <rFont val="Arial Narrow"/>
        <family val="2"/>
      </rPr>
      <t>Actividad 2 - Construcción de la caracterización de las IE, la cual debe contener la identificación de necesidades.</t>
    </r>
    <r>
      <rPr>
        <sz val="8"/>
        <rFont val="Arial Narrow"/>
        <family val="2"/>
      </rPr>
      <t xml:space="preserve">
</t>
    </r>
    <r>
      <rPr>
        <b/>
        <sz val="8"/>
        <rFont val="Arial Narrow"/>
        <family val="2"/>
      </rPr>
      <t xml:space="preserve">Soportes para verificación:  </t>
    </r>
    <r>
      <rPr>
        <sz val="8"/>
        <rFont val="Arial Narrow"/>
        <family val="2"/>
      </rPr>
      <t>Documento (formato entregado por el FNE) que dé cuenta de la caracterización de cada IE, identificando necesidades.</t>
    </r>
    <r>
      <rPr>
        <b/>
        <sz val="8"/>
        <rFont val="Arial Narrow"/>
        <family val="2"/>
      </rPr>
      <t xml:space="preserve">                                             </t>
    </r>
  </si>
  <si>
    <r>
      <rPr>
        <b/>
        <sz val="8"/>
        <rFont val="Arial Narrow"/>
        <family val="2"/>
      </rPr>
      <t>Actividad 5 - Formación a los participantes por redes.</t>
    </r>
    <r>
      <rPr>
        <sz val="8"/>
        <rFont val="Arial Narrow"/>
        <family val="2"/>
      </rPr>
      <t xml:space="preserve">
</t>
    </r>
    <r>
      <rPr>
        <b/>
        <sz val="8"/>
        <rFont val="Arial Narrow"/>
        <family val="2"/>
      </rPr>
      <t xml:space="preserve">Soportes para verificación:  </t>
    </r>
    <r>
      <rPr>
        <sz val="8"/>
        <rFont val="Arial Narrow"/>
        <family val="2"/>
      </rPr>
      <t>Documento que evidencie la construcción, planeación de la temática a abordar (Formato entregado por el FNE, Informe de la actividad (formato entregado por el FNE), donde se reflejen todas las temáticas abordadas. Registro fotográfico, y listado de asistencia (formato entregado por el FNE).</t>
    </r>
    <r>
      <rPr>
        <b/>
        <sz val="8"/>
        <rFont val="Arial Narrow"/>
        <family val="2"/>
      </rPr>
      <t xml:space="preserve">                 </t>
    </r>
  </si>
  <si>
    <r>
      <rPr>
        <b/>
        <sz val="8"/>
        <rFont val="Arial Narrow"/>
        <family val="2"/>
      </rPr>
      <t>Actividad 4 - Diligenciamiento de consentimiento informado a los participantes de las redes y NNA que acudan a las actividades de escucha activa.</t>
    </r>
    <r>
      <rPr>
        <sz val="8"/>
        <rFont val="Arial Narrow"/>
        <family val="2"/>
      </rPr>
      <t xml:space="preserve">
</t>
    </r>
    <r>
      <rPr>
        <b/>
        <sz val="8"/>
        <rFont val="Arial Narrow"/>
        <family val="2"/>
      </rPr>
      <t xml:space="preserve">Soportes para verificación:  </t>
    </r>
    <r>
      <rPr>
        <sz val="8"/>
        <rFont val="Arial Narrow"/>
        <family val="2"/>
      </rPr>
      <t>Consentimiento informado (formato entregado por el FNE), completamente diligenciado.</t>
    </r>
    <r>
      <rPr>
        <b/>
        <sz val="8"/>
        <rFont val="Arial Narrow"/>
        <family val="2"/>
      </rPr>
      <t xml:space="preserve">                      </t>
    </r>
  </si>
  <si>
    <r>
      <rPr>
        <b/>
        <sz val="8"/>
        <rFont val="Arial Narrow"/>
        <family val="2"/>
      </rPr>
      <t xml:space="preserve">Actividad 3 - Identificación de actores y conformación de redes. </t>
    </r>
    <r>
      <rPr>
        <sz val="8"/>
        <rFont val="Arial Narrow"/>
        <family val="2"/>
      </rPr>
      <t xml:space="preserve">
</t>
    </r>
    <r>
      <rPr>
        <b/>
        <sz val="8"/>
        <rFont val="Arial Narrow"/>
        <family val="2"/>
      </rPr>
      <t xml:space="preserve">Soportes para verificación:   </t>
    </r>
    <r>
      <rPr>
        <sz val="8"/>
        <rFont val="Arial Narrow"/>
        <family val="2"/>
      </rPr>
      <t>Acta (formato entregado por el FNE), donde se reflejen todas las temáticas abordadas, nombres, entidades, cursos, datos de contacto. Registro fotográfico, y listado de asistencia (formato entregado por el FNE).</t>
    </r>
    <r>
      <rPr>
        <b/>
        <sz val="8"/>
        <rFont val="Arial Narrow"/>
        <family val="2"/>
      </rPr>
      <t xml:space="preserve">                              </t>
    </r>
  </si>
  <si>
    <r>
      <rPr>
        <b/>
        <sz val="8"/>
        <rFont val="Arial Narrow"/>
        <family val="2"/>
      </rPr>
      <t xml:space="preserve">Actividad 2: Contratación del equipo implementador.   </t>
    </r>
    <r>
      <rPr>
        <sz val="8"/>
        <rFont val="Arial Narrow"/>
        <family val="2"/>
      </rPr>
      <t xml:space="preserve">                                                                                 
</t>
    </r>
    <r>
      <rPr>
        <b/>
        <sz val="8"/>
        <rFont val="Arial Narrow"/>
        <family val="2"/>
      </rPr>
      <t>Soportes para verificación</t>
    </r>
    <r>
      <rPr>
        <sz val="8"/>
        <rFont val="Arial Narrow"/>
        <family val="2"/>
      </rPr>
      <t xml:space="preserve">: 
Contratos de cada uno de los profesionales y los soportes (Hoja de vida, certificados de estudio y laborales, Afiliación a Salud, pensión, ARL, acta de inicio, CDP).                        </t>
    </r>
  </si>
  <si>
    <r>
      <rPr>
        <b/>
        <sz val="8"/>
        <rFont val="Arial Narrow"/>
        <family val="2"/>
      </rPr>
      <t xml:space="preserve">Actividad 3: Socialización de parámetros para la implementación de la ZOE, por parte del Fondo Nacional de Estupefacientes. (Se deberá contar con el equipo implementador que ejecutará las actividades). Fortalecimiento de capacidades del equipo implementador. </t>
    </r>
    <r>
      <rPr>
        <sz val="8"/>
        <rFont val="Arial Narrow"/>
        <family val="2"/>
      </rPr>
      <t xml:space="preserve">
</t>
    </r>
    <r>
      <rPr>
        <b/>
        <sz val="8"/>
        <rFont val="Arial Narrow"/>
        <family val="2"/>
      </rPr>
      <t>Soportes para verificación:</t>
    </r>
    <r>
      <rPr>
        <sz val="8"/>
        <rFont val="Arial Narrow"/>
        <family val="2"/>
      </rPr>
      <t xml:space="preserve">                                                                     
Acta de reunión elaborada por el FNE.                                                            </t>
    </r>
  </si>
  <si>
    <r>
      <rPr>
        <b/>
        <sz val="8"/>
        <rFont val="Arial Narrow"/>
        <family val="2"/>
      </rPr>
      <t>Actividad 2 - Retroalimentación a las instituciones educativas, al finalizar la ejecución con los directivos de las IE.</t>
    </r>
    <r>
      <rPr>
        <sz val="8"/>
        <rFont val="Arial Narrow"/>
        <family val="2"/>
      </rPr>
      <t xml:space="preserve">
</t>
    </r>
    <r>
      <rPr>
        <b/>
        <sz val="8"/>
        <rFont val="Arial Narrow"/>
        <family val="2"/>
      </rPr>
      <t xml:space="preserve">Soportes para verificación:  </t>
    </r>
    <r>
      <rPr>
        <sz val="8"/>
        <rFont val="Arial Narrow"/>
        <family val="2"/>
      </rPr>
      <t>Acta (formato entregado por el FNE), donde se reflejen todas las temáticas abordadas. Registro fotográfico, y listado de asistencia (formato entregado por el FNE).</t>
    </r>
    <r>
      <rPr>
        <b/>
        <sz val="8"/>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</si>
</sst>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0.0%"/>
  </numFmts>
  <fonts count="16">
    <font>
      <sz val="12"/>
      <color theme="1"/>
      <name val="Calibri"/>
      <family val="2"/>
      <charset val="136"/>
      <scheme val="minor"/>
    </font>
    <font>
      <sz val="12"/>
      <color theme="1"/>
      <name val="Calibri"/>
      <family val="2"/>
      <charset val="136"/>
      <scheme val="minor"/>
    </font>
    <font>
      <sz val="11"/>
      <color theme="1"/>
      <name val="Arial Narrow"/>
      <family val="2"/>
    </font>
    <font>
      <b/>
      <sz val="11"/>
      <color theme="1"/>
      <name val="Arial Narrow"/>
      <family val="2"/>
    </font>
    <font>
      <b/>
      <sz val="12"/>
      <color theme="1"/>
      <name val="Calibri"/>
      <family val="2"/>
      <scheme val="minor"/>
    </font>
    <font>
      <b/>
      <sz val="11"/>
      <color rgb="FF000000"/>
      <name val="Arial Narrow"/>
      <family val="2"/>
    </font>
    <font>
      <sz val="11"/>
      <color rgb="FF000000"/>
      <name val="Arial Narrow"/>
      <family val="2"/>
    </font>
    <font>
      <b/>
      <sz val="11"/>
      <name val="Arial Narrow"/>
      <family val="2"/>
    </font>
    <font>
      <b/>
      <sz val="9"/>
      <color indexed="81"/>
      <name val="Tahoma"/>
      <family val="2"/>
    </font>
    <font>
      <sz val="9"/>
      <color indexed="81"/>
      <name val="Tahoma"/>
      <family val="2"/>
    </font>
    <font>
      <b/>
      <sz val="12"/>
      <color theme="1"/>
      <name val="Arial Narrow"/>
      <family val="2"/>
    </font>
    <font>
      <b/>
      <sz val="12"/>
      <name val="Arial Narrow"/>
      <family val="2"/>
    </font>
    <font>
      <b/>
      <sz val="12"/>
      <color theme="0"/>
      <name val="Arial Narrow"/>
      <family val="2"/>
    </font>
    <font>
      <sz val="8"/>
      <name val="Arial Narrow"/>
      <family val="2"/>
    </font>
    <font>
      <b/>
      <sz val="8"/>
      <name val="Arial Narrow"/>
      <family val="2"/>
    </font>
    <font>
      <b/>
      <sz val="12"/>
      <color theme="1"/>
      <name val="Calibri"/>
      <family val="2"/>
      <charset val="136"/>
      <scheme val="minor"/>
    </font>
  </fonts>
  <fills count="12">
    <fill>
      <patternFill patternType="none"/>
    </fill>
    <fill>
      <patternFill patternType="gray125"/>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B8CCE4"/>
        <bgColor rgb="FF000000"/>
      </patternFill>
    </fill>
    <fill>
      <patternFill patternType="solid">
        <fgColor theme="0"/>
        <bgColor indexed="64"/>
      </patternFill>
    </fill>
    <fill>
      <patternFill patternType="solid">
        <fgColor rgb="FFFFFFFF"/>
        <bgColor rgb="FF000000"/>
      </patternFill>
    </fill>
    <fill>
      <patternFill patternType="solid">
        <fgColor theme="0"/>
        <bgColor rgb="FF000000"/>
      </patternFill>
    </fill>
    <fill>
      <patternFill patternType="solid">
        <fgColor theme="9" tint="0.39997558519241921"/>
        <bgColor indexed="64"/>
      </patternFill>
    </fill>
    <fill>
      <patternFill patternType="solid">
        <fgColor rgb="FF32B4A8"/>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thin">
        <color auto="1"/>
      </right>
      <top style="medium">
        <color indexed="64"/>
      </top>
      <bottom/>
      <diagonal/>
    </border>
    <border>
      <left style="thin">
        <color auto="1"/>
      </left>
      <right/>
      <top style="medium">
        <color indexed="64"/>
      </top>
      <bottom/>
      <diagonal/>
    </border>
    <border>
      <left/>
      <right style="medium">
        <color indexed="64"/>
      </right>
      <top style="medium">
        <color indexed="64"/>
      </top>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thin">
        <color auto="1"/>
      </top>
      <bottom style="thin">
        <color auto="1"/>
      </bottom>
      <diagonal/>
    </border>
    <border>
      <left/>
      <right style="medium">
        <color indexed="64"/>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99">
    <xf numFmtId="0" fontId="0" fillId="0" borderId="0" xfId="0"/>
    <xf numFmtId="0" fontId="2" fillId="0" borderId="0" xfId="0" applyFont="1" applyProtection="1">
      <protection locked="0"/>
    </xf>
    <xf numFmtId="0" fontId="0" fillId="0" borderId="0" xfId="0" applyProtection="1">
      <protection locked="0"/>
    </xf>
    <xf numFmtId="0" fontId="3" fillId="2" borderId="1" xfId="0" applyFont="1" applyFill="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3" fillId="5" borderId="1" xfId="0" applyFont="1" applyFill="1" applyBorder="1" applyAlignment="1" applyProtection="1">
      <alignment horizontal="left" vertical="center"/>
      <protection locked="0"/>
    </xf>
    <xf numFmtId="0" fontId="5" fillId="6" borderId="1" xfId="0" applyFont="1" applyFill="1" applyBorder="1" applyAlignment="1" applyProtection="1">
      <alignment horizontal="left" vertical="center"/>
      <protection locked="0"/>
    </xf>
    <xf numFmtId="0" fontId="5" fillId="6" borderId="15" xfId="0" applyFont="1" applyFill="1" applyBorder="1" applyAlignment="1" applyProtection="1">
      <alignment horizontal="left" vertical="center"/>
      <protection locked="0"/>
    </xf>
    <xf numFmtId="2" fontId="0" fillId="0" borderId="0" xfId="0" applyNumberFormat="1" applyProtection="1">
      <protection locked="0"/>
    </xf>
    <xf numFmtId="0" fontId="3" fillId="5" borderId="1" xfId="0" applyFont="1" applyFill="1" applyBorder="1" applyAlignment="1" applyProtection="1">
      <alignment horizontal="left"/>
      <protection locked="0"/>
    </xf>
    <xf numFmtId="0" fontId="2" fillId="5" borderId="1" xfId="0" applyFont="1" applyFill="1" applyBorder="1" applyProtection="1">
      <protection locked="0"/>
    </xf>
    <xf numFmtId="0" fontId="6" fillId="5" borderId="1" xfId="0" applyFont="1" applyFill="1" applyBorder="1" applyProtection="1">
      <protection locked="0"/>
    </xf>
    <xf numFmtId="0" fontId="6" fillId="5" borderId="15" xfId="0" applyFont="1" applyFill="1" applyBorder="1" applyProtection="1">
      <protection locked="0"/>
    </xf>
    <xf numFmtId="0" fontId="6" fillId="0" borderId="0" xfId="0" applyFont="1" applyProtection="1">
      <protection locked="0"/>
    </xf>
    <xf numFmtId="0" fontId="2" fillId="7" borderId="1" xfId="0" applyFont="1" applyFill="1" applyBorder="1" applyAlignment="1" applyProtection="1">
      <alignment horizontal="center" vertical="center"/>
      <protection locked="0"/>
    </xf>
    <xf numFmtId="0" fontId="6" fillId="8" borderId="1" xfId="0" applyFont="1" applyFill="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6" fillId="9" borderId="1" xfId="0" applyFont="1" applyFill="1" applyBorder="1" applyAlignment="1" applyProtection="1">
      <alignment horizontal="center" vertical="center"/>
      <protection locked="0"/>
    </xf>
    <xf numFmtId="0" fontId="2" fillId="7" borderId="15" xfId="0" applyFont="1" applyFill="1" applyBorder="1" applyAlignment="1" applyProtection="1">
      <alignment horizontal="center" vertical="center"/>
      <protection locked="0"/>
    </xf>
    <xf numFmtId="0" fontId="4" fillId="3" borderId="16"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0" fontId="4" fillId="3" borderId="17" xfId="0" applyFont="1" applyFill="1" applyBorder="1" applyAlignment="1" applyProtection="1">
      <alignment horizontal="center" vertical="center" wrapText="1"/>
      <protection locked="0"/>
    </xf>
    <xf numFmtId="0" fontId="0" fillId="3" borderId="16" xfId="0" applyFill="1" applyBorder="1" applyProtection="1">
      <protection locked="0"/>
    </xf>
    <xf numFmtId="0" fontId="0" fillId="3" borderId="1" xfId="0" applyFill="1" applyBorder="1" applyProtection="1">
      <protection locked="0"/>
    </xf>
    <xf numFmtId="0" fontId="0" fillId="3" borderId="17" xfId="0" applyFill="1" applyBorder="1" applyProtection="1">
      <protection locked="0"/>
    </xf>
    <xf numFmtId="9" fontId="0" fillId="3" borderId="16" xfId="2" applyFont="1" applyFill="1" applyBorder="1" applyProtection="1">
      <protection locked="0"/>
    </xf>
    <xf numFmtId="164" fontId="0" fillId="3" borderId="1" xfId="1" applyNumberFormat="1" applyFont="1" applyFill="1" applyBorder="1" applyProtection="1">
      <protection locked="0"/>
    </xf>
    <xf numFmtId="164" fontId="0" fillId="3" borderId="17" xfId="1" applyNumberFormat="1" applyFont="1" applyFill="1" applyBorder="1" applyProtection="1">
      <protection locked="0"/>
    </xf>
    <xf numFmtId="9" fontId="0" fillId="5" borderId="16" xfId="2" applyFont="1" applyFill="1" applyBorder="1" applyProtection="1">
      <protection locked="0"/>
    </xf>
    <xf numFmtId="164" fontId="0" fillId="5" borderId="1" xfId="1" applyNumberFormat="1" applyFont="1" applyFill="1" applyBorder="1" applyProtection="1">
      <protection locked="0"/>
    </xf>
    <xf numFmtId="165" fontId="0" fillId="3" borderId="19" xfId="2" applyNumberFormat="1" applyFont="1" applyFill="1" applyBorder="1" applyProtection="1">
      <protection locked="0"/>
    </xf>
    <xf numFmtId="164" fontId="0" fillId="3" borderId="20" xfId="0" applyNumberFormat="1" applyFill="1" applyBorder="1" applyProtection="1">
      <protection locked="0"/>
    </xf>
    <xf numFmtId="0" fontId="0" fillId="3" borderId="1" xfId="0" applyFill="1" applyBorder="1" applyProtection="1">
      <protection hidden="1"/>
    </xf>
    <xf numFmtId="0" fontId="0" fillId="10" borderId="1" xfId="0" applyFill="1" applyBorder="1" applyProtection="1">
      <protection hidden="1"/>
    </xf>
    <xf numFmtId="2" fontId="0" fillId="5" borderId="1" xfId="0" applyNumberFormat="1" applyFill="1" applyBorder="1" applyProtection="1">
      <protection hidden="1"/>
    </xf>
    <xf numFmtId="0" fontId="0" fillId="5" borderId="1" xfId="0" applyFill="1" applyBorder="1" applyProtection="1">
      <protection hidden="1"/>
    </xf>
    <xf numFmtId="2" fontId="0" fillId="10" borderId="1" xfId="0" applyNumberFormat="1" applyFill="1" applyBorder="1" applyProtection="1">
      <protection hidden="1"/>
    </xf>
    <xf numFmtId="0" fontId="0" fillId="3" borderId="20" xfId="0" applyFill="1" applyBorder="1" applyProtection="1">
      <protection hidden="1"/>
    </xf>
    <xf numFmtId="0" fontId="7" fillId="10" borderId="1" xfId="0" applyFont="1" applyFill="1" applyBorder="1" applyAlignment="1" applyProtection="1">
      <alignment vertical="center" wrapText="1"/>
      <protection hidden="1"/>
    </xf>
    <xf numFmtId="1" fontId="2" fillId="10" borderId="1" xfId="0" applyNumberFormat="1" applyFont="1" applyFill="1" applyBorder="1" applyAlignment="1" applyProtection="1">
      <alignment horizontal="center" vertical="center"/>
      <protection hidden="1"/>
    </xf>
    <xf numFmtId="9" fontId="0" fillId="10" borderId="16" xfId="2" applyFont="1" applyFill="1" applyBorder="1" applyProtection="1">
      <protection hidden="1"/>
    </xf>
    <xf numFmtId="164" fontId="0" fillId="10" borderId="1" xfId="1" applyNumberFormat="1" applyFont="1" applyFill="1" applyBorder="1" applyProtection="1">
      <protection hidden="1"/>
    </xf>
    <xf numFmtId="164" fontId="0" fillId="10" borderId="17" xfId="1" applyNumberFormat="1" applyFont="1" applyFill="1" applyBorder="1" applyProtection="1">
      <protection hidden="1"/>
    </xf>
    <xf numFmtId="0" fontId="0" fillId="0" borderId="0" xfId="0" applyProtection="1">
      <protection hidden="1"/>
    </xf>
    <xf numFmtId="0" fontId="2" fillId="0" borderId="0" xfId="0" applyFont="1" applyProtection="1">
      <protection hidden="1"/>
    </xf>
    <xf numFmtId="0" fontId="3" fillId="5" borderId="1" xfId="0" applyFont="1" applyFill="1" applyBorder="1" applyAlignment="1" applyProtection="1">
      <alignment horizontal="left" vertical="center" wrapText="1"/>
      <protection locked="0"/>
    </xf>
    <xf numFmtId="0" fontId="2" fillId="0" borderId="0" xfId="0" applyFont="1" applyAlignment="1" applyProtection="1">
      <alignment horizontal="center" vertical="center"/>
      <protection locked="0"/>
    </xf>
    <xf numFmtId="0" fontId="2" fillId="7" borderId="1" xfId="0" applyFont="1" applyFill="1" applyBorder="1" applyAlignment="1" applyProtection="1">
      <alignment horizontal="center" vertical="center" wrapText="1"/>
      <protection locked="0"/>
    </xf>
    <xf numFmtId="0" fontId="2" fillId="0" borderId="1" xfId="0" applyFont="1" applyBorder="1" applyAlignment="1">
      <alignment horizontal="center" vertical="center"/>
    </xf>
    <xf numFmtId="2" fontId="0" fillId="3" borderId="20" xfId="0" applyNumberFormat="1" applyFill="1" applyBorder="1" applyProtection="1">
      <protection hidden="1"/>
    </xf>
    <xf numFmtId="164" fontId="0" fillId="3" borderId="1" xfId="1" applyNumberFormat="1" applyFont="1" applyFill="1" applyBorder="1" applyProtection="1">
      <protection hidden="1"/>
    </xf>
    <xf numFmtId="164" fontId="0" fillId="3" borderId="17" xfId="1" applyNumberFormat="1" applyFont="1" applyFill="1" applyBorder="1" applyProtection="1">
      <protection hidden="1"/>
    </xf>
    <xf numFmtId="164" fontId="0" fillId="5" borderId="1" xfId="1" applyNumberFormat="1" applyFont="1" applyFill="1" applyBorder="1" applyProtection="1">
      <protection hidden="1"/>
    </xf>
    <xf numFmtId="164" fontId="0" fillId="5" borderId="17" xfId="1" applyNumberFormat="1" applyFont="1" applyFill="1" applyBorder="1" applyProtection="1">
      <protection hidden="1"/>
    </xf>
    <xf numFmtId="164" fontId="0" fillId="3" borderId="20" xfId="0" applyNumberFormat="1" applyFill="1" applyBorder="1" applyProtection="1">
      <protection hidden="1"/>
    </xf>
    <xf numFmtId="164" fontId="0" fillId="3" borderId="21" xfId="0" applyNumberFormat="1" applyFill="1" applyBorder="1" applyProtection="1">
      <protection hidden="1"/>
    </xf>
    <xf numFmtId="0" fontId="13" fillId="0" borderId="15" xfId="0" applyFont="1" applyBorder="1" applyAlignment="1" applyProtection="1">
      <alignment vertical="top" wrapText="1"/>
      <protection locked="0"/>
    </xf>
    <xf numFmtId="0" fontId="13" fillId="0" borderId="1" xfId="0" applyFont="1" applyBorder="1" applyAlignment="1" applyProtection="1">
      <alignment vertical="top" wrapText="1"/>
      <protection locked="0"/>
    </xf>
    <xf numFmtId="0" fontId="13" fillId="0" borderId="1" xfId="0" applyFont="1" applyBorder="1" applyAlignment="1" applyProtection="1">
      <alignment horizontal="left" vertical="top" wrapText="1"/>
      <protection locked="0"/>
    </xf>
    <xf numFmtId="0" fontId="3" fillId="5" borderId="1" xfId="0" applyFont="1" applyFill="1" applyBorder="1" applyAlignment="1" applyProtection="1">
      <alignment horizontal="left" vertical="top" wrapText="1"/>
      <protection locked="0"/>
    </xf>
    <xf numFmtId="0" fontId="3"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49" fontId="10" fillId="0" borderId="1" xfId="0" quotePrefix="1" applyNumberFormat="1" applyFont="1" applyBorder="1" applyAlignment="1" applyProtection="1">
      <alignment horizontal="center" vertical="center"/>
      <protection locked="0"/>
    </xf>
    <xf numFmtId="0" fontId="2" fillId="0" borderId="1" xfId="0" applyFont="1" applyBorder="1" applyAlignment="1" applyProtection="1">
      <alignment horizontal="center"/>
      <protection locked="0"/>
    </xf>
    <xf numFmtId="0" fontId="12" fillId="11" borderId="1" xfId="0" applyFont="1" applyFill="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0" fontId="10"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protection locked="0"/>
    </xf>
    <xf numFmtId="0" fontId="2" fillId="0" borderId="3" xfId="0" applyFont="1" applyBorder="1" applyAlignment="1" applyProtection="1">
      <alignment horizontal="center"/>
      <protection locked="0"/>
    </xf>
    <xf numFmtId="0" fontId="3" fillId="2" borderId="4" xfId="0" applyFont="1" applyFill="1" applyBorder="1" applyAlignment="1" applyProtection="1">
      <alignment horizontal="center" vertical="center"/>
      <protection locked="0"/>
    </xf>
    <xf numFmtId="0" fontId="4" fillId="3" borderId="5" xfId="0" applyFont="1" applyFill="1" applyBorder="1" applyAlignment="1" applyProtection="1">
      <alignment horizontal="center"/>
      <protection locked="0"/>
    </xf>
    <xf numFmtId="0" fontId="4" fillId="3" borderId="6" xfId="0" applyFont="1" applyFill="1" applyBorder="1" applyAlignment="1" applyProtection="1">
      <alignment horizontal="center"/>
      <protection locked="0"/>
    </xf>
    <xf numFmtId="0" fontId="4" fillId="3" borderId="7" xfId="0" applyFont="1" applyFill="1" applyBorder="1" applyAlignment="1" applyProtection="1">
      <alignment horizontal="center"/>
      <protection locked="0"/>
    </xf>
    <xf numFmtId="164" fontId="4" fillId="3" borderId="8" xfId="1" applyNumberFormat="1" applyFont="1" applyFill="1" applyBorder="1" applyAlignment="1" applyProtection="1">
      <alignment horizontal="center" vertical="center"/>
      <protection locked="0"/>
    </xf>
    <xf numFmtId="164" fontId="4" fillId="3" borderId="6" xfId="1" applyNumberFormat="1" applyFont="1" applyFill="1" applyBorder="1" applyAlignment="1" applyProtection="1">
      <alignment horizontal="center" vertical="center"/>
      <protection locked="0"/>
    </xf>
    <xf numFmtId="164" fontId="4" fillId="3" borderId="9" xfId="1" applyNumberFormat="1" applyFont="1" applyFill="1" applyBorder="1" applyAlignment="1" applyProtection="1">
      <alignment horizontal="center" vertical="center"/>
      <protection locked="0"/>
    </xf>
    <xf numFmtId="0" fontId="3" fillId="4" borderId="10" xfId="0" applyFont="1" applyFill="1" applyBorder="1" applyAlignment="1" applyProtection="1">
      <alignment horizontal="center" vertical="center" wrapText="1"/>
      <protection locked="0"/>
    </xf>
    <xf numFmtId="0" fontId="3" fillId="4" borderId="14" xfId="0" applyFont="1" applyFill="1" applyBorder="1" applyAlignment="1" applyProtection="1">
      <alignment horizontal="center" vertical="center" wrapText="1"/>
      <protection locked="0"/>
    </xf>
    <xf numFmtId="0" fontId="3" fillId="4" borderId="18"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protection locked="0"/>
    </xf>
    <xf numFmtId="0" fontId="4" fillId="3" borderId="11" xfId="0" applyFont="1" applyFill="1" applyBorder="1" applyAlignment="1" applyProtection="1">
      <alignment horizontal="center"/>
      <protection locked="0"/>
    </xf>
    <xf numFmtId="0" fontId="4" fillId="3" borderId="12" xfId="0" applyFont="1" applyFill="1" applyBorder="1" applyAlignment="1" applyProtection="1">
      <alignment horizontal="center"/>
      <protection locked="0"/>
    </xf>
    <xf numFmtId="0" fontId="4" fillId="3" borderId="13" xfId="0" applyFont="1" applyFill="1" applyBorder="1" applyAlignment="1" applyProtection="1">
      <alignment horizontal="center"/>
      <protection locked="0"/>
    </xf>
    <xf numFmtId="0" fontId="3"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3" fillId="4" borderId="1" xfId="0" applyFont="1" applyFill="1" applyBorder="1" applyAlignment="1" applyProtection="1">
      <alignment horizontal="center" vertical="center"/>
      <protection locked="0"/>
    </xf>
    <xf numFmtId="0" fontId="3" fillId="4" borderId="15" xfId="0" applyFont="1" applyFill="1" applyBorder="1" applyAlignment="1" applyProtection="1">
      <alignment horizontal="center" vertical="center"/>
      <protection locked="0"/>
    </xf>
    <xf numFmtId="0" fontId="3" fillId="0" borderId="15" xfId="0" applyFont="1"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5" fillId="0" borderId="15" xfId="0" applyFont="1" applyBorder="1" applyAlignment="1" applyProtection="1">
      <alignment horizontal="center" vertical="center"/>
      <protection locked="0"/>
    </xf>
    <xf numFmtId="0" fontId="15" fillId="0" borderId="22" xfId="0" applyFont="1" applyBorder="1" applyAlignment="1">
      <alignment horizontal="center" vertical="center"/>
    </xf>
    <xf numFmtId="0" fontId="5" fillId="0" borderId="15" xfId="0" applyFont="1" applyBorder="1" applyAlignment="1" applyProtection="1">
      <alignment horizontal="center" vertical="center"/>
      <protection locked="0"/>
    </xf>
    <xf numFmtId="0" fontId="0" fillId="0" borderId="4" xfId="0" applyBorder="1" applyAlignment="1">
      <alignment horizontal="center" vertical="center"/>
    </xf>
    <xf numFmtId="0" fontId="0" fillId="0" borderId="23" xfId="0" applyBorder="1" applyAlignment="1">
      <alignment horizontal="center" vertical="center"/>
    </xf>
    <xf numFmtId="0" fontId="0" fillId="0" borderId="22" xfId="0"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73B9AF"/>
      <color rgb="FF1F48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1040404</xdr:colOff>
      <xdr:row>0</xdr:row>
      <xdr:rowOff>98680</xdr:rowOff>
    </xdr:from>
    <xdr:to>
      <xdr:col>0</xdr:col>
      <xdr:colOff>1991566</xdr:colOff>
      <xdr:row>2</xdr:row>
      <xdr:rowOff>79686</xdr:rowOff>
    </xdr:to>
    <xdr:pic>
      <xdr:nvPicPr>
        <xdr:cNvPr id="6" name="Imagen 5">
          <a:extLst>
            <a:ext uri="{FF2B5EF4-FFF2-40B4-BE49-F238E27FC236}">
              <a16:creationId xmlns:a16="http://schemas.microsoft.com/office/drawing/2014/main" id="{89CBA38C-0C42-4FA6-A959-B90D6E7C0C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0404" y="98680"/>
          <a:ext cx="951162" cy="10549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828900</xdr:colOff>
      <xdr:row>40</xdr:row>
      <xdr:rowOff>180974</xdr:rowOff>
    </xdr:to>
    <xdr:pic>
      <xdr:nvPicPr>
        <xdr:cNvPr id="2" name="Imagen 1">
          <a:extLst>
            <a:ext uri="{FF2B5EF4-FFF2-40B4-BE49-F238E27FC236}">
              <a16:creationId xmlns:a16="http://schemas.microsoft.com/office/drawing/2014/main" id="{5160D9F2-BDDA-EF61-5E48-9F8F0725A23A}"/>
            </a:ext>
          </a:extLst>
        </xdr:cNvPr>
        <xdr:cNvPicPr>
          <a:picLocks noChangeAspect="1"/>
        </xdr:cNvPicPr>
      </xdr:nvPicPr>
      <xdr:blipFill>
        <a:blip xmlns:r="http://schemas.openxmlformats.org/officeDocument/2006/relationships" r:embed="rId1"/>
        <a:stretch>
          <a:fillRect/>
        </a:stretch>
      </xdr:blipFill>
      <xdr:spPr>
        <a:xfrm>
          <a:off x="0" y="0"/>
          <a:ext cx="5858100" cy="81819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Y93"/>
  <sheetViews>
    <sheetView tabSelected="1" zoomScale="70" zoomScaleNormal="70" zoomScaleSheetLayoutView="55" workbookViewId="0">
      <pane xSplit="1" ySplit="9" topLeftCell="N20" activePane="bottomRight" state="frozen"/>
      <selection pane="topRight" activeCell="B1" sqref="B1"/>
      <selection pane="bottomLeft" activeCell="A10" sqref="A10"/>
      <selection pane="bottomRight" activeCell="BL22" sqref="BL22"/>
    </sheetView>
  </sheetViews>
  <sheetFormatPr baseColWidth="10" defaultColWidth="11" defaultRowHeight="16.5"/>
  <cols>
    <col min="1" max="1" width="46.375" style="1" customWidth="1"/>
    <col min="2" max="79" width="3.75" style="1" customWidth="1"/>
    <col min="80" max="97" width="3.75" style="1" hidden="1" customWidth="1"/>
    <col min="98" max="98" width="16.125" style="2" hidden="1" customWidth="1"/>
    <col min="99" max="99" width="15.625" style="2" hidden="1" customWidth="1"/>
    <col min="100" max="100" width="12.625" style="2" customWidth="1"/>
    <col min="101" max="101" width="18.625" style="2" customWidth="1"/>
    <col min="102" max="102" width="15" style="2" customWidth="1"/>
    <col min="103" max="103" width="20.375" style="2" customWidth="1"/>
    <col min="104" max="104" width="15" style="2" customWidth="1"/>
    <col min="105" max="16384" width="11" style="2"/>
  </cols>
  <sheetData>
    <row r="1" spans="1:129" ht="47.25" customHeight="1">
      <c r="A1" s="67"/>
      <c r="B1" s="68" t="s">
        <v>20</v>
      </c>
      <c r="C1" s="68"/>
      <c r="D1" s="68"/>
      <c r="E1" s="68"/>
      <c r="F1" s="68"/>
      <c r="G1" s="70" t="s">
        <v>21</v>
      </c>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c r="CT1" s="70"/>
      <c r="CU1" s="70"/>
      <c r="CV1" s="68" t="s">
        <v>22</v>
      </c>
      <c r="CW1" s="68"/>
      <c r="CX1" s="68"/>
      <c r="CY1" s="65" t="s">
        <v>0</v>
      </c>
      <c r="CZ1" s="65"/>
      <c r="DA1" s="1"/>
      <c r="DB1" s="1"/>
      <c r="DC1" s="1"/>
      <c r="DD1" s="1"/>
      <c r="DE1" s="1"/>
      <c r="DF1" s="1"/>
      <c r="DG1" s="1"/>
      <c r="DH1" s="1"/>
      <c r="DI1" s="1"/>
      <c r="DJ1" s="1"/>
      <c r="DK1" s="1"/>
      <c r="DL1" s="1"/>
      <c r="DM1" s="1"/>
      <c r="DN1" s="1"/>
      <c r="DO1" s="1"/>
      <c r="DP1" s="1"/>
      <c r="DQ1" s="1"/>
      <c r="DR1" s="1"/>
      <c r="DS1" s="1"/>
      <c r="DT1" s="1"/>
      <c r="DU1" s="1"/>
      <c r="DV1" s="1"/>
      <c r="DW1" s="1"/>
      <c r="DX1" s="1"/>
      <c r="DY1" s="1"/>
    </row>
    <row r="2" spans="1:129" ht="36.75" customHeight="1">
      <c r="A2" s="67"/>
      <c r="B2" s="68" t="s">
        <v>23</v>
      </c>
      <c r="C2" s="68"/>
      <c r="D2" s="68"/>
      <c r="E2" s="68"/>
      <c r="F2" s="68"/>
      <c r="G2" s="69" t="s">
        <v>25</v>
      </c>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c r="AO2" s="69"/>
      <c r="AP2" s="69"/>
      <c r="AQ2" s="69"/>
      <c r="AR2" s="69"/>
      <c r="AS2" s="69"/>
      <c r="AT2" s="69"/>
      <c r="AU2" s="69"/>
      <c r="AV2" s="69"/>
      <c r="AW2" s="69"/>
      <c r="AX2" s="69"/>
      <c r="AY2" s="69"/>
      <c r="AZ2" s="69"/>
      <c r="BA2" s="69"/>
      <c r="BB2" s="69"/>
      <c r="BC2" s="69"/>
      <c r="BD2" s="69"/>
      <c r="BE2" s="69"/>
      <c r="BF2" s="69"/>
      <c r="BG2" s="69"/>
      <c r="BH2" s="69"/>
      <c r="BI2" s="69"/>
      <c r="BJ2" s="69"/>
      <c r="BK2" s="69"/>
      <c r="BL2" s="69"/>
      <c r="BM2" s="69"/>
      <c r="BN2" s="69"/>
      <c r="BO2" s="69"/>
      <c r="BP2" s="69"/>
      <c r="BQ2" s="69"/>
      <c r="BR2" s="69"/>
      <c r="BS2" s="69"/>
      <c r="BT2" s="69"/>
      <c r="BU2" s="69"/>
      <c r="BV2" s="69"/>
      <c r="BW2" s="69"/>
      <c r="BX2" s="69"/>
      <c r="BY2" s="69"/>
      <c r="BZ2" s="69"/>
      <c r="CA2" s="69"/>
      <c r="CB2" s="69"/>
      <c r="CC2" s="69"/>
      <c r="CD2" s="69"/>
      <c r="CE2" s="69"/>
      <c r="CF2" s="69"/>
      <c r="CG2" s="69"/>
      <c r="CH2" s="69"/>
      <c r="CI2" s="69"/>
      <c r="CJ2" s="69"/>
      <c r="CK2" s="69"/>
      <c r="CL2" s="69"/>
      <c r="CM2" s="69"/>
      <c r="CN2" s="69"/>
      <c r="CO2" s="69"/>
      <c r="CP2" s="69"/>
      <c r="CQ2" s="69"/>
      <c r="CR2" s="69"/>
      <c r="CS2" s="69"/>
      <c r="CT2" s="69"/>
      <c r="CU2" s="69"/>
      <c r="CV2" s="68" t="s">
        <v>24</v>
      </c>
      <c r="CW2" s="68"/>
      <c r="CX2" s="68"/>
      <c r="CY2" s="66" t="s">
        <v>26</v>
      </c>
      <c r="CZ2" s="66"/>
      <c r="DA2" s="1"/>
      <c r="DB2" s="1"/>
      <c r="DC2" s="1"/>
      <c r="DD2" s="1"/>
      <c r="DE2" s="1"/>
      <c r="DF2" s="1"/>
      <c r="DG2" s="1"/>
      <c r="DH2" s="1"/>
      <c r="DI2" s="1"/>
      <c r="DJ2" s="1"/>
      <c r="DK2" s="1"/>
      <c r="DL2" s="1"/>
      <c r="DM2" s="1"/>
      <c r="DN2" s="1"/>
      <c r="DO2" s="1"/>
      <c r="DP2" s="1"/>
      <c r="DQ2" s="1"/>
      <c r="DR2" s="1"/>
      <c r="DS2" s="1"/>
      <c r="DT2" s="1"/>
      <c r="DU2" s="1"/>
      <c r="DV2" s="1"/>
      <c r="DW2" s="1"/>
      <c r="DX2" s="1"/>
      <c r="DY2" s="1"/>
    </row>
    <row r="3" spans="1:129" ht="9.75" customHeight="1" thickBot="1">
      <c r="A3" s="71"/>
      <c r="B3" s="72"/>
      <c r="C3" s="72"/>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row>
    <row r="4" spans="1:129" ht="27" customHeight="1" thickBot="1">
      <c r="A4" s="3" t="s">
        <v>1</v>
      </c>
      <c r="B4" s="73">
        <v>2025</v>
      </c>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c r="CA4" s="73"/>
      <c r="CB4" s="73"/>
      <c r="CC4" s="73"/>
      <c r="CD4" s="73"/>
      <c r="CE4" s="73"/>
      <c r="CF4" s="73"/>
      <c r="CG4" s="73"/>
      <c r="CH4" s="73"/>
      <c r="CI4" s="73"/>
      <c r="CJ4" s="73"/>
      <c r="CK4" s="73"/>
      <c r="CL4" s="73"/>
      <c r="CM4" s="73"/>
      <c r="CN4" s="73"/>
      <c r="CO4" s="73"/>
      <c r="CP4" s="73"/>
      <c r="CQ4" s="73"/>
      <c r="CR4" s="73"/>
      <c r="CS4" s="73"/>
      <c r="CT4" s="74" t="s">
        <v>2</v>
      </c>
      <c r="CU4" s="75"/>
      <c r="CV4" s="75"/>
      <c r="CW4" s="76"/>
      <c r="CX4" s="77"/>
      <c r="CY4" s="78"/>
      <c r="CZ4" s="79"/>
    </row>
    <row r="5" spans="1:129" ht="33" customHeight="1">
      <c r="A5" s="80" t="s">
        <v>3</v>
      </c>
      <c r="B5" s="83"/>
      <c r="C5" s="83"/>
      <c r="D5" s="83"/>
      <c r="E5" s="83"/>
      <c r="F5" s="83"/>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c r="BS5" s="83"/>
      <c r="BT5" s="83"/>
      <c r="BU5" s="83"/>
      <c r="BV5" s="83"/>
      <c r="BW5" s="83"/>
      <c r="BX5" s="83"/>
      <c r="BY5" s="83"/>
      <c r="BZ5" s="83"/>
      <c r="CA5" s="83"/>
      <c r="CB5" s="83"/>
      <c r="CC5" s="83"/>
      <c r="CD5" s="83"/>
      <c r="CE5" s="83"/>
      <c r="CF5" s="83"/>
      <c r="CG5" s="83"/>
      <c r="CH5" s="83"/>
      <c r="CI5" s="83"/>
      <c r="CJ5" s="83"/>
      <c r="CK5" s="83"/>
      <c r="CL5" s="83"/>
      <c r="CM5" s="83"/>
      <c r="CN5" s="83"/>
      <c r="CO5" s="83"/>
      <c r="CP5" s="83"/>
      <c r="CQ5" s="83"/>
      <c r="CR5" s="83"/>
      <c r="CS5" s="83"/>
      <c r="CT5" s="84" t="s">
        <v>4</v>
      </c>
      <c r="CU5" s="85"/>
      <c r="CV5" s="85"/>
      <c r="CW5" s="85"/>
      <c r="CX5" s="85"/>
      <c r="CY5" s="85"/>
      <c r="CZ5" s="86"/>
    </row>
    <row r="6" spans="1:129" ht="47.25">
      <c r="A6" s="81"/>
      <c r="B6" s="87" t="s">
        <v>27</v>
      </c>
      <c r="C6" s="87"/>
      <c r="D6" s="87"/>
      <c r="E6" s="87"/>
      <c r="F6" s="87"/>
      <c r="G6" s="87"/>
      <c r="H6" s="87"/>
      <c r="I6" s="87"/>
      <c r="J6" s="87" t="s">
        <v>28</v>
      </c>
      <c r="K6" s="87"/>
      <c r="L6" s="87"/>
      <c r="M6" s="87"/>
      <c r="N6" s="87"/>
      <c r="O6" s="87"/>
      <c r="P6" s="87"/>
      <c r="Q6" s="87"/>
      <c r="R6" s="87" t="s">
        <v>29</v>
      </c>
      <c r="S6" s="87"/>
      <c r="T6" s="87"/>
      <c r="U6" s="87"/>
      <c r="V6" s="87"/>
      <c r="W6" s="87"/>
      <c r="X6" s="87"/>
      <c r="Y6" s="87"/>
      <c r="Z6" s="87"/>
      <c r="AA6" s="87"/>
      <c r="AB6" s="87" t="s">
        <v>30</v>
      </c>
      <c r="AC6" s="87"/>
      <c r="AD6" s="87"/>
      <c r="AE6" s="87"/>
      <c r="AF6" s="87"/>
      <c r="AG6" s="87"/>
      <c r="AH6" s="87"/>
      <c r="AI6" s="87"/>
      <c r="AJ6" s="88" t="s">
        <v>5</v>
      </c>
      <c r="AK6" s="88"/>
      <c r="AL6" s="88"/>
      <c r="AM6" s="88"/>
      <c r="AN6" s="88"/>
      <c r="AO6" s="88"/>
      <c r="AP6" s="88"/>
      <c r="AQ6" s="88"/>
      <c r="AR6" s="87" t="s">
        <v>6</v>
      </c>
      <c r="AS6" s="87"/>
      <c r="AT6" s="87"/>
      <c r="AU6" s="87"/>
      <c r="AV6" s="87"/>
      <c r="AW6" s="87"/>
      <c r="AX6" s="87"/>
      <c r="AY6" s="87"/>
      <c r="AZ6" s="87"/>
      <c r="BA6" s="87"/>
      <c r="BB6" s="88" t="s">
        <v>7</v>
      </c>
      <c r="BC6" s="88"/>
      <c r="BD6" s="88"/>
      <c r="BE6" s="88"/>
      <c r="BF6" s="88"/>
      <c r="BG6" s="88"/>
      <c r="BH6" s="88"/>
      <c r="BI6" s="95"/>
      <c r="BJ6" s="91" t="s">
        <v>38</v>
      </c>
      <c r="BK6" s="96"/>
      <c r="BL6" s="96"/>
      <c r="BM6" s="96"/>
      <c r="BN6" s="96"/>
      <c r="BO6" s="96"/>
      <c r="BP6" s="96"/>
      <c r="BQ6" s="98"/>
      <c r="BR6" s="91" t="s">
        <v>37</v>
      </c>
      <c r="BS6" s="96"/>
      <c r="BT6" s="96"/>
      <c r="BU6" s="96"/>
      <c r="BV6" s="96"/>
      <c r="BW6" s="96"/>
      <c r="BX6" s="96"/>
      <c r="BY6" s="96"/>
      <c r="BZ6" s="96"/>
      <c r="CA6" s="98"/>
      <c r="CB6" s="91" t="s">
        <v>36</v>
      </c>
      <c r="CC6" s="96"/>
      <c r="CD6" s="96"/>
      <c r="CE6" s="96"/>
      <c r="CF6" s="96"/>
      <c r="CG6" s="96"/>
      <c r="CH6" s="96"/>
      <c r="CI6" s="98"/>
      <c r="CJ6" s="91" t="s">
        <v>35</v>
      </c>
      <c r="CK6" s="96"/>
      <c r="CL6" s="96"/>
      <c r="CM6" s="96"/>
      <c r="CN6" s="96"/>
      <c r="CO6" s="96"/>
      <c r="CP6" s="96"/>
      <c r="CQ6" s="96"/>
      <c r="CR6" s="96"/>
      <c r="CS6" s="97"/>
      <c r="CT6" s="21" t="s">
        <v>8</v>
      </c>
      <c r="CU6" s="22" t="s">
        <v>9</v>
      </c>
      <c r="CV6" s="22" t="s">
        <v>10</v>
      </c>
      <c r="CW6" s="22" t="s">
        <v>11</v>
      </c>
      <c r="CX6" s="22" t="s">
        <v>12</v>
      </c>
      <c r="CY6" s="22" t="s">
        <v>13</v>
      </c>
      <c r="CZ6" s="23" t="s">
        <v>14</v>
      </c>
    </row>
    <row r="7" spans="1:129">
      <c r="A7" s="81"/>
      <c r="B7" s="89"/>
      <c r="C7" s="89"/>
      <c r="D7" s="89"/>
      <c r="E7" s="89"/>
      <c r="F7" s="89"/>
      <c r="G7" s="89"/>
      <c r="H7" s="89"/>
      <c r="I7" s="89"/>
      <c r="J7" s="89"/>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90"/>
      <c r="CT7" s="24"/>
      <c r="CU7" s="25"/>
      <c r="CV7" s="34"/>
      <c r="CW7" s="34"/>
      <c r="CX7" s="34"/>
      <c r="CY7" s="25"/>
      <c r="CZ7" s="26"/>
    </row>
    <row r="8" spans="1:129">
      <c r="A8" s="81"/>
      <c r="B8" s="87">
        <v>6</v>
      </c>
      <c r="C8" s="87"/>
      <c r="D8" s="87">
        <v>7</v>
      </c>
      <c r="E8" s="87"/>
      <c r="F8" s="87">
        <v>8</v>
      </c>
      <c r="G8" s="87"/>
      <c r="H8" s="87">
        <v>9</v>
      </c>
      <c r="I8" s="87"/>
      <c r="J8" s="87">
        <v>10</v>
      </c>
      <c r="K8" s="87"/>
      <c r="L8" s="87">
        <v>11</v>
      </c>
      <c r="M8" s="87"/>
      <c r="N8" s="87">
        <v>12</v>
      </c>
      <c r="O8" s="87"/>
      <c r="P8" s="91">
        <v>13</v>
      </c>
      <c r="Q8" s="92"/>
      <c r="R8" s="87">
        <v>14</v>
      </c>
      <c r="S8" s="87"/>
      <c r="T8" s="87">
        <v>15</v>
      </c>
      <c r="U8" s="87"/>
      <c r="V8" s="87">
        <v>16</v>
      </c>
      <c r="W8" s="87"/>
      <c r="X8" s="91">
        <v>17</v>
      </c>
      <c r="Y8" s="92"/>
      <c r="Z8" s="91">
        <v>18</v>
      </c>
      <c r="AA8" s="92"/>
      <c r="AB8" s="87">
        <v>19</v>
      </c>
      <c r="AC8" s="87"/>
      <c r="AD8" s="87">
        <v>20</v>
      </c>
      <c r="AE8" s="87"/>
      <c r="AF8" s="87">
        <v>21</v>
      </c>
      <c r="AG8" s="87"/>
      <c r="AH8" s="87">
        <v>22</v>
      </c>
      <c r="AI8" s="87"/>
      <c r="AJ8" s="87">
        <v>23</v>
      </c>
      <c r="AK8" s="87"/>
      <c r="AL8" s="87">
        <v>24</v>
      </c>
      <c r="AM8" s="87"/>
      <c r="AN8" s="87">
        <v>25</v>
      </c>
      <c r="AO8" s="87"/>
      <c r="AP8" s="87">
        <v>26</v>
      </c>
      <c r="AQ8" s="87"/>
      <c r="AR8" s="87">
        <v>27</v>
      </c>
      <c r="AS8" s="87"/>
      <c r="AT8" s="87">
        <v>28</v>
      </c>
      <c r="AU8" s="87"/>
      <c r="AV8" s="87">
        <v>29</v>
      </c>
      <c r="AW8" s="87"/>
      <c r="AX8" s="91">
        <v>30</v>
      </c>
      <c r="AY8" s="92"/>
      <c r="AZ8" s="91">
        <v>31</v>
      </c>
      <c r="BA8" s="92"/>
      <c r="BB8" s="87">
        <v>32</v>
      </c>
      <c r="BC8" s="87"/>
      <c r="BD8" s="87">
        <v>33</v>
      </c>
      <c r="BE8" s="87"/>
      <c r="BF8" s="87">
        <v>34</v>
      </c>
      <c r="BG8" s="87"/>
      <c r="BH8" s="87">
        <v>35</v>
      </c>
      <c r="BI8" s="91"/>
      <c r="BJ8" s="93">
        <v>36</v>
      </c>
      <c r="BK8" s="94"/>
      <c r="BL8" s="93">
        <v>37</v>
      </c>
      <c r="BM8" s="94"/>
      <c r="BN8" s="93">
        <v>38</v>
      </c>
      <c r="BO8" s="94"/>
      <c r="BP8" s="93">
        <v>39</v>
      </c>
      <c r="BQ8" s="94"/>
      <c r="BR8" s="93">
        <v>40</v>
      </c>
      <c r="BS8" s="94"/>
      <c r="BT8" s="93">
        <v>41</v>
      </c>
      <c r="BU8" s="94"/>
      <c r="BV8" s="93">
        <v>42</v>
      </c>
      <c r="BW8" s="94"/>
      <c r="BX8" s="93">
        <v>43</v>
      </c>
      <c r="BY8" s="94"/>
      <c r="BZ8" s="93">
        <v>44</v>
      </c>
      <c r="CA8" s="94"/>
      <c r="CB8" s="93">
        <v>45</v>
      </c>
      <c r="CC8" s="94"/>
      <c r="CD8" s="93">
        <v>46</v>
      </c>
      <c r="CE8" s="94"/>
      <c r="CF8" s="93">
        <v>47</v>
      </c>
      <c r="CG8" s="94"/>
      <c r="CH8" s="93">
        <v>48</v>
      </c>
      <c r="CI8" s="94"/>
      <c r="CJ8" s="93">
        <v>49</v>
      </c>
      <c r="CK8" s="94"/>
      <c r="CL8" s="87">
        <v>50</v>
      </c>
      <c r="CM8" s="87"/>
      <c r="CN8" s="87">
        <v>51</v>
      </c>
      <c r="CO8" s="87"/>
      <c r="CP8" s="87">
        <v>52</v>
      </c>
      <c r="CQ8" s="87"/>
      <c r="CR8" s="87">
        <v>53</v>
      </c>
      <c r="CS8" s="91"/>
      <c r="CT8" s="24"/>
      <c r="CU8" s="25"/>
      <c r="CV8" s="34"/>
      <c r="CW8" s="34"/>
      <c r="CX8" s="34"/>
      <c r="CY8" s="25"/>
      <c r="CZ8" s="26"/>
    </row>
    <row r="9" spans="1:129">
      <c r="A9" s="82"/>
      <c r="B9" s="4" t="s">
        <v>15</v>
      </c>
      <c r="C9" s="4" t="s">
        <v>16</v>
      </c>
      <c r="D9" s="4" t="s">
        <v>15</v>
      </c>
      <c r="E9" s="4" t="s">
        <v>16</v>
      </c>
      <c r="F9" s="4" t="s">
        <v>15</v>
      </c>
      <c r="G9" s="4" t="s">
        <v>16</v>
      </c>
      <c r="H9" s="4" t="s">
        <v>15</v>
      </c>
      <c r="I9" s="4" t="s">
        <v>16</v>
      </c>
      <c r="J9" s="4" t="s">
        <v>15</v>
      </c>
      <c r="K9" s="4" t="s">
        <v>16</v>
      </c>
      <c r="L9" s="4" t="s">
        <v>15</v>
      </c>
      <c r="M9" s="4" t="s">
        <v>16</v>
      </c>
      <c r="N9" s="4" t="s">
        <v>15</v>
      </c>
      <c r="O9" s="4" t="s">
        <v>16</v>
      </c>
      <c r="P9" s="4" t="s">
        <v>15</v>
      </c>
      <c r="Q9" s="4" t="s">
        <v>16</v>
      </c>
      <c r="R9" s="4" t="s">
        <v>15</v>
      </c>
      <c r="S9" s="4" t="s">
        <v>16</v>
      </c>
      <c r="T9" s="4" t="s">
        <v>15</v>
      </c>
      <c r="U9" s="4" t="s">
        <v>16</v>
      </c>
      <c r="V9" s="4" t="s">
        <v>15</v>
      </c>
      <c r="W9" s="4" t="s">
        <v>16</v>
      </c>
      <c r="X9" s="4" t="s">
        <v>15</v>
      </c>
      <c r="Y9" s="4" t="s">
        <v>16</v>
      </c>
      <c r="Z9" s="4" t="s">
        <v>15</v>
      </c>
      <c r="AA9" s="4" t="s">
        <v>16</v>
      </c>
      <c r="AB9" s="4" t="s">
        <v>15</v>
      </c>
      <c r="AC9" s="4" t="s">
        <v>16</v>
      </c>
      <c r="AD9" s="4" t="s">
        <v>15</v>
      </c>
      <c r="AE9" s="4" t="s">
        <v>16</v>
      </c>
      <c r="AF9" s="4" t="s">
        <v>15</v>
      </c>
      <c r="AG9" s="4" t="s">
        <v>16</v>
      </c>
      <c r="AH9" s="4" t="s">
        <v>15</v>
      </c>
      <c r="AI9" s="4" t="s">
        <v>16</v>
      </c>
      <c r="AJ9" s="4" t="s">
        <v>15</v>
      </c>
      <c r="AK9" s="4" t="s">
        <v>16</v>
      </c>
      <c r="AL9" s="4" t="s">
        <v>15</v>
      </c>
      <c r="AM9" s="4" t="s">
        <v>16</v>
      </c>
      <c r="AN9" s="5" t="s">
        <v>15</v>
      </c>
      <c r="AO9" s="5" t="s">
        <v>16</v>
      </c>
      <c r="AP9" s="5" t="s">
        <v>15</v>
      </c>
      <c r="AQ9" s="5" t="s">
        <v>16</v>
      </c>
      <c r="AR9" s="5" t="s">
        <v>15</v>
      </c>
      <c r="AS9" s="5" t="s">
        <v>16</v>
      </c>
      <c r="AT9" s="4" t="s">
        <v>15</v>
      </c>
      <c r="AU9" s="4" t="s">
        <v>16</v>
      </c>
      <c r="AV9" s="4" t="s">
        <v>15</v>
      </c>
      <c r="AW9" s="4" t="s">
        <v>16</v>
      </c>
      <c r="AX9" s="4" t="s">
        <v>15</v>
      </c>
      <c r="AY9" s="4" t="s">
        <v>16</v>
      </c>
      <c r="AZ9" s="4" t="s">
        <v>15</v>
      </c>
      <c r="BA9" s="4" t="s">
        <v>16</v>
      </c>
      <c r="BB9" s="62" t="s">
        <v>15</v>
      </c>
      <c r="BC9" s="62" t="s">
        <v>16</v>
      </c>
      <c r="BD9" s="62" t="s">
        <v>15</v>
      </c>
      <c r="BE9" s="62" t="s">
        <v>16</v>
      </c>
      <c r="BF9" s="63" t="s">
        <v>15</v>
      </c>
      <c r="BG9" s="63" t="s">
        <v>16</v>
      </c>
      <c r="BH9" s="63" t="s">
        <v>15</v>
      </c>
      <c r="BI9" s="64" t="s">
        <v>16</v>
      </c>
      <c r="BJ9" s="62" t="s">
        <v>15</v>
      </c>
      <c r="BK9" s="62" t="s">
        <v>16</v>
      </c>
      <c r="BL9" s="62" t="s">
        <v>15</v>
      </c>
      <c r="BM9" s="62" t="s">
        <v>16</v>
      </c>
      <c r="BN9" s="63" t="s">
        <v>15</v>
      </c>
      <c r="BO9" s="63" t="s">
        <v>16</v>
      </c>
      <c r="BP9" s="62" t="s">
        <v>15</v>
      </c>
      <c r="BQ9" s="62" t="s">
        <v>16</v>
      </c>
      <c r="BR9" s="62" t="s">
        <v>15</v>
      </c>
      <c r="BS9" s="62" t="s">
        <v>16</v>
      </c>
      <c r="BT9" s="63" t="s">
        <v>15</v>
      </c>
      <c r="BU9" s="63" t="s">
        <v>16</v>
      </c>
      <c r="BV9" s="62" t="s">
        <v>15</v>
      </c>
      <c r="BW9" s="62" t="s">
        <v>16</v>
      </c>
      <c r="BX9" s="62" t="s">
        <v>15</v>
      </c>
      <c r="BY9" s="62" t="s">
        <v>16</v>
      </c>
      <c r="BZ9" s="63" t="s">
        <v>15</v>
      </c>
      <c r="CA9" s="63" t="s">
        <v>16</v>
      </c>
      <c r="CB9" s="62" t="s">
        <v>15</v>
      </c>
      <c r="CC9" s="62" t="s">
        <v>16</v>
      </c>
      <c r="CD9" s="62" t="s">
        <v>15</v>
      </c>
      <c r="CE9" s="62" t="s">
        <v>16</v>
      </c>
      <c r="CF9" s="63" t="s">
        <v>15</v>
      </c>
      <c r="CG9" s="63" t="s">
        <v>16</v>
      </c>
      <c r="CH9" s="62" t="s">
        <v>15</v>
      </c>
      <c r="CI9" s="62" t="s">
        <v>16</v>
      </c>
      <c r="CJ9" s="62" t="s">
        <v>15</v>
      </c>
      <c r="CK9" s="62" t="s">
        <v>16</v>
      </c>
      <c r="CL9" s="63" t="s">
        <v>15</v>
      </c>
      <c r="CM9" s="63" t="s">
        <v>16</v>
      </c>
      <c r="CN9" s="4" t="s">
        <v>17</v>
      </c>
      <c r="CO9" s="4" t="s">
        <v>16</v>
      </c>
      <c r="CP9" s="5" t="s">
        <v>15</v>
      </c>
      <c r="CQ9" s="5" t="s">
        <v>16</v>
      </c>
      <c r="CR9" s="5" t="s">
        <v>15</v>
      </c>
      <c r="CS9" s="6" t="s">
        <v>16</v>
      </c>
      <c r="CT9" s="24"/>
      <c r="CU9" s="25"/>
      <c r="CV9" s="34"/>
      <c r="CW9" s="34"/>
      <c r="CX9" s="34"/>
      <c r="CY9" s="25"/>
      <c r="CZ9" s="26"/>
    </row>
    <row r="10" spans="1:129" ht="33">
      <c r="A10" s="61" t="s">
        <v>31</v>
      </c>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8"/>
      <c r="AO10" s="8"/>
      <c r="AP10" s="8"/>
      <c r="AQ10" s="8"/>
      <c r="AR10" s="8"/>
      <c r="AS10" s="8"/>
      <c r="AT10" s="7"/>
      <c r="AU10" s="7"/>
      <c r="AV10" s="7"/>
      <c r="AW10" s="7"/>
      <c r="AX10" s="7"/>
      <c r="AY10" s="7"/>
      <c r="AZ10" s="7"/>
      <c r="BA10" s="7"/>
      <c r="BB10" s="7"/>
      <c r="BC10" s="7"/>
      <c r="BD10" s="7"/>
      <c r="BE10" s="7"/>
      <c r="BF10" s="8"/>
      <c r="BG10" s="8"/>
      <c r="BH10" s="8"/>
      <c r="BI10" s="9"/>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8"/>
      <c r="CQ10" s="8"/>
      <c r="CR10" s="8"/>
      <c r="CS10" s="9"/>
      <c r="CT10" s="27"/>
      <c r="CU10" s="28"/>
      <c r="CV10" s="34"/>
      <c r="CW10" s="34"/>
      <c r="CX10" s="34"/>
      <c r="CY10" s="28"/>
      <c r="CZ10" s="29"/>
    </row>
    <row r="11" spans="1:129" ht="131.25" customHeight="1">
      <c r="A11" s="58" t="s">
        <v>48</v>
      </c>
      <c r="B11" s="16"/>
      <c r="C11" s="16"/>
      <c r="D11" s="18"/>
      <c r="E11" s="18"/>
      <c r="F11" s="18"/>
      <c r="G11" s="18"/>
      <c r="H11" s="48"/>
      <c r="I11" s="16"/>
      <c r="J11" s="16"/>
      <c r="K11" s="16"/>
      <c r="L11" s="16"/>
      <c r="M11" s="16"/>
      <c r="N11" s="16"/>
      <c r="O11" s="16"/>
      <c r="P11" s="16"/>
      <c r="Q11" s="16"/>
      <c r="R11" s="16"/>
      <c r="S11" s="16"/>
      <c r="T11" s="16"/>
      <c r="U11" s="16"/>
      <c r="V11" s="16"/>
      <c r="W11" s="16"/>
      <c r="X11" s="16"/>
      <c r="Y11" s="16"/>
      <c r="Z11" s="16"/>
      <c r="AA11" s="16"/>
      <c r="AB11" s="16"/>
      <c r="AC11" s="16"/>
      <c r="AD11" s="16">
        <v>1</v>
      </c>
      <c r="AE11" s="16"/>
      <c r="AF11" s="16"/>
      <c r="AG11" s="16"/>
      <c r="AH11" s="16"/>
      <c r="AI11" s="16"/>
      <c r="AJ11" s="16"/>
      <c r="AK11" s="16"/>
      <c r="AL11" s="16"/>
      <c r="AM11" s="16"/>
      <c r="AN11" s="17"/>
      <c r="AO11" s="17"/>
      <c r="AP11" s="17"/>
      <c r="AQ11" s="17"/>
      <c r="AR11" s="17"/>
      <c r="AS11" s="17"/>
      <c r="AT11" s="16"/>
      <c r="AU11" s="16"/>
      <c r="AV11" s="16"/>
      <c r="AW11" s="16"/>
      <c r="AX11" s="16"/>
      <c r="AY11" s="16"/>
      <c r="AZ11" s="16"/>
      <c r="BA11" s="16"/>
      <c r="BB11" s="16"/>
      <c r="BC11" s="16"/>
      <c r="BD11" s="16"/>
      <c r="BE11" s="16"/>
      <c r="BF11" s="16"/>
      <c r="BG11" s="16"/>
      <c r="BH11" s="16"/>
      <c r="BI11" s="20"/>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20"/>
      <c r="CT11" s="27"/>
      <c r="CU11" s="28">
        <f>CT11*$CX$4</f>
        <v>0</v>
      </c>
      <c r="CV11" s="34">
        <f>+B11+J11+L11+N11++D11+F11+H11+P11+P11+R11+T11+V11+X11+AB11+AD11+AF11+AH11+AJ11+AL11+AN11+AP11+AR11+AT11+AV11+AX11+CL11+CN11+CP11+CR11+Z11+AZ11+BB11+BD11+BF11+BH11+BJ11+BL11+BN11+BP11+BR11+BT11+BV11+BX11+BZ11+CB11+CD11+CF11+CH11+CJ11</f>
        <v>1</v>
      </c>
      <c r="CW11" s="34">
        <f>C11+E11+G11+I11+K11+M11+O11+S11+U11+W11+AA11+AC11+AE11+AG11+AI11+AK11+AM11+AO11+AQ11+AS11+AU11+AW11+BA11+CM11+CO11+CQ11+CS11+Y11+Q11+AY11+BC11+BE11+BG11+BI11+BK11+BM11+BO11+BQ11+BS11+BU11+BW11+BY11+CA11+CC11+CG11+CI11+CK11+CE11</f>
        <v>0</v>
      </c>
      <c r="CX11" s="34">
        <f>+CW11*100/CV11</f>
        <v>0</v>
      </c>
      <c r="CY11" s="52">
        <f>+CU11*CX11%</f>
        <v>0</v>
      </c>
      <c r="CZ11" s="53">
        <f t="shared" ref="CZ11:CZ36" si="0">CU11-CY11</f>
        <v>0</v>
      </c>
    </row>
    <row r="12" spans="1:129" ht="90.75" customHeight="1">
      <c r="A12" s="59" t="s">
        <v>56</v>
      </c>
      <c r="B12" s="16"/>
      <c r="C12" s="16"/>
      <c r="D12" s="16"/>
      <c r="E12" s="16"/>
      <c r="F12" s="16"/>
      <c r="G12" s="16"/>
      <c r="H12" s="16"/>
      <c r="I12" s="16"/>
      <c r="J12" s="16"/>
      <c r="K12" s="16"/>
      <c r="L12" s="18"/>
      <c r="M12" s="18"/>
      <c r="N12" s="18"/>
      <c r="O12" s="18"/>
      <c r="P12" s="18"/>
      <c r="Q12" s="18"/>
      <c r="R12" s="18"/>
      <c r="S12" s="18"/>
      <c r="T12" s="18"/>
      <c r="U12" s="18"/>
      <c r="V12" s="16"/>
      <c r="W12" s="16"/>
      <c r="X12" s="16"/>
      <c r="Y12" s="16"/>
      <c r="Z12" s="16"/>
      <c r="AA12" s="16"/>
      <c r="AB12" s="16"/>
      <c r="AC12" s="16"/>
      <c r="AD12" s="16">
        <v>1</v>
      </c>
      <c r="AE12" s="16"/>
      <c r="AF12" s="16"/>
      <c r="AG12" s="16"/>
      <c r="AH12" s="16"/>
      <c r="AI12" s="16"/>
      <c r="AJ12" s="16"/>
      <c r="AK12" s="16"/>
      <c r="AL12" s="16"/>
      <c r="AM12" s="16"/>
      <c r="AN12" s="19"/>
      <c r="AO12" s="16"/>
      <c r="AP12" s="19"/>
      <c r="AQ12" s="16"/>
      <c r="AR12" s="19"/>
      <c r="AS12" s="16"/>
      <c r="AT12" s="16"/>
      <c r="AU12" s="16"/>
      <c r="AV12" s="16"/>
      <c r="AW12" s="16"/>
      <c r="AX12" s="16"/>
      <c r="AY12" s="16"/>
      <c r="AZ12" s="16"/>
      <c r="BA12" s="16"/>
      <c r="BB12" s="16"/>
      <c r="BC12" s="16"/>
      <c r="BD12" s="16"/>
      <c r="BE12" s="16"/>
      <c r="BF12" s="19"/>
      <c r="BG12" s="16"/>
      <c r="BH12" s="19"/>
      <c r="BI12" s="20"/>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9"/>
      <c r="CQ12" s="16"/>
      <c r="CR12" s="19"/>
      <c r="CS12" s="20"/>
      <c r="CT12" s="27"/>
      <c r="CU12" s="28">
        <f>CT12*$CX$4</f>
        <v>0</v>
      </c>
      <c r="CV12" s="34">
        <f t="shared" ref="CV12:CV15" si="1">+B12+J12+L12+N12++D12+F12+H12+P12+P12+R12+T12+V12+X12+AB12+AD12+AF12+AH12+AJ12+AL12+AN12+AP12+AR12+AT12+AV12+AX12+CL12+CN12+CP12+CR12+Z12+AZ12+BB12+BD12+BF12+BH12+BJ12+BL12+BN12+BP12+BR12+BT12+BV12+BX12+BZ12+CB12+CD12+CF12+CH12+CJ12</f>
        <v>1</v>
      </c>
      <c r="CW12" s="34">
        <f t="shared" ref="CW12:CW15" si="2">C12+E12+G12+I12+K12+M12+O12+S12+U12+W12+AA12+AC12+AE12+AG12+AI12+AK12+AM12+AO12+AQ12+AS12+AU12+AW12+BA12+CM12+CO12+CQ12+CS12+Y12+Q12+AY12+BC12+BE12+BG12+BI12+BK12+BM12+BO12+BQ12+BS12+BU12+BW12+BY12+CA12+CC12+CG12+CI12+CK12+CE12</f>
        <v>0</v>
      </c>
      <c r="CX12" s="34">
        <f t="shared" ref="CX12:CX36" si="3">+CW12*100/CV12</f>
        <v>0</v>
      </c>
      <c r="CY12" s="52">
        <f t="shared" ref="CY12:CY37" si="4">+CU12*CX12%</f>
        <v>0</v>
      </c>
      <c r="CZ12" s="53">
        <f t="shared" si="0"/>
        <v>0</v>
      </c>
    </row>
    <row r="13" spans="1:129" ht="104.25" customHeight="1">
      <c r="A13" s="59" t="s">
        <v>57</v>
      </c>
      <c r="B13" s="16"/>
      <c r="C13" s="16"/>
      <c r="D13" s="16"/>
      <c r="E13" s="16"/>
      <c r="F13" s="16"/>
      <c r="G13" s="16"/>
      <c r="H13" s="16"/>
      <c r="I13" s="16"/>
      <c r="J13" s="16"/>
      <c r="K13" s="16"/>
      <c r="L13" s="16"/>
      <c r="M13" s="16"/>
      <c r="N13" s="16"/>
      <c r="O13" s="16"/>
      <c r="P13" s="16"/>
      <c r="Q13" s="16"/>
      <c r="R13" s="16"/>
      <c r="S13" s="16"/>
      <c r="T13" s="16"/>
      <c r="U13" s="16"/>
      <c r="V13" s="18"/>
      <c r="W13" s="18"/>
      <c r="X13" s="18"/>
      <c r="Y13" s="18"/>
      <c r="Z13" s="18"/>
      <c r="AA13" s="18"/>
      <c r="AB13" s="16"/>
      <c r="AC13" s="16"/>
      <c r="AD13" s="16">
        <v>1</v>
      </c>
      <c r="AE13" s="16"/>
      <c r="AF13" s="16"/>
      <c r="AG13" s="16"/>
      <c r="AH13" s="16"/>
      <c r="AI13" s="16"/>
      <c r="AJ13" s="16"/>
      <c r="AK13" s="16"/>
      <c r="AL13" s="16"/>
      <c r="AM13" s="16"/>
      <c r="AN13" s="16"/>
      <c r="AO13" s="19"/>
      <c r="AP13" s="16"/>
      <c r="AQ13" s="19"/>
      <c r="AR13" s="16"/>
      <c r="AS13" s="19"/>
      <c r="AT13" s="16"/>
      <c r="AU13" s="16"/>
      <c r="AV13" s="16"/>
      <c r="AW13" s="16"/>
      <c r="AX13" s="16"/>
      <c r="AY13" s="16"/>
      <c r="AZ13" s="16"/>
      <c r="BA13" s="16"/>
      <c r="BB13" s="16"/>
      <c r="BC13" s="16"/>
      <c r="BD13" s="16"/>
      <c r="BE13" s="16"/>
      <c r="BF13" s="16"/>
      <c r="BG13" s="16"/>
      <c r="BH13" s="16"/>
      <c r="BI13" s="20"/>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20"/>
      <c r="CT13" s="27"/>
      <c r="CU13" s="28">
        <f>CT13*$CX$4</f>
        <v>0</v>
      </c>
      <c r="CV13" s="34">
        <f t="shared" si="1"/>
        <v>1</v>
      </c>
      <c r="CW13" s="34">
        <f t="shared" si="2"/>
        <v>0</v>
      </c>
      <c r="CX13" s="34">
        <f t="shared" si="3"/>
        <v>0</v>
      </c>
      <c r="CY13" s="52">
        <f t="shared" si="4"/>
        <v>0</v>
      </c>
      <c r="CZ13" s="53">
        <f t="shared" si="0"/>
        <v>0</v>
      </c>
      <c r="DB13" s="10"/>
    </row>
    <row r="14" spans="1:129" ht="75" customHeight="1">
      <c r="A14" s="59" t="s">
        <v>49</v>
      </c>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v>1</v>
      </c>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20"/>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20"/>
      <c r="CT14" s="27"/>
      <c r="CU14" s="28"/>
      <c r="CV14" s="34">
        <f t="shared" si="1"/>
        <v>1</v>
      </c>
      <c r="CW14" s="34">
        <f t="shared" si="2"/>
        <v>0</v>
      </c>
      <c r="CX14" s="34">
        <f t="shared" si="3"/>
        <v>0</v>
      </c>
      <c r="CY14" s="52">
        <f t="shared" si="4"/>
        <v>0</v>
      </c>
      <c r="CZ14" s="53">
        <f t="shared" si="0"/>
        <v>0</v>
      </c>
    </row>
    <row r="15" spans="1:129" ht="73.5" customHeight="1">
      <c r="A15" s="59" t="s">
        <v>50</v>
      </c>
      <c r="B15" s="16"/>
      <c r="C15" s="16"/>
      <c r="D15" s="16"/>
      <c r="E15" s="16"/>
      <c r="F15" s="16"/>
      <c r="G15" s="16"/>
      <c r="H15" s="16"/>
      <c r="I15" s="16"/>
      <c r="J15" s="16"/>
      <c r="K15" s="16"/>
      <c r="L15" s="16"/>
      <c r="M15" s="16"/>
      <c r="N15" s="16"/>
      <c r="O15" s="16"/>
      <c r="P15" s="16"/>
      <c r="Q15" s="16"/>
      <c r="R15" s="16"/>
      <c r="S15" s="16"/>
      <c r="T15" s="16"/>
      <c r="U15" s="16"/>
      <c r="V15" s="16"/>
      <c r="W15" s="16"/>
      <c r="X15" s="16"/>
      <c r="Y15" s="16"/>
      <c r="Z15" s="16">
        <v>1</v>
      </c>
      <c r="AA15" s="16"/>
      <c r="AB15" s="16"/>
      <c r="AC15" s="16"/>
      <c r="AD15" s="18"/>
      <c r="AE15" s="18"/>
      <c r="AF15" s="18"/>
      <c r="AG15" s="18"/>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20"/>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20"/>
      <c r="CT15" s="27"/>
      <c r="CU15" s="28">
        <f>CT15*$CX$4</f>
        <v>0</v>
      </c>
      <c r="CV15" s="34">
        <f t="shared" si="1"/>
        <v>1</v>
      </c>
      <c r="CW15" s="34">
        <f t="shared" si="2"/>
        <v>0</v>
      </c>
      <c r="CX15" s="34">
        <f t="shared" si="3"/>
        <v>0</v>
      </c>
      <c r="CY15" s="52">
        <f t="shared" si="4"/>
        <v>0</v>
      </c>
      <c r="CZ15" s="53">
        <f t="shared" si="0"/>
        <v>0</v>
      </c>
    </row>
    <row r="16" spans="1:129" s="45" customFormat="1">
      <c r="A16" s="40" t="s">
        <v>18</v>
      </c>
      <c r="B16" s="41">
        <f>B11+B12+B13+B15+B14</f>
        <v>0</v>
      </c>
      <c r="C16" s="41">
        <f t="shared" ref="C16:K16" si="5">C11+C12+C13+C15+C14</f>
        <v>0</v>
      </c>
      <c r="D16" s="41">
        <f t="shared" si="5"/>
        <v>0</v>
      </c>
      <c r="E16" s="41">
        <f t="shared" si="5"/>
        <v>0</v>
      </c>
      <c r="F16" s="41">
        <f t="shared" si="5"/>
        <v>0</v>
      </c>
      <c r="G16" s="41">
        <f t="shared" si="5"/>
        <v>0</v>
      </c>
      <c r="H16" s="41">
        <f t="shared" si="5"/>
        <v>0</v>
      </c>
      <c r="I16" s="41">
        <f t="shared" si="5"/>
        <v>0</v>
      </c>
      <c r="J16" s="41">
        <f t="shared" si="5"/>
        <v>0</v>
      </c>
      <c r="K16" s="41">
        <f t="shared" si="5"/>
        <v>0</v>
      </c>
      <c r="L16" s="41">
        <f t="shared" ref="L16:BV16" si="6">L11+L12+L13+L15+L14</f>
        <v>0</v>
      </c>
      <c r="M16" s="41">
        <f t="shared" si="6"/>
        <v>0</v>
      </c>
      <c r="N16" s="41">
        <f t="shared" si="6"/>
        <v>0</v>
      </c>
      <c r="O16" s="41">
        <f t="shared" si="6"/>
        <v>0</v>
      </c>
      <c r="P16" s="41">
        <f t="shared" si="6"/>
        <v>0</v>
      </c>
      <c r="Q16" s="41">
        <f t="shared" si="6"/>
        <v>0</v>
      </c>
      <c r="R16" s="41">
        <f t="shared" si="6"/>
        <v>0</v>
      </c>
      <c r="S16" s="41">
        <f t="shared" si="6"/>
        <v>0</v>
      </c>
      <c r="T16" s="41">
        <f t="shared" si="6"/>
        <v>0</v>
      </c>
      <c r="U16" s="41">
        <f t="shared" si="6"/>
        <v>0</v>
      </c>
      <c r="V16" s="41">
        <f t="shared" si="6"/>
        <v>0</v>
      </c>
      <c r="W16" s="41">
        <f t="shared" si="6"/>
        <v>0</v>
      </c>
      <c r="X16" s="41">
        <f t="shared" si="6"/>
        <v>0</v>
      </c>
      <c r="Y16" s="41">
        <f t="shared" si="6"/>
        <v>0</v>
      </c>
      <c r="Z16" s="41">
        <f t="shared" si="6"/>
        <v>1</v>
      </c>
      <c r="AA16" s="41">
        <f t="shared" si="6"/>
        <v>0</v>
      </c>
      <c r="AB16" s="41">
        <f t="shared" si="6"/>
        <v>0</v>
      </c>
      <c r="AC16" s="41">
        <f t="shared" si="6"/>
        <v>0</v>
      </c>
      <c r="AD16" s="41">
        <f t="shared" si="6"/>
        <v>3</v>
      </c>
      <c r="AE16" s="41">
        <f t="shared" si="6"/>
        <v>0</v>
      </c>
      <c r="AF16" s="41">
        <f t="shared" si="6"/>
        <v>1</v>
      </c>
      <c r="AG16" s="41">
        <f t="shared" si="6"/>
        <v>0</v>
      </c>
      <c r="AH16" s="41">
        <f t="shared" si="6"/>
        <v>0</v>
      </c>
      <c r="AI16" s="41">
        <f t="shared" si="6"/>
        <v>0</v>
      </c>
      <c r="AJ16" s="41">
        <f t="shared" si="6"/>
        <v>0</v>
      </c>
      <c r="AK16" s="41">
        <f t="shared" si="6"/>
        <v>0</v>
      </c>
      <c r="AL16" s="41">
        <f t="shared" si="6"/>
        <v>0</v>
      </c>
      <c r="AM16" s="41">
        <f t="shared" si="6"/>
        <v>0</v>
      </c>
      <c r="AN16" s="41">
        <f t="shared" si="6"/>
        <v>0</v>
      </c>
      <c r="AO16" s="41">
        <f t="shared" si="6"/>
        <v>0</v>
      </c>
      <c r="AP16" s="41">
        <f t="shared" si="6"/>
        <v>0</v>
      </c>
      <c r="AQ16" s="41">
        <f t="shared" si="6"/>
        <v>0</v>
      </c>
      <c r="AR16" s="41">
        <f t="shared" si="6"/>
        <v>0</v>
      </c>
      <c r="AS16" s="41">
        <f t="shared" si="6"/>
        <v>0</v>
      </c>
      <c r="AT16" s="41">
        <f t="shared" si="6"/>
        <v>0</v>
      </c>
      <c r="AU16" s="41">
        <f t="shared" si="6"/>
        <v>0</v>
      </c>
      <c r="AV16" s="41">
        <f t="shared" si="6"/>
        <v>0</v>
      </c>
      <c r="AW16" s="41">
        <f t="shared" si="6"/>
        <v>0</v>
      </c>
      <c r="AX16" s="41">
        <f t="shared" si="6"/>
        <v>0</v>
      </c>
      <c r="AY16" s="41">
        <f t="shared" si="6"/>
        <v>0</v>
      </c>
      <c r="AZ16" s="41">
        <f t="shared" si="6"/>
        <v>0</v>
      </c>
      <c r="BA16" s="41">
        <f t="shared" si="6"/>
        <v>0</v>
      </c>
      <c r="BB16" s="41">
        <f t="shared" si="6"/>
        <v>0</v>
      </c>
      <c r="BC16" s="41">
        <f t="shared" si="6"/>
        <v>0</v>
      </c>
      <c r="BD16" s="41">
        <f t="shared" si="6"/>
        <v>0</v>
      </c>
      <c r="BE16" s="41">
        <f t="shared" si="6"/>
        <v>0</v>
      </c>
      <c r="BF16" s="41">
        <f t="shared" si="6"/>
        <v>0</v>
      </c>
      <c r="BG16" s="41">
        <f t="shared" si="6"/>
        <v>0</v>
      </c>
      <c r="BH16" s="41">
        <f t="shared" si="6"/>
        <v>0</v>
      </c>
      <c r="BI16" s="41">
        <f t="shared" si="6"/>
        <v>0</v>
      </c>
      <c r="BJ16" s="41">
        <f t="shared" si="6"/>
        <v>0</v>
      </c>
      <c r="BK16" s="41">
        <f t="shared" si="6"/>
        <v>0</v>
      </c>
      <c r="BL16" s="41">
        <f t="shared" si="6"/>
        <v>0</v>
      </c>
      <c r="BM16" s="41">
        <f t="shared" si="6"/>
        <v>0</v>
      </c>
      <c r="BN16" s="41">
        <f t="shared" si="6"/>
        <v>0</v>
      </c>
      <c r="BO16" s="41">
        <f t="shared" si="6"/>
        <v>0</v>
      </c>
      <c r="BP16" s="41">
        <f t="shared" si="6"/>
        <v>0</v>
      </c>
      <c r="BQ16" s="41">
        <f t="shared" si="6"/>
        <v>0</v>
      </c>
      <c r="BR16" s="41">
        <f t="shared" si="6"/>
        <v>0</v>
      </c>
      <c r="BS16" s="41">
        <f t="shared" si="6"/>
        <v>0</v>
      </c>
      <c r="BT16" s="41">
        <f t="shared" si="6"/>
        <v>0</v>
      </c>
      <c r="BU16" s="41">
        <f t="shared" si="6"/>
        <v>0</v>
      </c>
      <c r="BV16" s="41">
        <f t="shared" si="6"/>
        <v>0</v>
      </c>
      <c r="BW16" s="41">
        <f t="shared" ref="BW16:CS16" si="7">BW11+BW12+BW13+BW15+BW14</f>
        <v>0</v>
      </c>
      <c r="BX16" s="41">
        <f t="shared" si="7"/>
        <v>0</v>
      </c>
      <c r="BY16" s="41">
        <f t="shared" si="7"/>
        <v>0</v>
      </c>
      <c r="BZ16" s="41">
        <f t="shared" si="7"/>
        <v>0</v>
      </c>
      <c r="CA16" s="41">
        <f t="shared" si="7"/>
        <v>0</v>
      </c>
      <c r="CB16" s="41">
        <f t="shared" si="7"/>
        <v>0</v>
      </c>
      <c r="CC16" s="41">
        <f t="shared" si="7"/>
        <v>0</v>
      </c>
      <c r="CD16" s="41">
        <f t="shared" si="7"/>
        <v>0</v>
      </c>
      <c r="CE16" s="41">
        <f t="shared" si="7"/>
        <v>0</v>
      </c>
      <c r="CF16" s="41">
        <f t="shared" si="7"/>
        <v>0</v>
      </c>
      <c r="CG16" s="41">
        <f t="shared" si="7"/>
        <v>0</v>
      </c>
      <c r="CH16" s="41">
        <f t="shared" si="7"/>
        <v>0</v>
      </c>
      <c r="CI16" s="41">
        <f t="shared" si="7"/>
        <v>0</v>
      </c>
      <c r="CJ16" s="41">
        <f t="shared" si="7"/>
        <v>0</v>
      </c>
      <c r="CK16" s="41">
        <f t="shared" si="7"/>
        <v>0</v>
      </c>
      <c r="CL16" s="41">
        <f t="shared" si="7"/>
        <v>0</v>
      </c>
      <c r="CM16" s="41">
        <f t="shared" si="7"/>
        <v>0</v>
      </c>
      <c r="CN16" s="41">
        <f t="shared" si="7"/>
        <v>0</v>
      </c>
      <c r="CO16" s="41">
        <f t="shared" si="7"/>
        <v>0</v>
      </c>
      <c r="CP16" s="41">
        <f t="shared" si="7"/>
        <v>0</v>
      </c>
      <c r="CQ16" s="41">
        <f t="shared" si="7"/>
        <v>0</v>
      </c>
      <c r="CR16" s="41">
        <f t="shared" si="7"/>
        <v>0</v>
      </c>
      <c r="CS16" s="41">
        <f t="shared" si="7"/>
        <v>0</v>
      </c>
      <c r="CT16" s="42" t="e">
        <f>CT11+CT12+CT13+#REF!+CT15</f>
        <v>#REF!</v>
      </c>
      <c r="CU16" s="43" t="e">
        <f>CT16*$CX$4</f>
        <v>#REF!</v>
      </c>
      <c r="CV16" s="35">
        <f>CV11+CV12+CV13+CV14+CV15</f>
        <v>5</v>
      </c>
      <c r="CW16" s="35">
        <f>CW11+CW12+CW13+CW14+CW15</f>
        <v>0</v>
      </c>
      <c r="CX16" s="35">
        <f t="shared" si="3"/>
        <v>0</v>
      </c>
      <c r="CY16" s="43" t="e">
        <f t="shared" si="4"/>
        <v>#REF!</v>
      </c>
      <c r="CZ16" s="44"/>
    </row>
    <row r="17" spans="1:104" ht="34.5" customHeight="1">
      <c r="A17" s="47" t="s">
        <v>32</v>
      </c>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8"/>
      <c r="AO17" s="8"/>
      <c r="AP17" s="8"/>
      <c r="AQ17" s="8"/>
      <c r="AR17" s="8"/>
      <c r="AS17" s="8"/>
      <c r="AT17" s="7"/>
      <c r="AU17" s="7"/>
      <c r="AV17" s="7"/>
      <c r="AW17" s="7"/>
      <c r="AX17" s="7"/>
      <c r="AY17" s="7"/>
      <c r="AZ17" s="7"/>
      <c r="BA17" s="7"/>
      <c r="BB17" s="7"/>
      <c r="BC17" s="7"/>
      <c r="BD17" s="7"/>
      <c r="BE17" s="7"/>
      <c r="BF17" s="8"/>
      <c r="BG17" s="8"/>
      <c r="BH17" s="8"/>
      <c r="BI17" s="9"/>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8"/>
      <c r="CQ17" s="8"/>
      <c r="CR17" s="8"/>
      <c r="CS17" s="9"/>
      <c r="CT17" s="30"/>
      <c r="CU17" s="31">
        <f>CT17*$CX$4</f>
        <v>0</v>
      </c>
      <c r="CV17" s="36"/>
      <c r="CW17" s="36"/>
      <c r="CX17" s="37"/>
      <c r="CY17" s="54"/>
      <c r="CZ17" s="55"/>
    </row>
    <row r="18" spans="1:104" ht="101.25" customHeight="1">
      <c r="A18" s="60" t="s">
        <v>51</v>
      </c>
      <c r="B18" s="16"/>
      <c r="C18" s="16"/>
      <c r="D18" s="16"/>
      <c r="E18" s="16"/>
      <c r="F18" s="16"/>
      <c r="G18" s="16"/>
      <c r="H18" s="16"/>
      <c r="I18" s="16"/>
      <c r="J18" s="16"/>
      <c r="K18" s="16"/>
      <c r="L18" s="16"/>
      <c r="M18" s="16"/>
      <c r="N18" s="16"/>
      <c r="O18" s="16"/>
      <c r="P18" s="16"/>
      <c r="Q18" s="16"/>
      <c r="R18" s="16"/>
      <c r="S18" s="16"/>
      <c r="T18" s="18"/>
      <c r="U18" s="18"/>
      <c r="V18" s="18"/>
      <c r="W18" s="18"/>
      <c r="X18" s="16"/>
      <c r="Y18" s="16"/>
      <c r="Z18" s="16"/>
      <c r="AA18" s="16"/>
      <c r="AB18" s="16"/>
      <c r="AC18" s="16"/>
      <c r="AD18" s="16"/>
      <c r="AE18" s="16"/>
      <c r="AF18" s="16"/>
      <c r="AG18" s="16"/>
      <c r="AH18" s="16">
        <v>1</v>
      </c>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20"/>
      <c r="BJ18" s="16"/>
      <c r="BK18" s="16"/>
      <c r="BL18" s="16"/>
      <c r="BM18" s="16"/>
      <c r="BN18" s="16"/>
      <c r="BO18" s="16"/>
      <c r="BP18" s="16"/>
      <c r="BQ18" s="16"/>
      <c r="BR18" s="16"/>
      <c r="BS18" s="16"/>
      <c r="BT18" s="16"/>
      <c r="BU18" s="16"/>
      <c r="BV18" s="16"/>
      <c r="BW18" s="16"/>
      <c r="BX18" s="16"/>
      <c r="BY18" s="16"/>
      <c r="BZ18" s="16"/>
      <c r="CA18" s="16"/>
      <c r="CB18" s="16"/>
      <c r="CC18" s="16"/>
      <c r="CD18" s="16"/>
      <c r="CE18" s="16"/>
      <c r="CF18" s="16"/>
      <c r="CG18" s="16"/>
      <c r="CH18" s="16"/>
      <c r="CI18" s="16"/>
      <c r="CJ18" s="16"/>
      <c r="CK18" s="16"/>
      <c r="CL18" s="16"/>
      <c r="CM18" s="16"/>
      <c r="CN18" s="16"/>
      <c r="CO18" s="16"/>
      <c r="CP18" s="16"/>
      <c r="CQ18" s="16"/>
      <c r="CR18" s="16"/>
      <c r="CS18" s="20"/>
      <c r="CT18" s="27"/>
      <c r="CU18" s="28">
        <f>CT18*$CX$4</f>
        <v>0</v>
      </c>
      <c r="CV18" s="34">
        <f>B18+D18+F18+H18+J18+L18+N18+P18+R18+T18+V18+X18+AB18+AD18+AF18+AH18+AJ18+AL18+AN18+AP18+AR18+AT18+AV18+AX18+CL18+CN18+CP18+CR18+AZ18+Z18+BB18+BD18+BF18+BH18+BJ18+BL18+BN18+BP18+BR18+BT18+BV18+BX18+BZ18+CB18+CD18+CF18+CH18+CJ18</f>
        <v>1</v>
      </c>
      <c r="CW18" s="34">
        <f>C18+E18+G18+I18+K18+M18+O18+S18+U18+W18+AA18+AC18+AE18+AG18+AI18+AK18+AM18+AO18+AQ18+AS18+AU18+AW18+BA18+CM18+CO18+CQ18+CS18+AY18+Y18+Q18+BC18+BE18+BG18+BI18+BK18+BM18+BO18+BQ18+BS18+BU18+BW18+BY18+CA18+CC18+CE18+CG18+CI18+CK18</f>
        <v>0</v>
      </c>
      <c r="CX18" s="34">
        <f t="shared" si="3"/>
        <v>0</v>
      </c>
      <c r="CY18" s="52">
        <f t="shared" si="4"/>
        <v>0</v>
      </c>
      <c r="CZ18" s="53">
        <f t="shared" si="0"/>
        <v>0</v>
      </c>
    </row>
    <row r="19" spans="1:104" ht="85.5" customHeight="1">
      <c r="A19" s="60" t="s">
        <v>52</v>
      </c>
      <c r="B19" s="16"/>
      <c r="C19" s="16"/>
      <c r="D19" s="16"/>
      <c r="E19" s="16"/>
      <c r="F19" s="16"/>
      <c r="G19" s="16"/>
      <c r="H19" s="16"/>
      <c r="I19" s="16"/>
      <c r="J19" s="16"/>
      <c r="K19" s="16"/>
      <c r="L19" s="16"/>
      <c r="M19" s="16"/>
      <c r="N19" s="16"/>
      <c r="O19" s="16"/>
      <c r="P19" s="16"/>
      <c r="Q19" s="16"/>
      <c r="R19" s="16"/>
      <c r="S19" s="16"/>
      <c r="T19" s="18"/>
      <c r="U19" s="18"/>
      <c r="V19" s="18"/>
      <c r="W19" s="18"/>
      <c r="X19" s="16"/>
      <c r="Y19" s="16"/>
      <c r="Z19" s="16"/>
      <c r="AA19" s="16"/>
      <c r="AB19" s="16"/>
      <c r="AC19" s="16"/>
      <c r="AD19" s="16"/>
      <c r="AE19" s="16"/>
      <c r="AF19" s="16">
        <v>1</v>
      </c>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20"/>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20"/>
      <c r="CT19" s="27"/>
      <c r="CU19" s="28"/>
      <c r="CV19" s="34">
        <f t="shared" ref="CV19:CV26" si="8">B19+D19+F19+H19+J19+L19+N19+P19+R19+T19+V19+X19+AB19+AD19+AF19+AH19+AJ19+AL19+AN19+AP19+AR19+AT19+AV19+AX19+CL19+CN19+CP19+CR19+AZ19+Z19+BB19+BD19+BF19+BH19+BJ19+BL19+BN19+BP19+BR19+BT19+BV19+BX19+BZ19+CB19+CD19+CF19+CH19+CJ19</f>
        <v>1</v>
      </c>
      <c r="CW19" s="34">
        <f t="shared" ref="CW19:CW26" si="9">C19+E19+G19+I19+K19+M19+O19+S19+U19+W19+AA19+AC19+AE19+AG19+AI19+AK19+AM19+AO19+AQ19+AS19+AU19+AW19+BA19+CM19+CO19+CQ19+CS19+AY19+Y19+Q19+BC19+BE19+BG19+BI19+BK19+BM19+BO19+BQ19+BS19+BU19+BW19+BY19+CA19+CC19+CE19+CG19+CI19+CK19</f>
        <v>0</v>
      </c>
      <c r="CX19" s="34">
        <f t="shared" si="3"/>
        <v>0</v>
      </c>
      <c r="CY19" s="52">
        <f t="shared" si="4"/>
        <v>0</v>
      </c>
      <c r="CZ19" s="53">
        <f t="shared" si="0"/>
        <v>0</v>
      </c>
    </row>
    <row r="20" spans="1:104" ht="90" customHeight="1">
      <c r="A20" s="60" t="s">
        <v>55</v>
      </c>
      <c r="B20" s="16"/>
      <c r="C20" s="16"/>
      <c r="D20" s="16"/>
      <c r="E20" s="16"/>
      <c r="F20" s="16"/>
      <c r="G20" s="16"/>
      <c r="H20" s="16"/>
      <c r="I20" s="16"/>
      <c r="J20" s="16"/>
      <c r="K20" s="16"/>
      <c r="L20" s="16"/>
      <c r="M20" s="16"/>
      <c r="N20" s="16"/>
      <c r="O20" s="16"/>
      <c r="P20" s="16"/>
      <c r="Q20" s="16"/>
      <c r="R20" s="16"/>
      <c r="S20" s="16"/>
      <c r="T20" s="18"/>
      <c r="U20" s="18"/>
      <c r="V20" s="18"/>
      <c r="W20" s="18"/>
      <c r="X20" s="16"/>
      <c r="Y20" s="16"/>
      <c r="Z20" s="16"/>
      <c r="AA20" s="16"/>
      <c r="AB20" s="16"/>
      <c r="AC20" s="16"/>
      <c r="AD20" s="16"/>
      <c r="AE20" s="16"/>
      <c r="AF20" s="16"/>
      <c r="AG20" s="16"/>
      <c r="AH20" s="16"/>
      <c r="AI20" s="16"/>
      <c r="AJ20" s="16">
        <v>1</v>
      </c>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20"/>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20"/>
      <c r="CT20" s="27"/>
      <c r="CU20" s="28"/>
      <c r="CV20" s="34">
        <f t="shared" si="8"/>
        <v>1</v>
      </c>
      <c r="CW20" s="34">
        <f t="shared" si="9"/>
        <v>0</v>
      </c>
      <c r="CX20" s="34">
        <f t="shared" si="3"/>
        <v>0</v>
      </c>
      <c r="CY20" s="52">
        <f t="shared" si="4"/>
        <v>0</v>
      </c>
      <c r="CZ20" s="53">
        <f t="shared" si="0"/>
        <v>0</v>
      </c>
    </row>
    <row r="21" spans="1:104" s="1" customFormat="1" ht="87.75" customHeight="1">
      <c r="A21" s="60" t="s">
        <v>54</v>
      </c>
      <c r="B21" s="18"/>
      <c r="C21" s="49"/>
      <c r="D21" s="49"/>
      <c r="E21" s="49"/>
      <c r="F21" s="18"/>
      <c r="G21" s="18"/>
      <c r="H21" s="18"/>
      <c r="I21" s="18"/>
      <c r="J21" s="18"/>
      <c r="K21" s="18"/>
      <c r="L21" s="18"/>
      <c r="M21" s="18"/>
      <c r="N21" s="18"/>
      <c r="O21" s="18"/>
      <c r="P21" s="18"/>
      <c r="Q21" s="18"/>
      <c r="R21" s="18"/>
      <c r="S21" s="16"/>
      <c r="T21" s="16"/>
      <c r="U21" s="16"/>
      <c r="V21" s="16"/>
      <c r="W21" s="16"/>
      <c r="X21" s="16"/>
      <c r="Y21" s="16"/>
      <c r="Z21" s="16"/>
      <c r="AA21" s="16"/>
      <c r="AB21" s="16"/>
      <c r="AC21" s="16"/>
      <c r="AD21" s="16"/>
      <c r="AE21" s="16"/>
      <c r="AF21" s="16"/>
      <c r="AG21" s="16"/>
      <c r="AH21" s="16"/>
      <c r="AI21" s="16"/>
      <c r="AJ21" s="16">
        <v>1</v>
      </c>
      <c r="AK21" s="16">
        <v>1</v>
      </c>
      <c r="AL21" s="16"/>
      <c r="AM21" s="16"/>
      <c r="AN21" s="16"/>
      <c r="AO21" s="16"/>
      <c r="AP21" s="16"/>
      <c r="AQ21" s="16"/>
      <c r="AR21" s="16"/>
      <c r="AS21" s="16"/>
      <c r="AT21" s="16">
        <v>1</v>
      </c>
      <c r="AU21" s="16"/>
      <c r="AV21" s="16">
        <v>1</v>
      </c>
      <c r="AW21" s="16"/>
      <c r="AX21" s="16">
        <v>1</v>
      </c>
      <c r="AY21" s="16"/>
      <c r="AZ21" s="16">
        <v>1</v>
      </c>
      <c r="BA21" s="16"/>
      <c r="BB21" s="16">
        <v>1</v>
      </c>
      <c r="BC21" s="16"/>
      <c r="BD21" s="16">
        <v>1</v>
      </c>
      <c r="BE21" s="16"/>
      <c r="BF21" s="16">
        <v>1</v>
      </c>
      <c r="BG21" s="16"/>
      <c r="BH21" s="16">
        <v>1</v>
      </c>
      <c r="BI21" s="20"/>
      <c r="BJ21" s="16">
        <v>1</v>
      </c>
      <c r="BK21" s="16"/>
      <c r="BL21" s="16">
        <v>1</v>
      </c>
      <c r="BM21" s="16"/>
      <c r="BN21" s="16">
        <v>1</v>
      </c>
      <c r="BO21" s="16"/>
      <c r="BP21" s="16">
        <v>1</v>
      </c>
      <c r="BQ21" s="16"/>
      <c r="BR21" s="16">
        <v>1</v>
      </c>
      <c r="BS21" s="16"/>
      <c r="BT21" s="16">
        <v>1</v>
      </c>
      <c r="BU21" s="16"/>
      <c r="BV21" s="16">
        <v>1</v>
      </c>
      <c r="BW21" s="16"/>
      <c r="BX21" s="16">
        <v>1</v>
      </c>
      <c r="BY21" s="16"/>
      <c r="BZ21" s="16"/>
      <c r="CA21" s="16"/>
      <c r="CB21" s="16"/>
      <c r="CC21" s="16"/>
      <c r="CD21" s="16"/>
      <c r="CE21" s="16"/>
      <c r="CF21" s="16"/>
      <c r="CG21" s="16"/>
      <c r="CH21" s="16"/>
      <c r="CI21" s="16"/>
      <c r="CJ21" s="16"/>
      <c r="CK21" s="16"/>
      <c r="CL21" s="16"/>
      <c r="CM21" s="16"/>
      <c r="CN21" s="16"/>
      <c r="CO21" s="16"/>
      <c r="CP21" s="16"/>
      <c r="CQ21" s="16"/>
      <c r="CR21" s="16"/>
      <c r="CS21" s="20"/>
      <c r="CT21" s="27"/>
      <c r="CU21" s="28">
        <f>CT21*$CX$4</f>
        <v>0</v>
      </c>
      <c r="CV21" s="34">
        <f t="shared" si="8"/>
        <v>17</v>
      </c>
      <c r="CW21" s="34">
        <f t="shared" si="9"/>
        <v>1</v>
      </c>
      <c r="CX21" s="34">
        <f t="shared" si="3"/>
        <v>5.882352941176471</v>
      </c>
      <c r="CY21" s="52">
        <f t="shared" si="4"/>
        <v>0</v>
      </c>
      <c r="CZ21" s="53">
        <f t="shared" si="0"/>
        <v>0</v>
      </c>
    </row>
    <row r="22" spans="1:104" s="1" customFormat="1" ht="91.5" customHeight="1">
      <c r="A22" s="60" t="s">
        <v>53</v>
      </c>
      <c r="B22" s="18"/>
      <c r="C22" s="49"/>
      <c r="D22" s="49"/>
      <c r="E22" s="49"/>
      <c r="F22" s="18"/>
      <c r="G22" s="18"/>
      <c r="H22" s="18"/>
      <c r="I22" s="18"/>
      <c r="J22" s="18"/>
      <c r="K22" s="18"/>
      <c r="L22" s="18"/>
      <c r="M22" s="18"/>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v>1</v>
      </c>
      <c r="AU22" s="16"/>
      <c r="AV22" s="16">
        <v>1</v>
      </c>
      <c r="AW22" s="16"/>
      <c r="AX22" s="16">
        <v>1</v>
      </c>
      <c r="AY22" s="16"/>
      <c r="AZ22" s="16">
        <v>1</v>
      </c>
      <c r="BA22" s="16"/>
      <c r="BB22" s="16">
        <v>1</v>
      </c>
      <c r="BC22" s="16"/>
      <c r="BD22" s="16">
        <v>1</v>
      </c>
      <c r="BE22" s="16"/>
      <c r="BF22" s="16">
        <v>1</v>
      </c>
      <c r="BG22" s="16"/>
      <c r="BH22" s="16">
        <v>1</v>
      </c>
      <c r="BI22" s="20"/>
      <c r="BJ22" s="16">
        <v>1</v>
      </c>
      <c r="BK22" s="16"/>
      <c r="BL22" s="16">
        <v>1</v>
      </c>
      <c r="BM22" s="16"/>
      <c r="BN22" s="16"/>
      <c r="BO22" s="16"/>
      <c r="BP22" s="16"/>
      <c r="BQ22" s="16"/>
      <c r="BR22" s="16"/>
      <c r="BS22" s="16"/>
      <c r="BT22" s="16"/>
      <c r="BU22" s="16"/>
      <c r="BV22" s="16"/>
      <c r="BW22" s="16"/>
      <c r="BX22" s="16"/>
      <c r="BY22" s="16"/>
      <c r="BZ22" s="16"/>
      <c r="CA22" s="16"/>
      <c r="CB22" s="16"/>
      <c r="CC22" s="16"/>
      <c r="CD22" s="16"/>
      <c r="CE22" s="16"/>
      <c r="CF22" s="16"/>
      <c r="CG22" s="16"/>
      <c r="CH22" s="16"/>
      <c r="CI22" s="16"/>
      <c r="CJ22" s="16"/>
      <c r="CK22" s="16"/>
      <c r="CL22" s="16"/>
      <c r="CM22" s="16"/>
      <c r="CN22" s="16"/>
      <c r="CO22" s="16"/>
      <c r="CP22" s="16"/>
      <c r="CQ22" s="16"/>
      <c r="CR22" s="16"/>
      <c r="CS22" s="20"/>
      <c r="CT22" s="27"/>
      <c r="CU22" s="28">
        <f>CT22*$CX$4</f>
        <v>0</v>
      </c>
      <c r="CV22" s="34">
        <f t="shared" si="8"/>
        <v>10</v>
      </c>
      <c r="CW22" s="34">
        <f t="shared" si="9"/>
        <v>0</v>
      </c>
      <c r="CX22" s="34">
        <f t="shared" si="3"/>
        <v>0</v>
      </c>
      <c r="CY22" s="52">
        <f t="shared" si="4"/>
        <v>0</v>
      </c>
      <c r="CZ22" s="53">
        <f t="shared" si="0"/>
        <v>0</v>
      </c>
    </row>
    <row r="23" spans="1:104" s="1" customFormat="1" ht="81" customHeight="1">
      <c r="A23" s="60" t="s">
        <v>47</v>
      </c>
      <c r="B23" s="18"/>
      <c r="C23" s="49"/>
      <c r="D23" s="49"/>
      <c r="E23" s="49"/>
      <c r="F23" s="18"/>
      <c r="G23" s="18"/>
      <c r="H23" s="18"/>
      <c r="I23" s="18"/>
      <c r="J23" s="18"/>
      <c r="K23" s="18"/>
      <c r="L23" s="18"/>
      <c r="M23" s="18"/>
      <c r="N23" s="16"/>
      <c r="O23" s="16"/>
      <c r="P23" s="16"/>
      <c r="Q23" s="16"/>
      <c r="R23" s="16"/>
      <c r="S23" s="16"/>
      <c r="T23" s="16"/>
      <c r="U23" s="16"/>
      <c r="V23" s="16"/>
      <c r="W23" s="16"/>
      <c r="X23" s="16"/>
      <c r="Y23" s="16"/>
      <c r="Z23" s="16"/>
      <c r="AA23" s="16"/>
      <c r="AB23" s="16"/>
      <c r="AC23" s="16"/>
      <c r="AD23" s="16"/>
      <c r="AE23" s="16"/>
      <c r="AF23" s="16"/>
      <c r="AG23" s="16"/>
      <c r="AH23" s="16"/>
      <c r="AI23" s="16"/>
      <c r="AJ23" s="16">
        <v>1</v>
      </c>
      <c r="AK23" s="16"/>
      <c r="AL23" s="16">
        <v>1</v>
      </c>
      <c r="AM23" s="16"/>
      <c r="AN23" s="16"/>
      <c r="AO23" s="16"/>
      <c r="AP23" s="16"/>
      <c r="AQ23" s="16"/>
      <c r="AR23" s="16"/>
      <c r="AS23" s="16"/>
      <c r="AT23" s="16">
        <v>1</v>
      </c>
      <c r="AU23" s="16"/>
      <c r="AV23" s="16">
        <v>1</v>
      </c>
      <c r="AW23" s="16"/>
      <c r="AX23" s="16">
        <v>1</v>
      </c>
      <c r="AY23" s="16"/>
      <c r="AZ23" s="16">
        <v>1</v>
      </c>
      <c r="BA23" s="16"/>
      <c r="BB23" s="16">
        <v>1</v>
      </c>
      <c r="BC23" s="16"/>
      <c r="BD23" s="16">
        <v>1</v>
      </c>
      <c r="BE23" s="16"/>
      <c r="BF23" s="16">
        <v>1</v>
      </c>
      <c r="BG23" s="16"/>
      <c r="BH23" s="16">
        <v>1</v>
      </c>
      <c r="BI23" s="20"/>
      <c r="BJ23" s="16">
        <v>1</v>
      </c>
      <c r="BK23" s="16"/>
      <c r="BL23" s="16">
        <v>1</v>
      </c>
      <c r="BM23" s="16"/>
      <c r="BN23" s="16">
        <v>1</v>
      </c>
      <c r="BO23" s="16"/>
      <c r="BP23" s="16">
        <v>1</v>
      </c>
      <c r="BQ23" s="16"/>
      <c r="BR23" s="16">
        <v>1</v>
      </c>
      <c r="BS23" s="16"/>
      <c r="BT23" s="16">
        <v>1</v>
      </c>
      <c r="BU23" s="16"/>
      <c r="BV23" s="16">
        <v>1</v>
      </c>
      <c r="BW23" s="16"/>
      <c r="BX23" s="16">
        <v>1</v>
      </c>
      <c r="BY23" s="16"/>
      <c r="BZ23" s="16"/>
      <c r="CA23" s="16"/>
      <c r="CB23" s="16"/>
      <c r="CC23" s="16"/>
      <c r="CD23" s="16"/>
      <c r="CE23" s="16"/>
      <c r="CF23" s="16"/>
      <c r="CG23" s="16"/>
      <c r="CH23" s="16"/>
      <c r="CI23" s="16"/>
      <c r="CJ23" s="16"/>
      <c r="CK23" s="16"/>
      <c r="CL23" s="16"/>
      <c r="CM23" s="16"/>
      <c r="CN23" s="16"/>
      <c r="CO23" s="16"/>
      <c r="CP23" s="16"/>
      <c r="CQ23" s="16"/>
      <c r="CR23" s="16"/>
      <c r="CS23" s="20"/>
      <c r="CT23" s="27"/>
      <c r="CU23" s="28"/>
      <c r="CV23" s="34">
        <f t="shared" si="8"/>
        <v>18</v>
      </c>
      <c r="CW23" s="34">
        <f>C23+E23+G23+I23+K23+M23+O23+S23+U23+W23+AA23+AC23+AE23+AG23+AI23+AK23+AM23+AO23+AQ23+AS23+AU23+AW23+BA23+CM23+CO23+CQ23+CS23+AY23+Y23+Q23+BC23+BE23+BG23+BI23+BK23+BM23+BO23+BQ23+BS23+BU23+BW23+BY23+CA23+CC23+CE23+CG23+CI23+CK23</f>
        <v>0</v>
      </c>
      <c r="CX23" s="34">
        <f t="shared" si="3"/>
        <v>0</v>
      </c>
      <c r="CY23" s="52">
        <f t="shared" si="4"/>
        <v>0</v>
      </c>
      <c r="CZ23" s="53">
        <f t="shared" si="0"/>
        <v>0</v>
      </c>
    </row>
    <row r="24" spans="1:104" s="1" customFormat="1" ht="81" customHeight="1">
      <c r="A24" s="60" t="s">
        <v>46</v>
      </c>
      <c r="B24" s="18"/>
      <c r="C24" s="49"/>
      <c r="D24" s="49"/>
      <c r="E24" s="49"/>
      <c r="F24" s="18"/>
      <c r="G24" s="18"/>
      <c r="H24" s="18"/>
      <c r="I24" s="18"/>
      <c r="J24" s="18"/>
      <c r="K24" s="18"/>
      <c r="L24" s="18"/>
      <c r="M24" s="18"/>
      <c r="N24" s="18"/>
      <c r="O24" s="18"/>
      <c r="P24" s="18"/>
      <c r="Q24" s="18"/>
      <c r="R24" s="18"/>
      <c r="S24" s="16"/>
      <c r="T24" s="16"/>
      <c r="U24" s="16"/>
      <c r="V24" s="16"/>
      <c r="W24" s="16"/>
      <c r="X24" s="16"/>
      <c r="Y24" s="16"/>
      <c r="Z24" s="16"/>
      <c r="AA24" s="16"/>
      <c r="AB24" s="16"/>
      <c r="AC24" s="16"/>
      <c r="AD24" s="16"/>
      <c r="AE24" s="16"/>
      <c r="AF24" s="16"/>
      <c r="AG24" s="16"/>
      <c r="AH24" s="16"/>
      <c r="AI24" s="16"/>
      <c r="AJ24" s="16">
        <v>1</v>
      </c>
      <c r="AK24" s="16"/>
      <c r="AL24" s="16">
        <v>1</v>
      </c>
      <c r="AM24" s="16"/>
      <c r="AN24" s="16"/>
      <c r="AO24" s="16"/>
      <c r="AP24" s="16"/>
      <c r="AQ24" s="16"/>
      <c r="AR24" s="16"/>
      <c r="AS24" s="16"/>
      <c r="AT24" s="16">
        <v>1</v>
      </c>
      <c r="AU24" s="16"/>
      <c r="AV24" s="16">
        <v>1</v>
      </c>
      <c r="AW24" s="16"/>
      <c r="AX24" s="16">
        <v>1</v>
      </c>
      <c r="AY24" s="16"/>
      <c r="AZ24" s="16">
        <v>1</v>
      </c>
      <c r="BA24" s="16"/>
      <c r="BB24" s="16">
        <v>1</v>
      </c>
      <c r="BC24" s="16"/>
      <c r="BD24" s="16">
        <v>1</v>
      </c>
      <c r="BE24" s="16"/>
      <c r="BF24" s="16">
        <v>1</v>
      </c>
      <c r="BG24" s="16"/>
      <c r="BH24" s="16">
        <v>1</v>
      </c>
      <c r="BI24" s="20"/>
      <c r="BJ24" s="16">
        <v>1</v>
      </c>
      <c r="BK24" s="16"/>
      <c r="BL24" s="16">
        <v>1</v>
      </c>
      <c r="BM24" s="16"/>
      <c r="BN24" s="16">
        <v>1</v>
      </c>
      <c r="BO24" s="16"/>
      <c r="BP24" s="16">
        <v>1</v>
      </c>
      <c r="BQ24" s="16"/>
      <c r="BR24" s="16">
        <v>1</v>
      </c>
      <c r="BS24" s="16"/>
      <c r="BT24" s="16">
        <v>1</v>
      </c>
      <c r="BU24" s="16"/>
      <c r="BV24" s="16">
        <v>1</v>
      </c>
      <c r="BW24" s="16"/>
      <c r="BX24" s="16">
        <v>1</v>
      </c>
      <c r="BY24" s="16"/>
      <c r="BZ24" s="16"/>
      <c r="CA24" s="16"/>
      <c r="CB24" s="16"/>
      <c r="CC24" s="16"/>
      <c r="CD24" s="16"/>
      <c r="CE24" s="16"/>
      <c r="CF24" s="16"/>
      <c r="CG24" s="16"/>
      <c r="CH24" s="16"/>
      <c r="CI24" s="16"/>
      <c r="CJ24" s="16"/>
      <c r="CK24" s="16"/>
      <c r="CL24" s="16"/>
      <c r="CM24" s="16"/>
      <c r="CN24" s="16"/>
      <c r="CO24" s="16"/>
      <c r="CP24" s="16"/>
      <c r="CQ24" s="16"/>
      <c r="CR24" s="16"/>
      <c r="CS24" s="20"/>
      <c r="CT24" s="27"/>
      <c r="CU24" s="28">
        <f t="shared" ref="CU24:CU30" si="10">CT24*$CX$4</f>
        <v>0</v>
      </c>
      <c r="CV24" s="34">
        <f t="shared" si="8"/>
        <v>18</v>
      </c>
      <c r="CW24" s="34">
        <f t="shared" si="9"/>
        <v>0</v>
      </c>
      <c r="CX24" s="34">
        <f t="shared" si="3"/>
        <v>0</v>
      </c>
      <c r="CY24" s="52">
        <f t="shared" si="4"/>
        <v>0</v>
      </c>
      <c r="CZ24" s="53">
        <f t="shared" si="0"/>
        <v>0</v>
      </c>
    </row>
    <row r="25" spans="1:104" s="1" customFormat="1" ht="74.25" customHeight="1">
      <c r="A25" s="60" t="s">
        <v>45</v>
      </c>
      <c r="B25" s="50"/>
      <c r="C25" s="49"/>
      <c r="D25" s="49"/>
      <c r="E25" s="49"/>
      <c r="F25" s="18"/>
      <c r="G25" s="18"/>
      <c r="H25" s="18"/>
      <c r="I25" s="18"/>
      <c r="J25" s="18"/>
      <c r="K25" s="18"/>
      <c r="L25" s="18"/>
      <c r="M25" s="18"/>
      <c r="N25" s="18"/>
      <c r="O25" s="18"/>
      <c r="P25" s="18"/>
      <c r="Q25" s="18"/>
      <c r="R25" s="18"/>
      <c r="S25" s="16"/>
      <c r="T25" s="16"/>
      <c r="U25" s="16"/>
      <c r="V25" s="16"/>
      <c r="W25" s="16"/>
      <c r="X25" s="16"/>
      <c r="Y25" s="16"/>
      <c r="Z25" s="16"/>
      <c r="AA25" s="16"/>
      <c r="AB25" s="16"/>
      <c r="AC25" s="16"/>
      <c r="AD25" s="16"/>
      <c r="AE25" s="16"/>
      <c r="AF25" s="16"/>
      <c r="AG25" s="16"/>
      <c r="AH25" s="16"/>
      <c r="AI25" s="16"/>
      <c r="AJ25" s="16">
        <v>1</v>
      </c>
      <c r="AK25" s="16"/>
      <c r="AL25" s="16">
        <v>1</v>
      </c>
      <c r="AM25" s="16"/>
      <c r="AN25" s="16"/>
      <c r="AO25" s="16"/>
      <c r="AP25" s="16"/>
      <c r="AQ25" s="16"/>
      <c r="AR25" s="16"/>
      <c r="AS25" s="16"/>
      <c r="AT25" s="16">
        <v>1</v>
      </c>
      <c r="AU25" s="16"/>
      <c r="AV25" s="16">
        <v>1</v>
      </c>
      <c r="AW25" s="16"/>
      <c r="AX25" s="16">
        <v>1</v>
      </c>
      <c r="AY25" s="16"/>
      <c r="AZ25" s="16">
        <v>1</v>
      </c>
      <c r="BA25" s="16"/>
      <c r="BB25" s="16">
        <v>1</v>
      </c>
      <c r="BC25" s="16"/>
      <c r="BD25" s="16">
        <v>1</v>
      </c>
      <c r="BE25" s="16"/>
      <c r="BF25" s="16">
        <v>1</v>
      </c>
      <c r="BG25" s="16"/>
      <c r="BH25" s="16">
        <v>1</v>
      </c>
      <c r="BI25" s="20"/>
      <c r="BJ25" s="16">
        <v>1</v>
      </c>
      <c r="BK25" s="16"/>
      <c r="BL25" s="16">
        <v>1</v>
      </c>
      <c r="BM25" s="16"/>
      <c r="BN25" s="16">
        <v>1</v>
      </c>
      <c r="BO25" s="16"/>
      <c r="BP25" s="16">
        <v>1</v>
      </c>
      <c r="BQ25" s="16"/>
      <c r="BR25" s="16">
        <v>1</v>
      </c>
      <c r="BS25" s="16"/>
      <c r="BT25" s="16">
        <v>1</v>
      </c>
      <c r="BU25" s="16"/>
      <c r="BV25" s="16">
        <v>1</v>
      </c>
      <c r="BW25" s="16"/>
      <c r="BX25" s="16">
        <v>1</v>
      </c>
      <c r="BY25" s="16"/>
      <c r="BZ25" s="16">
        <v>1</v>
      </c>
      <c r="CA25" s="16"/>
      <c r="CB25" s="16"/>
      <c r="CC25" s="16"/>
      <c r="CD25" s="16"/>
      <c r="CE25" s="16"/>
      <c r="CF25" s="16"/>
      <c r="CG25" s="16"/>
      <c r="CH25" s="16"/>
      <c r="CI25" s="16"/>
      <c r="CJ25" s="16"/>
      <c r="CK25" s="16"/>
      <c r="CL25" s="16"/>
      <c r="CM25" s="16"/>
      <c r="CN25" s="16"/>
      <c r="CO25" s="16"/>
      <c r="CP25" s="16"/>
      <c r="CQ25" s="16"/>
      <c r="CR25" s="16"/>
      <c r="CS25" s="20"/>
      <c r="CT25" s="27"/>
      <c r="CU25" s="28">
        <f t="shared" si="10"/>
        <v>0</v>
      </c>
      <c r="CV25" s="34">
        <f t="shared" si="8"/>
        <v>19</v>
      </c>
      <c r="CW25" s="34">
        <f t="shared" si="9"/>
        <v>0</v>
      </c>
      <c r="CX25" s="34">
        <f t="shared" si="3"/>
        <v>0</v>
      </c>
      <c r="CY25" s="52">
        <f t="shared" si="4"/>
        <v>0</v>
      </c>
      <c r="CZ25" s="53">
        <f t="shared" si="0"/>
        <v>0</v>
      </c>
    </row>
    <row r="26" spans="1:104" s="1" customFormat="1" ht="75" customHeight="1">
      <c r="A26" s="60" t="s">
        <v>44</v>
      </c>
      <c r="B26" s="18"/>
      <c r="C26" s="49"/>
      <c r="D26" s="49"/>
      <c r="E26" s="49"/>
      <c r="F26" s="18"/>
      <c r="G26" s="18"/>
      <c r="H26" s="18"/>
      <c r="I26" s="18"/>
      <c r="J26" s="18"/>
      <c r="K26" s="18"/>
      <c r="L26" s="18"/>
      <c r="M26" s="18"/>
      <c r="N26" s="18"/>
      <c r="O26" s="18"/>
      <c r="P26" s="18"/>
      <c r="Q26" s="18"/>
      <c r="R26" s="18"/>
      <c r="S26" s="16"/>
      <c r="T26" s="16"/>
      <c r="U26" s="16"/>
      <c r="V26" s="16"/>
      <c r="W26" s="16"/>
      <c r="X26" s="16"/>
      <c r="Y26" s="16"/>
      <c r="Z26" s="16"/>
      <c r="AA26" s="16"/>
      <c r="AB26" s="16"/>
      <c r="AC26" s="16"/>
      <c r="AD26" s="16"/>
      <c r="AE26" s="16"/>
      <c r="AF26" s="16"/>
      <c r="AG26" s="16"/>
      <c r="AH26" s="16"/>
      <c r="AI26" s="16"/>
      <c r="AJ26" s="16">
        <v>1</v>
      </c>
      <c r="AK26" s="16"/>
      <c r="AL26" s="16">
        <v>1</v>
      </c>
      <c r="AM26" s="16"/>
      <c r="AN26" s="16"/>
      <c r="AO26" s="16"/>
      <c r="AP26" s="16"/>
      <c r="AQ26" s="16"/>
      <c r="AR26" s="16"/>
      <c r="AS26" s="16"/>
      <c r="AT26" s="16">
        <v>1</v>
      </c>
      <c r="AU26" s="16"/>
      <c r="AV26" s="16">
        <v>1</v>
      </c>
      <c r="AW26" s="16"/>
      <c r="AX26" s="16">
        <v>1</v>
      </c>
      <c r="AY26" s="16"/>
      <c r="AZ26" s="16">
        <v>1</v>
      </c>
      <c r="BA26" s="16"/>
      <c r="BB26" s="16">
        <v>1</v>
      </c>
      <c r="BC26" s="16"/>
      <c r="BD26" s="16">
        <v>1</v>
      </c>
      <c r="BE26" s="16"/>
      <c r="BF26" s="16">
        <v>1</v>
      </c>
      <c r="BG26" s="16"/>
      <c r="BH26" s="16">
        <v>1</v>
      </c>
      <c r="BI26" s="20"/>
      <c r="BJ26" s="16">
        <v>1</v>
      </c>
      <c r="BK26" s="16"/>
      <c r="BL26" s="16">
        <v>1</v>
      </c>
      <c r="BM26" s="16"/>
      <c r="BN26" s="16">
        <v>1</v>
      </c>
      <c r="BO26" s="16"/>
      <c r="BP26" s="16">
        <v>1</v>
      </c>
      <c r="BQ26" s="16"/>
      <c r="BR26" s="16">
        <v>1</v>
      </c>
      <c r="BS26" s="16"/>
      <c r="BT26" s="16">
        <v>1</v>
      </c>
      <c r="BU26" s="16"/>
      <c r="BV26" s="16">
        <v>1</v>
      </c>
      <c r="BW26" s="16"/>
      <c r="BX26" s="16">
        <v>1</v>
      </c>
      <c r="BY26" s="16"/>
      <c r="BZ26" s="16">
        <v>1</v>
      </c>
      <c r="CA26" s="16"/>
      <c r="CB26" s="16"/>
      <c r="CC26" s="16"/>
      <c r="CD26" s="16"/>
      <c r="CE26" s="16"/>
      <c r="CF26" s="16"/>
      <c r="CG26" s="16"/>
      <c r="CH26" s="16"/>
      <c r="CI26" s="16"/>
      <c r="CJ26" s="16"/>
      <c r="CK26" s="16"/>
      <c r="CL26" s="16"/>
      <c r="CM26" s="16"/>
      <c r="CN26" s="16"/>
      <c r="CO26" s="16"/>
      <c r="CP26" s="16"/>
      <c r="CQ26" s="16"/>
      <c r="CR26" s="16"/>
      <c r="CS26" s="20"/>
      <c r="CT26" s="27"/>
      <c r="CU26" s="28">
        <f t="shared" si="10"/>
        <v>0</v>
      </c>
      <c r="CV26" s="34">
        <f t="shared" si="8"/>
        <v>19</v>
      </c>
      <c r="CW26" s="34">
        <f t="shared" si="9"/>
        <v>0</v>
      </c>
      <c r="CX26" s="34">
        <f t="shared" si="3"/>
        <v>0</v>
      </c>
      <c r="CY26" s="52">
        <f t="shared" si="4"/>
        <v>0</v>
      </c>
      <c r="CZ26" s="53">
        <f t="shared" si="0"/>
        <v>0</v>
      </c>
    </row>
    <row r="27" spans="1:104" s="46" customFormat="1">
      <c r="A27" s="40" t="s">
        <v>18</v>
      </c>
      <c r="B27" s="41">
        <f>+B18+B19+B20+B21+B22+B23+B24+B25+B26</f>
        <v>0</v>
      </c>
      <c r="C27" s="41">
        <f t="shared" ref="C27:J27" si="11">+C18+C19+C20+C21+C22+C23+C24+C25+C26</f>
        <v>0</v>
      </c>
      <c r="D27" s="41">
        <f t="shared" si="11"/>
        <v>0</v>
      </c>
      <c r="E27" s="41">
        <f t="shared" si="11"/>
        <v>0</v>
      </c>
      <c r="F27" s="41">
        <f t="shared" si="11"/>
        <v>0</v>
      </c>
      <c r="G27" s="41">
        <f t="shared" si="11"/>
        <v>0</v>
      </c>
      <c r="H27" s="41">
        <f t="shared" si="11"/>
        <v>0</v>
      </c>
      <c r="I27" s="41">
        <f t="shared" si="11"/>
        <v>0</v>
      </c>
      <c r="J27" s="41">
        <f t="shared" si="11"/>
        <v>0</v>
      </c>
      <c r="K27" s="41">
        <f t="shared" ref="K27:BV27" si="12">+K18+K19+K20+K21+K22+K23+K24+K25+K26</f>
        <v>0</v>
      </c>
      <c r="L27" s="41">
        <f t="shared" si="12"/>
        <v>0</v>
      </c>
      <c r="M27" s="41">
        <f t="shared" si="12"/>
        <v>0</v>
      </c>
      <c r="N27" s="41">
        <f t="shared" si="12"/>
        <v>0</v>
      </c>
      <c r="O27" s="41">
        <f t="shared" si="12"/>
        <v>0</v>
      </c>
      <c r="P27" s="41">
        <f t="shared" si="12"/>
        <v>0</v>
      </c>
      <c r="Q27" s="41">
        <f t="shared" si="12"/>
        <v>0</v>
      </c>
      <c r="R27" s="41">
        <f t="shared" si="12"/>
        <v>0</v>
      </c>
      <c r="S27" s="41">
        <f t="shared" si="12"/>
        <v>0</v>
      </c>
      <c r="T27" s="41">
        <f t="shared" si="12"/>
        <v>0</v>
      </c>
      <c r="U27" s="41">
        <f t="shared" si="12"/>
        <v>0</v>
      </c>
      <c r="V27" s="41">
        <f t="shared" si="12"/>
        <v>0</v>
      </c>
      <c r="W27" s="41">
        <f t="shared" si="12"/>
        <v>0</v>
      </c>
      <c r="X27" s="41">
        <f t="shared" si="12"/>
        <v>0</v>
      </c>
      <c r="Y27" s="41">
        <f t="shared" si="12"/>
        <v>0</v>
      </c>
      <c r="Z27" s="41">
        <f t="shared" si="12"/>
        <v>0</v>
      </c>
      <c r="AA27" s="41">
        <f t="shared" si="12"/>
        <v>0</v>
      </c>
      <c r="AB27" s="41">
        <f t="shared" si="12"/>
        <v>0</v>
      </c>
      <c r="AC27" s="41">
        <f t="shared" si="12"/>
        <v>0</v>
      </c>
      <c r="AD27" s="41">
        <f t="shared" si="12"/>
        <v>0</v>
      </c>
      <c r="AE27" s="41">
        <f t="shared" si="12"/>
        <v>0</v>
      </c>
      <c r="AF27" s="41">
        <f t="shared" si="12"/>
        <v>1</v>
      </c>
      <c r="AG27" s="41">
        <f t="shared" si="12"/>
        <v>0</v>
      </c>
      <c r="AH27" s="41">
        <f t="shared" si="12"/>
        <v>1</v>
      </c>
      <c r="AI27" s="41">
        <f t="shared" si="12"/>
        <v>0</v>
      </c>
      <c r="AJ27" s="41">
        <f t="shared" si="12"/>
        <v>6</v>
      </c>
      <c r="AK27" s="41">
        <f t="shared" si="12"/>
        <v>1</v>
      </c>
      <c r="AL27" s="41">
        <f t="shared" si="12"/>
        <v>4</v>
      </c>
      <c r="AM27" s="41">
        <f t="shared" si="12"/>
        <v>0</v>
      </c>
      <c r="AN27" s="41">
        <f t="shared" si="12"/>
        <v>0</v>
      </c>
      <c r="AO27" s="41">
        <f t="shared" si="12"/>
        <v>0</v>
      </c>
      <c r="AP27" s="41">
        <f t="shared" si="12"/>
        <v>0</v>
      </c>
      <c r="AQ27" s="41">
        <f t="shared" si="12"/>
        <v>0</v>
      </c>
      <c r="AR27" s="41">
        <f t="shared" si="12"/>
        <v>0</v>
      </c>
      <c r="AS27" s="41">
        <f t="shared" si="12"/>
        <v>0</v>
      </c>
      <c r="AT27" s="41">
        <f t="shared" si="12"/>
        <v>6</v>
      </c>
      <c r="AU27" s="41">
        <f t="shared" si="12"/>
        <v>0</v>
      </c>
      <c r="AV27" s="41">
        <f t="shared" si="12"/>
        <v>6</v>
      </c>
      <c r="AW27" s="41">
        <f t="shared" si="12"/>
        <v>0</v>
      </c>
      <c r="AX27" s="41">
        <f t="shared" si="12"/>
        <v>6</v>
      </c>
      <c r="AY27" s="41">
        <f t="shared" si="12"/>
        <v>0</v>
      </c>
      <c r="AZ27" s="41">
        <f t="shared" si="12"/>
        <v>6</v>
      </c>
      <c r="BA27" s="41">
        <f t="shared" si="12"/>
        <v>0</v>
      </c>
      <c r="BB27" s="41">
        <f t="shared" si="12"/>
        <v>6</v>
      </c>
      <c r="BC27" s="41">
        <f t="shared" si="12"/>
        <v>0</v>
      </c>
      <c r="BD27" s="41">
        <f t="shared" si="12"/>
        <v>6</v>
      </c>
      <c r="BE27" s="41">
        <f t="shared" si="12"/>
        <v>0</v>
      </c>
      <c r="BF27" s="41">
        <f t="shared" si="12"/>
        <v>6</v>
      </c>
      <c r="BG27" s="41">
        <f t="shared" si="12"/>
        <v>0</v>
      </c>
      <c r="BH27" s="41">
        <f t="shared" si="12"/>
        <v>6</v>
      </c>
      <c r="BI27" s="41">
        <f t="shared" si="12"/>
        <v>0</v>
      </c>
      <c r="BJ27" s="41">
        <f t="shared" si="12"/>
        <v>6</v>
      </c>
      <c r="BK27" s="41">
        <f t="shared" si="12"/>
        <v>0</v>
      </c>
      <c r="BL27" s="41">
        <f t="shared" si="12"/>
        <v>6</v>
      </c>
      <c r="BM27" s="41">
        <f t="shared" si="12"/>
        <v>0</v>
      </c>
      <c r="BN27" s="41">
        <f t="shared" si="12"/>
        <v>5</v>
      </c>
      <c r="BO27" s="41">
        <f t="shared" si="12"/>
        <v>0</v>
      </c>
      <c r="BP27" s="41">
        <f t="shared" si="12"/>
        <v>5</v>
      </c>
      <c r="BQ27" s="41">
        <f t="shared" si="12"/>
        <v>0</v>
      </c>
      <c r="BR27" s="41">
        <f t="shared" si="12"/>
        <v>5</v>
      </c>
      <c r="BS27" s="41">
        <f t="shared" si="12"/>
        <v>0</v>
      </c>
      <c r="BT27" s="41">
        <f t="shared" si="12"/>
        <v>5</v>
      </c>
      <c r="BU27" s="41">
        <f t="shared" si="12"/>
        <v>0</v>
      </c>
      <c r="BV27" s="41">
        <f t="shared" si="12"/>
        <v>5</v>
      </c>
      <c r="BW27" s="41">
        <f t="shared" ref="BW27:CS27" si="13">+BW18+BW19+BW20+BW21+BW22+BW23+BW24+BW25+BW26</f>
        <v>0</v>
      </c>
      <c r="BX27" s="41">
        <f t="shared" si="13"/>
        <v>5</v>
      </c>
      <c r="BY27" s="41">
        <f t="shared" si="13"/>
        <v>0</v>
      </c>
      <c r="BZ27" s="41">
        <f t="shared" si="13"/>
        <v>2</v>
      </c>
      <c r="CA27" s="41">
        <f t="shared" si="13"/>
        <v>0</v>
      </c>
      <c r="CB27" s="41">
        <f t="shared" si="13"/>
        <v>0</v>
      </c>
      <c r="CC27" s="41">
        <f t="shared" si="13"/>
        <v>0</v>
      </c>
      <c r="CD27" s="41">
        <f t="shared" si="13"/>
        <v>0</v>
      </c>
      <c r="CE27" s="41">
        <f t="shared" si="13"/>
        <v>0</v>
      </c>
      <c r="CF27" s="41">
        <f t="shared" si="13"/>
        <v>0</v>
      </c>
      <c r="CG27" s="41">
        <f t="shared" si="13"/>
        <v>0</v>
      </c>
      <c r="CH27" s="41">
        <f t="shared" si="13"/>
        <v>0</v>
      </c>
      <c r="CI27" s="41">
        <f t="shared" si="13"/>
        <v>0</v>
      </c>
      <c r="CJ27" s="41">
        <f t="shared" si="13"/>
        <v>0</v>
      </c>
      <c r="CK27" s="41">
        <f t="shared" si="13"/>
        <v>0</v>
      </c>
      <c r="CL27" s="41">
        <f t="shared" si="13"/>
        <v>0</v>
      </c>
      <c r="CM27" s="41">
        <f t="shared" si="13"/>
        <v>0</v>
      </c>
      <c r="CN27" s="41">
        <f t="shared" si="13"/>
        <v>0</v>
      </c>
      <c r="CO27" s="41">
        <f t="shared" si="13"/>
        <v>0</v>
      </c>
      <c r="CP27" s="41">
        <f t="shared" si="13"/>
        <v>0</v>
      </c>
      <c r="CQ27" s="41">
        <f t="shared" si="13"/>
        <v>0</v>
      </c>
      <c r="CR27" s="41">
        <f t="shared" si="13"/>
        <v>0</v>
      </c>
      <c r="CS27" s="41">
        <f t="shared" si="13"/>
        <v>0</v>
      </c>
      <c r="CT27" s="42">
        <f>CT18+CT21+CT22+CT24+CT25+CT26</f>
        <v>0</v>
      </c>
      <c r="CU27" s="43">
        <f t="shared" si="10"/>
        <v>0</v>
      </c>
      <c r="CV27" s="38">
        <f>CV18+CV19+CV20+CV21+CV22+CV24+CV25+CV26+CV23</f>
        <v>104</v>
      </c>
      <c r="CW27" s="38">
        <f>CW18+CW19+CW20+CW23+CW21+CW22+CW24+CW25+CW26</f>
        <v>1</v>
      </c>
      <c r="CX27" s="35">
        <f t="shared" si="3"/>
        <v>0.96153846153846156</v>
      </c>
      <c r="CY27" s="43">
        <f t="shared" si="4"/>
        <v>0</v>
      </c>
      <c r="CZ27" s="44"/>
    </row>
    <row r="28" spans="1:104" ht="49.5">
      <c r="A28" s="61" t="s">
        <v>33</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8"/>
      <c r="AO28" s="8"/>
      <c r="AP28" s="8"/>
      <c r="AQ28" s="8"/>
      <c r="AR28" s="8"/>
      <c r="AS28" s="8"/>
      <c r="AT28" s="7"/>
      <c r="AU28" s="7"/>
      <c r="AV28" s="7"/>
      <c r="AW28" s="7"/>
      <c r="AX28" s="7"/>
      <c r="AY28" s="7"/>
      <c r="AZ28" s="7"/>
      <c r="BA28" s="7"/>
      <c r="BB28" s="7"/>
      <c r="BC28" s="7"/>
      <c r="BD28" s="7"/>
      <c r="BE28" s="7"/>
      <c r="BF28" s="8"/>
      <c r="BG28" s="8"/>
      <c r="BH28" s="8"/>
      <c r="BI28" s="9"/>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8"/>
      <c r="CQ28" s="8"/>
      <c r="CR28" s="8"/>
      <c r="CS28" s="9"/>
      <c r="CT28" s="30"/>
      <c r="CU28" s="31">
        <f t="shared" si="10"/>
        <v>0</v>
      </c>
      <c r="CV28" s="36"/>
      <c r="CW28" s="36"/>
      <c r="CX28" s="37"/>
      <c r="CY28" s="54"/>
      <c r="CZ28" s="55"/>
    </row>
    <row r="29" spans="1:104" ht="85.5" customHeight="1">
      <c r="A29" s="60" t="s">
        <v>43</v>
      </c>
      <c r="B29" s="16"/>
      <c r="C29" s="16"/>
      <c r="D29" s="16"/>
      <c r="E29" s="16"/>
      <c r="F29" s="16"/>
      <c r="G29" s="16"/>
      <c r="H29" s="16"/>
      <c r="I29" s="16"/>
      <c r="J29" s="16"/>
      <c r="K29" s="16"/>
      <c r="L29" s="16"/>
      <c r="M29" s="16"/>
      <c r="N29" s="16"/>
      <c r="O29" s="16"/>
      <c r="P29" s="16"/>
      <c r="Q29" s="16"/>
      <c r="R29" s="16"/>
      <c r="S29" s="16"/>
      <c r="T29" s="16"/>
      <c r="U29" s="16"/>
      <c r="V29" s="18"/>
      <c r="W29" s="18"/>
      <c r="X29" s="18"/>
      <c r="Y29" s="18"/>
      <c r="Z29" s="18"/>
      <c r="AA29" s="18"/>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v>1</v>
      </c>
      <c r="BI29" s="20"/>
      <c r="BJ29" s="16"/>
      <c r="BK29" s="16"/>
      <c r="BL29" s="16"/>
      <c r="BM29" s="16"/>
      <c r="BN29" s="16"/>
      <c r="BO29" s="16"/>
      <c r="BP29" s="16"/>
      <c r="BQ29" s="16"/>
      <c r="BR29" s="16"/>
      <c r="BS29" s="16"/>
      <c r="BT29" s="16"/>
      <c r="BU29" s="16"/>
      <c r="BV29" s="16"/>
      <c r="BW29" s="16"/>
      <c r="BX29" s="16"/>
      <c r="BY29" s="16"/>
      <c r="BZ29" s="16">
        <v>1</v>
      </c>
      <c r="CA29" s="16"/>
      <c r="CB29" s="16"/>
      <c r="CC29" s="16"/>
      <c r="CD29" s="16"/>
      <c r="CE29" s="16"/>
      <c r="CF29" s="16"/>
      <c r="CG29" s="16"/>
      <c r="CH29" s="16"/>
      <c r="CI29" s="16"/>
      <c r="CJ29" s="16"/>
      <c r="CK29" s="16"/>
      <c r="CL29" s="16"/>
      <c r="CM29" s="16"/>
      <c r="CN29" s="16"/>
      <c r="CO29" s="16"/>
      <c r="CP29" s="16"/>
      <c r="CQ29" s="16"/>
      <c r="CR29" s="16"/>
      <c r="CS29" s="20"/>
      <c r="CT29" s="27"/>
      <c r="CU29" s="28">
        <f t="shared" si="10"/>
        <v>0</v>
      </c>
      <c r="CV29" s="34">
        <f>B29+D29+F29+H29+J29+L29+N29+P29+R29+T29+V29+X29+AB29+AD29+AF29+AH29+AJ29+AL29+AN29+AP29+AR29+AT29+AV29+AX29+CL29+CN29+CP29+CR29+AZ29+Z29+BB29+BD29+BF29+BH29+BJ29+BL29+BN29+BP29+BR29+BT29+BV29+BX29+BZ29+CB29+CD29+CF29+CH29+CJ29</f>
        <v>2</v>
      </c>
      <c r="CW29" s="34">
        <f>C29+E29+G29+I29+K29+M29+O29+S29+U29+W29+AA29+AC29+AE29+AG29+AI29+AK29+AM29+AO29+AQ29+AS29+AU29+AW29+BA29+CM29+CO29+CQ29+CS29+AY29+Y29+Q29+BC29+BE29+BG29+BI29+BK29+BM29+BO29+BQ29+BS29+BU29+BW29+BY29+CA29+CC29+CE29+CG29+CI29+CK29</f>
        <v>0</v>
      </c>
      <c r="CX29" s="34">
        <f t="shared" ref="CX29:CX30" si="14">+CW29*100/CV29</f>
        <v>0</v>
      </c>
      <c r="CY29" s="52">
        <f t="shared" ref="CY29:CY31" si="15">+CU29*CX29%</f>
        <v>0</v>
      </c>
      <c r="CZ29" s="53">
        <f t="shared" si="0"/>
        <v>0</v>
      </c>
    </row>
    <row r="30" spans="1:104" ht="94.5" customHeight="1">
      <c r="A30" s="60" t="s">
        <v>58</v>
      </c>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8"/>
      <c r="AC30" s="18"/>
      <c r="AD30" s="16"/>
      <c r="AE30" s="16"/>
      <c r="AF30" s="16"/>
      <c r="AG30" s="16"/>
      <c r="AH30" s="16"/>
      <c r="AI30" s="16"/>
      <c r="AJ30" s="16"/>
      <c r="AK30" s="16"/>
      <c r="AL30" s="16"/>
      <c r="AM30" s="16"/>
      <c r="AN30" s="16"/>
      <c r="AO30" s="16"/>
      <c r="AP30" s="19"/>
      <c r="AQ30" s="16"/>
      <c r="AR30" s="19"/>
      <c r="AS30" s="16"/>
      <c r="AT30" s="19"/>
      <c r="AU30" s="16"/>
      <c r="AV30" s="16"/>
      <c r="AW30" s="16"/>
      <c r="AX30" s="16"/>
      <c r="AY30" s="16"/>
      <c r="AZ30" s="16"/>
      <c r="BA30" s="16"/>
      <c r="BB30" s="16"/>
      <c r="BC30" s="16"/>
      <c r="BD30" s="16"/>
      <c r="BE30" s="16"/>
      <c r="BF30" s="19"/>
      <c r="BG30" s="16"/>
      <c r="BH30" s="19">
        <v>1</v>
      </c>
      <c r="BI30" s="20"/>
      <c r="BJ30" s="16"/>
      <c r="BK30" s="16"/>
      <c r="BL30" s="16"/>
      <c r="BM30" s="16"/>
      <c r="BN30" s="16"/>
      <c r="BO30" s="16"/>
      <c r="BP30" s="16"/>
      <c r="BQ30" s="16"/>
      <c r="BR30" s="16"/>
      <c r="BS30" s="16"/>
      <c r="BT30" s="16"/>
      <c r="BU30" s="16"/>
      <c r="BV30" s="16"/>
      <c r="BW30" s="16"/>
      <c r="BX30" s="16">
        <v>1</v>
      </c>
      <c r="BY30" s="16"/>
      <c r="BZ30" s="16"/>
      <c r="CA30" s="16"/>
      <c r="CB30" s="16"/>
      <c r="CC30" s="16"/>
      <c r="CD30" s="16"/>
      <c r="CE30" s="16"/>
      <c r="CF30" s="16"/>
      <c r="CG30" s="16"/>
      <c r="CH30" s="16"/>
      <c r="CI30" s="16"/>
      <c r="CJ30" s="16"/>
      <c r="CK30" s="16"/>
      <c r="CL30" s="16"/>
      <c r="CM30" s="16"/>
      <c r="CN30" s="16"/>
      <c r="CO30" s="16"/>
      <c r="CP30" s="19"/>
      <c r="CQ30" s="16"/>
      <c r="CR30" s="19"/>
      <c r="CS30" s="20"/>
      <c r="CT30" s="27"/>
      <c r="CU30" s="28">
        <f t="shared" si="10"/>
        <v>0</v>
      </c>
      <c r="CV30" s="34">
        <f t="shared" ref="CV30" si="16">B30+D30+F30+H30+J30+L30+N30+P30+R30+T30+V30+X30+AB30+AD30+AF30+AH30+AJ30+AL30+AN30+AP30+AR30+AT30+AV30+AX30+CL30+CN30+CP30+CR30+AZ30+Z30+BB30+BD30+BF30+BH30+BJ30+BL30+BN30+BP30+BR30+BT30+BV30+BX30+BZ30+CB30+CD30+CF30+CH30+CJ30</f>
        <v>2</v>
      </c>
      <c r="CW30" s="34">
        <f t="shared" ref="CW30" si="17">C30+E30+G30+I30+K30+M30+O30+S30+U30+W30+AA30+AC30+AE30+AG30+AI30+AK30+AM30+AO30+AQ30+AS30+AU30+AW30+BA30+CM30+CO30+CQ30+CS30+AY30+Y30+Q30+BC30+BE30+BG30+BI30+BK30+BM30+BO30+BQ30+BS30+BU30+BW30+BY30+CA30+CC30+CE30+CG30+CI30+CK30</f>
        <v>0</v>
      </c>
      <c r="CX30" s="34">
        <f t="shared" si="14"/>
        <v>0</v>
      </c>
      <c r="CY30" s="52">
        <f t="shared" si="15"/>
        <v>0</v>
      </c>
      <c r="CZ30" s="53">
        <f t="shared" si="0"/>
        <v>0</v>
      </c>
    </row>
    <row r="31" spans="1:104" s="46" customFormat="1">
      <c r="A31" s="40" t="s">
        <v>18</v>
      </c>
      <c r="B31" s="41">
        <f>B29+B30</f>
        <v>0</v>
      </c>
      <c r="C31" s="41">
        <f t="shared" ref="C31:BN31" si="18">C29+C30</f>
        <v>0</v>
      </c>
      <c r="D31" s="41">
        <f t="shared" si="18"/>
        <v>0</v>
      </c>
      <c r="E31" s="41">
        <f t="shared" si="18"/>
        <v>0</v>
      </c>
      <c r="F31" s="41">
        <f t="shared" si="18"/>
        <v>0</v>
      </c>
      <c r="G31" s="41">
        <f t="shared" si="18"/>
        <v>0</v>
      </c>
      <c r="H31" s="41">
        <f t="shared" si="18"/>
        <v>0</v>
      </c>
      <c r="I31" s="41">
        <f t="shared" si="18"/>
        <v>0</v>
      </c>
      <c r="J31" s="41">
        <f t="shared" si="18"/>
        <v>0</v>
      </c>
      <c r="K31" s="41">
        <f t="shared" si="18"/>
        <v>0</v>
      </c>
      <c r="L31" s="41">
        <f t="shared" si="18"/>
        <v>0</v>
      </c>
      <c r="M31" s="41">
        <f t="shared" si="18"/>
        <v>0</v>
      </c>
      <c r="N31" s="41">
        <f t="shared" si="18"/>
        <v>0</v>
      </c>
      <c r="O31" s="41">
        <f t="shared" si="18"/>
        <v>0</v>
      </c>
      <c r="P31" s="41">
        <f t="shared" si="18"/>
        <v>0</v>
      </c>
      <c r="Q31" s="41">
        <f t="shared" si="18"/>
        <v>0</v>
      </c>
      <c r="R31" s="41">
        <f t="shared" si="18"/>
        <v>0</v>
      </c>
      <c r="S31" s="41">
        <f t="shared" si="18"/>
        <v>0</v>
      </c>
      <c r="T31" s="41">
        <f t="shared" si="18"/>
        <v>0</v>
      </c>
      <c r="U31" s="41">
        <f t="shared" si="18"/>
        <v>0</v>
      </c>
      <c r="V31" s="41">
        <f t="shared" si="18"/>
        <v>0</v>
      </c>
      <c r="W31" s="41">
        <f t="shared" si="18"/>
        <v>0</v>
      </c>
      <c r="X31" s="41">
        <f t="shared" si="18"/>
        <v>0</v>
      </c>
      <c r="Y31" s="41">
        <f t="shared" si="18"/>
        <v>0</v>
      </c>
      <c r="Z31" s="41">
        <f t="shared" si="18"/>
        <v>0</v>
      </c>
      <c r="AA31" s="41">
        <f t="shared" si="18"/>
        <v>0</v>
      </c>
      <c r="AB31" s="41">
        <f t="shared" si="18"/>
        <v>0</v>
      </c>
      <c r="AC31" s="41">
        <f t="shared" si="18"/>
        <v>0</v>
      </c>
      <c r="AD31" s="41">
        <f t="shared" si="18"/>
        <v>0</v>
      </c>
      <c r="AE31" s="41">
        <f t="shared" si="18"/>
        <v>0</v>
      </c>
      <c r="AF31" s="41">
        <f t="shared" si="18"/>
        <v>0</v>
      </c>
      <c r="AG31" s="41">
        <f t="shared" si="18"/>
        <v>0</v>
      </c>
      <c r="AH31" s="41">
        <f t="shared" si="18"/>
        <v>0</v>
      </c>
      <c r="AI31" s="41">
        <f t="shared" si="18"/>
        <v>0</v>
      </c>
      <c r="AJ31" s="41">
        <f t="shared" si="18"/>
        <v>0</v>
      </c>
      <c r="AK31" s="41">
        <f t="shared" si="18"/>
        <v>0</v>
      </c>
      <c r="AL31" s="41">
        <f t="shared" si="18"/>
        <v>0</v>
      </c>
      <c r="AM31" s="41">
        <f t="shared" si="18"/>
        <v>0</v>
      </c>
      <c r="AN31" s="41">
        <f t="shared" si="18"/>
        <v>0</v>
      </c>
      <c r="AO31" s="41">
        <f t="shared" si="18"/>
        <v>0</v>
      </c>
      <c r="AP31" s="41">
        <f t="shared" si="18"/>
        <v>0</v>
      </c>
      <c r="AQ31" s="41">
        <f t="shared" si="18"/>
        <v>0</v>
      </c>
      <c r="AR31" s="41">
        <f t="shared" si="18"/>
        <v>0</v>
      </c>
      <c r="AS31" s="41">
        <f t="shared" si="18"/>
        <v>0</v>
      </c>
      <c r="AT31" s="41">
        <f t="shared" si="18"/>
        <v>0</v>
      </c>
      <c r="AU31" s="41">
        <f t="shared" si="18"/>
        <v>0</v>
      </c>
      <c r="AV31" s="41">
        <f t="shared" si="18"/>
        <v>0</v>
      </c>
      <c r="AW31" s="41">
        <f t="shared" si="18"/>
        <v>0</v>
      </c>
      <c r="AX31" s="41">
        <f t="shared" si="18"/>
        <v>0</v>
      </c>
      <c r="AY31" s="41">
        <f t="shared" si="18"/>
        <v>0</v>
      </c>
      <c r="AZ31" s="41">
        <f t="shared" si="18"/>
        <v>0</v>
      </c>
      <c r="BA31" s="41">
        <f t="shared" si="18"/>
        <v>0</v>
      </c>
      <c r="BB31" s="41">
        <f t="shared" si="18"/>
        <v>0</v>
      </c>
      <c r="BC31" s="41">
        <f t="shared" si="18"/>
        <v>0</v>
      </c>
      <c r="BD31" s="41">
        <f t="shared" si="18"/>
        <v>0</v>
      </c>
      <c r="BE31" s="41">
        <f t="shared" si="18"/>
        <v>0</v>
      </c>
      <c r="BF31" s="41">
        <f t="shared" si="18"/>
        <v>0</v>
      </c>
      <c r="BG31" s="41">
        <f t="shared" si="18"/>
        <v>0</v>
      </c>
      <c r="BH31" s="41">
        <f t="shared" si="18"/>
        <v>2</v>
      </c>
      <c r="BI31" s="41">
        <f t="shared" si="18"/>
        <v>0</v>
      </c>
      <c r="BJ31" s="41">
        <f t="shared" si="18"/>
        <v>0</v>
      </c>
      <c r="BK31" s="41">
        <f t="shared" si="18"/>
        <v>0</v>
      </c>
      <c r="BL31" s="41">
        <f t="shared" si="18"/>
        <v>0</v>
      </c>
      <c r="BM31" s="41">
        <f t="shared" si="18"/>
        <v>0</v>
      </c>
      <c r="BN31" s="41">
        <f t="shared" si="18"/>
        <v>0</v>
      </c>
      <c r="BO31" s="41">
        <f t="shared" ref="BO31:CS31" si="19">BO29+BO30</f>
        <v>0</v>
      </c>
      <c r="BP31" s="41">
        <f t="shared" si="19"/>
        <v>0</v>
      </c>
      <c r="BQ31" s="41">
        <f t="shared" si="19"/>
        <v>0</v>
      </c>
      <c r="BR31" s="41">
        <f t="shared" si="19"/>
        <v>0</v>
      </c>
      <c r="BS31" s="41">
        <f t="shared" si="19"/>
        <v>0</v>
      </c>
      <c r="BT31" s="41">
        <f t="shared" si="19"/>
        <v>0</v>
      </c>
      <c r="BU31" s="41">
        <f t="shared" si="19"/>
        <v>0</v>
      </c>
      <c r="BV31" s="41">
        <f t="shared" si="19"/>
        <v>0</v>
      </c>
      <c r="BW31" s="41">
        <f t="shared" si="19"/>
        <v>0</v>
      </c>
      <c r="BX31" s="41">
        <f t="shared" si="19"/>
        <v>1</v>
      </c>
      <c r="BY31" s="41">
        <f t="shared" si="19"/>
        <v>0</v>
      </c>
      <c r="BZ31" s="41">
        <f t="shared" si="19"/>
        <v>1</v>
      </c>
      <c r="CA31" s="41">
        <f t="shared" si="19"/>
        <v>0</v>
      </c>
      <c r="CB31" s="41">
        <f t="shared" si="19"/>
        <v>0</v>
      </c>
      <c r="CC31" s="41">
        <f t="shared" si="19"/>
        <v>0</v>
      </c>
      <c r="CD31" s="41">
        <f t="shared" si="19"/>
        <v>0</v>
      </c>
      <c r="CE31" s="41">
        <f t="shared" si="19"/>
        <v>0</v>
      </c>
      <c r="CF31" s="41">
        <f t="shared" si="19"/>
        <v>0</v>
      </c>
      <c r="CG31" s="41">
        <f t="shared" si="19"/>
        <v>0</v>
      </c>
      <c r="CH31" s="41">
        <f t="shared" si="19"/>
        <v>0</v>
      </c>
      <c r="CI31" s="41">
        <f t="shared" si="19"/>
        <v>0</v>
      </c>
      <c r="CJ31" s="41">
        <f t="shared" si="19"/>
        <v>0</v>
      </c>
      <c r="CK31" s="41">
        <f t="shared" si="19"/>
        <v>0</v>
      </c>
      <c r="CL31" s="41">
        <f t="shared" si="19"/>
        <v>0</v>
      </c>
      <c r="CM31" s="41">
        <f t="shared" si="19"/>
        <v>0</v>
      </c>
      <c r="CN31" s="41">
        <f t="shared" si="19"/>
        <v>0</v>
      </c>
      <c r="CO31" s="41">
        <f t="shared" si="19"/>
        <v>0</v>
      </c>
      <c r="CP31" s="41">
        <f t="shared" si="19"/>
        <v>0</v>
      </c>
      <c r="CQ31" s="41">
        <f t="shared" si="19"/>
        <v>0</v>
      </c>
      <c r="CR31" s="41">
        <f t="shared" si="19"/>
        <v>0</v>
      </c>
      <c r="CS31" s="41">
        <f t="shared" si="19"/>
        <v>0</v>
      </c>
      <c r="CT31" s="41" t="e">
        <f>CT29+CT30+#REF!</f>
        <v>#REF!</v>
      </c>
      <c r="CU31" s="41" t="e">
        <f>CU29+CU30+#REF!</f>
        <v>#REF!</v>
      </c>
      <c r="CV31" s="38">
        <f>+CV29+CV30</f>
        <v>4</v>
      </c>
      <c r="CW31" s="38">
        <f>+CW29+CW30</f>
        <v>0</v>
      </c>
      <c r="CX31" s="35">
        <f>CW31*100/CV31</f>
        <v>0</v>
      </c>
      <c r="CY31" s="43" t="e">
        <f t="shared" si="15"/>
        <v>#REF!</v>
      </c>
      <c r="CZ31" s="44"/>
    </row>
    <row r="32" spans="1:104" ht="33">
      <c r="A32" s="61" t="s">
        <v>34</v>
      </c>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8"/>
      <c r="AO32" s="8"/>
      <c r="AP32" s="8"/>
      <c r="AQ32" s="8"/>
      <c r="AR32" s="8"/>
      <c r="AS32" s="8"/>
      <c r="AT32" s="7"/>
      <c r="AU32" s="7"/>
      <c r="AV32" s="7"/>
      <c r="AW32" s="7"/>
      <c r="AX32" s="7"/>
      <c r="AY32" s="7"/>
      <c r="AZ32" s="7"/>
      <c r="BA32" s="7"/>
      <c r="BB32" s="7"/>
      <c r="BC32" s="7"/>
      <c r="BD32" s="7"/>
      <c r="BE32" s="7"/>
      <c r="BF32" s="8"/>
      <c r="BG32" s="8"/>
      <c r="BH32" s="8"/>
      <c r="BI32" s="9"/>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8"/>
      <c r="CQ32" s="8"/>
      <c r="CR32" s="8"/>
      <c r="CS32" s="9"/>
      <c r="CT32" s="30"/>
      <c r="CU32" s="31">
        <f>CT32*$CX$4</f>
        <v>0</v>
      </c>
      <c r="CV32" s="36"/>
      <c r="CW32" s="36"/>
      <c r="CX32" s="37"/>
      <c r="CY32" s="54"/>
      <c r="CZ32" s="55"/>
    </row>
    <row r="33" spans="1:104" ht="91.5" customHeight="1">
      <c r="A33" s="60" t="s">
        <v>39</v>
      </c>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v>1</v>
      </c>
      <c r="AK33" s="16"/>
      <c r="AL33" s="16">
        <v>1</v>
      </c>
      <c r="AM33" s="16"/>
      <c r="AN33" s="16">
        <v>1</v>
      </c>
      <c r="AO33" s="16"/>
      <c r="AP33" s="16">
        <v>1</v>
      </c>
      <c r="AQ33" s="16"/>
      <c r="AR33" s="16">
        <v>1</v>
      </c>
      <c r="AS33" s="16"/>
      <c r="AT33" s="16">
        <v>1</v>
      </c>
      <c r="AU33" s="16"/>
      <c r="AV33" s="16">
        <v>1</v>
      </c>
      <c r="AW33" s="16"/>
      <c r="AX33" s="16">
        <v>1</v>
      </c>
      <c r="AY33" s="16"/>
      <c r="AZ33" s="16">
        <v>1</v>
      </c>
      <c r="BA33" s="16"/>
      <c r="BB33" s="16">
        <v>1</v>
      </c>
      <c r="BC33" s="16"/>
      <c r="BD33" s="16">
        <v>1</v>
      </c>
      <c r="BE33" s="16"/>
      <c r="BF33" s="16">
        <v>1</v>
      </c>
      <c r="BG33" s="16"/>
      <c r="BH33" s="16">
        <v>1</v>
      </c>
      <c r="BI33" s="20"/>
      <c r="BJ33" s="16">
        <v>1</v>
      </c>
      <c r="BK33" s="16"/>
      <c r="BL33" s="16">
        <v>1</v>
      </c>
      <c r="BM33" s="16"/>
      <c r="BN33" s="16">
        <v>1</v>
      </c>
      <c r="BO33" s="16"/>
      <c r="BP33" s="16">
        <v>1</v>
      </c>
      <c r="BQ33" s="16"/>
      <c r="BR33" s="16">
        <v>1</v>
      </c>
      <c r="BS33" s="16"/>
      <c r="BT33" s="16">
        <v>1</v>
      </c>
      <c r="BU33" s="16"/>
      <c r="BV33" s="16">
        <v>1</v>
      </c>
      <c r="BW33" s="16"/>
      <c r="BX33" s="16">
        <v>1</v>
      </c>
      <c r="BY33" s="16"/>
      <c r="BZ33" s="16"/>
      <c r="CA33" s="16"/>
      <c r="CB33" s="16"/>
      <c r="CC33" s="16"/>
      <c r="CD33" s="16"/>
      <c r="CE33" s="16"/>
      <c r="CF33" s="16"/>
      <c r="CG33" s="16"/>
      <c r="CH33" s="16"/>
      <c r="CI33" s="16"/>
      <c r="CJ33" s="16"/>
      <c r="CK33" s="16"/>
      <c r="CL33" s="16"/>
      <c r="CM33" s="16"/>
      <c r="CN33" s="16"/>
      <c r="CO33" s="16"/>
      <c r="CP33" s="16"/>
      <c r="CQ33" s="16"/>
      <c r="CR33" s="16"/>
      <c r="CS33" s="20"/>
      <c r="CT33" s="27"/>
      <c r="CU33" s="28">
        <f>CT33*$CX$4</f>
        <v>0</v>
      </c>
      <c r="CV33" s="34">
        <f>B33+D33+F33+H33+J33+L33+N33+P33+R33+T33+V33+X33+AB33+AD33+AF33+AH33+AJ33+AL33+AN33+AP33+AR33+AT33+AV33+AX33+CL33+CN33+CP33+CR33+AZ33+Z33+BB33+BD33+BF33+BH33+BJ33+BL33+BN33+BP33+BR33+BT33+BV33+BX33+BZ33+CB33+CD33+CF33+CH33+CJ33</f>
        <v>21</v>
      </c>
      <c r="CW33" s="34">
        <f>C33+E33+G33+I33+K33+M33+O33+S33+U33+W33+AA33+AC33+AE33+AG33+AI33+AK33+AM33+AO33+AQ33+AS33+AU33+AW33+BA33+CM33+CO33+CQ33+CS33+AY33+Y33+Q33+BC33+BE33+BG33+BI33+BK33+BM33+BO33+BQ33+BS33+BU33+BW33+BY33+CA33+CC33+CE33+CG33+CI33+CK33</f>
        <v>0</v>
      </c>
      <c r="CX33" s="34">
        <f t="shared" si="3"/>
        <v>0</v>
      </c>
      <c r="CY33" s="52">
        <f t="shared" si="4"/>
        <v>0</v>
      </c>
      <c r="CZ33" s="53">
        <f t="shared" si="0"/>
        <v>0</v>
      </c>
    </row>
    <row r="34" spans="1:104" ht="90" customHeight="1">
      <c r="A34" s="60" t="s">
        <v>40</v>
      </c>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v>1</v>
      </c>
      <c r="BI34" s="20"/>
      <c r="BJ34" s="16"/>
      <c r="BK34" s="16"/>
      <c r="BL34" s="16"/>
      <c r="BM34" s="16"/>
      <c r="BN34" s="16"/>
      <c r="BO34" s="16"/>
      <c r="BP34" s="16"/>
      <c r="BQ34" s="16"/>
      <c r="BR34" s="16"/>
      <c r="BS34" s="16"/>
      <c r="BT34" s="16"/>
      <c r="BU34" s="16"/>
      <c r="BV34" s="16"/>
      <c r="BW34" s="16"/>
      <c r="BX34" s="16"/>
      <c r="BY34" s="16"/>
      <c r="BZ34" s="16">
        <v>1</v>
      </c>
      <c r="CA34" s="16"/>
      <c r="CB34" s="16"/>
      <c r="CC34" s="16"/>
      <c r="CD34" s="16"/>
      <c r="CE34" s="16"/>
      <c r="CF34" s="16"/>
      <c r="CG34" s="16"/>
      <c r="CH34" s="16"/>
      <c r="CI34" s="16"/>
      <c r="CJ34" s="16"/>
      <c r="CK34" s="16"/>
      <c r="CL34" s="16"/>
      <c r="CM34" s="16"/>
      <c r="CN34" s="16"/>
      <c r="CO34" s="16"/>
      <c r="CP34" s="16"/>
      <c r="CQ34" s="16"/>
      <c r="CR34" s="16"/>
      <c r="CS34" s="20"/>
      <c r="CT34" s="27"/>
      <c r="CU34" s="28"/>
      <c r="CV34" s="34">
        <f t="shared" ref="CV34:CV36" si="20">B34+D34+F34+H34+J34+L34+N34+P34+R34+T34+V34+X34+AB34+AD34+AF34+AH34+AJ34+AL34+AN34+AP34+AR34+AT34+AV34+AX34+CL34+CN34+CP34+CR34+AZ34+Z34+BB34+BD34+BF34+BH34+BJ34+BL34+BN34+BP34+BR34+BT34+BV34+BX34+BZ34+CB34+CD34+CF34+CH34+CJ34</f>
        <v>2</v>
      </c>
      <c r="CW34" s="34">
        <f t="shared" ref="CW34:CW36" si="21">C34+E34+G34+I34+K34+M34+O34+S34+U34+W34+AA34+AC34+AE34+AG34+AI34+AK34+AM34+AO34+AQ34+AS34+AU34+AW34+BA34+CM34+CO34+CQ34+CS34+AY34+Y34+Q34+BC34+BE34+BG34+BI34+BK34+BM34+BO34+BQ34+BS34+BU34+BW34+BY34+CA34+CC34+CE34+CG34+CI34+CK34</f>
        <v>0</v>
      </c>
      <c r="CX34" s="34">
        <f t="shared" si="3"/>
        <v>0</v>
      </c>
      <c r="CY34" s="52">
        <f t="shared" si="4"/>
        <v>0</v>
      </c>
      <c r="CZ34" s="53">
        <f t="shared" si="0"/>
        <v>0</v>
      </c>
    </row>
    <row r="35" spans="1:104" ht="81" customHeight="1">
      <c r="A35" s="60" t="s">
        <v>41</v>
      </c>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v>1</v>
      </c>
      <c r="AK35" s="16"/>
      <c r="AL35" s="16">
        <v>1</v>
      </c>
      <c r="AM35" s="16"/>
      <c r="AN35" s="16">
        <v>1</v>
      </c>
      <c r="AO35" s="16"/>
      <c r="AP35" s="16">
        <v>1</v>
      </c>
      <c r="AQ35" s="16"/>
      <c r="AR35" s="16">
        <v>1</v>
      </c>
      <c r="AS35" s="16"/>
      <c r="AT35" s="16">
        <v>1</v>
      </c>
      <c r="AU35" s="16"/>
      <c r="AV35" s="16">
        <v>1</v>
      </c>
      <c r="AW35" s="16"/>
      <c r="AX35" s="16">
        <v>1</v>
      </c>
      <c r="AY35" s="16"/>
      <c r="AZ35" s="16">
        <v>1</v>
      </c>
      <c r="BA35" s="16"/>
      <c r="BB35" s="16">
        <v>1</v>
      </c>
      <c r="BC35" s="16"/>
      <c r="BD35" s="16">
        <v>1</v>
      </c>
      <c r="BE35" s="16"/>
      <c r="BF35" s="16">
        <v>1</v>
      </c>
      <c r="BG35" s="16"/>
      <c r="BH35" s="16">
        <v>1</v>
      </c>
      <c r="BI35" s="20"/>
      <c r="BJ35" s="16">
        <v>1</v>
      </c>
      <c r="BK35" s="16"/>
      <c r="BL35" s="16">
        <v>1</v>
      </c>
      <c r="BM35" s="16"/>
      <c r="BN35" s="16">
        <v>1</v>
      </c>
      <c r="BO35" s="16"/>
      <c r="BP35" s="16">
        <v>1</v>
      </c>
      <c r="BQ35" s="16"/>
      <c r="BR35" s="16">
        <v>1</v>
      </c>
      <c r="BS35" s="16"/>
      <c r="BT35" s="16">
        <v>1</v>
      </c>
      <c r="BU35" s="16"/>
      <c r="BV35" s="16">
        <v>1</v>
      </c>
      <c r="BW35" s="16"/>
      <c r="BX35" s="16">
        <v>1</v>
      </c>
      <c r="BY35" s="16"/>
      <c r="BZ35" s="16"/>
      <c r="CA35" s="16"/>
      <c r="CB35" s="16"/>
      <c r="CC35" s="16"/>
      <c r="CD35" s="16"/>
      <c r="CE35" s="16"/>
      <c r="CF35" s="16"/>
      <c r="CG35" s="16"/>
      <c r="CH35" s="16"/>
      <c r="CI35" s="16"/>
      <c r="CJ35" s="16"/>
      <c r="CK35" s="16"/>
      <c r="CL35" s="16"/>
      <c r="CM35" s="16"/>
      <c r="CN35" s="16"/>
      <c r="CO35" s="16"/>
      <c r="CP35" s="16"/>
      <c r="CQ35" s="16"/>
      <c r="CR35" s="16"/>
      <c r="CS35" s="20"/>
      <c r="CT35" s="27"/>
      <c r="CU35" s="28"/>
      <c r="CV35" s="34">
        <f t="shared" si="20"/>
        <v>21</v>
      </c>
      <c r="CW35" s="34">
        <f t="shared" si="21"/>
        <v>0</v>
      </c>
      <c r="CX35" s="34">
        <f t="shared" si="3"/>
        <v>0</v>
      </c>
      <c r="CY35" s="52">
        <f t="shared" si="4"/>
        <v>0</v>
      </c>
      <c r="CZ35" s="53">
        <f t="shared" si="0"/>
        <v>0</v>
      </c>
    </row>
    <row r="36" spans="1:104" ht="81" customHeight="1">
      <c r="A36" s="60" t="s">
        <v>42</v>
      </c>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9"/>
      <c r="AO36" s="16"/>
      <c r="AP36" s="19">
        <v>1</v>
      </c>
      <c r="AQ36" s="16"/>
      <c r="AR36" s="19"/>
      <c r="AS36" s="16"/>
      <c r="AT36" s="16"/>
      <c r="AU36" s="16"/>
      <c r="AV36" s="16"/>
      <c r="AW36" s="16"/>
      <c r="AX36" s="16"/>
      <c r="AY36" s="16"/>
      <c r="AZ36" s="16"/>
      <c r="BA36" s="16"/>
      <c r="BB36" s="16"/>
      <c r="BC36" s="16"/>
      <c r="BD36" s="16"/>
      <c r="BE36" s="16"/>
      <c r="BF36" s="19"/>
      <c r="BG36" s="16"/>
      <c r="BH36" s="19"/>
      <c r="BI36" s="20"/>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9"/>
      <c r="CQ36" s="16"/>
      <c r="CR36" s="19"/>
      <c r="CS36" s="20"/>
      <c r="CT36" s="27"/>
      <c r="CU36" s="28">
        <f>CT36*$CX$4</f>
        <v>0</v>
      </c>
      <c r="CV36" s="34">
        <f t="shared" si="20"/>
        <v>1</v>
      </c>
      <c r="CW36" s="34">
        <f t="shared" si="21"/>
        <v>0</v>
      </c>
      <c r="CX36" s="34">
        <f t="shared" si="3"/>
        <v>0</v>
      </c>
      <c r="CY36" s="52">
        <f t="shared" si="4"/>
        <v>0</v>
      </c>
      <c r="CZ36" s="53">
        <f t="shared" si="0"/>
        <v>0</v>
      </c>
    </row>
    <row r="37" spans="1:104" s="46" customFormat="1">
      <c r="A37" s="40" t="s">
        <v>18</v>
      </c>
      <c r="B37" s="41">
        <f>B33+B34+B35+B36</f>
        <v>0</v>
      </c>
      <c r="C37" s="41">
        <f t="shared" ref="C37:BN37" si="22">C33+C34+C35+C36</f>
        <v>0</v>
      </c>
      <c r="D37" s="41">
        <f t="shared" si="22"/>
        <v>0</v>
      </c>
      <c r="E37" s="41">
        <f t="shared" si="22"/>
        <v>0</v>
      </c>
      <c r="F37" s="41">
        <f t="shared" si="22"/>
        <v>0</v>
      </c>
      <c r="G37" s="41">
        <f t="shared" si="22"/>
        <v>0</v>
      </c>
      <c r="H37" s="41">
        <f t="shared" si="22"/>
        <v>0</v>
      </c>
      <c r="I37" s="41">
        <f t="shared" si="22"/>
        <v>0</v>
      </c>
      <c r="J37" s="41">
        <f t="shared" si="22"/>
        <v>0</v>
      </c>
      <c r="K37" s="41">
        <f t="shared" si="22"/>
        <v>0</v>
      </c>
      <c r="L37" s="41">
        <f t="shared" si="22"/>
        <v>0</v>
      </c>
      <c r="M37" s="41">
        <f t="shared" si="22"/>
        <v>0</v>
      </c>
      <c r="N37" s="41">
        <f t="shared" si="22"/>
        <v>0</v>
      </c>
      <c r="O37" s="41">
        <f t="shared" si="22"/>
        <v>0</v>
      </c>
      <c r="P37" s="41">
        <f t="shared" si="22"/>
        <v>0</v>
      </c>
      <c r="Q37" s="41">
        <f t="shared" si="22"/>
        <v>0</v>
      </c>
      <c r="R37" s="41">
        <f t="shared" si="22"/>
        <v>0</v>
      </c>
      <c r="S37" s="41">
        <f t="shared" si="22"/>
        <v>0</v>
      </c>
      <c r="T37" s="41">
        <f t="shared" si="22"/>
        <v>0</v>
      </c>
      <c r="U37" s="41">
        <f t="shared" si="22"/>
        <v>0</v>
      </c>
      <c r="V37" s="41">
        <f t="shared" si="22"/>
        <v>0</v>
      </c>
      <c r="W37" s="41">
        <f t="shared" si="22"/>
        <v>0</v>
      </c>
      <c r="X37" s="41">
        <f t="shared" si="22"/>
        <v>0</v>
      </c>
      <c r="Y37" s="41">
        <f t="shared" si="22"/>
        <v>0</v>
      </c>
      <c r="Z37" s="41">
        <f t="shared" si="22"/>
        <v>0</v>
      </c>
      <c r="AA37" s="41">
        <f t="shared" si="22"/>
        <v>0</v>
      </c>
      <c r="AB37" s="41">
        <f t="shared" si="22"/>
        <v>0</v>
      </c>
      <c r="AC37" s="41">
        <f t="shared" si="22"/>
        <v>0</v>
      </c>
      <c r="AD37" s="41">
        <f t="shared" si="22"/>
        <v>0</v>
      </c>
      <c r="AE37" s="41">
        <f t="shared" si="22"/>
        <v>0</v>
      </c>
      <c r="AF37" s="41">
        <f t="shared" si="22"/>
        <v>0</v>
      </c>
      <c r="AG37" s="41">
        <f t="shared" si="22"/>
        <v>0</v>
      </c>
      <c r="AH37" s="41">
        <f t="shared" si="22"/>
        <v>0</v>
      </c>
      <c r="AI37" s="41">
        <f t="shared" si="22"/>
        <v>0</v>
      </c>
      <c r="AJ37" s="41">
        <f t="shared" si="22"/>
        <v>2</v>
      </c>
      <c r="AK37" s="41">
        <f t="shared" si="22"/>
        <v>0</v>
      </c>
      <c r="AL37" s="41">
        <f t="shared" si="22"/>
        <v>2</v>
      </c>
      <c r="AM37" s="41">
        <f t="shared" si="22"/>
        <v>0</v>
      </c>
      <c r="AN37" s="41">
        <f t="shared" si="22"/>
        <v>2</v>
      </c>
      <c r="AO37" s="41">
        <f t="shared" si="22"/>
        <v>0</v>
      </c>
      <c r="AP37" s="41">
        <f t="shared" si="22"/>
        <v>3</v>
      </c>
      <c r="AQ37" s="41">
        <f t="shared" si="22"/>
        <v>0</v>
      </c>
      <c r="AR37" s="41">
        <f t="shared" si="22"/>
        <v>2</v>
      </c>
      <c r="AS37" s="41">
        <f t="shared" si="22"/>
        <v>0</v>
      </c>
      <c r="AT37" s="41">
        <f t="shared" si="22"/>
        <v>2</v>
      </c>
      <c r="AU37" s="41">
        <f t="shared" si="22"/>
        <v>0</v>
      </c>
      <c r="AV37" s="41">
        <f t="shared" si="22"/>
        <v>2</v>
      </c>
      <c r="AW37" s="41">
        <f t="shared" si="22"/>
        <v>0</v>
      </c>
      <c r="AX37" s="41">
        <f t="shared" si="22"/>
        <v>2</v>
      </c>
      <c r="AY37" s="41">
        <f t="shared" si="22"/>
        <v>0</v>
      </c>
      <c r="AZ37" s="41">
        <f t="shared" si="22"/>
        <v>2</v>
      </c>
      <c r="BA37" s="41">
        <f t="shared" si="22"/>
        <v>0</v>
      </c>
      <c r="BB37" s="41">
        <f t="shared" si="22"/>
        <v>2</v>
      </c>
      <c r="BC37" s="41">
        <f t="shared" si="22"/>
        <v>0</v>
      </c>
      <c r="BD37" s="41">
        <f t="shared" si="22"/>
        <v>2</v>
      </c>
      <c r="BE37" s="41">
        <f t="shared" si="22"/>
        <v>0</v>
      </c>
      <c r="BF37" s="41">
        <f t="shared" si="22"/>
        <v>2</v>
      </c>
      <c r="BG37" s="41">
        <f t="shared" si="22"/>
        <v>0</v>
      </c>
      <c r="BH37" s="41">
        <f t="shared" si="22"/>
        <v>3</v>
      </c>
      <c r="BI37" s="41">
        <f t="shared" si="22"/>
        <v>0</v>
      </c>
      <c r="BJ37" s="41">
        <f t="shared" si="22"/>
        <v>2</v>
      </c>
      <c r="BK37" s="41">
        <f t="shared" si="22"/>
        <v>0</v>
      </c>
      <c r="BL37" s="41">
        <f t="shared" si="22"/>
        <v>2</v>
      </c>
      <c r="BM37" s="41">
        <f t="shared" si="22"/>
        <v>0</v>
      </c>
      <c r="BN37" s="41">
        <f t="shared" si="22"/>
        <v>2</v>
      </c>
      <c r="BO37" s="41">
        <f t="shared" ref="BO37:CS37" si="23">BO33+BO34+BO35+BO36</f>
        <v>0</v>
      </c>
      <c r="BP37" s="41">
        <f t="shared" si="23"/>
        <v>2</v>
      </c>
      <c r="BQ37" s="41">
        <f t="shared" si="23"/>
        <v>0</v>
      </c>
      <c r="BR37" s="41">
        <f t="shared" si="23"/>
        <v>2</v>
      </c>
      <c r="BS37" s="41">
        <f t="shared" si="23"/>
        <v>0</v>
      </c>
      <c r="BT37" s="41">
        <f t="shared" si="23"/>
        <v>2</v>
      </c>
      <c r="BU37" s="41">
        <f t="shared" si="23"/>
        <v>0</v>
      </c>
      <c r="BV37" s="41">
        <f t="shared" si="23"/>
        <v>2</v>
      </c>
      <c r="BW37" s="41">
        <f t="shared" si="23"/>
        <v>0</v>
      </c>
      <c r="BX37" s="41">
        <f t="shared" si="23"/>
        <v>2</v>
      </c>
      <c r="BY37" s="41">
        <f t="shared" si="23"/>
        <v>0</v>
      </c>
      <c r="BZ37" s="41">
        <f t="shared" si="23"/>
        <v>1</v>
      </c>
      <c r="CA37" s="41">
        <f t="shared" si="23"/>
        <v>0</v>
      </c>
      <c r="CB37" s="41">
        <f t="shared" si="23"/>
        <v>0</v>
      </c>
      <c r="CC37" s="41">
        <f t="shared" si="23"/>
        <v>0</v>
      </c>
      <c r="CD37" s="41">
        <f t="shared" si="23"/>
        <v>0</v>
      </c>
      <c r="CE37" s="41">
        <f t="shared" si="23"/>
        <v>0</v>
      </c>
      <c r="CF37" s="41">
        <f t="shared" si="23"/>
        <v>0</v>
      </c>
      <c r="CG37" s="41">
        <f t="shared" si="23"/>
        <v>0</v>
      </c>
      <c r="CH37" s="41">
        <f t="shared" si="23"/>
        <v>0</v>
      </c>
      <c r="CI37" s="41">
        <f t="shared" si="23"/>
        <v>0</v>
      </c>
      <c r="CJ37" s="41">
        <f t="shared" si="23"/>
        <v>0</v>
      </c>
      <c r="CK37" s="41">
        <f t="shared" si="23"/>
        <v>0</v>
      </c>
      <c r="CL37" s="41">
        <f t="shared" si="23"/>
        <v>0</v>
      </c>
      <c r="CM37" s="41">
        <f t="shared" si="23"/>
        <v>0</v>
      </c>
      <c r="CN37" s="41">
        <f t="shared" si="23"/>
        <v>0</v>
      </c>
      <c r="CO37" s="41">
        <f t="shared" si="23"/>
        <v>0</v>
      </c>
      <c r="CP37" s="41">
        <f t="shared" si="23"/>
        <v>0</v>
      </c>
      <c r="CQ37" s="41">
        <f t="shared" si="23"/>
        <v>0</v>
      </c>
      <c r="CR37" s="41">
        <f t="shared" si="23"/>
        <v>0</v>
      </c>
      <c r="CS37" s="41">
        <f t="shared" si="23"/>
        <v>0</v>
      </c>
      <c r="CT37" s="42" t="e">
        <f>CT33+CT36+#REF!</f>
        <v>#REF!</v>
      </c>
      <c r="CU37" s="43" t="e">
        <f>CT37*$CX$4</f>
        <v>#REF!</v>
      </c>
      <c r="CV37" s="38">
        <f>+CV36+CV35+CV34+CV33</f>
        <v>45</v>
      </c>
      <c r="CW37" s="38">
        <f>+CW36+CW35+CW34+CW33</f>
        <v>0</v>
      </c>
      <c r="CX37" s="35">
        <f>CW37*100/CV37</f>
        <v>0</v>
      </c>
      <c r="CY37" s="43" t="e">
        <f t="shared" si="4"/>
        <v>#REF!</v>
      </c>
      <c r="CZ37" s="44"/>
    </row>
    <row r="38" spans="1:104">
      <c r="A38" s="11" t="s">
        <v>19</v>
      </c>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3"/>
      <c r="AO38" s="13"/>
      <c r="AP38" s="13"/>
      <c r="AQ38" s="13"/>
      <c r="AR38" s="13"/>
      <c r="AS38" s="13"/>
      <c r="AT38" s="12"/>
      <c r="AU38" s="12"/>
      <c r="AV38" s="12"/>
      <c r="AW38" s="12"/>
      <c r="AX38" s="12"/>
      <c r="AY38" s="12"/>
      <c r="AZ38" s="12"/>
      <c r="BA38" s="12"/>
      <c r="BB38" s="12"/>
      <c r="BC38" s="12"/>
      <c r="BD38" s="12"/>
      <c r="BE38" s="12"/>
      <c r="BF38" s="13"/>
      <c r="BG38" s="13"/>
      <c r="BH38" s="13"/>
      <c r="BI38" s="14"/>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3"/>
      <c r="CQ38" s="13"/>
      <c r="CR38" s="13"/>
      <c r="CS38" s="14"/>
      <c r="CT38" s="30"/>
      <c r="CU38" s="31">
        <f>CT38*$CX$4</f>
        <v>0</v>
      </c>
      <c r="CV38" s="36"/>
      <c r="CW38" s="36"/>
      <c r="CX38" s="37"/>
      <c r="CY38" s="54"/>
      <c r="CZ38" s="55"/>
    </row>
    <row r="39" spans="1:104" ht="17.25" thickBot="1">
      <c r="AN39" s="15"/>
      <c r="AO39" s="15"/>
      <c r="AP39" s="15"/>
      <c r="AQ39" s="15"/>
      <c r="AR39" s="15"/>
      <c r="AS39" s="15"/>
      <c r="BF39" s="15"/>
      <c r="BG39" s="15"/>
      <c r="BH39" s="15"/>
      <c r="BI39" s="15"/>
      <c r="CP39" s="15"/>
      <c r="CQ39" s="15"/>
      <c r="CR39" s="15"/>
      <c r="CS39" s="15"/>
      <c r="CT39" s="32" t="e">
        <f>CT16+CT27+CT31+CT37</f>
        <v>#REF!</v>
      </c>
      <c r="CU39" s="33" t="e">
        <f>SUM(CU16+CU27+CU31+CU37)</f>
        <v>#REF!</v>
      </c>
      <c r="CV39" s="51">
        <f>SUM(CV37+CV31+CV27+CV16)</f>
        <v>158</v>
      </c>
      <c r="CW39" s="51">
        <f>+CW37+CW31+CW27+CW16</f>
        <v>1</v>
      </c>
      <c r="CX39" s="39">
        <f t="shared" ref="CX39" si="24">+CW39*100/CV39</f>
        <v>0.63291139240506333</v>
      </c>
      <c r="CY39" s="56" t="e">
        <f>SUM(CY10:CY38)</f>
        <v>#REF!</v>
      </c>
      <c r="CZ39" s="57">
        <f>SUM(CZ10:CZ38)</f>
        <v>0</v>
      </c>
    </row>
    <row r="40" spans="1:104" s="1" customFormat="1">
      <c r="AN40" s="15"/>
      <c r="AO40" s="15"/>
      <c r="AP40" s="15"/>
      <c r="AQ40" s="15"/>
      <c r="AR40" s="15"/>
      <c r="AS40" s="15"/>
      <c r="BF40" s="15"/>
      <c r="BG40" s="15"/>
      <c r="BH40" s="15"/>
      <c r="BI40" s="15"/>
      <c r="CP40" s="15"/>
      <c r="CQ40" s="15"/>
      <c r="CR40" s="15"/>
      <c r="CS40" s="15"/>
    </row>
    <row r="41" spans="1:104" s="1" customFormat="1">
      <c r="AN41" s="15"/>
      <c r="AO41" s="15"/>
      <c r="AP41" s="15"/>
      <c r="AQ41" s="15"/>
      <c r="AR41" s="15"/>
      <c r="AS41" s="15"/>
      <c r="BF41" s="15"/>
      <c r="BG41" s="15"/>
      <c r="BH41" s="15"/>
      <c r="BI41" s="15"/>
      <c r="CP41" s="15"/>
      <c r="CQ41" s="15"/>
      <c r="CR41" s="15"/>
      <c r="CS41" s="15"/>
    </row>
    <row r="42" spans="1:104" s="1" customFormat="1">
      <c r="AN42" s="15"/>
      <c r="AO42" s="15"/>
      <c r="AP42" s="15"/>
      <c r="AQ42" s="15"/>
      <c r="AR42" s="15"/>
      <c r="AS42" s="15"/>
      <c r="BF42" s="15"/>
      <c r="BG42" s="15"/>
      <c r="BH42" s="15"/>
      <c r="BI42" s="15"/>
      <c r="CP42" s="15"/>
      <c r="CQ42" s="15"/>
      <c r="CR42" s="15"/>
      <c r="CS42" s="15"/>
    </row>
    <row r="43" spans="1:104" s="1" customFormat="1">
      <c r="AN43" s="15"/>
      <c r="AO43" s="15"/>
      <c r="AP43" s="15"/>
      <c r="AQ43" s="15"/>
      <c r="AR43" s="15"/>
      <c r="AS43" s="15"/>
      <c r="BF43" s="15"/>
      <c r="BG43" s="15"/>
      <c r="BH43" s="15"/>
      <c r="BI43" s="15"/>
      <c r="CP43" s="15"/>
      <c r="CQ43" s="15"/>
      <c r="CR43" s="15"/>
      <c r="CS43" s="15"/>
    </row>
    <row r="44" spans="1:104" s="1" customFormat="1">
      <c r="AN44" s="15"/>
      <c r="AO44" s="15"/>
      <c r="AP44" s="15"/>
      <c r="AQ44" s="15"/>
      <c r="AR44" s="15"/>
      <c r="AS44" s="15"/>
      <c r="BF44" s="15"/>
      <c r="BG44" s="15"/>
      <c r="BH44" s="15"/>
      <c r="BI44" s="15"/>
      <c r="CP44" s="15"/>
      <c r="CQ44" s="15"/>
      <c r="CR44" s="15"/>
      <c r="CS44" s="15"/>
    </row>
    <row r="45" spans="1:104" s="1" customFormat="1">
      <c r="AN45" s="15"/>
      <c r="AO45" s="15"/>
      <c r="AP45" s="15"/>
      <c r="AQ45" s="15"/>
      <c r="AR45" s="15"/>
      <c r="AS45" s="15"/>
      <c r="BF45" s="15"/>
      <c r="BG45" s="15"/>
      <c r="BH45" s="15"/>
      <c r="BI45" s="15"/>
      <c r="CP45" s="15"/>
      <c r="CQ45" s="15"/>
      <c r="CR45" s="15"/>
      <c r="CS45" s="15"/>
    </row>
    <row r="46" spans="1:104" s="1" customFormat="1">
      <c r="AN46" s="15"/>
      <c r="AO46" s="15"/>
      <c r="AP46" s="15"/>
      <c r="AQ46" s="15"/>
      <c r="AR46" s="15"/>
      <c r="AS46" s="15"/>
      <c r="BF46" s="15"/>
      <c r="BG46" s="15"/>
      <c r="BH46" s="15"/>
      <c r="BI46" s="15"/>
      <c r="CP46" s="15"/>
      <c r="CQ46" s="15"/>
      <c r="CR46" s="15"/>
      <c r="CS46" s="15"/>
    </row>
    <row r="47" spans="1:104" s="1" customFormat="1">
      <c r="AN47" s="15"/>
      <c r="AO47" s="15"/>
      <c r="AP47" s="15"/>
      <c r="AQ47" s="15"/>
      <c r="AR47" s="15"/>
      <c r="AS47" s="15"/>
      <c r="BF47" s="15"/>
      <c r="BG47" s="15"/>
      <c r="BH47" s="15"/>
      <c r="BI47" s="15"/>
      <c r="CP47" s="15"/>
      <c r="CQ47" s="15"/>
      <c r="CR47" s="15"/>
      <c r="CS47" s="15"/>
    </row>
    <row r="48" spans="1:104" s="1" customFormat="1">
      <c r="AN48" s="15"/>
      <c r="AO48" s="15"/>
      <c r="AP48" s="15"/>
      <c r="AQ48" s="15"/>
      <c r="AR48" s="15"/>
      <c r="AS48" s="15"/>
      <c r="BF48" s="15"/>
      <c r="BG48" s="15"/>
      <c r="BH48" s="15"/>
      <c r="BI48" s="15"/>
      <c r="CP48" s="15"/>
      <c r="CQ48" s="15"/>
      <c r="CR48" s="15"/>
      <c r="CS48" s="15"/>
    </row>
    <row r="49" spans="40:97" s="1" customFormat="1">
      <c r="AN49" s="15"/>
      <c r="AO49" s="15"/>
      <c r="AP49" s="15"/>
      <c r="AQ49" s="15"/>
      <c r="AR49" s="15"/>
      <c r="AS49" s="15"/>
      <c r="BF49" s="15"/>
      <c r="BG49" s="15"/>
      <c r="BH49" s="15"/>
      <c r="BI49" s="15"/>
      <c r="CP49" s="15"/>
      <c r="CQ49" s="15"/>
      <c r="CR49" s="15"/>
      <c r="CS49" s="15"/>
    </row>
    <row r="50" spans="40:97" s="1" customFormat="1">
      <c r="AN50" s="15"/>
      <c r="AO50" s="15"/>
      <c r="AP50" s="15"/>
      <c r="AQ50" s="15"/>
      <c r="AR50" s="15"/>
      <c r="AS50" s="15"/>
      <c r="BF50" s="15"/>
      <c r="BG50" s="15"/>
      <c r="BH50" s="15"/>
      <c r="BI50" s="15"/>
      <c r="CP50" s="15"/>
      <c r="CQ50" s="15"/>
      <c r="CR50" s="15"/>
      <c r="CS50" s="15"/>
    </row>
    <row r="51" spans="40:97" s="1" customFormat="1">
      <c r="AN51" s="15"/>
      <c r="AO51" s="15"/>
      <c r="AP51" s="15"/>
      <c r="AQ51" s="15"/>
      <c r="AR51" s="15"/>
      <c r="AS51" s="15"/>
      <c r="BF51" s="15"/>
      <c r="BG51" s="15"/>
      <c r="BH51" s="15"/>
      <c r="BI51" s="15"/>
      <c r="CP51" s="15"/>
      <c r="CQ51" s="15"/>
      <c r="CR51" s="15"/>
      <c r="CS51" s="15"/>
    </row>
    <row r="52" spans="40:97" s="1" customFormat="1">
      <c r="AN52" s="15"/>
      <c r="AO52" s="15"/>
      <c r="AP52" s="15"/>
      <c r="AQ52" s="15"/>
      <c r="AR52" s="15"/>
      <c r="AS52" s="15"/>
      <c r="BF52" s="15"/>
      <c r="BG52" s="15"/>
      <c r="BH52" s="15"/>
      <c r="BI52" s="15"/>
      <c r="CP52" s="15"/>
      <c r="CQ52" s="15"/>
      <c r="CR52" s="15"/>
      <c r="CS52" s="15"/>
    </row>
    <row r="53" spans="40:97" s="1" customFormat="1">
      <c r="AN53" s="15"/>
      <c r="AO53" s="15"/>
      <c r="AP53" s="15"/>
      <c r="AQ53" s="15"/>
      <c r="AR53" s="15"/>
      <c r="AS53" s="15"/>
      <c r="BF53" s="15"/>
      <c r="BG53" s="15"/>
      <c r="BH53" s="15"/>
      <c r="BI53" s="15"/>
      <c r="CP53" s="15"/>
      <c r="CQ53" s="15"/>
      <c r="CR53" s="15"/>
      <c r="CS53" s="15"/>
    </row>
    <row r="54" spans="40:97" s="1" customFormat="1">
      <c r="AN54" s="15"/>
      <c r="AO54" s="15"/>
      <c r="AP54" s="15"/>
      <c r="AQ54" s="15"/>
      <c r="AR54" s="15"/>
      <c r="AS54" s="15"/>
      <c r="BF54" s="15"/>
      <c r="BG54" s="15"/>
      <c r="BH54" s="15"/>
      <c r="BI54" s="15"/>
      <c r="CP54" s="15"/>
      <c r="CQ54" s="15"/>
      <c r="CR54" s="15"/>
      <c r="CS54" s="15"/>
    </row>
    <row r="55" spans="40:97" s="1" customFormat="1">
      <c r="AN55" s="15"/>
      <c r="AO55" s="15"/>
      <c r="AP55" s="15"/>
      <c r="AQ55" s="15"/>
      <c r="AR55" s="15"/>
      <c r="AS55" s="15"/>
      <c r="BF55" s="15"/>
      <c r="BG55" s="15"/>
      <c r="BH55" s="15"/>
      <c r="BI55" s="15"/>
      <c r="CP55" s="15"/>
      <c r="CQ55" s="15"/>
      <c r="CR55" s="15"/>
      <c r="CS55" s="15"/>
    </row>
    <row r="56" spans="40:97" s="1" customFormat="1">
      <c r="AN56" s="15"/>
      <c r="AO56" s="15"/>
      <c r="AP56" s="15"/>
      <c r="AQ56" s="15"/>
      <c r="AR56" s="15"/>
      <c r="AS56" s="15"/>
      <c r="BF56" s="15"/>
      <c r="BG56" s="15"/>
      <c r="BH56" s="15"/>
      <c r="BI56" s="15"/>
      <c r="CP56" s="15"/>
      <c r="CQ56" s="15"/>
      <c r="CR56" s="15"/>
      <c r="CS56" s="15"/>
    </row>
    <row r="57" spans="40:97" s="1" customFormat="1">
      <c r="AN57" s="15"/>
      <c r="AO57" s="15"/>
      <c r="AP57" s="15"/>
      <c r="AQ57" s="15"/>
      <c r="AR57" s="15"/>
      <c r="AS57" s="15"/>
      <c r="BF57" s="15"/>
      <c r="BG57" s="15"/>
      <c r="BH57" s="15"/>
      <c r="BI57" s="15"/>
      <c r="CP57" s="15"/>
      <c r="CQ57" s="15"/>
      <c r="CR57" s="15"/>
      <c r="CS57" s="15"/>
    </row>
    <row r="58" spans="40:97" s="1" customFormat="1">
      <c r="AN58" s="15"/>
      <c r="AO58" s="15"/>
      <c r="AP58" s="15"/>
      <c r="AQ58" s="15"/>
      <c r="AR58" s="15"/>
      <c r="AS58" s="15"/>
      <c r="BF58" s="15"/>
      <c r="BG58" s="15"/>
      <c r="BH58" s="15"/>
      <c r="BI58" s="15"/>
      <c r="CP58" s="15"/>
      <c r="CQ58" s="15"/>
      <c r="CR58" s="15"/>
      <c r="CS58" s="15"/>
    </row>
    <row r="59" spans="40:97" s="1" customFormat="1">
      <c r="AN59" s="15"/>
      <c r="AO59" s="15"/>
      <c r="AP59" s="15"/>
      <c r="AQ59" s="15"/>
      <c r="AR59" s="15"/>
      <c r="AS59" s="15"/>
      <c r="BF59" s="15"/>
      <c r="BG59" s="15"/>
      <c r="BH59" s="15"/>
      <c r="BI59" s="15"/>
      <c r="CP59" s="15"/>
      <c r="CQ59" s="15"/>
      <c r="CR59" s="15"/>
      <c r="CS59" s="15"/>
    </row>
    <row r="60" spans="40:97" s="1" customFormat="1">
      <c r="AN60" s="15"/>
      <c r="AO60" s="15"/>
      <c r="AP60" s="15"/>
      <c r="AQ60" s="15"/>
      <c r="AR60" s="15"/>
      <c r="AS60" s="15"/>
      <c r="BF60" s="15"/>
      <c r="BG60" s="15"/>
      <c r="BH60" s="15"/>
      <c r="BI60" s="15"/>
      <c r="CP60" s="15"/>
      <c r="CQ60" s="15"/>
      <c r="CR60" s="15"/>
      <c r="CS60" s="15"/>
    </row>
    <row r="61" spans="40:97" s="1" customFormat="1">
      <c r="AN61" s="15"/>
      <c r="AO61" s="15"/>
      <c r="AP61" s="15"/>
      <c r="AQ61" s="15"/>
      <c r="AR61" s="15"/>
      <c r="AS61" s="15"/>
      <c r="BF61" s="15"/>
      <c r="BG61" s="15"/>
      <c r="BH61" s="15"/>
      <c r="BI61" s="15"/>
      <c r="CP61" s="15"/>
      <c r="CQ61" s="15"/>
      <c r="CR61" s="15"/>
      <c r="CS61" s="15"/>
    </row>
    <row r="62" spans="40:97" s="1" customFormat="1">
      <c r="AN62" s="15"/>
      <c r="AO62" s="15"/>
      <c r="AP62" s="15"/>
      <c r="AQ62" s="15"/>
      <c r="AR62" s="15"/>
      <c r="AS62" s="15"/>
      <c r="BF62" s="15"/>
      <c r="BG62" s="15"/>
      <c r="BH62" s="15"/>
      <c r="BI62" s="15"/>
      <c r="CP62" s="15"/>
      <c r="CQ62" s="15"/>
      <c r="CR62" s="15"/>
      <c r="CS62" s="15"/>
    </row>
    <row r="63" spans="40:97" s="1" customFormat="1">
      <c r="AN63" s="15"/>
      <c r="AO63" s="15"/>
      <c r="AP63" s="15"/>
      <c r="AQ63" s="15"/>
      <c r="AR63" s="15"/>
      <c r="AS63" s="15"/>
      <c r="BF63" s="15"/>
      <c r="BG63" s="15"/>
      <c r="BH63" s="15"/>
      <c r="BI63" s="15"/>
      <c r="CP63" s="15"/>
      <c r="CQ63" s="15"/>
      <c r="CR63" s="15"/>
      <c r="CS63" s="15"/>
    </row>
    <row r="64" spans="40:97" s="1" customFormat="1">
      <c r="AN64" s="15"/>
      <c r="AO64" s="15"/>
      <c r="AP64" s="15"/>
      <c r="AQ64" s="15"/>
      <c r="AR64" s="15"/>
      <c r="AS64" s="15"/>
      <c r="BF64" s="15"/>
      <c r="BG64" s="15"/>
      <c r="BH64" s="15"/>
      <c r="BI64" s="15"/>
      <c r="CP64" s="15"/>
      <c r="CQ64" s="15"/>
      <c r="CR64" s="15"/>
      <c r="CS64" s="15"/>
    </row>
    <row r="65" spans="40:97" s="1" customFormat="1">
      <c r="AN65" s="15"/>
      <c r="AO65" s="15"/>
      <c r="AP65" s="15"/>
      <c r="AQ65" s="15"/>
      <c r="AR65" s="15"/>
      <c r="AS65" s="15"/>
      <c r="BF65" s="15"/>
      <c r="BG65" s="15"/>
      <c r="BH65" s="15"/>
      <c r="BI65" s="15"/>
      <c r="CP65" s="15"/>
      <c r="CQ65" s="15"/>
      <c r="CR65" s="15"/>
      <c r="CS65" s="15"/>
    </row>
    <row r="66" spans="40:97" s="1" customFormat="1">
      <c r="AN66" s="15"/>
      <c r="AO66" s="15"/>
      <c r="AP66" s="15"/>
      <c r="AQ66" s="15"/>
      <c r="AR66" s="15"/>
      <c r="AS66" s="15"/>
      <c r="BF66" s="15"/>
      <c r="BG66" s="15"/>
      <c r="BH66" s="15"/>
      <c r="BI66" s="15"/>
      <c r="CP66" s="15"/>
      <c r="CQ66" s="15"/>
      <c r="CR66" s="15"/>
      <c r="CS66" s="15"/>
    </row>
    <row r="67" spans="40:97" s="1" customFormat="1">
      <c r="AN67" s="15"/>
      <c r="AO67" s="15"/>
      <c r="AP67" s="15"/>
      <c r="AQ67" s="15"/>
      <c r="AR67" s="15"/>
      <c r="AS67" s="15"/>
      <c r="BF67" s="15"/>
      <c r="BG67" s="15"/>
      <c r="BH67" s="15"/>
      <c r="BI67" s="15"/>
      <c r="CP67" s="15"/>
      <c r="CQ67" s="15"/>
      <c r="CR67" s="15"/>
      <c r="CS67" s="15"/>
    </row>
    <row r="68" spans="40:97" s="1" customFormat="1">
      <c r="AN68" s="15"/>
      <c r="AO68" s="15"/>
      <c r="AP68" s="15"/>
      <c r="AQ68" s="15"/>
      <c r="AR68" s="15"/>
      <c r="AS68" s="15"/>
      <c r="BF68" s="15"/>
      <c r="BG68" s="15"/>
      <c r="BH68" s="15"/>
      <c r="BI68" s="15"/>
      <c r="CP68" s="15"/>
      <c r="CQ68" s="15"/>
      <c r="CR68" s="15"/>
      <c r="CS68" s="15"/>
    </row>
    <row r="69" spans="40:97" s="1" customFormat="1">
      <c r="AN69" s="15"/>
      <c r="AO69" s="15"/>
      <c r="AP69" s="15"/>
      <c r="AQ69" s="15"/>
      <c r="AR69" s="15"/>
      <c r="AS69" s="15"/>
      <c r="BF69" s="15"/>
      <c r="BG69" s="15"/>
      <c r="BH69" s="15"/>
      <c r="BI69" s="15"/>
      <c r="CP69" s="15"/>
      <c r="CQ69" s="15"/>
      <c r="CR69" s="15"/>
      <c r="CS69" s="15"/>
    </row>
    <row r="70" spans="40:97" s="1" customFormat="1">
      <c r="AN70" s="15"/>
      <c r="AO70" s="15"/>
      <c r="AP70" s="15"/>
      <c r="AQ70" s="15"/>
      <c r="AR70" s="15"/>
      <c r="AS70" s="15"/>
      <c r="BF70" s="15"/>
      <c r="BG70" s="15"/>
      <c r="BH70" s="15"/>
      <c r="BI70" s="15"/>
      <c r="CP70" s="15"/>
      <c r="CQ70" s="15"/>
      <c r="CR70" s="15"/>
      <c r="CS70" s="15"/>
    </row>
    <row r="71" spans="40:97" s="1" customFormat="1">
      <c r="AN71" s="15"/>
      <c r="AO71" s="15"/>
      <c r="AP71" s="15"/>
      <c r="AQ71" s="15"/>
      <c r="AR71" s="15"/>
      <c r="AS71" s="15"/>
      <c r="BF71" s="15"/>
      <c r="BG71" s="15"/>
      <c r="BH71" s="15"/>
      <c r="BI71" s="15"/>
      <c r="CP71" s="15"/>
      <c r="CQ71" s="15"/>
      <c r="CR71" s="15"/>
      <c r="CS71" s="15"/>
    </row>
    <row r="72" spans="40:97" s="1" customFormat="1">
      <c r="AN72" s="15"/>
      <c r="AO72" s="15"/>
      <c r="AP72" s="15"/>
      <c r="AQ72" s="15"/>
      <c r="AR72" s="15"/>
      <c r="AS72" s="15"/>
      <c r="BF72" s="15"/>
      <c r="BG72" s="15"/>
      <c r="BH72" s="15"/>
      <c r="BI72" s="15"/>
      <c r="CP72" s="15"/>
      <c r="CQ72" s="15"/>
      <c r="CR72" s="15"/>
      <c r="CS72" s="15"/>
    </row>
    <row r="73" spans="40:97" s="1" customFormat="1">
      <c r="AN73" s="15"/>
      <c r="AO73" s="15"/>
      <c r="AP73" s="15"/>
      <c r="AQ73" s="15"/>
      <c r="AR73" s="15"/>
      <c r="AS73" s="15"/>
      <c r="BF73" s="15"/>
      <c r="BG73" s="15"/>
      <c r="BH73" s="15"/>
      <c r="BI73" s="15"/>
      <c r="CP73" s="15"/>
      <c r="CQ73" s="15"/>
      <c r="CR73" s="15"/>
      <c r="CS73" s="15"/>
    </row>
    <row r="74" spans="40:97" s="1" customFormat="1">
      <c r="AN74" s="15"/>
      <c r="AO74" s="15"/>
      <c r="AP74" s="15"/>
      <c r="AQ74" s="15"/>
      <c r="AR74" s="15"/>
      <c r="AS74" s="15"/>
      <c r="BF74" s="15"/>
      <c r="BG74" s="15"/>
      <c r="BH74" s="15"/>
      <c r="BI74" s="15"/>
      <c r="CP74" s="15"/>
      <c r="CQ74" s="15"/>
      <c r="CR74" s="15"/>
      <c r="CS74" s="15"/>
    </row>
    <row r="75" spans="40:97" s="1" customFormat="1">
      <c r="AN75" s="15"/>
      <c r="AO75" s="15"/>
      <c r="AP75" s="15"/>
      <c r="AQ75" s="15"/>
      <c r="AR75" s="15"/>
      <c r="AS75" s="15"/>
      <c r="BF75" s="15"/>
      <c r="BG75" s="15"/>
      <c r="BH75" s="15"/>
      <c r="BI75" s="15"/>
      <c r="CP75" s="15"/>
      <c r="CQ75" s="15"/>
      <c r="CR75" s="15"/>
      <c r="CS75" s="15"/>
    </row>
    <row r="76" spans="40:97" s="1" customFormat="1">
      <c r="AN76" s="15"/>
      <c r="AO76" s="15"/>
      <c r="AP76" s="15"/>
      <c r="AQ76" s="15"/>
      <c r="AR76" s="15"/>
      <c r="AS76" s="15"/>
      <c r="BF76" s="15"/>
      <c r="BG76" s="15"/>
      <c r="BH76" s="15"/>
      <c r="BI76" s="15"/>
      <c r="CP76" s="15"/>
      <c r="CQ76" s="15"/>
      <c r="CR76" s="15"/>
      <c r="CS76" s="15"/>
    </row>
    <row r="77" spans="40:97" s="1" customFormat="1">
      <c r="AN77" s="15"/>
      <c r="AO77" s="15"/>
      <c r="AP77" s="15"/>
      <c r="AQ77" s="15"/>
      <c r="AR77" s="15"/>
      <c r="AS77" s="15"/>
      <c r="BF77" s="15"/>
      <c r="BG77" s="15"/>
      <c r="BH77" s="15"/>
      <c r="BI77" s="15"/>
      <c r="CP77" s="15"/>
      <c r="CQ77" s="15"/>
      <c r="CR77" s="15"/>
      <c r="CS77" s="15"/>
    </row>
    <row r="78" spans="40:97" s="1" customFormat="1">
      <c r="AN78" s="15"/>
      <c r="AO78" s="15"/>
      <c r="AP78" s="15"/>
      <c r="AQ78" s="15"/>
      <c r="AR78" s="15"/>
      <c r="AS78" s="15"/>
      <c r="BF78" s="15"/>
      <c r="BG78" s="15"/>
      <c r="BH78" s="15"/>
      <c r="BI78" s="15"/>
      <c r="CP78" s="15"/>
      <c r="CQ78" s="15"/>
      <c r="CR78" s="15"/>
      <c r="CS78" s="15"/>
    </row>
    <row r="79" spans="40:97" s="1" customFormat="1">
      <c r="AN79" s="15"/>
      <c r="AO79" s="15"/>
      <c r="AP79" s="15"/>
      <c r="AQ79" s="15"/>
      <c r="AR79" s="15"/>
      <c r="AS79" s="15"/>
      <c r="BF79" s="15"/>
      <c r="BG79" s="15"/>
      <c r="BH79" s="15"/>
      <c r="BI79" s="15"/>
      <c r="CP79" s="15"/>
      <c r="CQ79" s="15"/>
      <c r="CR79" s="15"/>
      <c r="CS79" s="15"/>
    </row>
    <row r="80" spans="40:97" s="1" customFormat="1">
      <c r="AN80" s="15"/>
      <c r="AO80" s="15"/>
      <c r="AP80" s="15"/>
      <c r="AQ80" s="15"/>
      <c r="AR80" s="15"/>
      <c r="AS80" s="15"/>
      <c r="BF80" s="15"/>
      <c r="BG80" s="15"/>
      <c r="BH80" s="15"/>
      <c r="BI80" s="15"/>
      <c r="CP80" s="15"/>
      <c r="CQ80" s="15"/>
      <c r="CR80" s="15"/>
      <c r="CS80" s="15"/>
    </row>
    <row r="81" spans="40:97" s="1" customFormat="1">
      <c r="AN81" s="15"/>
      <c r="AO81" s="15"/>
      <c r="AP81" s="15"/>
      <c r="AQ81" s="15"/>
      <c r="AR81" s="15"/>
      <c r="AS81" s="15"/>
      <c r="BF81" s="15"/>
      <c r="BG81" s="15"/>
      <c r="BH81" s="15"/>
      <c r="BI81" s="15"/>
      <c r="CP81" s="15"/>
      <c r="CQ81" s="15"/>
      <c r="CR81" s="15"/>
      <c r="CS81" s="15"/>
    </row>
    <row r="82" spans="40:97" s="1" customFormat="1">
      <c r="AN82" s="15"/>
      <c r="AO82" s="15"/>
      <c r="AP82" s="15"/>
      <c r="AQ82" s="15"/>
      <c r="AR82" s="15"/>
      <c r="AS82" s="15"/>
      <c r="BF82" s="15"/>
      <c r="BG82" s="15"/>
      <c r="BH82" s="15"/>
      <c r="BI82" s="15"/>
      <c r="CP82" s="15"/>
      <c r="CQ82" s="15"/>
      <c r="CR82" s="15"/>
      <c r="CS82" s="15"/>
    </row>
    <row r="83" spans="40:97" s="1" customFormat="1">
      <c r="AN83" s="15"/>
      <c r="AO83" s="15"/>
      <c r="AP83" s="15"/>
      <c r="AQ83" s="15"/>
      <c r="AR83" s="15"/>
      <c r="AS83" s="15"/>
      <c r="BF83" s="15"/>
      <c r="BG83" s="15"/>
      <c r="BH83" s="15"/>
      <c r="BI83" s="15"/>
      <c r="CP83" s="15"/>
      <c r="CQ83" s="15"/>
      <c r="CR83" s="15"/>
      <c r="CS83" s="15"/>
    </row>
    <row r="84" spans="40:97" s="1" customFormat="1">
      <c r="AN84" s="15"/>
      <c r="AO84" s="15"/>
      <c r="AP84" s="15"/>
      <c r="AQ84" s="15"/>
      <c r="AR84" s="15"/>
      <c r="AS84" s="15"/>
      <c r="BF84" s="15"/>
      <c r="BG84" s="15"/>
      <c r="BH84" s="15"/>
      <c r="BI84" s="15"/>
      <c r="CP84" s="15"/>
      <c r="CQ84" s="15"/>
      <c r="CR84" s="15"/>
      <c r="CS84" s="15"/>
    </row>
    <row r="85" spans="40:97" s="1" customFormat="1">
      <c r="AN85" s="15"/>
      <c r="AO85" s="15"/>
      <c r="AP85" s="15"/>
      <c r="AQ85" s="15"/>
      <c r="AR85" s="15"/>
      <c r="AS85" s="15"/>
      <c r="BF85" s="15"/>
      <c r="BG85" s="15"/>
      <c r="BH85" s="15"/>
      <c r="BI85" s="15"/>
      <c r="CP85" s="15"/>
      <c r="CQ85" s="15"/>
      <c r="CR85" s="15"/>
      <c r="CS85" s="15"/>
    </row>
    <row r="86" spans="40:97" s="1" customFormat="1">
      <c r="AN86" s="15"/>
      <c r="AO86" s="15"/>
      <c r="AP86" s="15"/>
      <c r="AQ86" s="15"/>
      <c r="AR86" s="15"/>
      <c r="AS86" s="15"/>
      <c r="BF86" s="15"/>
      <c r="BG86" s="15"/>
      <c r="BH86" s="15"/>
      <c r="BI86" s="15"/>
      <c r="CP86" s="15"/>
      <c r="CQ86" s="15"/>
      <c r="CR86" s="15"/>
      <c r="CS86" s="15"/>
    </row>
    <row r="87" spans="40:97" s="1" customFormat="1">
      <c r="AN87" s="15"/>
      <c r="AO87" s="15"/>
      <c r="AP87" s="15"/>
      <c r="AQ87" s="15"/>
      <c r="AR87" s="15"/>
      <c r="AS87" s="15"/>
      <c r="BF87" s="15"/>
      <c r="BG87" s="15"/>
      <c r="BH87" s="15"/>
      <c r="BI87" s="15"/>
      <c r="CP87" s="15"/>
      <c r="CQ87" s="15"/>
      <c r="CR87" s="15"/>
      <c r="CS87" s="15"/>
    </row>
    <row r="88" spans="40:97" s="1" customFormat="1">
      <c r="AN88" s="15"/>
      <c r="AO88" s="15"/>
      <c r="AP88" s="15"/>
      <c r="AQ88" s="15"/>
      <c r="AR88" s="15"/>
      <c r="AS88" s="15"/>
      <c r="BF88" s="15"/>
      <c r="BG88" s="15"/>
      <c r="BH88" s="15"/>
      <c r="BI88" s="15"/>
      <c r="CP88" s="15"/>
      <c r="CQ88" s="15"/>
      <c r="CR88" s="15"/>
      <c r="CS88" s="15"/>
    </row>
    <row r="89" spans="40:97" s="1" customFormat="1">
      <c r="AN89" s="15"/>
      <c r="AO89" s="15"/>
      <c r="AP89" s="15"/>
      <c r="AQ89" s="15"/>
      <c r="AR89" s="15"/>
      <c r="AS89" s="15"/>
      <c r="BF89" s="15"/>
      <c r="BG89" s="15"/>
      <c r="BH89" s="15"/>
      <c r="BI89" s="15"/>
      <c r="CP89" s="15"/>
      <c r="CQ89" s="15"/>
      <c r="CR89" s="15"/>
      <c r="CS89" s="15"/>
    </row>
    <row r="90" spans="40:97" s="1" customFormat="1">
      <c r="AN90" s="15"/>
      <c r="AO90" s="15"/>
      <c r="AP90" s="15"/>
      <c r="AQ90" s="15"/>
      <c r="AR90" s="15"/>
      <c r="AS90" s="15"/>
      <c r="BF90" s="15"/>
      <c r="BG90" s="15"/>
      <c r="BH90" s="15"/>
      <c r="BI90" s="15"/>
      <c r="CP90" s="15"/>
      <c r="CQ90" s="15"/>
      <c r="CR90" s="15"/>
      <c r="CS90" s="15"/>
    </row>
    <row r="91" spans="40:97" s="1" customFormat="1">
      <c r="AN91" s="15"/>
      <c r="AO91" s="15"/>
      <c r="AP91" s="15"/>
      <c r="AQ91" s="15"/>
      <c r="AR91" s="15"/>
      <c r="AS91" s="15"/>
      <c r="BF91" s="15"/>
      <c r="BG91" s="15"/>
      <c r="BH91" s="15"/>
      <c r="BI91" s="15"/>
      <c r="CP91" s="15"/>
      <c r="CQ91" s="15"/>
      <c r="CR91" s="15"/>
      <c r="CS91" s="15"/>
    </row>
    <row r="92" spans="40:97" s="1" customFormat="1">
      <c r="AN92" s="15"/>
      <c r="AO92" s="15"/>
      <c r="AP92" s="15"/>
      <c r="AQ92" s="15"/>
      <c r="AR92" s="15"/>
      <c r="AS92" s="15"/>
      <c r="BF92" s="15"/>
      <c r="BG92" s="15"/>
      <c r="BH92" s="15"/>
      <c r="BI92" s="15"/>
      <c r="CP92" s="15"/>
      <c r="CQ92" s="15"/>
      <c r="CR92" s="15"/>
      <c r="CS92" s="15"/>
    </row>
    <row r="93" spans="40:97" s="1" customFormat="1">
      <c r="AN93" s="15"/>
      <c r="AO93" s="15"/>
      <c r="AP93" s="15"/>
      <c r="AQ93" s="15"/>
      <c r="AR93" s="15"/>
      <c r="AS93" s="15"/>
      <c r="BF93" s="15"/>
      <c r="BG93" s="15"/>
      <c r="BH93" s="15"/>
      <c r="BI93" s="15"/>
      <c r="CP93" s="15"/>
      <c r="CQ93" s="15"/>
      <c r="CR93" s="15"/>
      <c r="CS93" s="15"/>
    </row>
  </sheetData>
  <mergeCells count="76">
    <mergeCell ref="CJ6:CS6"/>
    <mergeCell ref="CB6:CI6"/>
    <mergeCell ref="BR6:CA6"/>
    <mergeCell ref="BJ6:BQ6"/>
    <mergeCell ref="BJ8:BK8"/>
    <mergeCell ref="BL8:BM8"/>
    <mergeCell ref="BN8:BO8"/>
    <mergeCell ref="BP8:BQ8"/>
    <mergeCell ref="BR8:BS8"/>
    <mergeCell ref="BT8:BU8"/>
    <mergeCell ref="BV8:BW8"/>
    <mergeCell ref="BX8:BY8"/>
    <mergeCell ref="BZ8:CA8"/>
    <mergeCell ref="CB8:CC8"/>
    <mergeCell ref="CD8:CE8"/>
    <mergeCell ref="CF8:CG8"/>
    <mergeCell ref="BB6:BI6"/>
    <mergeCell ref="BB8:BC8"/>
    <mergeCell ref="BD8:BE8"/>
    <mergeCell ref="BF8:BG8"/>
    <mergeCell ref="BH8:BI8"/>
    <mergeCell ref="CR8:CS8"/>
    <mergeCell ref="AT8:AU8"/>
    <mergeCell ref="AV8:AW8"/>
    <mergeCell ref="CL8:CM8"/>
    <mergeCell ref="CN8:CO8"/>
    <mergeCell ref="CP8:CQ8"/>
    <mergeCell ref="AX8:AY8"/>
    <mergeCell ref="AZ8:BA8"/>
    <mergeCell ref="CH8:CI8"/>
    <mergeCell ref="CJ8:CK8"/>
    <mergeCell ref="N8:O8"/>
    <mergeCell ref="R8:S8"/>
    <mergeCell ref="T8:U8"/>
    <mergeCell ref="P8:Q8"/>
    <mergeCell ref="AR8:AS8"/>
    <mergeCell ref="X8:Y8"/>
    <mergeCell ref="AB8:AC8"/>
    <mergeCell ref="AD8:AE8"/>
    <mergeCell ref="AF8:AG8"/>
    <mergeCell ref="AH8:AI8"/>
    <mergeCell ref="AJ8:AK8"/>
    <mergeCell ref="AL8:AM8"/>
    <mergeCell ref="AN8:AO8"/>
    <mergeCell ref="AP8:AQ8"/>
    <mergeCell ref="Z8:AA8"/>
    <mergeCell ref="D8:E8"/>
    <mergeCell ref="F8:G8"/>
    <mergeCell ref="H8:I8"/>
    <mergeCell ref="J8:K8"/>
    <mergeCell ref="L8:M8"/>
    <mergeCell ref="A3:CS3"/>
    <mergeCell ref="B4:CS4"/>
    <mergeCell ref="CT4:CW4"/>
    <mergeCell ref="CX4:CZ4"/>
    <mergeCell ref="A5:A9"/>
    <mergeCell ref="B5:CS5"/>
    <mergeCell ref="CT5:CZ5"/>
    <mergeCell ref="B6:I6"/>
    <mergeCell ref="J6:Q6"/>
    <mergeCell ref="R6:AA6"/>
    <mergeCell ref="V8:W8"/>
    <mergeCell ref="AB6:AI6"/>
    <mergeCell ref="AJ6:AQ6"/>
    <mergeCell ref="AR6:BA6"/>
    <mergeCell ref="B7:CS7"/>
    <mergeCell ref="B8:C8"/>
    <mergeCell ref="CY1:CZ1"/>
    <mergeCell ref="CY2:CZ2"/>
    <mergeCell ref="A1:A2"/>
    <mergeCell ref="B1:F1"/>
    <mergeCell ref="B2:F2"/>
    <mergeCell ref="CV1:CX1"/>
    <mergeCell ref="CV2:CX2"/>
    <mergeCell ref="G2:CU2"/>
    <mergeCell ref="G1:CU1"/>
  </mergeCells>
  <pageMargins left="0.70866141732283472" right="0.70866141732283472" top="0.74803149606299213" bottom="0.74803149606299213" header="0.31496062992125984" footer="0.31496062992125984"/>
  <pageSetup scale="16" orientation="portrait" r:id="rId1"/>
  <headerFooter>
    <oddFooter>&amp;R&amp;7Fecha de versión: 14 de octubre de 2022</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A13" workbookViewId="0">
      <selection activeCell="I20" sqref="I20"/>
    </sheetView>
  </sheetViews>
  <sheetFormatPr baseColWidth="10" defaultRowHeight="15.7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CRONOGRAMA</vt:lpstr>
      <vt:lpstr>CALENDARIO EPIDEMIOLOGICO</vt:lpstr>
      <vt:lpstr>CRONOGRAMA!Área_de_impresión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Andrea Duque Rincón</dc:creator>
  <cp:lastModifiedBy>Maria Isabel Castellanos Cardozo</cp:lastModifiedBy>
  <cp:lastPrinted>2024-08-12T20:42:45Z</cp:lastPrinted>
  <dcterms:created xsi:type="dcterms:W3CDTF">2022-09-01T18:06:38Z</dcterms:created>
  <dcterms:modified xsi:type="dcterms:W3CDTF">2025-05-02T15:15:15Z</dcterms:modified>
</cp:coreProperties>
</file>