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623"/>
  <workbookPr defaultThemeVersion="124226"/>
  <mc:AlternateContent xmlns:mc="http://schemas.openxmlformats.org/markup-compatibility/2006">
    <mc:Choice Requires="x15">
      <x15ac:absPath xmlns:x15ac="http://schemas.microsoft.com/office/spreadsheetml/2010/11/ac" url="C:\Users\acaraballo\Desktop\Municipio 2025\Secretaria de Movilidad\Ajustes 7 de Mayo\"/>
    </mc:Choice>
  </mc:AlternateContent>
  <xr:revisionPtr revIDLastSave="0" documentId="13_ncr:1_{3033A4D3-0859-4F19-8D20-2B8F08BCD316}" xr6:coauthVersionLast="47" xr6:coauthVersionMax="47" xr10:uidLastSave="{00000000-0000-0000-0000-000000000000}"/>
  <bookViews>
    <workbookView xWindow="765" yWindow="960" windowWidth="13320" windowHeight="9840" tabRatio="780" xr2:uid="{00000000-000D-0000-FFFF-FFFF00000000}"/>
  </bookViews>
  <sheets>
    <sheet name="invitacion" sheetId="16" r:id="rId1"/>
  </sheets>
  <definedNames>
    <definedName name="_xlnm.Print_Titles" localSheetId="0">invitacion!$1:$11</definedName>
  </definedNames>
  <calcPr calcId="191029"/>
</workbook>
</file>

<file path=xl/calcChain.xml><?xml version="1.0" encoding="utf-8"?>
<calcChain xmlns="http://schemas.openxmlformats.org/spreadsheetml/2006/main">
  <c r="H51" i="16" l="1"/>
  <c r="I51" i="16" s="1"/>
  <c r="H47" i="16"/>
  <c r="I47" i="16" s="1"/>
  <c r="H45" i="16"/>
  <c r="I45" i="16" s="1"/>
  <c r="H43" i="16"/>
  <c r="I43" i="16" s="1"/>
  <c r="H41" i="16"/>
  <c r="I41" i="16" s="1"/>
  <c r="H39" i="16"/>
  <c r="I39" i="16" s="1"/>
  <c r="H37" i="16"/>
  <c r="J37" i="16" s="1"/>
  <c r="H35" i="16"/>
  <c r="I35" i="16" s="1"/>
  <c r="H33" i="16"/>
  <c r="I33" i="16" s="1"/>
  <c r="H31" i="16"/>
  <c r="I31" i="16" s="1"/>
  <c r="H29" i="16"/>
  <c r="I29" i="16" s="1"/>
  <c r="K28" i="16"/>
  <c r="H27" i="16"/>
  <c r="I27" i="16" s="1"/>
  <c r="H25" i="16"/>
  <c r="J25" i="16" s="1"/>
  <c r="K24" i="16"/>
  <c r="H23" i="16"/>
  <c r="I23" i="16" s="1"/>
  <c r="H21" i="16"/>
  <c r="I21" i="16" s="1"/>
  <c r="K20" i="16"/>
  <c r="H19" i="16"/>
  <c r="I19" i="16" s="1"/>
  <c r="H17" i="16"/>
  <c r="I17" i="16" s="1"/>
  <c r="K16" i="16"/>
  <c r="K15" i="16"/>
  <c r="K17" i="16"/>
  <c r="K18" i="16"/>
  <c r="K19" i="16"/>
  <c r="K21" i="16"/>
  <c r="K22" i="16"/>
  <c r="K23" i="16"/>
  <c r="K25" i="16"/>
  <c r="K26" i="16"/>
  <c r="K27" i="16"/>
  <c r="K29" i="16"/>
  <c r="K30" i="16"/>
  <c r="K31" i="16"/>
  <c r="K32" i="16"/>
  <c r="K33" i="16"/>
  <c r="K34" i="16"/>
  <c r="K35" i="16"/>
  <c r="K36" i="16"/>
  <c r="K37" i="16"/>
  <c r="K38" i="16"/>
  <c r="K39" i="16"/>
  <c r="K40" i="16"/>
  <c r="K41" i="16"/>
  <c r="K42" i="16"/>
  <c r="K43" i="16"/>
  <c r="K44" i="16"/>
  <c r="K45" i="16"/>
  <c r="K46" i="16"/>
  <c r="K47" i="16"/>
  <c r="K48" i="16"/>
  <c r="K49" i="16"/>
  <c r="K50" i="16"/>
  <c r="K51" i="16"/>
  <c r="K52" i="16"/>
  <c r="K53" i="16"/>
  <c r="K54" i="16"/>
  <c r="K55" i="16"/>
  <c r="K56" i="16"/>
  <c r="K57" i="16"/>
  <c r="K58" i="16"/>
  <c r="K59" i="16"/>
  <c r="K60" i="16"/>
  <c r="K61" i="16"/>
  <c r="K62" i="16"/>
  <c r="K63" i="16"/>
  <c r="K64" i="16"/>
  <c r="H16" i="16"/>
  <c r="I16" i="16" s="1"/>
  <c r="H18" i="16"/>
  <c r="J18" i="16" s="1"/>
  <c r="H20" i="16"/>
  <c r="I20" i="16" s="1"/>
  <c r="H22" i="16"/>
  <c r="J22" i="16" s="1"/>
  <c r="H24" i="16"/>
  <c r="I24" i="16" s="1"/>
  <c r="H26" i="16"/>
  <c r="J26" i="16" s="1"/>
  <c r="H28" i="16"/>
  <c r="I28" i="16" s="1"/>
  <c r="H30" i="16"/>
  <c r="J30" i="16" s="1"/>
  <c r="H32" i="16"/>
  <c r="I32" i="16" s="1"/>
  <c r="H34" i="16"/>
  <c r="J34" i="16" s="1"/>
  <c r="H36" i="16"/>
  <c r="I36" i="16" s="1"/>
  <c r="H38" i="16"/>
  <c r="J38" i="16" s="1"/>
  <c r="H40" i="16"/>
  <c r="I40" i="16" s="1"/>
  <c r="H42" i="16"/>
  <c r="J42" i="16" s="1"/>
  <c r="H44" i="16"/>
  <c r="I44" i="16" s="1"/>
  <c r="H46" i="16"/>
  <c r="J46" i="16" s="1"/>
  <c r="H48" i="16"/>
  <c r="I48" i="16" s="1"/>
  <c r="H49" i="16"/>
  <c r="I49" i="16" s="1"/>
  <c r="H50" i="16"/>
  <c r="J50" i="16" s="1"/>
  <c r="H52" i="16"/>
  <c r="I52" i="16" s="1"/>
  <c r="H53" i="16"/>
  <c r="I53" i="16" s="1"/>
  <c r="H54" i="16"/>
  <c r="J54" i="16" s="1"/>
  <c r="H55" i="16"/>
  <c r="I55" i="16" s="1"/>
  <c r="H56" i="16"/>
  <c r="I56" i="16" s="1"/>
  <c r="H57" i="16"/>
  <c r="J57" i="16" s="1"/>
  <c r="H58" i="16"/>
  <c r="J58" i="16" s="1"/>
  <c r="H59" i="16"/>
  <c r="I59" i="16" s="1"/>
  <c r="H60" i="16"/>
  <c r="I60" i="16" s="1"/>
  <c r="H61" i="16"/>
  <c r="I61" i="16" s="1"/>
  <c r="H62" i="16"/>
  <c r="J62" i="16" s="1"/>
  <c r="H63" i="16"/>
  <c r="I63" i="16" s="1"/>
  <c r="H64" i="16"/>
  <c r="I64" i="16" s="1"/>
  <c r="H65" i="16"/>
  <c r="I65" i="16" s="1"/>
  <c r="H66" i="16"/>
  <c r="J66" i="16" s="1"/>
  <c r="H67" i="16"/>
  <c r="I67" i="16" s="1"/>
  <c r="H68" i="16"/>
  <c r="I68" i="16" s="1"/>
  <c r="H69" i="16"/>
  <c r="J69" i="16" s="1"/>
  <c r="H70" i="16"/>
  <c r="J70" i="16" s="1"/>
  <c r="H71" i="16"/>
  <c r="J71" i="16" s="1"/>
  <c r="H72" i="16"/>
  <c r="J72" i="16" s="1"/>
  <c r="H73" i="16"/>
  <c r="J73" i="16" s="1"/>
  <c r="H74" i="16"/>
  <c r="J74" i="16" s="1"/>
  <c r="K69" i="16"/>
  <c r="K70" i="16"/>
  <c r="K71" i="16"/>
  <c r="K72" i="16"/>
  <c r="K73" i="16"/>
  <c r="K74" i="16"/>
  <c r="K75" i="16"/>
  <c r="K76" i="16"/>
  <c r="H75" i="16"/>
  <c r="J75" i="16" s="1"/>
  <c r="H76" i="16"/>
  <c r="I76" i="16" s="1"/>
  <c r="H77" i="16"/>
  <c r="J77" i="16" s="1"/>
  <c r="K13" i="16"/>
  <c r="K14" i="16"/>
  <c r="K65" i="16"/>
  <c r="K66" i="16"/>
  <c r="K67" i="16"/>
  <c r="K68" i="16"/>
  <c r="K77" i="16"/>
  <c r="K78" i="16"/>
  <c r="K79" i="16"/>
  <c r="K80" i="16"/>
  <c r="K81" i="16"/>
  <c r="K82" i="16"/>
  <c r="K83" i="16"/>
  <c r="K84" i="16"/>
  <c r="H13" i="16"/>
  <c r="I13" i="16" s="1"/>
  <c r="H14" i="16"/>
  <c r="I14" i="16" s="1"/>
  <c r="H78" i="16"/>
  <c r="J78" i="16" s="1"/>
  <c r="H79" i="16"/>
  <c r="I79" i="16" s="1"/>
  <c r="H80" i="16"/>
  <c r="I80" i="16" s="1"/>
  <c r="H81" i="16"/>
  <c r="J81" i="16" s="1"/>
  <c r="H82" i="16"/>
  <c r="J82" i="16" s="1"/>
  <c r="H83" i="16"/>
  <c r="I83" i="16" s="1"/>
  <c r="H84" i="16"/>
  <c r="I84" i="16" s="1"/>
  <c r="K12" i="16"/>
  <c r="H12" i="16"/>
  <c r="J12" i="16" s="1"/>
  <c r="J24" i="16" l="1"/>
  <c r="L72" i="16"/>
  <c r="J40" i="16"/>
  <c r="L40" i="16" s="1"/>
  <c r="J64" i="16"/>
  <c r="L64" i="16" s="1"/>
  <c r="J48" i="16"/>
  <c r="L48" i="16" s="1"/>
  <c r="J32" i="16"/>
  <c r="L32" i="16" s="1"/>
  <c r="J16" i="16"/>
  <c r="H15" i="16"/>
  <c r="I15" i="16" s="1"/>
  <c r="J60" i="16"/>
  <c r="L60" i="16" s="1"/>
  <c r="J44" i="16"/>
  <c r="L44" i="16" s="1"/>
  <c r="J28" i="16"/>
  <c r="L28" i="16" s="1"/>
  <c r="J56" i="16"/>
  <c r="L56" i="16" s="1"/>
  <c r="J68" i="16"/>
  <c r="L68" i="16" s="1"/>
  <c r="J52" i="16"/>
  <c r="L52" i="16" s="1"/>
  <c r="J36" i="16"/>
  <c r="L36" i="16" s="1"/>
  <c r="J20" i="16"/>
  <c r="L20" i="16" s="1"/>
  <c r="I69" i="16"/>
  <c r="I57" i="16"/>
  <c r="I37" i="16"/>
  <c r="I25" i="16"/>
  <c r="L54" i="16"/>
  <c r="L42" i="16"/>
  <c r="L30" i="16"/>
  <c r="L66" i="16"/>
  <c r="I70" i="16"/>
  <c r="I66" i="16"/>
  <c r="I62" i="16"/>
  <c r="I58" i="16"/>
  <c r="I54" i="16"/>
  <c r="I50" i="16"/>
  <c r="I46" i="16"/>
  <c r="I42" i="16"/>
  <c r="I38" i="16"/>
  <c r="I34" i="16"/>
  <c r="I30" i="16"/>
  <c r="I26" i="16"/>
  <c r="I22" i="16"/>
  <c r="I18" i="16"/>
  <c r="J65" i="16"/>
  <c r="L65" i="16" s="1"/>
  <c r="J61" i="16"/>
  <c r="L61" i="16" s="1"/>
  <c r="J53" i="16"/>
  <c r="L53" i="16" s="1"/>
  <c r="J49" i="16"/>
  <c r="L49" i="16" s="1"/>
  <c r="J45" i="16"/>
  <c r="L45" i="16" s="1"/>
  <c r="J41" i="16"/>
  <c r="L41" i="16" s="1"/>
  <c r="J33" i="16"/>
  <c r="L33" i="16" s="1"/>
  <c r="J29" i="16"/>
  <c r="L29" i="16" s="1"/>
  <c r="J21" i="16"/>
  <c r="L21" i="16" s="1"/>
  <c r="J17" i="16"/>
  <c r="L17" i="16" s="1"/>
  <c r="L71" i="16"/>
  <c r="L62" i="16"/>
  <c r="L50" i="16"/>
  <c r="L38" i="16"/>
  <c r="L26" i="16"/>
  <c r="L18" i="16"/>
  <c r="L70" i="16"/>
  <c r="J67" i="16"/>
  <c r="L67" i="16" s="1"/>
  <c r="J63" i="16"/>
  <c r="L63" i="16" s="1"/>
  <c r="J59" i="16"/>
  <c r="L59" i="16" s="1"/>
  <c r="J55" i="16"/>
  <c r="L55" i="16" s="1"/>
  <c r="J51" i="16"/>
  <c r="L51" i="16" s="1"/>
  <c r="J47" i="16"/>
  <c r="L47" i="16" s="1"/>
  <c r="J43" i="16"/>
  <c r="L43" i="16" s="1"/>
  <c r="J39" i="16"/>
  <c r="L39" i="16" s="1"/>
  <c r="J35" i="16"/>
  <c r="L35" i="16" s="1"/>
  <c r="J31" i="16"/>
  <c r="L31" i="16" s="1"/>
  <c r="J27" i="16"/>
  <c r="L27" i="16" s="1"/>
  <c r="J23" i="16"/>
  <c r="L23" i="16" s="1"/>
  <c r="J19" i="16"/>
  <c r="L19" i="16" s="1"/>
  <c r="L57" i="16"/>
  <c r="L37" i="16"/>
  <c r="L25" i="16"/>
  <c r="L58" i="16"/>
  <c r="L46" i="16"/>
  <c r="L34" i="16"/>
  <c r="L22" i="16"/>
  <c r="L73" i="16"/>
  <c r="L69" i="16"/>
  <c r="L24" i="16"/>
  <c r="L16" i="16"/>
  <c r="I77" i="16"/>
  <c r="J14" i="16"/>
  <c r="L14" i="16" s="1"/>
  <c r="J13" i="16"/>
  <c r="L13" i="16" s="1"/>
  <c r="I82" i="16"/>
  <c r="J80" i="16"/>
  <c r="L80" i="16" s="1"/>
  <c r="L75" i="16"/>
  <c r="L74" i="16"/>
  <c r="I72" i="16"/>
  <c r="I75" i="16"/>
  <c r="I71" i="16"/>
  <c r="J76" i="16"/>
  <c r="L76" i="16" s="1"/>
  <c r="I74" i="16"/>
  <c r="I81" i="16"/>
  <c r="J84" i="16"/>
  <c r="L84" i="16" s="1"/>
  <c r="L82" i="16"/>
  <c r="L78" i="16"/>
  <c r="I78" i="16"/>
  <c r="L81" i="16"/>
  <c r="I73" i="16"/>
  <c r="L77" i="16"/>
  <c r="J83" i="16"/>
  <c r="L83" i="16" s="1"/>
  <c r="J79" i="16"/>
  <c r="L79" i="16" s="1"/>
  <c r="I12" i="16"/>
  <c r="L12" i="16"/>
  <c r="J15" i="16" l="1"/>
  <c r="L15" i="16" s="1"/>
  <c r="K85" i="16"/>
  <c r="H85" i="16"/>
  <c r="L85" i="16" l="1"/>
  <c r="J85" i="16"/>
  <c r="I85" i="16"/>
</calcChain>
</file>

<file path=xl/sharedStrings.xml><?xml version="1.0" encoding="utf-8"?>
<sst xmlns="http://schemas.openxmlformats.org/spreadsheetml/2006/main" count="185" uniqueCount="96">
  <si>
    <t>PROVEEDOR:</t>
  </si>
  <si>
    <t>NIT:</t>
  </si>
  <si>
    <t>CONTACTO:</t>
  </si>
  <si>
    <t>%IVA</t>
  </si>
  <si>
    <t>TOTALES</t>
  </si>
  <si>
    <t>_________________________________________________________</t>
  </si>
  <si>
    <t>VALOR IVA</t>
  </si>
  <si>
    <t xml:space="preserve">VALOR TOTAL ANTES DE IVA </t>
  </si>
  <si>
    <t>Observaciones:</t>
  </si>
  <si>
    <t xml:space="preserve">N° PROCESO </t>
  </si>
  <si>
    <t>C.C.</t>
  </si>
  <si>
    <t>NOMBRE REPRESENTATE LEGAL:</t>
  </si>
  <si>
    <t xml:space="preserve">CORREO ELECTRÓNICO: </t>
  </si>
  <si>
    <t>UNIDAD DE MANEJO</t>
  </si>
  <si>
    <t>PROPUESTA ECONÓMICA</t>
  </si>
  <si>
    <t>CANTIDAD</t>
  </si>
  <si>
    <t>ÍTEM</t>
  </si>
  <si>
    <t>Campos que deberan ser diligenciados por el oferente (Tener en cuenta porcentaje del IVA según el artículo a cotizar)</t>
  </si>
  <si>
    <t>VALOR TOTAL INCLUIDO IVA</t>
  </si>
  <si>
    <t>PRECIO TECHO VALOR UNITARIO IVA INCLUIDO</t>
  </si>
  <si>
    <t>REGIMEN AL CUAL PERTENECE</t>
  </si>
  <si>
    <t xml:space="preserve">VALOR UNITARIO 
IVA INCLUIDO </t>
  </si>
  <si>
    <t>VALOR 
TOTAL IVA</t>
  </si>
  <si>
    <r>
      <t xml:space="preserve">DESCRIPCIÓN
</t>
    </r>
    <r>
      <rPr>
        <b/>
        <i/>
        <sz val="11"/>
        <rFont val="Arial Narrow"/>
        <family val="2"/>
      </rPr>
      <t>(Ver detalle en ficha técnica publicada por la entidad)</t>
    </r>
  </si>
  <si>
    <r>
      <t xml:space="preserve">VALOR UNITARIO ANTES DE IVA 
</t>
    </r>
    <r>
      <rPr>
        <b/>
        <i/>
        <sz val="10"/>
        <rFont val="Arial Narrow"/>
        <family val="2"/>
      </rPr>
      <t>(digite los valores sin puntos ni comas)</t>
    </r>
  </si>
  <si>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</si>
  <si>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Firma del Representante Legal</t>
  </si>
  <si>
    <t>CUADRO DE CANTIDADES PARA PRESENTAR PROPUESTA ECONÓMICA</t>
  </si>
  <si>
    <t xml:space="preserve"> F-JC-045 Versión:  00</t>
  </si>
  <si>
    <t>Fecha:  23-09-2024</t>
  </si>
  <si>
    <t>OBJETO</t>
  </si>
  <si>
    <t>TELÉFONO FIJO Y/O MOVIL:</t>
  </si>
  <si>
    <t>unidad</t>
  </si>
  <si>
    <t xml:space="preserve">ACTIVACIONES CAMPAÑA PEATONES </t>
  </si>
  <si>
    <t>INTERVENCIONES DE SENSIBILIZACIÓN RECREO LÚDICO-PEDAGÓGICAS EN SEMÁFOROS Y PUNTOS ESTRATÉGICOS DEL MUNICIPIO A PEATONES</t>
  </si>
  <si>
    <t>JINGLE ALUSIVO A LA CAMPAÑA ENTRE 5 A 30 SEGUNDOS</t>
  </si>
  <si>
    <t>ACTIVACIONES CAMPAÑA CICLISTAS</t>
  </si>
  <si>
    <t>INTERVENCIONES DE SENSIBILIZACIÓN RECREO LÚDICO-PEDAGÓGICAS EN SEMÁFOROS Y PUNTOS ESTRATÉGICOS DEL MUNICIPIO A MOTOCICLISTAS</t>
  </si>
  <si>
    <t>ACTIVACIONES CAMPAÑA MOTOCICLISTAS</t>
  </si>
  <si>
    <t>JINGLE ALUSIVO A LA CAMPAÑA ENTRE 5 A 30 SE</t>
  </si>
  <si>
    <t xml:space="preserve">INTERVENCIONES DE SENSIBILIZACIÓN RECREO LÚDICO-PEDAGÓGICAS EN SEMÁFOROS Y PUNTOS ESTRATÉGICOS DEL MUNICIPIO A CONDUCTORES </t>
  </si>
  <si>
    <t>ACTIVACIONES CAMPAÑA CONDUCTORES</t>
  </si>
  <si>
    <t>DISEÑO, PRODUCCIÓN Y ENTREGA DE MANGAS PROTECTORAS PARA LOS BRAZOS CON MENSAJE ALUSIVO A LA CAMPAÑA</t>
  </si>
  <si>
    <t xml:space="preserve">PRESUPUESTO OFICIAL
$ 1.500.000.000
</t>
  </si>
  <si>
    <t xml:space="preserve"> CAMPAÑA PARA  PEATONES " EN SABANETA"</t>
  </si>
  <si>
    <t>CAMPAÑA PARA LOS CICLISTAS  "EN SABANETA"</t>
  </si>
  <si>
    <t xml:space="preserve">CAMPAÑA PARA MOTOCICLISTA   "EN SABANETA "  </t>
  </si>
  <si>
    <t xml:space="preserve">CAMPAÑA PARA CONDUCTORES "EN SABANETA" </t>
  </si>
  <si>
    <t>CAMPAÑA DE CATEDRA DE EDUCACIÒN VIAL "EN SABANETA"</t>
  </si>
  <si>
    <t>BOLSA</t>
  </si>
  <si>
    <t>DESARROLLO DE ACCIONES AFIRMATIVAS ENCAMINADAS A LA PREVENCIÓN, CONCIENTIZACIÓN Y REDUCCIÓN DE LA SINIESTRALIDAD VIAL EN EL MUNICIPIO DE SABANETA EN CUMPLIMIENTO DEL MANDATO LEGAL QUE IMPONEN LOS ARTÍCULOS 56 Y 160 DEL CÓDIGO NACIONAL DE TRÁNSITO TERRESTRE Y LA LEY 1503 DE 2011.</t>
  </si>
  <si>
    <t>MATERIAL PARA DIFUSIÓN DE INFORMACIÓN -PLEGABLE (PAPEL OFFSET BLANCO CON PRETROQUELADO IMPRESIÓN LITOGRÁFICA TAMAÑO OFICIO)</t>
  </si>
  <si>
    <t>meses</t>
  </si>
  <si>
    <t>MATERIAL PARA DIFUSIÓN DE INFORMACIÓN PLEGABLE (PAPEL OFFSET BLANCO CON PRETROQUELADO IMPRESIÓN LITOGRÁFICA TAMAÑO OFICIO)</t>
  </si>
  <si>
    <t>DISEÑO Y CONCEPTUALIZACION DE LA CAMPAÑA PARA PEATONES " EN SABANETA" (MANUAL DE IMAGEN que contenga todos los elementos visuales y textuales que definen la identidad de la campaña, incluyendo el logotipo, colores, tipografías, estilos fotográficos, patrones, y directrices de uso en diferentes aplicaciones, los cuales deben conservar coherencia con la imagen institucional, en todo caso este deberá ser aprobado por la oficina de comunicaciones del Municipio)</t>
  </si>
  <si>
    <t>DISEÑO, PRODUCCIÓN E INSTALACIÓN DE AVISOS 80X 60 CM PARA SEMÁFOROS EN MATERIAL RÍGIDO, REFLECTIVO 3M, IMPRESIÓN UV, LAMINADO Y CORTE EN PLOTTER, RESISTENTE AL AGUA TROQUELADO</t>
  </si>
  <si>
    <t>DISEÑO Y CONCEPTUALIZACIÓN DE LA CAMPAÑA PARA LOS CICLISTAS "EN SABANETA" (MANUAL DE IMAGEN que contenga todos los elementos visuales y textuales que definen la identidad de la campaña, incluyendo el logotipo, colores, tipografías, estilos fotográficos, patrones, y directrices de uso en diferentes aplicaciones, los cuales deben conservar coherencia con la imagen institucional, en todo caso este deberá ser aprobado por la oficina de comunicaciones del Municipio)</t>
  </si>
  <si>
    <t xml:space="preserve">DISEÑO Y CONCEPTUALIZACIÓN DE LA CAMPAÑA PARA MOTOCICLISTA   "EN SABANETA " (MANUAL DE IMAGEN que contenga todos los elementos visuales y textuales que definen la identidad de la campaña, incluyendo el logotipo, colores, tipografías, estilos fotográficos, patrones, y directrices de uso en diferentes aplicaciones, los cuales deben conservar coherencia con la imagen institucional, en todo caso este deberá ser aprobado por la oficina de comunicaciones del Municipio)  </t>
  </si>
  <si>
    <t>DISEÑO Y CONCEPTUALIZACIÓN DE LA CAMPAÑA PARA CONDUCTORES "EN SABANETA" (MANUAL DE IMAGEN que contenga todos los elementos visuales y textuales que definen la identidad de la campaña, incluyendo el logotipo, colores, tipografías, estilos fotográficos, patrones, y directrices de uso en diferentes aplicaciones, los cuales deben conservar coherencia con la imagen institucional, en todo caso este deberá ser aprobado por la oficina de comunicaciones del Municipio)</t>
  </si>
  <si>
    <t>DISEÑO Y CONCEPTUALIZACION PARA LA CAMPAÑA DE CATEDRA DE EDUCACIÒN VIAL "EN SABANETA" (MANUAL DE IMAGEN que contenga todos los elementos visuales y textuales que definen la identidad de la campaña, incluyendo el logotipo, colores, tipografías, estilos fotográficos, patrones, y directrices de uso en diferentes aplicaciones, los cuales deben conservar coherencia con la imagen institucional, en todo caso este deberá ser aprobado por la oficina de comunicaciones del Municipio)</t>
  </si>
  <si>
    <t>INTERVENCIONES BTL, EN PUNTOS ESTRATÉGICOS DEL MUNICIPIO</t>
  </si>
  <si>
    <t>PRODUCCIÓN E INSTALACIÓN DE LONA BANNER 13 ONZAS EN IMPRESIÓN 1.440 DPI, ECO SOLVENTE, BOLSILLOS PERIMETRALES CON ACABADOS TERMO SELLADO, PARA VALLA ARCO ESTRUCTURA METALICA, INSTALACIÓN EN ALTURAS.</t>
  </si>
  <si>
    <t>ALQUILER UNA CARA DE ESPACIOS ARCOS VALLAS  DE ENTRADA Y SALIDA DEL MUNICIPIO con medidas 1.5 mts alto x 12 mts de ancho</t>
  </si>
  <si>
    <t>ALQUILER CARRO VALLA CON IMAGEN DE LA CAMPAÑA Y AUDIO X HORA INCLUYE HONORARIOS DE CONDUCTOR Y GASOLINA.</t>
  </si>
  <si>
    <t>PRODUCCIÓN E INSTALACIÓN DE LONA BANNER 13 ONZAS EN IMPRESIÓN 1.440 DPI, ECO SOLVENTE, BOLSILLOS PERIMETRALES CON ACABADOS TERMO SELLADO, 3X2 METROS PARA CARRO VALLA CON MENSAJE DE LA CAMPAÑA</t>
  </si>
  <si>
    <t xml:space="preserve">DISEÑO PRODUCCIÓN E INSTALACIÓN DE ADHESIVOS 2X1 METROS EN IMPRESIÓN UV LAMINADOS EN ASCENSORES DEL MUNICIPIO CON LAS DIFERENTES CAMPAÑAS </t>
  </si>
  <si>
    <t>PRODUCCIÓN E INSTALACIÓN DE LONA BANNER 13 ONZAS EN IMPRESIÓN 1.440 DPI, ECO SOLVENTE, BOLSILLOS PERIMETRALES CON ACABADOS TERMO SELLADO PARA VALLA 10X4 METROS</t>
  </si>
  <si>
    <t xml:space="preserve">DISEÑO, PRODUCCIÓN E INSTALACIÓN DE PASACALLES 3 METROS X 60 CM LONA BANNER 13 ONZAS EN IMPRESIÓN 1.440 DPI, ECO SOLVENTE, BOLSILLOS PERIMETRALES CON ACABADOS TERMO SELLADO EN BARRIOS Y VEREDAS EN PUNTOS ESTRATÉGICOS DE INGRESO Y SALIDAS DEL MUNICIPIO </t>
  </si>
  <si>
    <t>DISEÑO, PRODUCCIÓN E INSTALACIÓN DE ADHESIVO IMPRESO EN UV LAMINADO CON ACABADOS E INSTALADO DE 1 METRO X 80 CM PARA LOS PARADEROS DE BUSES</t>
  </si>
  <si>
    <t>DISEÑO, PRODUCCIÓN E INSTALACIÓN EN ALTURAS DE MINI VALLAS DE 90 X60 CM EN HIERRO CON IMPRESIÓN UV EN  ADHESIVO LAMINADO, TIPO HABLADORES  PARA POSTES EN VÍAS PRINCIPALES Y BARRIOS DEL MUNICIPIO</t>
  </si>
  <si>
    <t xml:space="preserve">DISEÑO Y ENTREGA DE ESFERO CON FIGURA QUE ASEMEJE UN PEATÓN, MARCADO CON TARJETA QUE SE INTEGRE CON MENSAJES </t>
  </si>
  <si>
    <t>SOMBRILLAS SEIS CASCOS, MANGO ERGONÓMICO MARCADAS CON LA CAMPAÑA</t>
  </si>
  <si>
    <t>ALQUILER CARRO VALLA CON IMAGEN DE LA CAMPAÑA Y AUDIO X HORA INCLUYE HONORARIOS DE CONDUCTOR Y GASOLINA</t>
  </si>
  <si>
    <t>ALQUILER UNA CARA DE ESPACIOS ARCOS VALLAS  DE ENTRADA Y SALIDA DEL MUNICIPIO CON MEDIDAS 1.5 MTS ALTO X 12 MTS DE ANCHO</t>
  </si>
  <si>
    <t>PRODUCCIÓN E INSTALACIÓN DE LONA BANNER 13 ONZAS EN IMPRESIÓN 1.440 DPI, ECO SOLVENTE, BOLSILLOS PERIMETRALES CON ACABADOS TERMO SELLADO PARA VALLA 6X4 METROS</t>
  </si>
  <si>
    <t>INTERVENCIONES BTL EN PUNTOS ESTRATÉGICOS DEL MUNICIPIO</t>
  </si>
  <si>
    <t>DISEÑO, PRODUCCIÓN E INSTALACIÓN DE MINI VALLAS CON LAMINA GALVANIZADA DE 110 X 90 CM CON DOS SOPORTES METALICOS ANCLADOS AL PISO EN CONCRETO CON 3 METROS DE ALTURA EN HIERRO CON ADHESIVO IMPRESO EN UV LAMINADO CON ACABADOS EN LAS VEREDAS Y BARRIOS DEL MUNICIPIO</t>
  </si>
  <si>
    <t>PRODUCCIÓN E INSTALACIÓN DE LONAS BANNER 13 ONZAS EN IMPRESIÓN 1.440 DPI, ECO SOLVENTE, BOLSILLOS PERIMETRALES CON ACABADOS TERMO SELLADO PARA VALLA 10X4 METROS</t>
  </si>
  <si>
    <t xml:space="preserve">ALQUILER DE ESPACIOS PARA VALLAS A PISO O PETRLERAS NO INFERIOR A 12X 4 METROS EN EL MUNICIPIO EN PUNTOS ESTRATÉGICOS POR MES </t>
  </si>
  <si>
    <t>DISEÑO, PRODUCCIÓN E INSTALACIÓN DE PASACALLES 3 METROS X 60 CM LONA BANNER 13 ONZAS EN IMPRESIÓN 1.440 DPI, ECO SOLVENTE, BOLSILLOS PERIMETRALES CON ACABADOS TERMO SELLADO EN BARRIOS Y VEREDAS EN PUNTOS ESTRATÉGICOS DE INGRESO Y SALIDAS DEL MUNICIPIO</t>
  </si>
  <si>
    <t xml:space="preserve">DISEÑO, PRODUCCIÓN E INSTALACIÓN DE ADHESIVO  DE 120 X 90 CM IMPRESIÓN UV LAMINADO PARA CERRAMIENTOS VIALES </t>
  </si>
  <si>
    <t xml:space="preserve">CUBRE BOLSOS IMPERMEABLE, CON MATERIAL REFLECTIVO   EN SU TOTALIDAD O EN UNA GRAN PARTE PARA UNA BUENA VISUAL NOCTURNA </t>
  </si>
  <si>
    <t>MATERIAL PARA DIFUSIÓN DE INFORMACIÓN PLEGABLE  (PAPEL OFFSET BLANCO CON PRETROQUELADO IMPRESIÓN LITOGRÁFICA TAMAÑO OFICIO)</t>
  </si>
  <si>
    <t>PRODUCCIÓN E INSTALACIÓN DE LONA BANNER 13 ONZAS EN IMPRESIÓN 1.440 DPI, ECO SOLVENTE, BOLSILLOS PERIMETRALES CON ACABADOS TERMO SELLADO PARA VALLA 12X4 METROS</t>
  </si>
  <si>
    <t>ALQUILER DE ESPACIOS PARA VALLAS A PISO O PETRLERAS NO INFERIOR A 12 X 4 METROS EN EL MUNICIPIO EN PUNTOS ESTRATÉGICOS POR MES</t>
  </si>
  <si>
    <t>DISEÑO, PRODUCCIÓN E INSTALACIÓN DE ADHESIVO  DE 120 X 90 CM IMPRESIÓN UV LAMINADO PARA CERRAMIENTOS VIALES</t>
  </si>
  <si>
    <t xml:space="preserve">DISEÑO Y ENTREGA DE LLAVEROS CON UN MENSAJE ALUSIVO A LA CAMPAÑA </t>
  </si>
  <si>
    <t xml:space="preserve">MATERIALES PARA PARA TRABAJOS (CARTULINAS, SILICONAS, CONTAC, COLORES, VINILOS Y DEMAS. </t>
  </si>
  <si>
    <t>INTERVENCIONES LÚDICO-PEDAGOGICAS EN INSTITUCIONES EDUCATIVAS, PARA CATEDRA DE EDUCACION VIAL.</t>
  </si>
  <si>
    <t xml:space="preserve">DISEÑO Y ENTREGA DE TABLERO EN ACRILICO Y CORCHO CON MARCO EN ALUMINIO MARCADO CON LA CAMPAÑA </t>
  </si>
  <si>
    <t xml:space="preserve">DISEÑO CONCEPTUALIZACIÓN Y PRODUCCIÓN DE KIT DE MAPAS DEL MUNICIPIO LOGO EN 3D DEL SIMBOLO DE UBICACIÓN QUE SE PUEDA PARAR (COMPUESTO POR 2 MAPAS Y 20 UBICADORES POR KIT) </t>
  </si>
  <si>
    <t xml:space="preserve">DISEÑO PRODUCCIÓN DE BRAZALETE PARA BRAZOS O TOBILLOS, REFLECTIVAS  •	CINTA DE GANCHO Y BUCLE CON REFUERZO DE MATERIAL REFRACTIVA, VERDE NEÓN, FABRICADA CON MATERIALES DE EXCELENTE DURABILIDAD, CALIDAD.
•	PAQUETE X2 UNIDADES.
•	MEDIDAS 3X30 CM </t>
  </si>
  <si>
    <t>LUCES LED PARA BICICLETAS DELANTERA Y TRASERA MARCADAS CON LA CAMPAÑA •	LUZ LED DE 120 LÚMENES
•	PAQUETE POR 2 UNIDADES UNA DELANTERA Y OTRA TRASERA 
•	3 MODOS DE ILUMINACIÓN 
•	BASE PARA INSTALAR AL MANUBRIO CON ABRAZADERAS EN CAUCHO
•	ESTRUCTURA RESISTENTE AL AGUA
•	MATERIAL EN SILICONA 
•	BATERÍA (CR2032*2) INCLUIDAS</t>
  </si>
  <si>
    <t xml:space="preserve">KIT DE HERRAMIENTAS MARCADAS CON LA CAMPAÑA •	CAJA PLASTICA CON AGARRADERA 
•	MARTILLO 
•	DESTONILLAOR DE PALA 
•	DESTORNILLADOR ESTRELLLA 
•	TESTIADOR 
•	METRO 
•	KIT DE LLAVES BRISTOL </t>
  </si>
  <si>
    <t>LIBRETAS DE APUNTES CON ESFERO MARCADOS CON LAS IMAGEN DE LA CAMPAÑA  •	TIPO DE PRODUCTO: CUADERNO DE LARGO X ANCHO: 14 CM X 10 CM
PORTADAS EN CARTON ECOLOGICO 
•	ARGOLLADO DOBLEO, FRONTAL O LATERAL
•	TIPO DE HOJA: RAYADA O CUADRICULADA
•	CANTIDAD DE HOJAS: 50
•	NOTAS ADESIVAS 
•	BOLÍGRAFO</t>
  </si>
  <si>
    <t xml:space="preserve">KIT DE LINTERNA CON LUZ COD DE 2W Y LUZ LED MARCADA CON LA CAMPAÑA •	LINTERNA EN MATERIAL PLÁSTICO Y VIDRIO  CON LUZ COB FRONTAL DE 2W
•	LUZ DE UN LED LATERAL. 
•	MANIJA PLÁSTICA PARA FÁCIL TRANSPORTE. 
•	PILAS 3XAA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</si>
</sst>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 #,##0_);\(&quot;$&quot;\ #,##0\)"/>
    <numFmt numFmtId="165" formatCode="&quot;$&quot;\ #,##0_);[Red]\(&quot;$&quot;\ #,##0\)"/>
    <numFmt numFmtId="166" formatCode="&quot;$&quot;\ #,##0.00"/>
    <numFmt numFmtId="167" formatCode="&quot;$&quot;\ #,##0"/>
  </numFmts>
  <fonts count="17" x14ac:knownFonts="1">
    <font>
      <sz val="10"/>
      <name val="Arial"/>
    </font>
    <font>
      <sz val="10"/>
      <name val="Arial"/>
      <family val="2"/>
    </font>
    <font>
      <sz val="10"/>
      <name val="Arial"/>
      <family val="2"/>
    </font>
    <font>
      <sz val="10"/>
      <name val="Arial"/>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3"/>
      <color theme="3"/>
      <name val="Arial Narrow"/>
      <family val="2"/>
    </font>
    <font>
      <b/>
      <sz val="11"/>
      <name val="Arial Narrow"/>
      <family val="2"/>
    </font>
    <font>
      <b/>
      <i/>
      <sz val="11"/>
      <name val="Arial Narrow"/>
      <family val="2"/>
    </font>
    <font>
      <b/>
      <i/>
      <sz val="10"/>
      <name val="Arial Narrow"/>
      <family val="2"/>
    </font>
  </fonts>
  <fills count="9">
    <fill>
      <patternFill patternType="none"/>
    </fill>
    <fill>
      <patternFill patternType="gray125"/>
    </fill>
    <fill>
      <patternFill patternType="solid">
        <fgColor theme="0"/>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rgb="FFFFFFFF"/>
        <bgColor rgb="FF000000"/>
      </patternFill>
    </fill>
  </fills>
  <borders count="17">
    <border>
      <left/>
      <right/>
      <top/>
      <bottom/>
      <diagonal/>
    </border>
    <border>
      <left/>
      <right/>
      <top/>
      <bottom style="medium">
        <color theme="4" tint="0.39997558519241921"/>
      </bottom>
      <diagonal/>
    </border>
    <border>
      <left/>
      <right/>
      <top style="thin">
        <color theme="4"/>
      </top>
      <bottom style="double">
        <color theme="4"/>
      </bottom>
      <diagonal/>
    </border>
    <border>
      <left style="medium">
        <color theme="3"/>
      </left>
      <right/>
      <top/>
      <bottom/>
      <diagonal/>
    </border>
    <border>
      <left/>
      <right style="medium">
        <color theme="3"/>
      </right>
      <top/>
      <bottom/>
      <diagonal/>
    </border>
    <border>
      <left style="thin">
        <color theme="1"/>
      </left>
      <right style="thin">
        <color theme="1"/>
      </right>
      <top style="thin">
        <color theme="1"/>
      </top>
      <bottom style="thin">
        <color theme="1"/>
      </bottom>
      <diagonal/>
    </border>
    <border>
      <left/>
      <right style="thin">
        <color theme="1"/>
      </right>
      <top/>
      <bottom/>
      <diagonal/>
    </border>
    <border>
      <left style="thin">
        <color indexed="64"/>
      </left>
      <right style="thin">
        <color indexed="64"/>
      </right>
      <top/>
      <bottom style="thin">
        <color indexed="64"/>
      </bottom>
      <diagonal/>
    </border>
    <border>
      <left/>
      <right/>
      <top/>
      <bottom style="double">
        <color theme="4"/>
      </bottom>
      <diagonal/>
    </border>
    <border>
      <left style="thin">
        <color indexed="64"/>
      </left>
      <right style="thin">
        <color indexed="64"/>
      </right>
      <top style="thin">
        <color indexed="64"/>
      </top>
      <bottom style="thin">
        <color indexed="64"/>
      </bottom>
      <diagonal/>
    </border>
    <border>
      <left/>
      <right style="thin">
        <color theme="1"/>
      </right>
      <top style="thin">
        <color theme="1"/>
      </top>
      <bottom style="thin">
        <color theme="1"/>
      </bottom>
      <diagonal/>
    </border>
    <border>
      <left style="thin">
        <color theme="1"/>
      </left>
      <right/>
      <top/>
      <bottom style="thin">
        <color theme="1"/>
      </bottom>
      <diagonal/>
    </border>
    <border>
      <left/>
      <right style="thin">
        <color theme="1"/>
      </right>
      <top/>
      <bottom style="thin">
        <color theme="1"/>
      </bottom>
      <diagonal/>
    </border>
    <border>
      <left style="thin">
        <color theme="1"/>
      </left>
      <right/>
      <top/>
      <bottom/>
      <diagonal/>
    </border>
    <border>
      <left style="thin">
        <color theme="1"/>
      </left>
      <right style="thin">
        <color indexed="64"/>
      </right>
      <top style="thin">
        <color theme="1"/>
      </top>
      <bottom style="thin">
        <color theme="1"/>
      </bottom>
      <diagonal/>
    </border>
    <border>
      <left style="thin">
        <color indexed="64"/>
      </left>
      <right style="thin">
        <color indexed="64"/>
      </right>
      <top style="thin">
        <color theme="1"/>
      </top>
      <bottom style="thin">
        <color theme="1"/>
      </bottom>
      <diagonal/>
    </border>
    <border>
      <left style="thin">
        <color indexed="64"/>
      </left>
      <right style="thin">
        <color theme="1"/>
      </right>
      <top style="thin">
        <color theme="1"/>
      </top>
      <bottom style="thin">
        <color theme="1"/>
      </bottom>
      <diagonal/>
    </border>
  </borders>
  <cellStyleXfs count="8">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8" fillId="0" borderId="1" applyNumberFormat="0" applyFill="0" applyAlignment="0" applyProtection="0"/>
    <xf numFmtId="0" fontId="9" fillId="0" borderId="2" applyNumberFormat="0" applyFill="0" applyAlignment="0" applyProtection="0"/>
  </cellStyleXfs>
  <cellXfs count="59">
    <xf numFmtId="0" fontId="0" fillId="0" borderId="0" xfId="0"/>
    <xf numFmtId="0" fontId="4" fillId="0" borderId="0" xfId="0" applyFont="1" applyAlignment="1">
      <alignment vertical="center"/>
    </xf>
    <xf numFmtId="1" fontId="4" fillId="0" borderId="0" xfId="0" applyNumberFormat="1" applyFont="1" applyAlignment="1">
      <alignment vertical="center"/>
    </xf>
    <xf numFmtId="0" fontId="6" fillId="0" borderId="0" xfId="0" applyFont="1" applyAlignment="1">
      <alignment vertical="center"/>
    </xf>
    <xf numFmtId="0" fontId="7" fillId="0" borderId="5" xfId="7" applyFont="1" applyFill="1" applyBorder="1" applyAlignment="1">
      <alignment horizontal="left" vertical="center"/>
    </xf>
    <xf numFmtId="0" fontId="7" fillId="0" borderId="5" xfId="7" applyFont="1" applyFill="1" applyBorder="1" applyAlignment="1">
      <alignment vertical="center"/>
    </xf>
    <xf numFmtId="0" fontId="14" fillId="5" borderId="5" xfId="6" applyFont="1" applyFill="1" applyBorder="1" applyAlignment="1">
      <alignment horizontal="center" vertical="center" wrapText="1"/>
    </xf>
    <xf numFmtId="1" fontId="14" fillId="5" borderId="5" xfId="6" applyNumberFormat="1" applyFont="1" applyFill="1" applyBorder="1" applyAlignment="1">
      <alignment horizontal="center" vertical="center"/>
    </xf>
    <xf numFmtId="167" fontId="7" fillId="0" borderId="5" xfId="7" applyNumberFormat="1" applyFont="1" applyBorder="1" applyAlignment="1">
      <alignment horizontal="center" vertical="center" wrapText="1"/>
    </xf>
    <xf numFmtId="167" fontId="7" fillId="0" borderId="5" xfId="7" applyNumberFormat="1" applyFont="1" applyBorder="1" applyAlignment="1" applyProtection="1">
      <alignment horizontal="center" vertical="center" wrapText="1"/>
    </xf>
    <xf numFmtId="167" fontId="5" fillId="4" borderId="5" xfId="6" applyNumberFormat="1" applyFont="1" applyFill="1" applyBorder="1" applyAlignment="1">
      <alignment horizontal="center" vertical="center"/>
    </xf>
    <xf numFmtId="164" fontId="13" fillId="3" borderId="5" xfId="6" applyNumberFormat="1" applyFont="1" applyFill="1" applyBorder="1" applyAlignment="1">
      <alignment horizontal="center" vertical="center"/>
    </xf>
    <xf numFmtId="166" fontId="7" fillId="6" borderId="5" xfId="7" applyNumberFormat="1" applyFont="1" applyFill="1" applyBorder="1" applyAlignment="1">
      <alignment horizontal="center" vertical="center" wrapText="1"/>
    </xf>
    <xf numFmtId="167" fontId="7" fillId="7" borderId="5" xfId="7" applyNumberFormat="1" applyFont="1" applyFill="1" applyBorder="1" applyAlignment="1" applyProtection="1">
      <alignment horizontal="center" vertical="center" wrapText="1"/>
    </xf>
    <xf numFmtId="9" fontId="7" fillId="7" borderId="5" xfId="2" applyFont="1" applyFill="1" applyBorder="1" applyAlignment="1">
      <alignment horizontal="center" vertical="center"/>
    </xf>
    <xf numFmtId="0" fontId="11" fillId="2" borderId="8" xfId="7" applyFont="1" applyFill="1" applyBorder="1" applyAlignment="1">
      <alignment horizontal="center" vertical="center" wrapText="1"/>
    </xf>
    <xf numFmtId="0" fontId="11" fillId="2" borderId="2" xfId="7" applyFont="1" applyFill="1" applyAlignment="1">
      <alignment horizontal="center" vertical="center" wrapText="1"/>
    </xf>
    <xf numFmtId="0" fontId="11" fillId="0" borderId="2" xfId="7" applyFont="1" applyAlignment="1">
      <alignment horizontal="left" vertical="center" wrapText="1"/>
    </xf>
    <xf numFmtId="0" fontId="11" fillId="0" borderId="2" xfId="7" applyFont="1" applyAlignment="1">
      <alignment horizontal="center" vertical="center" wrapText="1"/>
    </xf>
    <xf numFmtId="0" fontId="11" fillId="0" borderId="2" xfId="7" applyFont="1" applyFill="1" applyAlignment="1">
      <alignment horizontal="left" vertical="center" wrapText="1"/>
    </xf>
    <xf numFmtId="0" fontId="11" fillId="2" borderId="2" xfId="7" applyFont="1" applyFill="1" applyAlignment="1">
      <alignment horizontal="left" vertical="center" wrapText="1"/>
    </xf>
    <xf numFmtId="0" fontId="14" fillId="5" borderId="5" xfId="6" applyFont="1" applyFill="1" applyBorder="1" applyAlignment="1">
      <alignment horizontal="center" vertical="center" wrapText="1"/>
    </xf>
    <xf numFmtId="0" fontId="5" fillId="4" borderId="0" xfId="6" applyFont="1" applyFill="1" applyBorder="1" applyAlignment="1">
      <alignment horizontal="right" vertical="center" wrapText="1"/>
    </xf>
    <xf numFmtId="0" fontId="5" fillId="4" borderId="6" xfId="6" applyFont="1" applyFill="1" applyBorder="1" applyAlignment="1">
      <alignment horizontal="right" vertical="center" wrapText="1"/>
    </xf>
    <xf numFmtId="0" fontId="7" fillId="0" borderId="10" xfId="7" applyFont="1" applyFill="1" applyBorder="1" applyAlignment="1">
      <alignment horizontal="left" vertical="center"/>
    </xf>
    <xf numFmtId="0" fontId="7" fillId="0" borderId="5" xfId="7" applyFont="1" applyFill="1" applyBorder="1" applyAlignment="1">
      <alignment horizontal="left" vertical="center"/>
    </xf>
    <xf numFmtId="0" fontId="14" fillId="5" borderId="12" xfId="6" applyFont="1" applyFill="1" applyBorder="1" applyAlignment="1">
      <alignment horizontal="center" vertical="center" wrapText="1"/>
    </xf>
    <xf numFmtId="0" fontId="14" fillId="5" borderId="10" xfId="6" applyFont="1" applyFill="1" applyBorder="1" applyAlignment="1">
      <alignment horizontal="center" vertical="center" wrapText="1"/>
    </xf>
    <xf numFmtId="0" fontId="14" fillId="5" borderId="5" xfId="6" applyFont="1" applyFill="1" applyBorder="1" applyAlignment="1">
      <alignment horizontal="center" vertical="center"/>
    </xf>
    <xf numFmtId="0" fontId="7" fillId="0" borderId="14" xfId="7" applyFont="1" applyFill="1" applyBorder="1" applyAlignment="1">
      <alignment horizontal="left" vertical="center"/>
    </xf>
    <xf numFmtId="0" fontId="7" fillId="0" borderId="15" xfId="7" applyFont="1" applyFill="1" applyBorder="1" applyAlignment="1">
      <alignment horizontal="left" vertical="center"/>
    </xf>
    <xf numFmtId="0" fontId="7" fillId="0" borderId="16" xfId="7" applyFont="1" applyFill="1" applyBorder="1" applyAlignment="1">
      <alignment horizontal="left" vertical="center"/>
    </xf>
    <xf numFmtId="0" fontId="7" fillId="8" borderId="7" xfId="0" applyFont="1" applyFill="1" applyBorder="1" applyAlignment="1">
      <alignment horizontal="center" vertical="center" textRotation="90"/>
    </xf>
    <xf numFmtId="0" fontId="7" fillId="8" borderId="9" xfId="0" applyFont="1" applyFill="1" applyBorder="1" applyAlignment="1">
      <alignment horizontal="center" vertical="center" textRotation="90"/>
    </xf>
    <xf numFmtId="0" fontId="14" fillId="5" borderId="13" xfId="6" applyFont="1" applyFill="1" applyBorder="1" applyAlignment="1">
      <alignment horizontal="center" vertical="center" wrapText="1"/>
    </xf>
    <xf numFmtId="0" fontId="14" fillId="5" borderId="6" xfId="6" applyFont="1" applyFill="1" applyBorder="1" applyAlignment="1">
      <alignment horizontal="center" vertical="center" wrapText="1"/>
    </xf>
    <xf numFmtId="0" fontId="14" fillId="5" borderId="11" xfId="6" applyFont="1" applyFill="1" applyBorder="1" applyAlignment="1">
      <alignment horizontal="center" vertical="center" wrapText="1"/>
    </xf>
    <xf numFmtId="0" fontId="10" fillId="0" borderId="0" xfId="7" applyFont="1" applyFill="1" applyBorder="1" applyAlignment="1">
      <alignment horizontal="left" vertical="center"/>
    </xf>
    <xf numFmtId="0" fontId="10" fillId="0" borderId="4" xfId="7" applyFont="1" applyFill="1" applyBorder="1" applyAlignment="1">
      <alignment horizontal="left" vertical="center"/>
    </xf>
    <xf numFmtId="0" fontId="11" fillId="0" borderId="5" xfId="7" applyFont="1" applyBorder="1" applyAlignment="1">
      <alignment horizontal="center" vertical="center"/>
    </xf>
    <xf numFmtId="165" fontId="7" fillId="0" borderId="5" xfId="7" applyNumberFormat="1" applyFont="1" applyFill="1" applyBorder="1" applyAlignment="1">
      <alignment horizontal="center" vertical="center" wrapText="1"/>
    </xf>
    <xf numFmtId="0" fontId="12" fillId="0" borderId="5" xfId="7" applyFont="1" applyBorder="1" applyAlignment="1">
      <alignment horizontal="center" vertical="center" wrapText="1"/>
    </xf>
    <xf numFmtId="0" fontId="7" fillId="0" borderId="10" xfId="7" applyFont="1" applyFill="1" applyBorder="1" applyAlignment="1">
      <alignment horizontal="center" vertical="center" wrapText="1"/>
    </xf>
    <xf numFmtId="0" fontId="7" fillId="0" borderId="5" xfId="7" applyFont="1" applyFill="1" applyBorder="1" applyAlignment="1">
      <alignment horizontal="center" vertical="center" wrapText="1"/>
    </xf>
    <xf numFmtId="0" fontId="7" fillId="0" borderId="10" xfId="7" applyFont="1" applyFill="1" applyBorder="1" applyAlignment="1">
      <alignment horizontal="center" vertical="center"/>
    </xf>
    <xf numFmtId="0" fontId="7" fillId="0" borderId="5" xfId="7" applyFont="1" applyFill="1" applyBorder="1" applyAlignment="1">
      <alignment horizontal="center"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10" fillId="6" borderId="0" xfId="7" applyFont="1" applyFill="1" applyBorder="1" applyAlignment="1">
      <alignment horizontal="left" vertical="center" wrapText="1"/>
    </xf>
    <xf numFmtId="0" fontId="10" fillId="6" borderId="4" xfId="7" applyFont="1" applyFill="1" applyBorder="1" applyAlignment="1">
      <alignment horizontal="left" vertical="center" wrapText="1"/>
    </xf>
    <xf numFmtId="0" fontId="10" fillId="7" borderId="0" xfId="7" applyFont="1" applyFill="1" applyBorder="1" applyAlignment="1">
      <alignment horizontal="center" vertical="center"/>
    </xf>
    <xf numFmtId="0" fontId="10" fillId="7" borderId="4" xfId="7" applyFont="1" applyFill="1" applyBorder="1" applyAlignment="1">
      <alignment horizontal="center" vertical="center"/>
    </xf>
    <xf numFmtId="0" fontId="6" fillId="0" borderId="0" xfId="0" applyFont="1" applyAlignment="1">
      <alignment horizontal="left"/>
    </xf>
    <xf numFmtId="0" fontId="6" fillId="0" borderId="4" xfId="0" applyFont="1" applyBorder="1" applyAlignment="1">
      <alignment horizontal="left"/>
    </xf>
    <xf numFmtId="0" fontId="5" fillId="0" borderId="0" xfId="0" applyFont="1" applyAlignment="1">
      <alignment horizontal="left" vertical="center"/>
    </xf>
    <xf numFmtId="0" fontId="5" fillId="0" borderId="4" xfId="0" applyFont="1" applyBorder="1" applyAlignment="1">
      <alignment horizontal="left" vertical="center"/>
    </xf>
    <xf numFmtId="0" fontId="7" fillId="8" borderId="9" xfId="0" applyFont="1" applyFill="1" applyBorder="1" applyAlignment="1">
      <alignment horizontal="center" vertical="center" textRotation="90" wrapText="1"/>
    </xf>
  </cellXfs>
  <cellStyles count="8">
    <cellStyle name="Millares 2" xfId="1" xr:uid="{00000000-0005-0000-0000-000000000000}"/>
    <cellStyle name="Millares 2 2" xfId="4" xr:uid="{00000000-0005-0000-0000-000001000000}"/>
    <cellStyle name="Normal" xfId="0" builtinId="0"/>
    <cellStyle name="Normal 2" xfId="3" xr:uid="{00000000-0005-0000-0000-000003000000}"/>
    <cellStyle name="Porcentaje" xfId="2" builtinId="5"/>
    <cellStyle name="Porcentaje 2" xfId="5" xr:uid="{00000000-0005-0000-0000-000005000000}"/>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381000</xdr:colOff>
      <xdr:row>0</xdr:row>
      <xdr:rowOff>76200</xdr:rowOff>
    </xdr:from>
    <xdr:to>
      <xdr:col>2</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2</xdr:col>
      <xdr:colOff>1495425</xdr:colOff>
      <xdr:row>0</xdr:row>
      <xdr:rowOff>66675</xdr:rowOff>
    </xdr:from>
    <xdr:to>
      <xdr:col>2</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2</xdr:col>
      <xdr:colOff>914400</xdr:colOff>
      <xdr:row>1</xdr:row>
      <xdr:rowOff>0</xdr:rowOff>
    </xdr:from>
    <xdr:to>
      <xdr:col>2</xdr:col>
      <xdr:colOff>914400</xdr:colOff>
      <xdr:row>1</xdr:row>
      <xdr:rowOff>322073</xdr:rowOff>
    </xdr:to>
    <xdr:pic>
      <xdr:nvPicPr>
        <xdr:cNvPr id="4" name="Pictur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2</xdr:col>
      <xdr:colOff>84666</xdr:colOff>
      <xdr:row>0</xdr:row>
      <xdr:rowOff>137584</xdr:rowOff>
    </xdr:from>
    <xdr:to>
      <xdr:col>2</xdr:col>
      <xdr:colOff>696988</xdr:colOff>
      <xdr:row>1</xdr:row>
      <xdr:rowOff>512996</xdr:rowOff>
    </xdr:to>
    <xdr:pic>
      <xdr:nvPicPr>
        <xdr:cNvPr id="6" name="Imagen 5">
          <a:extLst>
            <a:ext uri="{FF2B5EF4-FFF2-40B4-BE49-F238E27FC236}">
              <a16:creationId xmlns:a16="http://schemas.microsoft.com/office/drawing/2014/main" id="{224A2527-B354-47C0-BC0F-C8FA983EF6D8}"/>
            </a:ext>
          </a:extLst>
        </xdr:cNvPr>
        <xdr:cNvPicPr>
          <a:picLocks noChangeAspect="1"/>
        </xdr:cNvPicPr>
      </xdr:nvPicPr>
      <xdr:blipFill>
        <a:blip xmlns:r="http://schemas.openxmlformats.org/officeDocument/2006/relationships" r:embed="rId3"/>
        <a:stretch>
          <a:fillRect/>
        </a:stretch>
      </xdr:blipFill>
      <xdr:spPr>
        <a:xfrm>
          <a:off x="455083" y="137584"/>
          <a:ext cx="612322" cy="809329"/>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93"/>
  <sheetViews>
    <sheetView showGridLines="0" tabSelected="1" defaultGridColor="0" view="pageBreakPreview" topLeftCell="A74" colorId="44" zoomScaleNormal="90" zoomScaleSheetLayoutView="100" workbookViewId="0">
      <selection activeCell="C40" sqref="C40"/>
    </sheetView>
  </sheetViews>
  <sheetFormatPr baseColWidth="10" defaultColWidth="11.42578125" defaultRowHeight="15.75" x14ac:dyDescent="0.2"/>
  <cols>
    <col min="1" max="1" width="7.7109375" style="1" customWidth="1"/>
    <col min="2" max="2" width="5.42578125" style="1" customWidth="1"/>
    <col min="3" max="3" width="52.85546875" style="1" customWidth="1"/>
    <col min="4" max="4" width="11.7109375" style="1" customWidth="1"/>
    <col min="5" max="5" width="11.85546875" style="1" customWidth="1"/>
    <col min="6" max="6" width="19" style="1" customWidth="1"/>
    <col min="7" max="7" width="7" style="2" customWidth="1"/>
    <col min="8" max="8" width="13.28515625" style="2" customWidth="1"/>
    <col min="9" max="11" width="17.140625" style="2" customWidth="1"/>
    <col min="12" max="12" width="17.140625" style="1" customWidth="1"/>
    <col min="13" max="13" width="17" style="1" customWidth="1"/>
    <col min="14" max="16384" width="11.42578125" style="1"/>
  </cols>
  <sheetData>
    <row r="1" spans="1:13" ht="35.1" customHeight="1" x14ac:dyDescent="0.2">
      <c r="A1" s="46"/>
      <c r="B1" s="46"/>
      <c r="C1" s="47"/>
      <c r="D1" s="41" t="s">
        <v>27</v>
      </c>
      <c r="E1" s="41"/>
      <c r="F1" s="41"/>
      <c r="G1" s="41"/>
      <c r="H1" s="41"/>
      <c r="I1" s="41"/>
      <c r="J1" s="41"/>
      <c r="K1" s="41"/>
      <c r="L1" s="39" t="s">
        <v>28</v>
      </c>
      <c r="M1" s="39"/>
    </row>
    <row r="2" spans="1:13" ht="47.25" customHeight="1" x14ac:dyDescent="0.2">
      <c r="A2" s="46"/>
      <c r="B2" s="46"/>
      <c r="C2" s="47"/>
      <c r="D2" s="41"/>
      <c r="E2" s="41"/>
      <c r="F2" s="41"/>
      <c r="G2" s="41"/>
      <c r="H2" s="41"/>
      <c r="I2" s="41"/>
      <c r="J2" s="41"/>
      <c r="K2" s="41"/>
      <c r="L2" s="39" t="s">
        <v>29</v>
      </c>
      <c r="M2" s="39"/>
    </row>
    <row r="3" spans="1:13" ht="71.099999999999994" customHeight="1" x14ac:dyDescent="0.2">
      <c r="A3" s="29" t="s">
        <v>30</v>
      </c>
      <c r="B3" s="30"/>
      <c r="C3" s="31"/>
      <c r="D3" s="42" t="s">
        <v>50</v>
      </c>
      <c r="E3" s="43"/>
      <c r="F3" s="43"/>
      <c r="G3" s="43"/>
      <c r="H3" s="43"/>
      <c r="I3" s="43"/>
      <c r="J3" s="43"/>
      <c r="K3" s="43"/>
      <c r="L3" s="40" t="s">
        <v>43</v>
      </c>
      <c r="M3" s="40"/>
    </row>
    <row r="4" spans="1:13" ht="21.2" customHeight="1" x14ac:dyDescent="0.2">
      <c r="A4" s="29" t="s">
        <v>9</v>
      </c>
      <c r="B4" s="30"/>
      <c r="C4" s="31"/>
      <c r="D4" s="44"/>
      <c r="E4" s="45"/>
      <c r="F4" s="45"/>
      <c r="G4" s="45"/>
      <c r="H4" s="45"/>
      <c r="I4" s="45"/>
      <c r="J4" s="45"/>
      <c r="K4" s="45"/>
      <c r="L4" s="40"/>
      <c r="M4" s="40"/>
    </row>
    <row r="5" spans="1:13" ht="28.5" customHeight="1" x14ac:dyDescent="0.2">
      <c r="A5" s="29" t="s">
        <v>0</v>
      </c>
      <c r="B5" s="30"/>
      <c r="C5" s="31"/>
      <c r="D5" s="24"/>
      <c r="E5" s="25"/>
      <c r="F5" s="25"/>
      <c r="G5" s="25"/>
      <c r="H5" s="25"/>
      <c r="I5" s="25"/>
      <c r="J5" s="25"/>
      <c r="K5" s="25"/>
      <c r="L5" s="4" t="s">
        <v>1</v>
      </c>
      <c r="M5" s="4"/>
    </row>
    <row r="6" spans="1:13" ht="25.5" customHeight="1" x14ac:dyDescent="0.2">
      <c r="A6" s="29" t="s">
        <v>11</v>
      </c>
      <c r="B6" s="30"/>
      <c r="C6" s="31"/>
      <c r="D6" s="24"/>
      <c r="E6" s="25"/>
      <c r="F6" s="25"/>
      <c r="G6" s="25"/>
      <c r="H6" s="25"/>
      <c r="I6" s="25"/>
      <c r="J6" s="25"/>
      <c r="K6" s="25"/>
      <c r="L6" s="4" t="s">
        <v>10</v>
      </c>
      <c r="M6" s="4"/>
    </row>
    <row r="7" spans="1:13" ht="29.25" customHeight="1" x14ac:dyDescent="0.2">
      <c r="A7" s="29" t="s">
        <v>2</v>
      </c>
      <c r="B7" s="30"/>
      <c r="C7" s="31"/>
      <c r="D7" s="24"/>
      <c r="E7" s="25"/>
      <c r="F7" s="25"/>
      <c r="G7" s="25"/>
      <c r="H7" s="25"/>
      <c r="I7" s="25"/>
      <c r="J7" s="25"/>
      <c r="K7" s="25"/>
      <c r="L7" s="4" t="s">
        <v>12</v>
      </c>
      <c r="M7" s="5"/>
    </row>
    <row r="8" spans="1:13" ht="21.2" customHeight="1" x14ac:dyDescent="0.2">
      <c r="A8" s="29" t="s">
        <v>31</v>
      </c>
      <c r="B8" s="30"/>
      <c r="C8" s="31"/>
      <c r="D8" s="24"/>
      <c r="E8" s="25"/>
      <c r="F8" s="25"/>
      <c r="G8" s="25"/>
      <c r="H8" s="25"/>
      <c r="I8" s="25"/>
      <c r="J8" s="25"/>
      <c r="K8" s="25"/>
      <c r="L8" s="25"/>
      <c r="M8" s="25"/>
    </row>
    <row r="9" spans="1:13" ht="21.2" customHeight="1" x14ac:dyDescent="0.2">
      <c r="A9" s="29" t="s">
        <v>20</v>
      </c>
      <c r="B9" s="30"/>
      <c r="C9" s="31"/>
      <c r="D9" s="24"/>
      <c r="E9" s="25"/>
      <c r="F9" s="25"/>
      <c r="G9" s="25"/>
      <c r="H9" s="25"/>
      <c r="I9" s="25"/>
      <c r="J9" s="25"/>
      <c r="K9" s="25"/>
      <c r="L9" s="25"/>
      <c r="M9" s="25"/>
    </row>
    <row r="10" spans="1:13" ht="21.2" customHeight="1" x14ac:dyDescent="0.2">
      <c r="A10" s="34" t="s">
        <v>16</v>
      </c>
      <c r="B10" s="35"/>
      <c r="C10" s="26" t="s">
        <v>23</v>
      </c>
      <c r="D10" s="27" t="s">
        <v>13</v>
      </c>
      <c r="E10" s="21" t="s">
        <v>15</v>
      </c>
      <c r="F10" s="28" t="s">
        <v>14</v>
      </c>
      <c r="G10" s="28"/>
      <c r="H10" s="28"/>
      <c r="I10" s="28"/>
      <c r="J10" s="28"/>
      <c r="K10" s="28"/>
      <c r="L10" s="28"/>
      <c r="M10" s="28"/>
    </row>
    <row r="11" spans="1:13" ht="64.5" customHeight="1" x14ac:dyDescent="0.2">
      <c r="A11" s="36"/>
      <c r="B11" s="26"/>
      <c r="C11" s="27"/>
      <c r="D11" s="27"/>
      <c r="E11" s="21"/>
      <c r="F11" s="6" t="s">
        <v>24</v>
      </c>
      <c r="G11" s="7" t="s">
        <v>3</v>
      </c>
      <c r="H11" s="6" t="s">
        <v>6</v>
      </c>
      <c r="I11" s="6" t="s">
        <v>21</v>
      </c>
      <c r="J11" s="6" t="s">
        <v>22</v>
      </c>
      <c r="K11" s="6" t="s">
        <v>7</v>
      </c>
      <c r="L11" s="6" t="s">
        <v>18</v>
      </c>
      <c r="M11" s="6" t="s">
        <v>19</v>
      </c>
    </row>
    <row r="12" spans="1:13" s="3" customFormat="1" ht="158.25" thickBot="1" x14ac:dyDescent="0.25">
      <c r="A12" s="32" t="s">
        <v>44</v>
      </c>
      <c r="B12" s="15">
        <v>1</v>
      </c>
      <c r="C12" s="17" t="s">
        <v>54</v>
      </c>
      <c r="D12" s="18" t="s">
        <v>32</v>
      </c>
      <c r="E12" s="16">
        <v>1</v>
      </c>
      <c r="F12" s="13"/>
      <c r="G12" s="14"/>
      <c r="H12" s="8">
        <f>SUM(F12*G12)</f>
        <v>0</v>
      </c>
      <c r="I12" s="9">
        <f>SUM(F12+H12)</f>
        <v>0</v>
      </c>
      <c r="J12" s="9">
        <f>H12*E12</f>
        <v>0</v>
      </c>
      <c r="K12" s="9">
        <f>F12*E12</f>
        <v>0</v>
      </c>
      <c r="L12" s="9">
        <f>K12+J12</f>
        <v>0</v>
      </c>
      <c r="M12" s="12">
        <v>11590003</v>
      </c>
    </row>
    <row r="13" spans="1:13" s="3" customFormat="1" ht="18.75" thickTop="1" thickBot="1" x14ac:dyDescent="0.25">
      <c r="A13" s="33"/>
      <c r="B13" s="16">
        <v>2</v>
      </c>
      <c r="C13" s="17" t="s">
        <v>33</v>
      </c>
      <c r="D13" s="18" t="s">
        <v>32</v>
      </c>
      <c r="E13" s="16">
        <v>1</v>
      </c>
      <c r="F13" s="13"/>
      <c r="G13" s="14"/>
      <c r="H13" s="8">
        <f t="shared" ref="H13:H84" si="0">SUM(F13*G13)</f>
        <v>0</v>
      </c>
      <c r="I13" s="9">
        <f t="shared" ref="I13:I84" si="1">SUM(F13+H13)</f>
        <v>0</v>
      </c>
      <c r="J13" s="9">
        <f t="shared" ref="J13:J84" si="2">H13*E13</f>
        <v>0</v>
      </c>
      <c r="K13" s="9">
        <f t="shared" ref="K13:K84" si="3">F13*E13</f>
        <v>0</v>
      </c>
      <c r="L13" s="9">
        <f t="shared" ref="L13:L84" si="4">K13+J13</f>
        <v>0</v>
      </c>
      <c r="M13" s="12">
        <v>6750056</v>
      </c>
    </row>
    <row r="14" spans="1:13" s="3" customFormat="1" ht="33" thickTop="1" thickBot="1" x14ac:dyDescent="0.25">
      <c r="A14" s="33"/>
      <c r="B14" s="16">
        <v>3</v>
      </c>
      <c r="C14" s="17" t="s">
        <v>60</v>
      </c>
      <c r="D14" s="18" t="s">
        <v>32</v>
      </c>
      <c r="E14" s="16">
        <v>80</v>
      </c>
      <c r="F14" s="13"/>
      <c r="G14" s="14"/>
      <c r="H14" s="8">
        <f t="shared" si="0"/>
        <v>0</v>
      </c>
      <c r="I14" s="9">
        <f t="shared" si="1"/>
        <v>0</v>
      </c>
      <c r="J14" s="9">
        <f t="shared" si="2"/>
        <v>0</v>
      </c>
      <c r="K14" s="9">
        <f t="shared" si="3"/>
        <v>0</v>
      </c>
      <c r="L14" s="9">
        <f t="shared" si="4"/>
        <v>0</v>
      </c>
      <c r="M14" s="12">
        <v>1954302</v>
      </c>
    </row>
    <row r="15" spans="1:13" s="3" customFormat="1" ht="48.75" thickTop="1" thickBot="1" x14ac:dyDescent="0.25">
      <c r="A15" s="33"/>
      <c r="B15" s="16">
        <v>4</v>
      </c>
      <c r="C15" s="17" t="s">
        <v>34</v>
      </c>
      <c r="D15" s="18" t="s">
        <v>32</v>
      </c>
      <c r="E15" s="16">
        <v>30</v>
      </c>
      <c r="F15" s="13"/>
      <c r="G15" s="14"/>
      <c r="H15" s="8">
        <f t="shared" si="0"/>
        <v>0</v>
      </c>
      <c r="I15" s="9">
        <f t="shared" si="1"/>
        <v>0</v>
      </c>
      <c r="J15" s="9">
        <f t="shared" si="2"/>
        <v>0</v>
      </c>
      <c r="K15" s="9">
        <f t="shared" si="3"/>
        <v>0</v>
      </c>
      <c r="L15" s="9">
        <f t="shared" si="4"/>
        <v>0</v>
      </c>
      <c r="M15" s="12">
        <v>2365734</v>
      </c>
    </row>
    <row r="16" spans="1:13" s="3" customFormat="1" ht="45" customHeight="1" thickTop="1" thickBot="1" x14ac:dyDescent="0.25">
      <c r="A16" s="33"/>
      <c r="B16" s="16">
        <v>5</v>
      </c>
      <c r="C16" s="17" t="s">
        <v>61</v>
      </c>
      <c r="D16" s="18" t="s">
        <v>32</v>
      </c>
      <c r="E16" s="16">
        <v>1</v>
      </c>
      <c r="F16" s="13"/>
      <c r="G16" s="14"/>
      <c r="H16" s="8">
        <f t="shared" si="0"/>
        <v>0</v>
      </c>
      <c r="I16" s="9">
        <f t="shared" si="1"/>
        <v>0</v>
      </c>
      <c r="J16" s="9">
        <f t="shared" si="2"/>
        <v>0</v>
      </c>
      <c r="K16" s="9">
        <f t="shared" si="3"/>
        <v>0</v>
      </c>
      <c r="L16" s="9">
        <f t="shared" si="4"/>
        <v>0</v>
      </c>
      <c r="M16" s="12">
        <v>2777166</v>
      </c>
    </row>
    <row r="17" spans="1:13" s="3" customFormat="1" ht="48.75" thickTop="1" thickBot="1" x14ac:dyDescent="0.25">
      <c r="A17" s="33"/>
      <c r="B17" s="16">
        <v>6</v>
      </c>
      <c r="C17" s="17" t="s">
        <v>62</v>
      </c>
      <c r="D17" s="18" t="s">
        <v>52</v>
      </c>
      <c r="E17" s="16">
        <v>4</v>
      </c>
      <c r="F17" s="13"/>
      <c r="G17" s="14"/>
      <c r="H17" s="8">
        <f t="shared" si="0"/>
        <v>0</v>
      </c>
      <c r="I17" s="9">
        <f t="shared" si="1"/>
        <v>0</v>
      </c>
      <c r="J17" s="9">
        <f t="shared" si="2"/>
        <v>0</v>
      </c>
      <c r="K17" s="9">
        <f t="shared" si="3"/>
        <v>0</v>
      </c>
      <c r="L17" s="9">
        <f t="shared" si="4"/>
        <v>0</v>
      </c>
      <c r="M17" s="12">
        <v>5702626</v>
      </c>
    </row>
    <row r="18" spans="1:13" s="3" customFormat="1" ht="48.75" thickTop="1" thickBot="1" x14ac:dyDescent="0.25">
      <c r="A18" s="33"/>
      <c r="B18" s="16">
        <v>7</v>
      </c>
      <c r="C18" s="17" t="s">
        <v>63</v>
      </c>
      <c r="D18" s="18" t="s">
        <v>32</v>
      </c>
      <c r="E18" s="16">
        <v>60</v>
      </c>
      <c r="F18" s="13"/>
      <c r="G18" s="14"/>
      <c r="H18" s="8">
        <f t="shared" si="0"/>
        <v>0</v>
      </c>
      <c r="I18" s="9">
        <f t="shared" si="1"/>
        <v>0</v>
      </c>
      <c r="J18" s="9">
        <f t="shared" si="2"/>
        <v>0</v>
      </c>
      <c r="K18" s="9">
        <f t="shared" si="3"/>
        <v>0</v>
      </c>
      <c r="L18" s="9">
        <f t="shared" si="4"/>
        <v>0</v>
      </c>
      <c r="M18" s="12">
        <v>334288</v>
      </c>
    </row>
    <row r="19" spans="1:13" s="3" customFormat="1" ht="33" thickTop="1" thickBot="1" x14ac:dyDescent="0.25">
      <c r="A19" s="33"/>
      <c r="B19" s="16">
        <v>8</v>
      </c>
      <c r="C19" s="17" t="s">
        <v>35</v>
      </c>
      <c r="D19" s="18" t="s">
        <v>32</v>
      </c>
      <c r="E19" s="16">
        <v>1</v>
      </c>
      <c r="F19" s="13"/>
      <c r="G19" s="14"/>
      <c r="H19" s="8">
        <f t="shared" si="0"/>
        <v>0</v>
      </c>
      <c r="I19" s="9">
        <f t="shared" si="1"/>
        <v>0</v>
      </c>
      <c r="J19" s="9">
        <f t="shared" si="2"/>
        <v>0</v>
      </c>
      <c r="K19" s="9">
        <f t="shared" si="3"/>
        <v>0</v>
      </c>
      <c r="L19" s="9">
        <f t="shared" si="4"/>
        <v>0</v>
      </c>
      <c r="M19" s="12">
        <v>3921461</v>
      </c>
    </row>
    <row r="20" spans="1:13" s="3" customFormat="1" ht="80.25" thickTop="1" thickBot="1" x14ac:dyDescent="0.25">
      <c r="A20" s="33"/>
      <c r="B20" s="16">
        <v>9</v>
      </c>
      <c r="C20" s="17" t="s">
        <v>64</v>
      </c>
      <c r="D20" s="18" t="s">
        <v>32</v>
      </c>
      <c r="E20" s="16">
        <v>2</v>
      </c>
      <c r="F20" s="13"/>
      <c r="G20" s="14"/>
      <c r="H20" s="8">
        <f t="shared" si="0"/>
        <v>0</v>
      </c>
      <c r="I20" s="9">
        <f t="shared" si="1"/>
        <v>0</v>
      </c>
      <c r="J20" s="9">
        <f t="shared" si="2"/>
        <v>0</v>
      </c>
      <c r="K20" s="9">
        <f t="shared" si="3"/>
        <v>0</v>
      </c>
      <c r="L20" s="9">
        <f t="shared" si="4"/>
        <v>0</v>
      </c>
      <c r="M20" s="12">
        <v>312431</v>
      </c>
    </row>
    <row r="21" spans="1:13" s="3" customFormat="1" ht="64.5" thickTop="1" thickBot="1" x14ac:dyDescent="0.25">
      <c r="A21" s="33"/>
      <c r="B21" s="16">
        <v>10</v>
      </c>
      <c r="C21" s="17" t="s">
        <v>65</v>
      </c>
      <c r="D21" s="18" t="s">
        <v>32</v>
      </c>
      <c r="E21" s="16">
        <v>12</v>
      </c>
      <c r="F21" s="13"/>
      <c r="G21" s="14"/>
      <c r="H21" s="8">
        <f t="shared" si="0"/>
        <v>0</v>
      </c>
      <c r="I21" s="9">
        <f t="shared" si="1"/>
        <v>0</v>
      </c>
      <c r="J21" s="9">
        <f t="shared" si="2"/>
        <v>0</v>
      </c>
      <c r="K21" s="9">
        <f t="shared" si="3"/>
        <v>0</v>
      </c>
      <c r="L21" s="9">
        <f t="shared" si="4"/>
        <v>0</v>
      </c>
      <c r="M21" s="12">
        <v>151715</v>
      </c>
    </row>
    <row r="22" spans="1:13" s="3" customFormat="1" ht="64.5" thickTop="1" thickBot="1" x14ac:dyDescent="0.25">
      <c r="A22" s="33"/>
      <c r="B22" s="16">
        <v>11</v>
      </c>
      <c r="C22" s="19" t="s">
        <v>55</v>
      </c>
      <c r="D22" s="18" t="s">
        <v>32</v>
      </c>
      <c r="E22" s="16">
        <v>30</v>
      </c>
      <c r="F22" s="13"/>
      <c r="G22" s="14"/>
      <c r="H22" s="8">
        <f t="shared" si="0"/>
        <v>0</v>
      </c>
      <c r="I22" s="9">
        <f t="shared" si="1"/>
        <v>0</v>
      </c>
      <c r="J22" s="9">
        <f t="shared" si="2"/>
        <v>0</v>
      </c>
      <c r="K22" s="9">
        <f t="shared" si="3"/>
        <v>0</v>
      </c>
      <c r="L22" s="9">
        <f t="shared" si="4"/>
        <v>0</v>
      </c>
      <c r="M22" s="12">
        <v>142800</v>
      </c>
    </row>
    <row r="23" spans="1:13" s="3" customFormat="1" ht="64.5" thickTop="1" thickBot="1" x14ac:dyDescent="0.25">
      <c r="A23" s="33"/>
      <c r="B23" s="16">
        <v>12</v>
      </c>
      <c r="C23" s="17" t="s">
        <v>66</v>
      </c>
      <c r="D23" s="18" t="s">
        <v>32</v>
      </c>
      <c r="E23" s="16">
        <v>1</v>
      </c>
      <c r="F23" s="13"/>
      <c r="G23" s="14"/>
      <c r="H23" s="8">
        <f t="shared" si="0"/>
        <v>0</v>
      </c>
      <c r="I23" s="9">
        <f t="shared" si="1"/>
        <v>0</v>
      </c>
      <c r="J23" s="9">
        <f t="shared" si="2"/>
        <v>0</v>
      </c>
      <c r="K23" s="9">
        <f t="shared" si="3"/>
        <v>0</v>
      </c>
      <c r="L23" s="9">
        <f t="shared" si="4"/>
        <v>0</v>
      </c>
      <c r="M23" s="12">
        <v>3535508</v>
      </c>
    </row>
    <row r="24" spans="1:13" s="3" customFormat="1" ht="111.75" thickTop="1" thickBot="1" x14ac:dyDescent="0.25">
      <c r="A24" s="33"/>
      <c r="B24" s="16">
        <v>13</v>
      </c>
      <c r="C24" s="17" t="s">
        <v>67</v>
      </c>
      <c r="D24" s="18" t="s">
        <v>32</v>
      </c>
      <c r="E24" s="16">
        <v>15</v>
      </c>
      <c r="F24" s="13"/>
      <c r="G24" s="14"/>
      <c r="H24" s="8">
        <f t="shared" si="0"/>
        <v>0</v>
      </c>
      <c r="I24" s="9">
        <f t="shared" si="1"/>
        <v>0</v>
      </c>
      <c r="J24" s="9">
        <f t="shared" si="2"/>
        <v>0</v>
      </c>
      <c r="K24" s="9">
        <f t="shared" si="3"/>
        <v>0</v>
      </c>
      <c r="L24" s="9">
        <f t="shared" si="4"/>
        <v>0</v>
      </c>
      <c r="M24" s="12">
        <v>515299</v>
      </c>
    </row>
    <row r="25" spans="1:13" s="3" customFormat="1" ht="64.5" thickTop="1" thickBot="1" x14ac:dyDescent="0.25">
      <c r="A25" s="33"/>
      <c r="B25" s="16">
        <v>14</v>
      </c>
      <c r="C25" s="17" t="s">
        <v>68</v>
      </c>
      <c r="D25" s="18" t="s">
        <v>32</v>
      </c>
      <c r="E25" s="16">
        <v>10</v>
      </c>
      <c r="F25" s="13"/>
      <c r="G25" s="14"/>
      <c r="H25" s="8">
        <f t="shared" si="0"/>
        <v>0</v>
      </c>
      <c r="I25" s="9">
        <f t="shared" si="1"/>
        <v>0</v>
      </c>
      <c r="J25" s="9">
        <f t="shared" si="2"/>
        <v>0</v>
      </c>
      <c r="K25" s="9">
        <f t="shared" si="3"/>
        <v>0</v>
      </c>
      <c r="L25" s="9">
        <f t="shared" si="4"/>
        <v>0</v>
      </c>
      <c r="M25" s="12">
        <v>160716</v>
      </c>
    </row>
    <row r="26" spans="1:13" s="3" customFormat="1" ht="80.25" thickTop="1" thickBot="1" x14ac:dyDescent="0.25">
      <c r="A26" s="33"/>
      <c r="B26" s="16">
        <v>15</v>
      </c>
      <c r="C26" s="17" t="s">
        <v>69</v>
      </c>
      <c r="D26" s="18" t="s">
        <v>32</v>
      </c>
      <c r="E26" s="16">
        <v>15</v>
      </c>
      <c r="F26" s="13"/>
      <c r="G26" s="14"/>
      <c r="H26" s="8">
        <f t="shared" si="0"/>
        <v>0</v>
      </c>
      <c r="I26" s="9">
        <f t="shared" si="1"/>
        <v>0</v>
      </c>
      <c r="J26" s="9">
        <f t="shared" si="2"/>
        <v>0</v>
      </c>
      <c r="K26" s="9">
        <f t="shared" si="3"/>
        <v>0</v>
      </c>
      <c r="L26" s="9">
        <f t="shared" si="4"/>
        <v>0</v>
      </c>
      <c r="M26" s="12">
        <v>790341</v>
      </c>
    </row>
    <row r="27" spans="1:13" s="3" customFormat="1" ht="48.75" thickTop="1" thickBot="1" x14ac:dyDescent="0.25">
      <c r="A27" s="33"/>
      <c r="B27" s="16">
        <v>16</v>
      </c>
      <c r="C27" s="19" t="s">
        <v>70</v>
      </c>
      <c r="D27" s="18" t="s">
        <v>32</v>
      </c>
      <c r="E27" s="16">
        <v>2000</v>
      </c>
      <c r="F27" s="13"/>
      <c r="G27" s="14"/>
      <c r="H27" s="8">
        <f t="shared" si="0"/>
        <v>0</v>
      </c>
      <c r="I27" s="9">
        <f t="shared" si="1"/>
        <v>0</v>
      </c>
      <c r="J27" s="9">
        <f t="shared" si="2"/>
        <v>0</v>
      </c>
      <c r="K27" s="9">
        <f t="shared" si="3"/>
        <v>0</v>
      </c>
      <c r="L27" s="9">
        <f t="shared" si="4"/>
        <v>0</v>
      </c>
      <c r="M27" s="12">
        <v>16065</v>
      </c>
    </row>
    <row r="28" spans="1:13" s="3" customFormat="1" ht="33" thickTop="1" thickBot="1" x14ac:dyDescent="0.25">
      <c r="A28" s="33"/>
      <c r="B28" s="16">
        <v>17</v>
      </c>
      <c r="C28" s="17" t="s">
        <v>71</v>
      </c>
      <c r="D28" s="18" t="s">
        <v>32</v>
      </c>
      <c r="E28" s="16">
        <v>700</v>
      </c>
      <c r="F28" s="13"/>
      <c r="G28" s="14"/>
      <c r="H28" s="8">
        <f t="shared" si="0"/>
        <v>0</v>
      </c>
      <c r="I28" s="9">
        <f t="shared" si="1"/>
        <v>0</v>
      </c>
      <c r="J28" s="9">
        <f t="shared" si="2"/>
        <v>0</v>
      </c>
      <c r="K28" s="9">
        <f t="shared" si="3"/>
        <v>0</v>
      </c>
      <c r="L28" s="9">
        <f t="shared" si="4"/>
        <v>0</v>
      </c>
      <c r="M28" s="12">
        <v>24271</v>
      </c>
    </row>
    <row r="29" spans="1:13" s="3" customFormat="1" ht="64.5" thickTop="1" thickBot="1" x14ac:dyDescent="0.25">
      <c r="A29" s="33"/>
      <c r="B29" s="16">
        <v>18</v>
      </c>
      <c r="C29" s="17" t="s">
        <v>51</v>
      </c>
      <c r="D29" s="18" t="s">
        <v>32</v>
      </c>
      <c r="E29" s="16">
        <v>12710</v>
      </c>
      <c r="F29" s="13"/>
      <c r="G29" s="14"/>
      <c r="H29" s="8">
        <f t="shared" si="0"/>
        <v>0</v>
      </c>
      <c r="I29" s="9">
        <f t="shared" si="1"/>
        <v>0</v>
      </c>
      <c r="J29" s="9">
        <f t="shared" si="2"/>
        <v>0</v>
      </c>
      <c r="K29" s="9">
        <f t="shared" si="3"/>
        <v>0</v>
      </c>
      <c r="L29" s="9">
        <f t="shared" si="4"/>
        <v>0</v>
      </c>
      <c r="M29" s="12">
        <v>889</v>
      </c>
    </row>
    <row r="30" spans="1:13" s="3" customFormat="1" ht="159" thickTop="1" thickBot="1" x14ac:dyDescent="0.25">
      <c r="A30" s="33" t="s">
        <v>45</v>
      </c>
      <c r="B30" s="16">
        <v>19</v>
      </c>
      <c r="C30" s="17" t="s">
        <v>56</v>
      </c>
      <c r="D30" s="18" t="s">
        <v>32</v>
      </c>
      <c r="E30" s="16">
        <v>1</v>
      </c>
      <c r="F30" s="13"/>
      <c r="G30" s="14"/>
      <c r="H30" s="8">
        <f t="shared" si="0"/>
        <v>0</v>
      </c>
      <c r="I30" s="9">
        <f t="shared" si="1"/>
        <v>0</v>
      </c>
      <c r="J30" s="9">
        <f t="shared" si="2"/>
        <v>0</v>
      </c>
      <c r="K30" s="9">
        <f t="shared" si="3"/>
        <v>0</v>
      </c>
      <c r="L30" s="9">
        <f t="shared" si="4"/>
        <v>0</v>
      </c>
      <c r="M30" s="12">
        <v>11590005</v>
      </c>
    </row>
    <row r="31" spans="1:13" s="3" customFormat="1" ht="33" thickTop="1" thickBot="1" x14ac:dyDescent="0.25">
      <c r="A31" s="33"/>
      <c r="B31" s="16">
        <v>20</v>
      </c>
      <c r="C31" s="17" t="s">
        <v>60</v>
      </c>
      <c r="D31" s="18" t="s">
        <v>32</v>
      </c>
      <c r="E31" s="16">
        <v>30</v>
      </c>
      <c r="F31" s="13"/>
      <c r="G31" s="14"/>
      <c r="H31" s="8">
        <f t="shared" si="0"/>
        <v>0</v>
      </c>
      <c r="I31" s="9">
        <f t="shared" si="1"/>
        <v>0</v>
      </c>
      <c r="J31" s="9">
        <f t="shared" si="2"/>
        <v>0</v>
      </c>
      <c r="K31" s="9">
        <f t="shared" si="3"/>
        <v>0</v>
      </c>
      <c r="L31" s="9">
        <f t="shared" si="4"/>
        <v>0</v>
      </c>
      <c r="M31" s="12">
        <v>1954302</v>
      </c>
    </row>
    <row r="32" spans="1:13" s="3" customFormat="1" ht="18.75" thickTop="1" thickBot="1" x14ac:dyDescent="0.25">
      <c r="A32" s="33"/>
      <c r="B32" s="16">
        <v>21</v>
      </c>
      <c r="C32" s="17" t="s">
        <v>36</v>
      </c>
      <c r="D32" s="18" t="s">
        <v>32</v>
      </c>
      <c r="E32" s="16">
        <v>1</v>
      </c>
      <c r="F32" s="13"/>
      <c r="G32" s="14"/>
      <c r="H32" s="8">
        <f t="shared" si="0"/>
        <v>0</v>
      </c>
      <c r="I32" s="9">
        <f t="shared" si="1"/>
        <v>0</v>
      </c>
      <c r="J32" s="9">
        <f t="shared" si="2"/>
        <v>0</v>
      </c>
      <c r="K32" s="9">
        <f t="shared" si="3"/>
        <v>0</v>
      </c>
      <c r="L32" s="9">
        <f t="shared" si="4"/>
        <v>0</v>
      </c>
      <c r="M32" s="12">
        <v>6750056</v>
      </c>
    </row>
    <row r="33" spans="1:13" s="3" customFormat="1" ht="48.75" thickTop="1" thickBot="1" x14ac:dyDescent="0.25">
      <c r="A33" s="33"/>
      <c r="B33" s="16">
        <v>22</v>
      </c>
      <c r="C33" s="17" t="s">
        <v>72</v>
      </c>
      <c r="D33" s="18" t="s">
        <v>32</v>
      </c>
      <c r="E33" s="16">
        <v>40</v>
      </c>
      <c r="F33" s="13"/>
      <c r="G33" s="14"/>
      <c r="H33" s="8">
        <f t="shared" si="0"/>
        <v>0</v>
      </c>
      <c r="I33" s="9">
        <f t="shared" si="1"/>
        <v>0</v>
      </c>
      <c r="J33" s="9">
        <f t="shared" si="2"/>
        <v>0</v>
      </c>
      <c r="K33" s="9">
        <f t="shared" si="3"/>
        <v>0</v>
      </c>
      <c r="L33" s="9">
        <f t="shared" si="4"/>
        <v>0</v>
      </c>
      <c r="M33" s="12">
        <v>334288</v>
      </c>
    </row>
    <row r="34" spans="1:13" s="3" customFormat="1" ht="33" thickTop="1" thickBot="1" x14ac:dyDescent="0.25">
      <c r="A34" s="33"/>
      <c r="B34" s="16">
        <v>23</v>
      </c>
      <c r="C34" s="17" t="s">
        <v>35</v>
      </c>
      <c r="D34" s="18" t="s">
        <v>32</v>
      </c>
      <c r="E34" s="16">
        <v>1</v>
      </c>
      <c r="F34" s="13"/>
      <c r="G34" s="14"/>
      <c r="H34" s="8">
        <f t="shared" si="0"/>
        <v>0</v>
      </c>
      <c r="I34" s="9">
        <f t="shared" si="1"/>
        <v>0</v>
      </c>
      <c r="J34" s="9">
        <f t="shared" si="2"/>
        <v>0</v>
      </c>
      <c r="K34" s="9">
        <f t="shared" si="3"/>
        <v>0</v>
      </c>
      <c r="L34" s="9">
        <f t="shared" si="4"/>
        <v>0</v>
      </c>
      <c r="M34" s="12">
        <v>3921461</v>
      </c>
    </row>
    <row r="35" spans="1:13" s="3" customFormat="1" ht="80.25" thickTop="1" thickBot="1" x14ac:dyDescent="0.25">
      <c r="A35" s="33"/>
      <c r="B35" s="16">
        <v>24</v>
      </c>
      <c r="C35" s="17" t="s">
        <v>64</v>
      </c>
      <c r="D35" s="18" t="s">
        <v>32</v>
      </c>
      <c r="E35" s="16">
        <v>2</v>
      </c>
      <c r="F35" s="13"/>
      <c r="G35" s="14"/>
      <c r="H35" s="8">
        <f t="shared" si="0"/>
        <v>0</v>
      </c>
      <c r="I35" s="9">
        <f t="shared" si="1"/>
        <v>0</v>
      </c>
      <c r="J35" s="9">
        <f t="shared" si="2"/>
        <v>0</v>
      </c>
      <c r="K35" s="9">
        <f t="shared" si="3"/>
        <v>0</v>
      </c>
      <c r="L35" s="9">
        <f t="shared" si="4"/>
        <v>0</v>
      </c>
      <c r="M35" s="12">
        <v>312431</v>
      </c>
    </row>
    <row r="36" spans="1:13" s="3" customFormat="1" ht="80.25" thickTop="1" thickBot="1" x14ac:dyDescent="0.25">
      <c r="A36" s="33"/>
      <c r="B36" s="16">
        <v>25</v>
      </c>
      <c r="C36" s="17" t="s">
        <v>61</v>
      </c>
      <c r="D36" s="18" t="s">
        <v>32</v>
      </c>
      <c r="E36" s="16">
        <v>1</v>
      </c>
      <c r="F36" s="13"/>
      <c r="G36" s="14"/>
      <c r="H36" s="8">
        <f t="shared" si="0"/>
        <v>0</v>
      </c>
      <c r="I36" s="9">
        <f t="shared" si="1"/>
        <v>0</v>
      </c>
      <c r="J36" s="9">
        <f t="shared" si="2"/>
        <v>0</v>
      </c>
      <c r="K36" s="9">
        <f t="shared" si="3"/>
        <v>0</v>
      </c>
      <c r="L36" s="9">
        <f t="shared" si="4"/>
        <v>0</v>
      </c>
      <c r="M36" s="12">
        <v>3863603</v>
      </c>
    </row>
    <row r="37" spans="1:13" s="3" customFormat="1" ht="48.75" thickTop="1" thickBot="1" x14ac:dyDescent="0.25">
      <c r="A37" s="33"/>
      <c r="B37" s="16">
        <v>26</v>
      </c>
      <c r="C37" s="17" t="s">
        <v>73</v>
      </c>
      <c r="D37" s="18" t="s">
        <v>52</v>
      </c>
      <c r="E37" s="16">
        <v>4</v>
      </c>
      <c r="F37" s="13"/>
      <c r="G37" s="14"/>
      <c r="H37" s="8">
        <f t="shared" si="0"/>
        <v>0</v>
      </c>
      <c r="I37" s="9">
        <f t="shared" si="1"/>
        <v>0</v>
      </c>
      <c r="J37" s="9">
        <f t="shared" si="2"/>
        <v>0</v>
      </c>
      <c r="K37" s="9">
        <f t="shared" si="3"/>
        <v>0</v>
      </c>
      <c r="L37" s="9">
        <f t="shared" si="4"/>
        <v>0</v>
      </c>
      <c r="M37" s="12">
        <v>5702626</v>
      </c>
    </row>
    <row r="38" spans="1:13" s="3" customFormat="1" ht="64.5" thickTop="1" thickBot="1" x14ac:dyDescent="0.25">
      <c r="A38" s="33"/>
      <c r="B38" s="16">
        <v>27</v>
      </c>
      <c r="C38" s="17" t="s">
        <v>74</v>
      </c>
      <c r="D38" s="18" t="s">
        <v>32</v>
      </c>
      <c r="E38" s="16">
        <v>1</v>
      </c>
      <c r="F38" s="13"/>
      <c r="G38" s="14"/>
      <c r="H38" s="8">
        <f t="shared" si="0"/>
        <v>0</v>
      </c>
      <c r="I38" s="9">
        <f t="shared" si="1"/>
        <v>0</v>
      </c>
      <c r="J38" s="9">
        <f t="shared" si="2"/>
        <v>0</v>
      </c>
      <c r="K38" s="9">
        <f t="shared" si="3"/>
        <v>0</v>
      </c>
      <c r="L38" s="9">
        <f t="shared" si="4"/>
        <v>0</v>
      </c>
      <c r="M38" s="12">
        <v>1920885</v>
      </c>
    </row>
    <row r="39" spans="1:13" s="3" customFormat="1" ht="80.25" thickTop="1" thickBot="1" x14ac:dyDescent="0.25">
      <c r="A39" s="33"/>
      <c r="B39" s="16">
        <v>28</v>
      </c>
      <c r="C39" s="17" t="s">
        <v>69</v>
      </c>
      <c r="D39" s="18" t="s">
        <v>32</v>
      </c>
      <c r="E39" s="16">
        <v>15</v>
      </c>
      <c r="F39" s="13"/>
      <c r="G39" s="14"/>
      <c r="H39" s="8">
        <f t="shared" si="0"/>
        <v>0</v>
      </c>
      <c r="I39" s="9">
        <f t="shared" si="1"/>
        <v>0</v>
      </c>
      <c r="J39" s="9">
        <f t="shared" si="2"/>
        <v>0</v>
      </c>
      <c r="K39" s="9">
        <f t="shared" si="3"/>
        <v>0</v>
      </c>
      <c r="L39" s="9">
        <f t="shared" si="4"/>
        <v>0</v>
      </c>
      <c r="M39" s="12">
        <v>790341</v>
      </c>
    </row>
    <row r="40" spans="1:13" s="3" customFormat="1" ht="111.75" thickTop="1" thickBot="1" x14ac:dyDescent="0.25">
      <c r="A40" s="33"/>
      <c r="B40" s="16">
        <v>29</v>
      </c>
      <c r="C40" s="17" t="s">
        <v>91</v>
      </c>
      <c r="D40" s="18" t="s">
        <v>32</v>
      </c>
      <c r="E40" s="16">
        <v>600</v>
      </c>
      <c r="F40" s="13"/>
      <c r="G40" s="14"/>
      <c r="H40" s="8">
        <f t="shared" si="0"/>
        <v>0</v>
      </c>
      <c r="I40" s="9">
        <f t="shared" si="1"/>
        <v>0</v>
      </c>
      <c r="J40" s="9">
        <f t="shared" si="2"/>
        <v>0</v>
      </c>
      <c r="K40" s="9">
        <f t="shared" si="3"/>
        <v>0</v>
      </c>
      <c r="L40" s="9">
        <f t="shared" si="4"/>
        <v>0</v>
      </c>
      <c r="M40" s="12">
        <v>18257</v>
      </c>
    </row>
    <row r="41" spans="1:13" s="3" customFormat="1" ht="64.5" thickTop="1" thickBot="1" x14ac:dyDescent="0.25">
      <c r="A41" s="33"/>
      <c r="B41" s="16">
        <v>30</v>
      </c>
      <c r="C41" s="17" t="s">
        <v>53</v>
      </c>
      <c r="D41" s="18" t="s">
        <v>32</v>
      </c>
      <c r="E41" s="16">
        <v>12710</v>
      </c>
      <c r="F41" s="13"/>
      <c r="G41" s="14"/>
      <c r="H41" s="8">
        <f t="shared" si="0"/>
        <v>0</v>
      </c>
      <c r="I41" s="9">
        <f t="shared" si="1"/>
        <v>0</v>
      </c>
      <c r="J41" s="9">
        <f t="shared" si="2"/>
        <v>0</v>
      </c>
      <c r="K41" s="9">
        <f t="shared" si="3"/>
        <v>0</v>
      </c>
      <c r="L41" s="9">
        <f t="shared" si="4"/>
        <v>0</v>
      </c>
      <c r="M41" s="12">
        <v>889</v>
      </c>
    </row>
    <row r="42" spans="1:13" s="3" customFormat="1" ht="174.75" thickTop="1" thickBot="1" x14ac:dyDescent="0.25">
      <c r="A42" s="33"/>
      <c r="B42" s="16">
        <v>31</v>
      </c>
      <c r="C42" s="19" t="s">
        <v>92</v>
      </c>
      <c r="D42" s="18" t="s">
        <v>32</v>
      </c>
      <c r="E42" s="16">
        <v>900</v>
      </c>
      <c r="F42" s="13"/>
      <c r="G42" s="14"/>
      <c r="H42" s="8">
        <f t="shared" si="0"/>
        <v>0</v>
      </c>
      <c r="I42" s="9">
        <f t="shared" si="1"/>
        <v>0</v>
      </c>
      <c r="J42" s="9">
        <f t="shared" si="2"/>
        <v>0</v>
      </c>
      <c r="K42" s="9">
        <f t="shared" si="3"/>
        <v>0</v>
      </c>
      <c r="L42" s="9">
        <f t="shared" si="4"/>
        <v>0</v>
      </c>
      <c r="M42" s="12">
        <v>17850</v>
      </c>
    </row>
    <row r="43" spans="1:13" s="3" customFormat="1" ht="159" thickTop="1" thickBot="1" x14ac:dyDescent="0.25">
      <c r="A43" s="33" t="s">
        <v>46</v>
      </c>
      <c r="B43" s="16">
        <v>32</v>
      </c>
      <c r="C43" s="17" t="s">
        <v>57</v>
      </c>
      <c r="D43" s="18" t="s">
        <v>32</v>
      </c>
      <c r="E43" s="16">
        <v>1</v>
      </c>
      <c r="F43" s="13"/>
      <c r="G43" s="14"/>
      <c r="H43" s="8">
        <f t="shared" si="0"/>
        <v>0</v>
      </c>
      <c r="I43" s="9">
        <f t="shared" si="1"/>
        <v>0</v>
      </c>
      <c r="J43" s="9">
        <f t="shared" si="2"/>
        <v>0</v>
      </c>
      <c r="K43" s="9">
        <f t="shared" si="3"/>
        <v>0</v>
      </c>
      <c r="L43" s="9">
        <f t="shared" si="4"/>
        <v>0</v>
      </c>
      <c r="M43" s="12">
        <v>11590005</v>
      </c>
    </row>
    <row r="44" spans="1:13" s="3" customFormat="1" ht="48.75" thickTop="1" thickBot="1" x14ac:dyDescent="0.25">
      <c r="A44" s="33"/>
      <c r="B44" s="16">
        <v>33</v>
      </c>
      <c r="C44" s="17" t="s">
        <v>37</v>
      </c>
      <c r="D44" s="18" t="s">
        <v>32</v>
      </c>
      <c r="E44" s="16">
        <v>35</v>
      </c>
      <c r="F44" s="13"/>
      <c r="G44" s="14"/>
      <c r="H44" s="8">
        <f t="shared" si="0"/>
        <v>0</v>
      </c>
      <c r="I44" s="9">
        <f t="shared" si="1"/>
        <v>0</v>
      </c>
      <c r="J44" s="9">
        <f t="shared" si="2"/>
        <v>0</v>
      </c>
      <c r="K44" s="9">
        <f t="shared" si="3"/>
        <v>0</v>
      </c>
      <c r="L44" s="9">
        <f t="shared" si="4"/>
        <v>0</v>
      </c>
      <c r="M44" s="12">
        <v>2365734</v>
      </c>
    </row>
    <row r="45" spans="1:13" s="3" customFormat="1" ht="33" thickTop="1" thickBot="1" x14ac:dyDescent="0.25">
      <c r="A45" s="33"/>
      <c r="B45" s="16">
        <v>34</v>
      </c>
      <c r="C45" s="17" t="s">
        <v>75</v>
      </c>
      <c r="D45" s="18" t="s">
        <v>32</v>
      </c>
      <c r="E45" s="16">
        <v>60</v>
      </c>
      <c r="F45" s="13"/>
      <c r="G45" s="14"/>
      <c r="H45" s="8">
        <f t="shared" si="0"/>
        <v>0</v>
      </c>
      <c r="I45" s="9">
        <f t="shared" si="1"/>
        <v>0</v>
      </c>
      <c r="J45" s="9">
        <f t="shared" si="2"/>
        <v>0</v>
      </c>
      <c r="K45" s="9">
        <f t="shared" si="3"/>
        <v>0</v>
      </c>
      <c r="L45" s="9">
        <f t="shared" si="4"/>
        <v>0</v>
      </c>
      <c r="M45" s="12">
        <v>1954302</v>
      </c>
    </row>
    <row r="46" spans="1:13" s="3" customFormat="1" ht="18.75" thickTop="1" thickBot="1" x14ac:dyDescent="0.25">
      <c r="A46" s="33"/>
      <c r="B46" s="16">
        <v>35</v>
      </c>
      <c r="C46" s="17" t="s">
        <v>38</v>
      </c>
      <c r="D46" s="18" t="s">
        <v>32</v>
      </c>
      <c r="E46" s="16">
        <v>1</v>
      </c>
      <c r="F46" s="13"/>
      <c r="G46" s="14"/>
      <c r="H46" s="8">
        <f t="shared" si="0"/>
        <v>0</v>
      </c>
      <c r="I46" s="9">
        <f t="shared" si="1"/>
        <v>0</v>
      </c>
      <c r="J46" s="9">
        <f t="shared" si="2"/>
        <v>0</v>
      </c>
      <c r="K46" s="9">
        <f t="shared" si="3"/>
        <v>0</v>
      </c>
      <c r="L46" s="9">
        <f t="shared" si="4"/>
        <v>0</v>
      </c>
      <c r="M46" s="12">
        <v>6750056</v>
      </c>
    </row>
    <row r="47" spans="1:13" s="3" customFormat="1" ht="80.25" thickTop="1" thickBot="1" x14ac:dyDescent="0.25">
      <c r="A47" s="33"/>
      <c r="B47" s="16">
        <v>36</v>
      </c>
      <c r="C47" s="17" t="s">
        <v>61</v>
      </c>
      <c r="D47" s="18" t="s">
        <v>32</v>
      </c>
      <c r="E47" s="16">
        <v>1</v>
      </c>
      <c r="F47" s="13"/>
      <c r="G47" s="14"/>
      <c r="H47" s="8">
        <f t="shared" si="0"/>
        <v>0</v>
      </c>
      <c r="I47" s="9">
        <f t="shared" si="1"/>
        <v>0</v>
      </c>
      <c r="J47" s="9">
        <f t="shared" si="2"/>
        <v>0</v>
      </c>
      <c r="K47" s="9">
        <f t="shared" si="3"/>
        <v>0</v>
      </c>
      <c r="L47" s="9">
        <f t="shared" si="4"/>
        <v>0</v>
      </c>
      <c r="M47" s="12">
        <v>3863603</v>
      </c>
    </row>
    <row r="48" spans="1:13" s="3" customFormat="1" ht="111.75" thickTop="1" thickBot="1" x14ac:dyDescent="0.25">
      <c r="A48" s="33"/>
      <c r="B48" s="16">
        <v>37</v>
      </c>
      <c r="C48" s="17" t="s">
        <v>76</v>
      </c>
      <c r="D48" s="18" t="s">
        <v>32</v>
      </c>
      <c r="E48" s="16">
        <v>10</v>
      </c>
      <c r="F48" s="13"/>
      <c r="G48" s="14"/>
      <c r="H48" s="8">
        <f t="shared" si="0"/>
        <v>0</v>
      </c>
      <c r="I48" s="9">
        <f t="shared" si="1"/>
        <v>0</v>
      </c>
      <c r="J48" s="9">
        <f t="shared" si="2"/>
        <v>0</v>
      </c>
      <c r="K48" s="9">
        <f t="shared" si="3"/>
        <v>0</v>
      </c>
      <c r="L48" s="9">
        <f t="shared" si="4"/>
        <v>0</v>
      </c>
      <c r="M48" s="12">
        <v>790341</v>
      </c>
    </row>
    <row r="49" spans="1:13" s="3" customFormat="1" ht="48.75" thickTop="1" thickBot="1" x14ac:dyDescent="0.25">
      <c r="A49" s="33"/>
      <c r="B49" s="16">
        <v>38</v>
      </c>
      <c r="C49" s="17" t="s">
        <v>73</v>
      </c>
      <c r="D49" s="18" t="s">
        <v>52</v>
      </c>
      <c r="E49" s="16">
        <v>4</v>
      </c>
      <c r="F49" s="13"/>
      <c r="G49" s="14"/>
      <c r="H49" s="8">
        <f t="shared" si="0"/>
        <v>0</v>
      </c>
      <c r="I49" s="9">
        <f t="shared" si="1"/>
        <v>0</v>
      </c>
      <c r="J49" s="9">
        <f t="shared" si="2"/>
        <v>0</v>
      </c>
      <c r="K49" s="9">
        <f t="shared" si="3"/>
        <v>0</v>
      </c>
      <c r="L49" s="9">
        <f t="shared" si="4"/>
        <v>0</v>
      </c>
      <c r="M49" s="12">
        <v>5702626</v>
      </c>
    </row>
    <row r="50" spans="1:13" s="3" customFormat="1" ht="48.75" thickTop="1" thickBot="1" x14ac:dyDescent="0.25">
      <c r="A50" s="33"/>
      <c r="B50" s="16">
        <v>39</v>
      </c>
      <c r="C50" s="17" t="s">
        <v>72</v>
      </c>
      <c r="D50" s="18" t="s">
        <v>32</v>
      </c>
      <c r="E50" s="16">
        <v>60</v>
      </c>
      <c r="F50" s="13"/>
      <c r="G50" s="14"/>
      <c r="H50" s="8">
        <f t="shared" si="0"/>
        <v>0</v>
      </c>
      <c r="I50" s="9">
        <f t="shared" si="1"/>
        <v>0</v>
      </c>
      <c r="J50" s="9">
        <f t="shared" si="2"/>
        <v>0</v>
      </c>
      <c r="K50" s="9">
        <f t="shared" si="3"/>
        <v>0</v>
      </c>
      <c r="L50" s="9">
        <f t="shared" si="4"/>
        <v>0</v>
      </c>
      <c r="M50" s="12">
        <v>334288</v>
      </c>
    </row>
    <row r="51" spans="1:13" s="3" customFormat="1" ht="18.75" thickTop="1" thickBot="1" x14ac:dyDescent="0.25">
      <c r="A51" s="33"/>
      <c r="B51" s="16">
        <v>40</v>
      </c>
      <c r="C51" s="17" t="s">
        <v>39</v>
      </c>
      <c r="D51" s="18" t="s">
        <v>32</v>
      </c>
      <c r="E51" s="16">
        <v>1</v>
      </c>
      <c r="F51" s="13"/>
      <c r="G51" s="14"/>
      <c r="H51" s="8">
        <f t="shared" si="0"/>
        <v>0</v>
      </c>
      <c r="I51" s="9">
        <f t="shared" si="1"/>
        <v>0</v>
      </c>
      <c r="J51" s="9">
        <f t="shared" si="2"/>
        <v>0</v>
      </c>
      <c r="K51" s="9">
        <f t="shared" si="3"/>
        <v>0</v>
      </c>
      <c r="L51" s="9">
        <f t="shared" si="4"/>
        <v>0</v>
      </c>
      <c r="M51" s="12">
        <v>3921461</v>
      </c>
    </row>
    <row r="52" spans="1:13" s="3" customFormat="1" ht="80.25" thickTop="1" thickBot="1" x14ac:dyDescent="0.25">
      <c r="A52" s="33"/>
      <c r="B52" s="16">
        <v>41</v>
      </c>
      <c r="C52" s="17" t="s">
        <v>64</v>
      </c>
      <c r="D52" s="18" t="s">
        <v>32</v>
      </c>
      <c r="E52" s="16">
        <v>2</v>
      </c>
      <c r="F52" s="13"/>
      <c r="G52" s="14"/>
      <c r="H52" s="8">
        <f t="shared" si="0"/>
        <v>0</v>
      </c>
      <c r="I52" s="9">
        <f t="shared" si="1"/>
        <v>0</v>
      </c>
      <c r="J52" s="9">
        <f t="shared" si="2"/>
        <v>0</v>
      </c>
      <c r="K52" s="9">
        <f t="shared" si="3"/>
        <v>0</v>
      </c>
      <c r="L52" s="9">
        <f t="shared" si="4"/>
        <v>0</v>
      </c>
      <c r="M52" s="12">
        <v>312431</v>
      </c>
    </row>
    <row r="53" spans="1:13" s="3" customFormat="1" ht="64.5" thickTop="1" thickBot="1" x14ac:dyDescent="0.25">
      <c r="A53" s="33"/>
      <c r="B53" s="16">
        <v>42</v>
      </c>
      <c r="C53" s="17" t="s">
        <v>77</v>
      </c>
      <c r="D53" s="18" t="s">
        <v>32</v>
      </c>
      <c r="E53" s="16">
        <v>2</v>
      </c>
      <c r="F53" s="13"/>
      <c r="G53" s="14"/>
      <c r="H53" s="8">
        <f t="shared" si="0"/>
        <v>0</v>
      </c>
      <c r="I53" s="9">
        <f t="shared" si="1"/>
        <v>0</v>
      </c>
      <c r="J53" s="9">
        <f t="shared" si="2"/>
        <v>0</v>
      </c>
      <c r="K53" s="9">
        <f t="shared" si="3"/>
        <v>0</v>
      </c>
      <c r="L53" s="9">
        <f t="shared" si="4"/>
        <v>0</v>
      </c>
      <c r="M53" s="12">
        <v>3535508</v>
      </c>
    </row>
    <row r="54" spans="1:13" s="3" customFormat="1" ht="48.75" thickTop="1" thickBot="1" x14ac:dyDescent="0.25">
      <c r="A54" s="33"/>
      <c r="B54" s="16">
        <v>43</v>
      </c>
      <c r="C54" s="17" t="s">
        <v>78</v>
      </c>
      <c r="D54" s="18" t="s">
        <v>52</v>
      </c>
      <c r="E54" s="16">
        <v>4</v>
      </c>
      <c r="F54" s="13"/>
      <c r="G54" s="14"/>
      <c r="H54" s="8">
        <f t="shared" si="0"/>
        <v>0</v>
      </c>
      <c r="I54" s="9">
        <f t="shared" si="1"/>
        <v>0</v>
      </c>
      <c r="J54" s="9">
        <f t="shared" si="2"/>
        <v>0</v>
      </c>
      <c r="K54" s="9">
        <f t="shared" si="3"/>
        <v>0</v>
      </c>
      <c r="L54" s="9">
        <f t="shared" si="4"/>
        <v>0</v>
      </c>
      <c r="M54" s="12">
        <v>5882709</v>
      </c>
    </row>
    <row r="55" spans="1:13" s="3" customFormat="1" ht="111.75" thickTop="1" thickBot="1" x14ac:dyDescent="0.25">
      <c r="A55" s="33"/>
      <c r="B55" s="16">
        <v>44</v>
      </c>
      <c r="C55" s="17" t="s">
        <v>79</v>
      </c>
      <c r="D55" s="18" t="s">
        <v>32</v>
      </c>
      <c r="E55" s="16">
        <v>15</v>
      </c>
      <c r="F55" s="13"/>
      <c r="G55" s="14"/>
      <c r="H55" s="8">
        <f t="shared" si="0"/>
        <v>0</v>
      </c>
      <c r="I55" s="9">
        <f t="shared" si="1"/>
        <v>0</v>
      </c>
      <c r="J55" s="9">
        <f t="shared" si="2"/>
        <v>0</v>
      </c>
      <c r="K55" s="9">
        <f t="shared" si="3"/>
        <v>0</v>
      </c>
      <c r="L55" s="9">
        <f t="shared" si="4"/>
        <v>0</v>
      </c>
      <c r="M55" s="12">
        <v>515299</v>
      </c>
    </row>
    <row r="56" spans="1:13" s="3" customFormat="1" ht="48.75" thickTop="1" thickBot="1" x14ac:dyDescent="0.25">
      <c r="A56" s="33"/>
      <c r="B56" s="16">
        <v>45</v>
      </c>
      <c r="C56" s="17" t="s">
        <v>80</v>
      </c>
      <c r="D56" s="18" t="s">
        <v>32</v>
      </c>
      <c r="E56" s="16">
        <v>10</v>
      </c>
      <c r="F56" s="13"/>
      <c r="G56" s="14"/>
      <c r="H56" s="8">
        <f t="shared" si="0"/>
        <v>0</v>
      </c>
      <c r="I56" s="9">
        <f t="shared" si="1"/>
        <v>0</v>
      </c>
      <c r="J56" s="9">
        <f t="shared" si="2"/>
        <v>0</v>
      </c>
      <c r="K56" s="9">
        <f t="shared" si="3"/>
        <v>0</v>
      </c>
      <c r="L56" s="9">
        <f t="shared" si="4"/>
        <v>0</v>
      </c>
      <c r="M56" s="12">
        <v>300138</v>
      </c>
    </row>
    <row r="57" spans="1:13" s="3" customFormat="1" ht="48.75" thickTop="1" thickBot="1" x14ac:dyDescent="0.25">
      <c r="A57" s="33"/>
      <c r="B57" s="16">
        <v>46</v>
      </c>
      <c r="C57" s="19" t="s">
        <v>81</v>
      </c>
      <c r="D57" s="18" t="s">
        <v>32</v>
      </c>
      <c r="E57" s="16">
        <v>700</v>
      </c>
      <c r="F57" s="13"/>
      <c r="G57" s="14"/>
      <c r="H57" s="8">
        <f t="shared" si="0"/>
        <v>0</v>
      </c>
      <c r="I57" s="9">
        <f t="shared" si="1"/>
        <v>0</v>
      </c>
      <c r="J57" s="9">
        <f t="shared" si="2"/>
        <v>0</v>
      </c>
      <c r="K57" s="9">
        <f t="shared" si="3"/>
        <v>0</v>
      </c>
      <c r="L57" s="9">
        <f t="shared" si="4"/>
        <v>0</v>
      </c>
      <c r="M57" s="12">
        <v>38913</v>
      </c>
    </row>
    <row r="58" spans="1:13" s="3" customFormat="1" ht="141" customHeight="1" thickTop="1" thickBot="1" x14ac:dyDescent="0.25">
      <c r="A58" s="33"/>
      <c r="B58" s="16">
        <v>47</v>
      </c>
      <c r="C58" s="19" t="s">
        <v>93</v>
      </c>
      <c r="D58" s="18" t="s">
        <v>32</v>
      </c>
      <c r="E58" s="16">
        <v>700</v>
      </c>
      <c r="F58" s="13"/>
      <c r="G58" s="14"/>
      <c r="H58" s="8">
        <f t="shared" si="0"/>
        <v>0</v>
      </c>
      <c r="I58" s="9">
        <f t="shared" si="1"/>
        <v>0</v>
      </c>
      <c r="J58" s="9">
        <f t="shared" si="2"/>
        <v>0</v>
      </c>
      <c r="K58" s="9">
        <f t="shared" si="3"/>
        <v>0</v>
      </c>
      <c r="L58" s="9">
        <f t="shared" si="4"/>
        <v>0</v>
      </c>
      <c r="M58" s="12">
        <v>95200</v>
      </c>
    </row>
    <row r="59" spans="1:13" s="3" customFormat="1" ht="64.5" thickTop="1" thickBot="1" x14ac:dyDescent="0.25">
      <c r="A59" s="33"/>
      <c r="B59" s="16">
        <v>48</v>
      </c>
      <c r="C59" s="17" t="s">
        <v>82</v>
      </c>
      <c r="D59" s="18" t="s">
        <v>32</v>
      </c>
      <c r="E59" s="16">
        <v>12710</v>
      </c>
      <c r="F59" s="13"/>
      <c r="G59" s="14"/>
      <c r="H59" s="8">
        <f t="shared" si="0"/>
        <v>0</v>
      </c>
      <c r="I59" s="9">
        <f t="shared" si="1"/>
        <v>0</v>
      </c>
      <c r="J59" s="9">
        <f t="shared" si="2"/>
        <v>0</v>
      </c>
      <c r="K59" s="9">
        <f t="shared" si="3"/>
        <v>0</v>
      </c>
      <c r="L59" s="9">
        <f t="shared" si="4"/>
        <v>0</v>
      </c>
      <c r="M59" s="12">
        <v>889</v>
      </c>
    </row>
    <row r="60" spans="1:13" s="3" customFormat="1" ht="159" thickTop="1" thickBot="1" x14ac:dyDescent="0.25">
      <c r="A60" s="58" t="s">
        <v>47</v>
      </c>
      <c r="B60" s="16">
        <v>49</v>
      </c>
      <c r="C60" s="17" t="s">
        <v>58</v>
      </c>
      <c r="D60" s="18" t="s">
        <v>32</v>
      </c>
      <c r="E60" s="16">
        <v>1</v>
      </c>
      <c r="F60" s="13"/>
      <c r="G60" s="14"/>
      <c r="H60" s="8">
        <f t="shared" si="0"/>
        <v>0</v>
      </c>
      <c r="I60" s="9">
        <f t="shared" si="1"/>
        <v>0</v>
      </c>
      <c r="J60" s="9">
        <f t="shared" si="2"/>
        <v>0</v>
      </c>
      <c r="K60" s="9">
        <f t="shared" si="3"/>
        <v>0</v>
      </c>
      <c r="L60" s="9">
        <f t="shared" si="4"/>
        <v>0</v>
      </c>
      <c r="M60" s="12">
        <v>11590005</v>
      </c>
    </row>
    <row r="61" spans="1:13" s="3" customFormat="1" ht="48.75" thickTop="1" thickBot="1" x14ac:dyDescent="0.25">
      <c r="A61" s="58"/>
      <c r="B61" s="16">
        <v>50</v>
      </c>
      <c r="C61" s="17" t="s">
        <v>40</v>
      </c>
      <c r="D61" s="18" t="s">
        <v>32</v>
      </c>
      <c r="E61" s="16">
        <v>37</v>
      </c>
      <c r="F61" s="13"/>
      <c r="G61" s="14"/>
      <c r="H61" s="8">
        <f t="shared" si="0"/>
        <v>0</v>
      </c>
      <c r="I61" s="9">
        <f t="shared" si="1"/>
        <v>0</v>
      </c>
      <c r="J61" s="9">
        <f t="shared" si="2"/>
        <v>0</v>
      </c>
      <c r="K61" s="9">
        <f t="shared" si="3"/>
        <v>0</v>
      </c>
      <c r="L61" s="9">
        <f t="shared" si="4"/>
        <v>0</v>
      </c>
      <c r="M61" s="12">
        <v>2365734</v>
      </c>
    </row>
    <row r="62" spans="1:13" s="3" customFormat="1" ht="18.75" thickTop="1" thickBot="1" x14ac:dyDescent="0.25">
      <c r="A62" s="58"/>
      <c r="B62" s="16">
        <v>51</v>
      </c>
      <c r="C62" s="17" t="s">
        <v>41</v>
      </c>
      <c r="D62" s="18" t="s">
        <v>32</v>
      </c>
      <c r="E62" s="18">
        <v>1</v>
      </c>
      <c r="F62" s="13"/>
      <c r="G62" s="14"/>
      <c r="H62" s="8">
        <f t="shared" si="0"/>
        <v>0</v>
      </c>
      <c r="I62" s="9">
        <f t="shared" si="1"/>
        <v>0</v>
      </c>
      <c r="J62" s="9">
        <f t="shared" si="2"/>
        <v>0</v>
      </c>
      <c r="K62" s="9">
        <f t="shared" si="3"/>
        <v>0</v>
      </c>
      <c r="L62" s="9">
        <f t="shared" si="4"/>
        <v>0</v>
      </c>
      <c r="M62" s="12">
        <v>6750056</v>
      </c>
    </row>
    <row r="63" spans="1:13" s="3" customFormat="1" ht="33" thickTop="1" thickBot="1" x14ac:dyDescent="0.25">
      <c r="A63" s="58"/>
      <c r="B63" s="16">
        <v>52</v>
      </c>
      <c r="C63" s="17" t="s">
        <v>75</v>
      </c>
      <c r="D63" s="18" t="s">
        <v>32</v>
      </c>
      <c r="E63" s="16">
        <v>60</v>
      </c>
      <c r="F63" s="13"/>
      <c r="G63" s="14"/>
      <c r="H63" s="8">
        <f t="shared" si="0"/>
        <v>0</v>
      </c>
      <c r="I63" s="9">
        <f t="shared" si="1"/>
        <v>0</v>
      </c>
      <c r="J63" s="9">
        <f t="shared" si="2"/>
        <v>0</v>
      </c>
      <c r="K63" s="9">
        <f t="shared" si="3"/>
        <v>0</v>
      </c>
      <c r="L63" s="9">
        <f t="shared" si="4"/>
        <v>0</v>
      </c>
      <c r="M63" s="12">
        <v>1954302</v>
      </c>
    </row>
    <row r="64" spans="1:13" s="3" customFormat="1" ht="80.25" thickTop="1" thickBot="1" x14ac:dyDescent="0.25">
      <c r="A64" s="58"/>
      <c r="B64" s="16">
        <v>53</v>
      </c>
      <c r="C64" s="17" t="s">
        <v>64</v>
      </c>
      <c r="D64" s="18" t="s">
        <v>32</v>
      </c>
      <c r="E64" s="16">
        <v>1</v>
      </c>
      <c r="F64" s="13"/>
      <c r="G64" s="14"/>
      <c r="H64" s="8">
        <f t="shared" si="0"/>
        <v>0</v>
      </c>
      <c r="I64" s="9">
        <f t="shared" si="1"/>
        <v>0</v>
      </c>
      <c r="J64" s="9">
        <f t="shared" si="2"/>
        <v>0</v>
      </c>
      <c r="K64" s="9">
        <f t="shared" si="3"/>
        <v>0</v>
      </c>
      <c r="L64" s="9">
        <f t="shared" si="4"/>
        <v>0</v>
      </c>
      <c r="M64" s="12">
        <v>3863603</v>
      </c>
    </row>
    <row r="65" spans="1:13" s="3" customFormat="1" ht="48.75" thickTop="1" thickBot="1" x14ac:dyDescent="0.25">
      <c r="A65" s="58"/>
      <c r="B65" s="16">
        <v>54</v>
      </c>
      <c r="C65" s="17" t="s">
        <v>73</v>
      </c>
      <c r="D65" s="18" t="s">
        <v>52</v>
      </c>
      <c r="E65" s="16">
        <v>4</v>
      </c>
      <c r="F65" s="13"/>
      <c r="G65" s="14"/>
      <c r="H65" s="8">
        <f t="shared" si="0"/>
        <v>0</v>
      </c>
      <c r="I65" s="9">
        <f t="shared" si="1"/>
        <v>0</v>
      </c>
      <c r="J65" s="9">
        <f t="shared" si="2"/>
        <v>0</v>
      </c>
      <c r="K65" s="9">
        <f t="shared" si="3"/>
        <v>0</v>
      </c>
      <c r="L65" s="9">
        <f t="shared" si="4"/>
        <v>0</v>
      </c>
      <c r="M65" s="12">
        <v>5702626</v>
      </c>
    </row>
    <row r="66" spans="1:13" s="3" customFormat="1" ht="48.75" thickTop="1" thickBot="1" x14ac:dyDescent="0.25">
      <c r="A66" s="58"/>
      <c r="B66" s="16">
        <v>55</v>
      </c>
      <c r="C66" s="17" t="s">
        <v>72</v>
      </c>
      <c r="D66" s="18" t="s">
        <v>32</v>
      </c>
      <c r="E66" s="16">
        <v>60</v>
      </c>
      <c r="F66" s="13"/>
      <c r="G66" s="14"/>
      <c r="H66" s="8">
        <f t="shared" si="0"/>
        <v>0</v>
      </c>
      <c r="I66" s="9">
        <f t="shared" si="1"/>
        <v>0</v>
      </c>
      <c r="J66" s="9">
        <f t="shared" si="2"/>
        <v>0</v>
      </c>
      <c r="K66" s="9">
        <f t="shared" si="3"/>
        <v>0</v>
      </c>
      <c r="L66" s="9">
        <f t="shared" si="4"/>
        <v>0</v>
      </c>
      <c r="M66" s="12">
        <v>334288</v>
      </c>
    </row>
    <row r="67" spans="1:13" s="3" customFormat="1" ht="18.75" thickTop="1" thickBot="1" x14ac:dyDescent="0.25">
      <c r="A67" s="58"/>
      <c r="B67" s="16">
        <v>56</v>
      </c>
      <c r="C67" s="17" t="s">
        <v>39</v>
      </c>
      <c r="D67" s="18" t="s">
        <v>32</v>
      </c>
      <c r="E67" s="16">
        <v>1</v>
      </c>
      <c r="F67" s="13"/>
      <c r="G67" s="14"/>
      <c r="H67" s="8">
        <f t="shared" si="0"/>
        <v>0</v>
      </c>
      <c r="I67" s="9">
        <f t="shared" si="1"/>
        <v>0</v>
      </c>
      <c r="J67" s="9">
        <f t="shared" si="2"/>
        <v>0</v>
      </c>
      <c r="K67" s="9">
        <f t="shared" si="3"/>
        <v>0</v>
      </c>
      <c r="L67" s="9">
        <f t="shared" si="4"/>
        <v>0</v>
      </c>
      <c r="M67" s="12">
        <v>3921461</v>
      </c>
    </row>
    <row r="68" spans="1:13" s="3" customFormat="1" ht="80.25" thickTop="1" thickBot="1" x14ac:dyDescent="0.25">
      <c r="A68" s="58"/>
      <c r="B68" s="16">
        <v>57</v>
      </c>
      <c r="C68" s="17" t="s">
        <v>64</v>
      </c>
      <c r="D68" s="18" t="s">
        <v>32</v>
      </c>
      <c r="E68" s="16">
        <v>2</v>
      </c>
      <c r="F68" s="13"/>
      <c r="G68" s="14"/>
      <c r="H68" s="8">
        <f t="shared" si="0"/>
        <v>0</v>
      </c>
      <c r="I68" s="9">
        <f t="shared" si="1"/>
        <v>0</v>
      </c>
      <c r="J68" s="9">
        <f t="shared" si="2"/>
        <v>0</v>
      </c>
      <c r="K68" s="9">
        <f t="shared" si="3"/>
        <v>0</v>
      </c>
      <c r="L68" s="9">
        <f t="shared" si="4"/>
        <v>0</v>
      </c>
      <c r="M68" s="12">
        <v>312431</v>
      </c>
    </row>
    <row r="69" spans="1:13" s="3" customFormat="1" ht="64.5" thickTop="1" thickBot="1" x14ac:dyDescent="0.25">
      <c r="A69" s="58"/>
      <c r="B69" s="16">
        <v>58</v>
      </c>
      <c r="C69" s="20" t="s">
        <v>83</v>
      </c>
      <c r="D69" s="16" t="s">
        <v>32</v>
      </c>
      <c r="E69" s="16">
        <v>1</v>
      </c>
      <c r="F69" s="13"/>
      <c r="G69" s="14"/>
      <c r="H69" s="8">
        <f t="shared" si="0"/>
        <v>0</v>
      </c>
      <c r="I69" s="9">
        <f t="shared" si="1"/>
        <v>0</v>
      </c>
      <c r="J69" s="9">
        <f t="shared" si="2"/>
        <v>0</v>
      </c>
      <c r="K69" s="9">
        <f t="shared" si="3"/>
        <v>0</v>
      </c>
      <c r="L69" s="9">
        <f t="shared" si="4"/>
        <v>0</v>
      </c>
      <c r="M69" s="12">
        <v>3927890</v>
      </c>
    </row>
    <row r="70" spans="1:13" s="3" customFormat="1" ht="48.75" thickTop="1" thickBot="1" x14ac:dyDescent="0.25">
      <c r="A70" s="58"/>
      <c r="B70" s="16">
        <v>59</v>
      </c>
      <c r="C70" s="17" t="s">
        <v>84</v>
      </c>
      <c r="D70" s="18" t="s">
        <v>52</v>
      </c>
      <c r="E70" s="16">
        <v>4</v>
      </c>
      <c r="F70" s="13"/>
      <c r="G70" s="14"/>
      <c r="H70" s="8">
        <f t="shared" si="0"/>
        <v>0</v>
      </c>
      <c r="I70" s="9">
        <f t="shared" si="1"/>
        <v>0</v>
      </c>
      <c r="J70" s="9">
        <f t="shared" si="2"/>
        <v>0</v>
      </c>
      <c r="K70" s="9">
        <f t="shared" si="3"/>
        <v>0</v>
      </c>
      <c r="L70" s="9">
        <f t="shared" si="4"/>
        <v>0</v>
      </c>
      <c r="M70" s="12">
        <v>5882709</v>
      </c>
    </row>
    <row r="71" spans="1:13" s="3" customFormat="1" ht="64.5" thickTop="1" thickBot="1" x14ac:dyDescent="0.25">
      <c r="A71" s="58"/>
      <c r="B71" s="16">
        <v>60</v>
      </c>
      <c r="C71" s="17" t="s">
        <v>68</v>
      </c>
      <c r="D71" s="18" t="s">
        <v>32</v>
      </c>
      <c r="E71" s="16">
        <v>10</v>
      </c>
      <c r="F71" s="13"/>
      <c r="G71" s="14"/>
      <c r="H71" s="8">
        <f t="shared" si="0"/>
        <v>0</v>
      </c>
      <c r="I71" s="9">
        <f t="shared" si="1"/>
        <v>0</v>
      </c>
      <c r="J71" s="9">
        <f t="shared" si="2"/>
        <v>0</v>
      </c>
      <c r="K71" s="9">
        <f t="shared" si="3"/>
        <v>0</v>
      </c>
      <c r="L71" s="9">
        <f t="shared" si="4"/>
        <v>0</v>
      </c>
      <c r="M71" s="12">
        <v>160716</v>
      </c>
    </row>
    <row r="72" spans="1:13" s="3" customFormat="1" ht="48.75" thickTop="1" thickBot="1" x14ac:dyDescent="0.25">
      <c r="A72" s="58"/>
      <c r="B72" s="16">
        <v>61</v>
      </c>
      <c r="C72" s="17" t="s">
        <v>85</v>
      </c>
      <c r="D72" s="18" t="s">
        <v>32</v>
      </c>
      <c r="E72" s="16">
        <v>10</v>
      </c>
      <c r="F72" s="13"/>
      <c r="G72" s="14"/>
      <c r="H72" s="8">
        <f t="shared" si="0"/>
        <v>0</v>
      </c>
      <c r="I72" s="9">
        <f t="shared" si="1"/>
        <v>0</v>
      </c>
      <c r="J72" s="9">
        <f t="shared" si="2"/>
        <v>0</v>
      </c>
      <c r="K72" s="9">
        <f t="shared" si="3"/>
        <v>0</v>
      </c>
      <c r="L72" s="9">
        <f t="shared" si="4"/>
        <v>0</v>
      </c>
      <c r="M72" s="12">
        <v>300138</v>
      </c>
    </row>
    <row r="73" spans="1:13" s="3" customFormat="1" ht="154.5" customHeight="1" thickTop="1" thickBot="1" x14ac:dyDescent="0.25">
      <c r="A73" s="58"/>
      <c r="B73" s="16">
        <v>62</v>
      </c>
      <c r="C73" s="17" t="s">
        <v>94</v>
      </c>
      <c r="D73" s="18" t="s">
        <v>32</v>
      </c>
      <c r="E73" s="16">
        <v>800</v>
      </c>
      <c r="F73" s="13"/>
      <c r="G73" s="14"/>
      <c r="H73" s="8">
        <f t="shared" si="0"/>
        <v>0</v>
      </c>
      <c r="I73" s="9">
        <f t="shared" si="1"/>
        <v>0</v>
      </c>
      <c r="J73" s="9">
        <f t="shared" si="2"/>
        <v>0</v>
      </c>
      <c r="K73" s="9">
        <f t="shared" si="3"/>
        <v>0</v>
      </c>
      <c r="L73" s="9">
        <f t="shared" si="4"/>
        <v>0</v>
      </c>
      <c r="M73" s="12">
        <v>8743</v>
      </c>
    </row>
    <row r="74" spans="1:13" s="3" customFormat="1" ht="111.75" thickTop="1" thickBot="1" x14ac:dyDescent="0.25">
      <c r="A74" s="58"/>
      <c r="B74" s="16">
        <v>63</v>
      </c>
      <c r="C74" s="17" t="s">
        <v>76</v>
      </c>
      <c r="D74" s="18" t="s">
        <v>32</v>
      </c>
      <c r="E74" s="16">
        <v>15</v>
      </c>
      <c r="F74" s="13"/>
      <c r="G74" s="14"/>
      <c r="H74" s="8">
        <f t="shared" si="0"/>
        <v>0</v>
      </c>
      <c r="I74" s="9">
        <f t="shared" si="1"/>
        <v>0</v>
      </c>
      <c r="J74" s="9">
        <f t="shared" si="2"/>
        <v>0</v>
      </c>
      <c r="K74" s="9">
        <f t="shared" si="3"/>
        <v>0</v>
      </c>
      <c r="L74" s="9">
        <f t="shared" si="4"/>
        <v>0</v>
      </c>
      <c r="M74" s="12">
        <v>790341</v>
      </c>
    </row>
    <row r="75" spans="1:13" s="3" customFormat="1" ht="111" customHeight="1" thickTop="1" thickBot="1" x14ac:dyDescent="0.25">
      <c r="A75" s="58"/>
      <c r="B75" s="16">
        <v>64</v>
      </c>
      <c r="C75" s="19" t="s">
        <v>95</v>
      </c>
      <c r="D75" s="18" t="s">
        <v>32</v>
      </c>
      <c r="E75" s="16">
        <v>675</v>
      </c>
      <c r="F75" s="13"/>
      <c r="G75" s="14"/>
      <c r="H75" s="8">
        <f t="shared" si="0"/>
        <v>0</v>
      </c>
      <c r="I75" s="9">
        <f t="shared" si="1"/>
        <v>0</v>
      </c>
      <c r="J75" s="9">
        <f t="shared" si="2"/>
        <v>0</v>
      </c>
      <c r="K75" s="9">
        <f t="shared" si="3"/>
        <v>0</v>
      </c>
      <c r="L75" s="9">
        <f t="shared" si="4"/>
        <v>0</v>
      </c>
      <c r="M75" s="12">
        <v>59500</v>
      </c>
    </row>
    <row r="76" spans="1:13" s="3" customFormat="1" ht="33" thickTop="1" thickBot="1" x14ac:dyDescent="0.25">
      <c r="A76" s="58"/>
      <c r="B76" s="16">
        <v>65</v>
      </c>
      <c r="C76" s="17" t="s">
        <v>86</v>
      </c>
      <c r="D76" s="18" t="s">
        <v>32</v>
      </c>
      <c r="E76" s="16">
        <v>5000</v>
      </c>
      <c r="F76" s="13"/>
      <c r="G76" s="14"/>
      <c r="H76" s="8">
        <f t="shared" si="0"/>
        <v>0</v>
      </c>
      <c r="I76" s="9">
        <f t="shared" si="1"/>
        <v>0</v>
      </c>
      <c r="J76" s="9">
        <f t="shared" si="2"/>
        <v>0</v>
      </c>
      <c r="K76" s="9">
        <f t="shared" si="3"/>
        <v>0</v>
      </c>
      <c r="L76" s="9">
        <f t="shared" si="4"/>
        <v>0</v>
      </c>
      <c r="M76" s="12">
        <v>5162</v>
      </c>
    </row>
    <row r="77" spans="1:13" s="3" customFormat="1" ht="64.5" thickTop="1" thickBot="1" x14ac:dyDescent="0.25">
      <c r="A77" s="58"/>
      <c r="B77" s="16">
        <v>66</v>
      </c>
      <c r="C77" s="17" t="s">
        <v>53</v>
      </c>
      <c r="D77" s="18" t="s">
        <v>32</v>
      </c>
      <c r="E77" s="16">
        <v>12710</v>
      </c>
      <c r="F77" s="13"/>
      <c r="G77" s="14"/>
      <c r="H77" s="8">
        <f t="shared" si="0"/>
        <v>0</v>
      </c>
      <c r="I77" s="9">
        <f t="shared" si="1"/>
        <v>0</v>
      </c>
      <c r="J77" s="9">
        <f t="shared" si="2"/>
        <v>0</v>
      </c>
      <c r="K77" s="9">
        <f t="shared" si="3"/>
        <v>0</v>
      </c>
      <c r="L77" s="9">
        <f t="shared" si="4"/>
        <v>0</v>
      </c>
      <c r="M77" s="12">
        <v>889</v>
      </c>
    </row>
    <row r="78" spans="1:13" s="3" customFormat="1" ht="111.75" thickTop="1" thickBot="1" x14ac:dyDescent="0.25">
      <c r="A78" s="58"/>
      <c r="B78" s="16">
        <v>67</v>
      </c>
      <c r="C78" s="17" t="s">
        <v>79</v>
      </c>
      <c r="D78" s="18" t="s">
        <v>32</v>
      </c>
      <c r="E78" s="16">
        <v>15</v>
      </c>
      <c r="F78" s="13"/>
      <c r="G78" s="14"/>
      <c r="H78" s="8">
        <f t="shared" si="0"/>
        <v>0</v>
      </c>
      <c r="I78" s="9">
        <f t="shared" si="1"/>
        <v>0</v>
      </c>
      <c r="J78" s="9">
        <f t="shared" si="2"/>
        <v>0</v>
      </c>
      <c r="K78" s="9">
        <f t="shared" si="3"/>
        <v>0</v>
      </c>
      <c r="L78" s="9">
        <f t="shared" si="4"/>
        <v>0</v>
      </c>
      <c r="M78" s="12">
        <v>515299</v>
      </c>
    </row>
    <row r="79" spans="1:13" s="3" customFormat="1" ht="48.75" thickTop="1" thickBot="1" x14ac:dyDescent="0.25">
      <c r="A79" s="58"/>
      <c r="B79" s="16">
        <v>68</v>
      </c>
      <c r="C79" s="17" t="s">
        <v>42</v>
      </c>
      <c r="D79" s="18" t="s">
        <v>32</v>
      </c>
      <c r="E79" s="16">
        <v>4000</v>
      </c>
      <c r="F79" s="13"/>
      <c r="G79" s="14"/>
      <c r="H79" s="8">
        <f t="shared" si="0"/>
        <v>0</v>
      </c>
      <c r="I79" s="9">
        <f t="shared" si="1"/>
        <v>0</v>
      </c>
      <c r="J79" s="9">
        <f t="shared" si="2"/>
        <v>0</v>
      </c>
      <c r="K79" s="9">
        <f t="shared" si="3"/>
        <v>0</v>
      </c>
      <c r="L79" s="9">
        <f t="shared" si="4"/>
        <v>0</v>
      </c>
      <c r="M79" s="12">
        <v>8357</v>
      </c>
    </row>
    <row r="80" spans="1:13" s="3" customFormat="1" ht="159" thickTop="1" thickBot="1" x14ac:dyDescent="0.25">
      <c r="A80" s="58" t="s">
        <v>48</v>
      </c>
      <c r="B80" s="16">
        <v>69</v>
      </c>
      <c r="C80" s="17" t="s">
        <v>59</v>
      </c>
      <c r="D80" s="18" t="s">
        <v>32</v>
      </c>
      <c r="E80" s="16">
        <v>1</v>
      </c>
      <c r="F80" s="13"/>
      <c r="G80" s="14"/>
      <c r="H80" s="8">
        <f t="shared" si="0"/>
        <v>0</v>
      </c>
      <c r="I80" s="9">
        <f t="shared" si="1"/>
        <v>0</v>
      </c>
      <c r="J80" s="9">
        <f t="shared" si="2"/>
        <v>0</v>
      </c>
      <c r="K80" s="9">
        <f t="shared" si="3"/>
        <v>0</v>
      </c>
      <c r="L80" s="9">
        <f t="shared" si="4"/>
        <v>0</v>
      </c>
      <c r="M80" s="12">
        <v>11590304</v>
      </c>
    </row>
    <row r="81" spans="1:13" s="3" customFormat="1" ht="33" thickTop="1" thickBot="1" x14ac:dyDescent="0.25">
      <c r="A81" s="58"/>
      <c r="B81" s="16">
        <v>70</v>
      </c>
      <c r="C81" s="17" t="s">
        <v>87</v>
      </c>
      <c r="D81" s="18" t="s">
        <v>49</v>
      </c>
      <c r="E81" s="16">
        <v>1</v>
      </c>
      <c r="F81" s="13"/>
      <c r="G81" s="14"/>
      <c r="H81" s="8">
        <f t="shared" si="0"/>
        <v>0</v>
      </c>
      <c r="I81" s="9">
        <f t="shared" si="1"/>
        <v>0</v>
      </c>
      <c r="J81" s="9">
        <f t="shared" si="2"/>
        <v>0</v>
      </c>
      <c r="K81" s="9">
        <f t="shared" si="3"/>
        <v>0</v>
      </c>
      <c r="L81" s="9">
        <f t="shared" si="4"/>
        <v>0</v>
      </c>
      <c r="M81" s="12">
        <v>4761302</v>
      </c>
    </row>
    <row r="82" spans="1:13" s="3" customFormat="1" ht="48.75" thickTop="1" thickBot="1" x14ac:dyDescent="0.25">
      <c r="A82" s="58"/>
      <c r="B82" s="16">
        <v>71</v>
      </c>
      <c r="C82" s="17" t="s">
        <v>88</v>
      </c>
      <c r="D82" s="18" t="s">
        <v>32</v>
      </c>
      <c r="E82" s="16">
        <v>20</v>
      </c>
      <c r="F82" s="13"/>
      <c r="G82" s="14"/>
      <c r="H82" s="8">
        <f t="shared" si="0"/>
        <v>0</v>
      </c>
      <c r="I82" s="9">
        <f t="shared" si="1"/>
        <v>0</v>
      </c>
      <c r="J82" s="9">
        <f t="shared" si="2"/>
        <v>0</v>
      </c>
      <c r="K82" s="9">
        <f t="shared" si="3"/>
        <v>0</v>
      </c>
      <c r="L82" s="9">
        <f t="shared" si="4"/>
        <v>0</v>
      </c>
      <c r="M82" s="12">
        <v>2365734</v>
      </c>
    </row>
    <row r="83" spans="1:13" s="3" customFormat="1" ht="48.75" thickTop="1" thickBot="1" x14ac:dyDescent="0.25">
      <c r="A83" s="58"/>
      <c r="B83" s="16">
        <v>72</v>
      </c>
      <c r="C83" s="19" t="s">
        <v>89</v>
      </c>
      <c r="D83" s="18" t="s">
        <v>32</v>
      </c>
      <c r="E83" s="16">
        <v>20</v>
      </c>
      <c r="F83" s="13"/>
      <c r="G83" s="14"/>
      <c r="H83" s="8">
        <f t="shared" si="0"/>
        <v>0</v>
      </c>
      <c r="I83" s="9">
        <f t="shared" si="1"/>
        <v>0</v>
      </c>
      <c r="J83" s="9">
        <f t="shared" si="2"/>
        <v>0</v>
      </c>
      <c r="K83" s="9">
        <f t="shared" si="3"/>
        <v>0</v>
      </c>
      <c r="L83" s="9">
        <f t="shared" si="4"/>
        <v>0</v>
      </c>
      <c r="M83" s="12">
        <v>273700</v>
      </c>
    </row>
    <row r="84" spans="1:13" s="3" customFormat="1" ht="64.5" thickTop="1" thickBot="1" x14ac:dyDescent="0.25">
      <c r="A84" s="58"/>
      <c r="B84" s="16">
        <v>73</v>
      </c>
      <c r="C84" s="19" t="s">
        <v>90</v>
      </c>
      <c r="D84" s="18" t="s">
        <v>32</v>
      </c>
      <c r="E84" s="16">
        <v>10</v>
      </c>
      <c r="F84" s="13"/>
      <c r="G84" s="14"/>
      <c r="H84" s="8">
        <f t="shared" si="0"/>
        <v>0</v>
      </c>
      <c r="I84" s="9">
        <f t="shared" si="1"/>
        <v>0</v>
      </c>
      <c r="J84" s="9">
        <f t="shared" si="2"/>
        <v>0</v>
      </c>
      <c r="K84" s="9">
        <f t="shared" si="3"/>
        <v>0</v>
      </c>
      <c r="L84" s="9">
        <f t="shared" si="4"/>
        <v>0</v>
      </c>
      <c r="M84" s="12">
        <v>226100</v>
      </c>
    </row>
    <row r="85" spans="1:13" s="3" customFormat="1" ht="29.25" customHeight="1" thickTop="1" x14ac:dyDescent="0.2">
      <c r="A85" s="22" t="s">
        <v>4</v>
      </c>
      <c r="B85" s="22"/>
      <c r="C85" s="22"/>
      <c r="D85" s="22"/>
      <c r="E85" s="22"/>
      <c r="F85" s="22"/>
      <c r="G85" s="23"/>
      <c r="H85" s="10">
        <f>SUM(H12:H84)</f>
        <v>0</v>
      </c>
      <c r="I85" s="10">
        <f>SUM(I12:I84)</f>
        <v>0</v>
      </c>
      <c r="J85" s="10">
        <f>SUM(J12:J84)</f>
        <v>0</v>
      </c>
      <c r="K85" s="10">
        <f>SUM(K12:K84)</f>
        <v>0</v>
      </c>
      <c r="L85" s="10">
        <f>SUM(L12:L84)</f>
        <v>0</v>
      </c>
      <c r="M85" s="11"/>
    </row>
    <row r="86" spans="1:13" ht="11.25" customHeight="1" x14ac:dyDescent="0.2">
      <c r="B86" s="48"/>
      <c r="C86" s="46"/>
      <c r="D86" s="46"/>
      <c r="E86" s="46"/>
      <c r="F86" s="46"/>
      <c r="G86" s="46"/>
      <c r="H86" s="46"/>
      <c r="I86" s="46"/>
      <c r="J86" s="46"/>
      <c r="K86" s="46"/>
      <c r="L86" s="46"/>
      <c r="M86" s="49"/>
    </row>
    <row r="87" spans="1:13" ht="24.6" customHeight="1" x14ac:dyDescent="0.2">
      <c r="A87" s="37" t="s">
        <v>8</v>
      </c>
      <c r="B87" s="37"/>
      <c r="C87" s="37"/>
      <c r="D87" s="37"/>
      <c r="E87" s="37"/>
      <c r="F87" s="37"/>
      <c r="G87" s="37"/>
      <c r="H87" s="37"/>
      <c r="I87" s="37"/>
      <c r="J87" s="37"/>
      <c r="K87" s="37"/>
      <c r="L87" s="37"/>
      <c r="M87" s="38"/>
    </row>
    <row r="88" spans="1:13" ht="35.450000000000003" customHeight="1" x14ac:dyDescent="0.2">
      <c r="A88" s="50" t="s">
        <v>25</v>
      </c>
      <c r="B88" s="50"/>
      <c r="C88" s="50"/>
      <c r="D88" s="50"/>
      <c r="E88" s="50"/>
      <c r="F88" s="50"/>
      <c r="G88" s="50"/>
      <c r="H88" s="50"/>
      <c r="I88" s="50"/>
      <c r="J88" s="50"/>
      <c r="K88" s="50"/>
      <c r="L88" s="50"/>
      <c r="M88" s="51"/>
    </row>
    <row r="89" spans="1:13" ht="27.75" customHeight="1" x14ac:dyDescent="0.2">
      <c r="A89" s="52" t="s">
        <v>17</v>
      </c>
      <c r="B89" s="52"/>
      <c r="C89" s="52"/>
      <c r="D89" s="52"/>
      <c r="E89" s="52"/>
      <c r="F89" s="52"/>
      <c r="G89" s="52"/>
      <c r="H89" s="52"/>
      <c r="I89" s="52"/>
      <c r="J89" s="52"/>
      <c r="K89" s="52"/>
      <c r="L89" s="52"/>
      <c r="M89" s="53"/>
    </row>
    <row r="90" spans="1:13" ht="17.100000000000001" customHeight="1" x14ac:dyDescent="0.2">
      <c r="A90" s="54" t="s">
        <v>5</v>
      </c>
      <c r="B90" s="54"/>
      <c r="C90" s="54"/>
      <c r="D90" s="54"/>
      <c r="E90" s="54"/>
      <c r="F90" s="54"/>
      <c r="G90" s="54"/>
      <c r="H90" s="54"/>
      <c r="I90" s="54"/>
      <c r="J90" s="54"/>
      <c r="K90" s="54"/>
      <c r="L90" s="54"/>
      <c r="M90" s="55"/>
    </row>
    <row r="91" spans="1:13" ht="28.5" customHeight="1" x14ac:dyDescent="0.2">
      <c r="A91" s="54"/>
      <c r="B91" s="54"/>
      <c r="C91" s="54"/>
      <c r="D91" s="54"/>
      <c r="E91" s="54"/>
      <c r="F91" s="54"/>
      <c r="G91" s="54"/>
      <c r="H91" s="54"/>
      <c r="I91" s="54"/>
      <c r="J91" s="54"/>
      <c r="K91" s="54"/>
      <c r="L91" s="54"/>
      <c r="M91" s="55"/>
    </row>
    <row r="92" spans="1:13" ht="17.100000000000001" customHeight="1" x14ac:dyDescent="0.2">
      <c r="A92" s="56" t="s">
        <v>26</v>
      </c>
      <c r="B92" s="56"/>
      <c r="C92" s="56"/>
      <c r="D92" s="56"/>
      <c r="E92" s="56"/>
      <c r="F92" s="56"/>
      <c r="G92" s="56"/>
      <c r="H92" s="56"/>
      <c r="I92" s="56"/>
      <c r="J92" s="56"/>
      <c r="K92" s="56"/>
      <c r="L92" s="56"/>
      <c r="M92" s="57"/>
    </row>
    <row r="93" spans="1:13" x14ac:dyDescent="0.2">
      <c r="A93" s="56"/>
      <c r="B93" s="56"/>
      <c r="C93" s="56"/>
      <c r="D93" s="56"/>
      <c r="E93" s="56"/>
      <c r="F93" s="56"/>
      <c r="G93" s="56"/>
      <c r="H93" s="56"/>
      <c r="I93" s="56"/>
      <c r="J93" s="56"/>
      <c r="K93" s="56"/>
      <c r="L93" s="56"/>
      <c r="M93" s="57"/>
    </row>
  </sheetData>
  <sheetProtection algorithmName="SHA-512" hashValue="C5GOAAPrK8h8YsUEN2i/sLsh5au103a11aAewn2AmPorgCGSkGbbwOGAMhobtjSWJfMJO/dMoohFp2rzK78BKg==" saltValue="Iet5Nsmfm6ptthuD2Vm28w==" spinCount="100000" sheet="1" objects="1" scenarios="1"/>
  <protectedRanges>
    <protectedRange sqref="D5:K8 L8 D9 M5:M7 F12:G84" name="DATOS"/>
  </protectedRanges>
  <mergeCells count="38">
    <mergeCell ref="A88:M88"/>
    <mergeCell ref="A89:M89"/>
    <mergeCell ref="A90:M91"/>
    <mergeCell ref="A92:M93"/>
    <mergeCell ref="A43:A59"/>
    <mergeCell ref="A60:A79"/>
    <mergeCell ref="A80:A84"/>
    <mergeCell ref="A87:M87"/>
    <mergeCell ref="L1:M1"/>
    <mergeCell ref="L2:M2"/>
    <mergeCell ref="L3:M4"/>
    <mergeCell ref="D5:K5"/>
    <mergeCell ref="D1:K2"/>
    <mergeCell ref="D3:K3"/>
    <mergeCell ref="D4:K4"/>
    <mergeCell ref="A1:C2"/>
    <mergeCell ref="A3:C3"/>
    <mergeCell ref="A4:C4"/>
    <mergeCell ref="A5:C5"/>
    <mergeCell ref="D6:K6"/>
    <mergeCell ref="A6:C6"/>
    <mergeCell ref="B86:M86"/>
    <mergeCell ref="E10:E11"/>
    <mergeCell ref="A85:G85"/>
    <mergeCell ref="D7:K7"/>
    <mergeCell ref="D8:G8"/>
    <mergeCell ref="L8:M8"/>
    <mergeCell ref="C10:C11"/>
    <mergeCell ref="H8:K8"/>
    <mergeCell ref="F10:M10"/>
    <mergeCell ref="D10:D11"/>
    <mergeCell ref="D9:M9"/>
    <mergeCell ref="A7:C7"/>
    <mergeCell ref="A8:C8"/>
    <mergeCell ref="A9:C9"/>
    <mergeCell ref="A12:A29"/>
    <mergeCell ref="A30:A42"/>
    <mergeCell ref="A10:B11"/>
  </mergeCells>
  <conditionalFormatting sqref="I12:I84">
    <cfRule type="cellIs" dxfId="2" priority="1" operator="equal">
      <formula>M12</formula>
    </cfRule>
    <cfRule type="cellIs" dxfId="1" priority="2" operator="lessThan">
      <formula>M12</formula>
    </cfRule>
    <cfRule type="cellIs" dxfId="0" priority="3" operator="greaterThan">
      <formula>M12</formula>
    </cfRule>
  </conditionalFormatting>
  <printOptions horizontalCentered="1" verticalCentered="1"/>
  <pageMargins left="0.7" right="0.7" top="0.75" bottom="0.75" header="0.3" footer="0.3"/>
  <pageSetup paperSize="5" scale="75" orientation="landscape" horizontalDpi="300"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FE30302-745C-4545-8920-87291033ABDE}">
  <ds:schemaRefs>
    <ds:schemaRef ds:uri="http://purl.org/dc/elements/1.1/"/>
    <ds:schemaRef ds:uri="http://schemas.microsoft.com/office/2006/documentManagement/types"/>
    <ds:schemaRef ds:uri="http://schemas.microsoft.com/office/2006/metadata/properties"/>
    <ds:schemaRef ds:uri="http://purl.org/dc/dcmitype/"/>
    <ds:schemaRef ds:uri="http://purl.org/dc/terms/"/>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24CBEB80-54A5-4CE4-A93C-84025026CB5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Andrés Felipe Caraballo Ramos</cp:lastModifiedBy>
  <cp:lastPrinted>2020-05-29T18:46:41Z</cp:lastPrinted>
  <dcterms:created xsi:type="dcterms:W3CDTF">2006-11-20T19:37:40Z</dcterms:created>
  <dcterms:modified xsi:type="dcterms:W3CDTF">2025-05-07T19:52:06Z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