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CONVENIO PERECEDEROS\"/>
    </mc:Choice>
  </mc:AlternateContent>
  <bookViews>
    <workbookView xWindow="0" yWindow="0" windowWidth="20490" windowHeight="7755"/>
  </bookViews>
  <sheets>
    <sheet name="PRESUP. PRODUCT SIPSA 28-AGO" sheetId="2" r:id="rId1"/>
    <sheet name="PRESUPUESTO " sheetId="3" r:id="rId2"/>
  </sheets>
  <definedNames>
    <definedName name="_xlnm._FilterDatabase" localSheetId="0" hidden="1">'PRESUP. PRODUCT SIPSA 28-AGO'!$A$1:$E$33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C4" i="3" s="1"/>
  <c r="C12" i="3" l="1"/>
  <c r="C9" i="3"/>
  <c r="C16" i="3" s="1"/>
  <c r="D22" i="3" s="1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2" i="2" l="1"/>
  <c r="F34" i="2" s="1"/>
</calcChain>
</file>

<file path=xl/sharedStrings.xml><?xml version="1.0" encoding="utf-8"?>
<sst xmlns="http://schemas.openxmlformats.org/spreadsheetml/2006/main" count="82" uniqueCount="54">
  <si>
    <t>CANTIDAD</t>
  </si>
  <si>
    <t>N°</t>
  </si>
  <si>
    <t>DESCRIPCION DEL PRODUCTO</t>
  </si>
  <si>
    <t>CAFÉ X 1000 GR</t>
  </si>
  <si>
    <t>BOTELLA DE MIEL 335 ML.</t>
  </si>
  <si>
    <t>AGUACATE PAPELILLO</t>
  </si>
  <si>
    <t>CEBOLLA ROJA</t>
  </si>
  <si>
    <t xml:space="preserve">ZANAHORIA </t>
  </si>
  <si>
    <t>PAPA</t>
  </si>
  <si>
    <t>TOMATE</t>
  </si>
  <si>
    <t>LIMON TAHIYI</t>
  </si>
  <si>
    <t>PANELA X 500 GR</t>
  </si>
  <si>
    <t>PLATNO HARTON</t>
  </si>
  <si>
    <t>LULO</t>
  </si>
  <si>
    <t>YUCA</t>
  </si>
  <si>
    <t>NARANJA CRIOLLA</t>
  </si>
  <si>
    <t>PLATANO CHOCHECO</t>
  </si>
  <si>
    <t>MORA UVA CALIFICADA</t>
  </si>
  <si>
    <t>CACAO (TORTA)</t>
  </si>
  <si>
    <t>PEPINO</t>
  </si>
  <si>
    <t>MAZORCA</t>
  </si>
  <si>
    <t>GUAYABA</t>
  </si>
  <si>
    <t>PIMENTON</t>
  </si>
  <si>
    <t>MANI SACHAINCHI</t>
  </si>
  <si>
    <t>CEBOLLIN</t>
  </si>
  <si>
    <t>LECHUGA</t>
  </si>
  <si>
    <t>AHUYAMA</t>
  </si>
  <si>
    <t>APIO ARRACACHA</t>
  </si>
  <si>
    <t>BROCOLI</t>
  </si>
  <si>
    <t>COLIFLOR</t>
  </si>
  <si>
    <t>HABICHUELA</t>
  </si>
  <si>
    <t>FRESA</t>
  </si>
  <si>
    <t>UNIDAD</t>
  </si>
  <si>
    <t>KG</t>
  </si>
  <si>
    <t>UND</t>
  </si>
  <si>
    <t>KILO</t>
  </si>
  <si>
    <t>CARTON</t>
  </si>
  <si>
    <t>HUEVOS DE CODORNIZ X 24 UNIDADES</t>
  </si>
  <si>
    <t>APIO ESPAÑA kilo</t>
  </si>
  <si>
    <t>ROLLO kg</t>
  </si>
  <si>
    <t>VVALOR TOTAL</t>
  </si>
  <si>
    <t xml:space="preserve">COSTO DE PRODUCTOS </t>
  </si>
  <si>
    <t>COMPRA DE PRODUCTOS</t>
  </si>
  <si>
    <t>CONCEPTO</t>
  </si>
  <si>
    <t>COSTO</t>
  </si>
  <si>
    <t>EMPAQUE DE PRODUCTOS</t>
  </si>
  <si>
    <t>DISTRIBUCION DE PRODUCTOS</t>
  </si>
  <si>
    <t>GASTOS DE LEGALIZACIÓN  Y DESCUENTOS 12,3%</t>
  </si>
  <si>
    <t>APORTE GOBERNACIÓN</t>
  </si>
  <si>
    <t>APORTE ESAL 10%</t>
  </si>
  <si>
    <t>GASTOS ADMINISTRATIVOS</t>
  </si>
  <si>
    <t>TOTAL DEL PROYECTO</t>
  </si>
  <si>
    <t>PRECIO PROMEDIO POR KILOGRAMO - Precio -SIPSA -28-Agosto -2020</t>
  </si>
  <si>
    <t>POLLO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</si>
</sst>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3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3" fontId="0" fillId="0" borderId="2" xfId="0" applyNumberFormat="1" applyFill="1" applyBorder="1" applyAlignment="1">
      <alignment vertical="center" wrapText="1"/>
    </xf>
    <xf numFmtId="3" fontId="0" fillId="0" borderId="2" xfId="0" applyNumberForma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vertical="center" wrapText="1"/>
    </xf>
    <xf numFmtId="3" fontId="1" fillId="2" borderId="5" xfId="0" applyNumberFormat="1" applyFont="1" applyFill="1" applyBorder="1" applyAlignment="1">
      <alignment vertical="center" wrapText="1"/>
    </xf>
    <xf numFmtId="3" fontId="0" fillId="0" borderId="0" xfId="0" applyNumberFormat="1"/>
    <xf numFmtId="3" fontId="1" fillId="0" borderId="8" xfId="0" applyNumberFormat="1" applyFont="1" applyBorder="1"/>
    <xf numFmtId="3" fontId="1" fillId="0" borderId="7" xfId="0" applyNumberFormat="1" applyFont="1" applyBorder="1"/>
    <xf numFmtId="3" fontId="0" fillId="0" borderId="9" xfId="0" applyNumberFormat="1" applyBorder="1"/>
    <xf numFmtId="0" fontId="0" fillId="0" borderId="0" xfId="0" applyBorder="1"/>
    <xf numFmtId="3" fontId="1" fillId="0" borderId="0" xfId="0" applyNumberFormat="1" applyFont="1" applyBorder="1"/>
    <xf numFmtId="0" fontId="0" fillId="0" borderId="10" xfId="0" applyBorder="1" applyAlignment="1">
      <alignment vertical="center" wrapText="1"/>
    </xf>
    <xf numFmtId="3" fontId="0" fillId="0" borderId="11" xfId="0" applyNumberForma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3" fontId="0" fillId="0" borderId="13" xfId="0" applyNumberForma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3" fontId="0" fillId="0" borderId="15" xfId="0" applyNumberFormat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3" fontId="1" fillId="2" borderId="7" xfId="0" applyNumberFormat="1" applyFont="1" applyFill="1" applyBorder="1" applyAlignment="1">
      <alignment vertical="center" wrapText="1"/>
    </xf>
    <xf numFmtId="0" fontId="1" fillId="0" borderId="16" xfId="0" applyFont="1" applyBorder="1"/>
    <xf numFmtId="0" fontId="0" fillId="0" borderId="17" xfId="0" applyBorder="1"/>
    <xf numFmtId="0" fontId="1" fillId="0" borderId="3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zoomScale="70" zoomScaleNormal="70" workbookViewId="0">
      <pane xSplit="2" ySplit="1" topLeftCell="C14" activePane="bottomRight" state="frozen"/>
      <selection pane="topRight" activeCell="C1" sqref="C1"/>
      <selection pane="bottomLeft" activeCell="A2" sqref="A2"/>
      <selection pane="bottomRight" activeCell="F34" sqref="F34"/>
    </sheetView>
  </sheetViews>
  <sheetFormatPr baseColWidth="10" defaultRowHeight="15" x14ac:dyDescent="0.25"/>
  <cols>
    <col min="1" max="1" width="5.28515625" style="3" customWidth="1"/>
    <col min="2" max="2" width="39.28515625" style="2" customWidth="1"/>
    <col min="3" max="3" width="9.140625" style="1" customWidth="1"/>
    <col min="4" max="4" width="12.140625" style="14" customWidth="1"/>
    <col min="5" max="5" width="24.28515625" style="14" customWidth="1"/>
    <col min="6" max="6" width="16.42578125" style="1" customWidth="1"/>
    <col min="7" max="16384" width="11.42578125" style="2"/>
  </cols>
  <sheetData>
    <row r="1" spans="1:6" ht="85.5" customHeight="1" x14ac:dyDescent="0.25">
      <c r="A1" s="8" t="s">
        <v>1</v>
      </c>
      <c r="B1" s="9" t="s">
        <v>2</v>
      </c>
      <c r="C1" s="10" t="s">
        <v>0</v>
      </c>
      <c r="D1" s="11" t="s">
        <v>32</v>
      </c>
      <c r="E1" s="11" t="s">
        <v>52</v>
      </c>
      <c r="F1" s="11" t="s">
        <v>40</v>
      </c>
    </row>
    <row r="2" spans="1:6" x14ac:dyDescent="0.25">
      <c r="A2" s="6">
        <v>1</v>
      </c>
      <c r="B2" s="5" t="s">
        <v>53</v>
      </c>
      <c r="C2" s="4">
        <v>14000</v>
      </c>
      <c r="D2" s="12" t="s">
        <v>33</v>
      </c>
      <c r="E2" s="12">
        <v>6133</v>
      </c>
      <c r="F2" s="4">
        <f t="shared" ref="F2:F33" si="0">+C2*E2</f>
        <v>85862000</v>
      </c>
    </row>
    <row r="3" spans="1:6" x14ac:dyDescent="0.25">
      <c r="A3" s="6">
        <v>2</v>
      </c>
      <c r="B3" s="5" t="s">
        <v>3</v>
      </c>
      <c r="C3" s="4">
        <v>2100</v>
      </c>
      <c r="D3" s="12" t="s">
        <v>33</v>
      </c>
      <c r="E3" s="12">
        <v>16875</v>
      </c>
      <c r="F3" s="4">
        <f t="shared" si="0"/>
        <v>35437500</v>
      </c>
    </row>
    <row r="4" spans="1:6" x14ac:dyDescent="0.25">
      <c r="A4" s="6">
        <v>4</v>
      </c>
      <c r="B4" s="5" t="s">
        <v>4</v>
      </c>
      <c r="C4" s="4">
        <v>2000</v>
      </c>
      <c r="D4" s="12" t="s">
        <v>34</v>
      </c>
      <c r="E4" s="12">
        <v>10193</v>
      </c>
      <c r="F4" s="4">
        <f t="shared" si="0"/>
        <v>20386000</v>
      </c>
    </row>
    <row r="5" spans="1:6" x14ac:dyDescent="0.25">
      <c r="A5" s="6">
        <v>5</v>
      </c>
      <c r="B5" s="5" t="s">
        <v>5</v>
      </c>
      <c r="C5" s="4">
        <v>7000</v>
      </c>
      <c r="D5" s="12" t="s">
        <v>35</v>
      </c>
      <c r="E5" s="12">
        <v>2708</v>
      </c>
      <c r="F5" s="4">
        <f t="shared" si="0"/>
        <v>18956000</v>
      </c>
    </row>
    <row r="6" spans="1:6" x14ac:dyDescent="0.25">
      <c r="A6" s="6">
        <v>6</v>
      </c>
      <c r="B6" s="5" t="s">
        <v>6</v>
      </c>
      <c r="C6" s="4">
        <v>5000</v>
      </c>
      <c r="D6" s="12" t="s">
        <v>33</v>
      </c>
      <c r="E6" s="12">
        <v>1071</v>
      </c>
      <c r="F6" s="4">
        <f t="shared" si="0"/>
        <v>5355000</v>
      </c>
    </row>
    <row r="7" spans="1:6" x14ac:dyDescent="0.25">
      <c r="A7" s="6">
        <v>7</v>
      </c>
      <c r="B7" s="5" t="s">
        <v>31</v>
      </c>
      <c r="C7" s="4">
        <v>6000</v>
      </c>
      <c r="D7" s="12" t="s">
        <v>33</v>
      </c>
      <c r="E7" s="12">
        <v>2550</v>
      </c>
      <c r="F7" s="4">
        <f t="shared" si="0"/>
        <v>15300000</v>
      </c>
    </row>
    <row r="8" spans="1:6" x14ac:dyDescent="0.25">
      <c r="A8" s="6">
        <v>8</v>
      </c>
      <c r="B8" s="5" t="s">
        <v>7</v>
      </c>
      <c r="C8" s="4">
        <v>7500</v>
      </c>
      <c r="D8" s="12" t="s">
        <v>33</v>
      </c>
      <c r="E8" s="12">
        <v>899</v>
      </c>
      <c r="F8" s="4">
        <f t="shared" si="0"/>
        <v>6742500</v>
      </c>
    </row>
    <row r="9" spans="1:6" x14ac:dyDescent="0.25">
      <c r="A9" s="6">
        <v>9</v>
      </c>
      <c r="B9" s="5" t="s">
        <v>8</v>
      </c>
      <c r="C9" s="4">
        <v>16000</v>
      </c>
      <c r="D9" s="12" t="s">
        <v>33</v>
      </c>
      <c r="E9" s="12">
        <v>712</v>
      </c>
      <c r="F9" s="4">
        <f t="shared" si="0"/>
        <v>11392000</v>
      </c>
    </row>
    <row r="10" spans="1:6" x14ac:dyDescent="0.25">
      <c r="A10" s="6">
        <v>10</v>
      </c>
      <c r="B10" s="5" t="s">
        <v>9</v>
      </c>
      <c r="C10" s="4">
        <v>16000</v>
      </c>
      <c r="D10" s="12" t="s">
        <v>33</v>
      </c>
      <c r="E10" s="12">
        <v>2059</v>
      </c>
      <c r="F10" s="4">
        <f t="shared" si="0"/>
        <v>32944000</v>
      </c>
    </row>
    <row r="11" spans="1:6" x14ac:dyDescent="0.25">
      <c r="A11" s="6">
        <v>11</v>
      </c>
      <c r="B11" s="5" t="s">
        <v>10</v>
      </c>
      <c r="C11" s="4">
        <v>7000</v>
      </c>
      <c r="D11" s="12" t="s">
        <v>33</v>
      </c>
      <c r="E11" s="12">
        <v>1383</v>
      </c>
      <c r="F11" s="4">
        <f t="shared" si="0"/>
        <v>9681000</v>
      </c>
    </row>
    <row r="12" spans="1:6" x14ac:dyDescent="0.25">
      <c r="A12" s="6">
        <v>12</v>
      </c>
      <c r="B12" s="5" t="s">
        <v>11</v>
      </c>
      <c r="C12" s="4">
        <v>12000</v>
      </c>
      <c r="D12" s="12" t="s">
        <v>34</v>
      </c>
      <c r="E12" s="12">
        <v>1537</v>
      </c>
      <c r="F12" s="4">
        <f t="shared" si="0"/>
        <v>18444000</v>
      </c>
    </row>
    <row r="13" spans="1:6" x14ac:dyDescent="0.25">
      <c r="A13" s="6">
        <v>13</v>
      </c>
      <c r="B13" s="5" t="s">
        <v>12</v>
      </c>
      <c r="C13" s="4">
        <v>11000</v>
      </c>
      <c r="D13" s="12" t="s">
        <v>33</v>
      </c>
      <c r="E13" s="12">
        <v>1662</v>
      </c>
      <c r="F13" s="4">
        <f t="shared" si="0"/>
        <v>18282000</v>
      </c>
    </row>
    <row r="14" spans="1:6" x14ac:dyDescent="0.25">
      <c r="A14" s="6">
        <v>14</v>
      </c>
      <c r="B14" s="5" t="s">
        <v>13</v>
      </c>
      <c r="C14" s="4">
        <v>6000</v>
      </c>
      <c r="D14" s="12" t="s">
        <v>33</v>
      </c>
      <c r="E14" s="12">
        <v>3433</v>
      </c>
      <c r="F14" s="4">
        <f t="shared" si="0"/>
        <v>20598000</v>
      </c>
    </row>
    <row r="15" spans="1:6" x14ac:dyDescent="0.25">
      <c r="A15" s="6">
        <v>15</v>
      </c>
      <c r="B15" s="5" t="s">
        <v>14</v>
      </c>
      <c r="C15" s="4">
        <v>11000</v>
      </c>
      <c r="D15" s="12" t="s">
        <v>33</v>
      </c>
      <c r="E15" s="12">
        <v>1237</v>
      </c>
      <c r="F15" s="4">
        <f t="shared" si="0"/>
        <v>13607000</v>
      </c>
    </row>
    <row r="16" spans="1:6" ht="18" customHeight="1" x14ac:dyDescent="0.25">
      <c r="A16" s="6">
        <v>16</v>
      </c>
      <c r="B16" s="5" t="s">
        <v>37</v>
      </c>
      <c r="C16" s="4">
        <v>6000</v>
      </c>
      <c r="D16" s="12" t="s">
        <v>36</v>
      </c>
      <c r="E16" s="12">
        <v>2000</v>
      </c>
      <c r="F16" s="4">
        <f t="shared" si="0"/>
        <v>12000000</v>
      </c>
    </row>
    <row r="17" spans="1:6" x14ac:dyDescent="0.25">
      <c r="A17" s="6">
        <v>17</v>
      </c>
      <c r="B17" s="5" t="s">
        <v>15</v>
      </c>
      <c r="C17" s="4">
        <v>13000</v>
      </c>
      <c r="D17" s="12" t="s">
        <v>33</v>
      </c>
      <c r="E17" s="12">
        <v>983</v>
      </c>
      <c r="F17" s="4">
        <f t="shared" si="0"/>
        <v>12779000</v>
      </c>
    </row>
    <row r="18" spans="1:6" x14ac:dyDescent="0.25">
      <c r="A18" s="6">
        <v>18</v>
      </c>
      <c r="B18" s="5" t="s">
        <v>16</v>
      </c>
      <c r="C18" s="4">
        <v>13000</v>
      </c>
      <c r="D18" s="12" t="s">
        <v>33</v>
      </c>
      <c r="E18" s="12">
        <v>1000</v>
      </c>
      <c r="F18" s="4">
        <f t="shared" si="0"/>
        <v>13000000</v>
      </c>
    </row>
    <row r="19" spans="1:6" x14ac:dyDescent="0.25">
      <c r="A19" s="6">
        <v>19</v>
      </c>
      <c r="B19" s="5" t="s">
        <v>17</v>
      </c>
      <c r="C19" s="4">
        <v>6000</v>
      </c>
      <c r="D19" s="12" t="s">
        <v>33</v>
      </c>
      <c r="E19" s="12">
        <v>2701</v>
      </c>
      <c r="F19" s="4">
        <f t="shared" si="0"/>
        <v>16206000</v>
      </c>
    </row>
    <row r="20" spans="1:6" x14ac:dyDescent="0.25">
      <c r="A20" s="6">
        <v>20</v>
      </c>
      <c r="B20" s="5" t="s">
        <v>18</v>
      </c>
      <c r="C20" s="4">
        <v>4000</v>
      </c>
      <c r="D20" s="12" t="s">
        <v>34</v>
      </c>
      <c r="E20" s="12">
        <v>3288</v>
      </c>
      <c r="F20" s="4">
        <f t="shared" si="0"/>
        <v>13152000</v>
      </c>
    </row>
    <row r="21" spans="1:6" x14ac:dyDescent="0.25">
      <c r="A21" s="6">
        <v>21</v>
      </c>
      <c r="B21" s="5" t="s">
        <v>19</v>
      </c>
      <c r="C21" s="4">
        <v>6000</v>
      </c>
      <c r="D21" s="12" t="s">
        <v>33</v>
      </c>
      <c r="E21" s="12">
        <v>1333</v>
      </c>
      <c r="F21" s="4">
        <f t="shared" si="0"/>
        <v>7998000</v>
      </c>
    </row>
    <row r="22" spans="1:6" x14ac:dyDescent="0.25">
      <c r="A22" s="6">
        <v>22</v>
      </c>
      <c r="B22" s="5" t="s">
        <v>20</v>
      </c>
      <c r="C22" s="4">
        <v>6000</v>
      </c>
      <c r="D22" s="12" t="s">
        <v>33</v>
      </c>
      <c r="E22" s="12">
        <v>985</v>
      </c>
      <c r="F22" s="4">
        <f t="shared" si="0"/>
        <v>5910000</v>
      </c>
    </row>
    <row r="23" spans="1:6" x14ac:dyDescent="0.25">
      <c r="A23" s="6">
        <v>23</v>
      </c>
      <c r="B23" s="5" t="s">
        <v>21</v>
      </c>
      <c r="C23" s="7">
        <v>4000</v>
      </c>
      <c r="D23" s="12" t="s">
        <v>33</v>
      </c>
      <c r="E23" s="12">
        <v>999</v>
      </c>
      <c r="F23" s="4">
        <f t="shared" si="0"/>
        <v>3996000</v>
      </c>
    </row>
    <row r="24" spans="1:6" x14ac:dyDescent="0.25">
      <c r="A24" s="6">
        <v>24</v>
      </c>
      <c r="B24" s="5" t="s">
        <v>22</v>
      </c>
      <c r="C24" s="7">
        <v>4000</v>
      </c>
      <c r="D24" s="12" t="s">
        <v>33</v>
      </c>
      <c r="E24" s="12">
        <v>2431</v>
      </c>
      <c r="F24" s="4">
        <f t="shared" si="0"/>
        <v>9724000</v>
      </c>
    </row>
    <row r="25" spans="1:6" x14ac:dyDescent="0.25">
      <c r="A25" s="6">
        <v>25</v>
      </c>
      <c r="B25" s="5" t="s">
        <v>23</v>
      </c>
      <c r="C25" s="7">
        <v>4000</v>
      </c>
      <c r="D25" s="12" t="s">
        <v>34</v>
      </c>
      <c r="E25" s="12">
        <v>1443</v>
      </c>
      <c r="F25" s="4">
        <f t="shared" si="0"/>
        <v>5772000</v>
      </c>
    </row>
    <row r="26" spans="1:6" x14ac:dyDescent="0.25">
      <c r="A26" s="6">
        <v>26</v>
      </c>
      <c r="B26" s="5" t="s">
        <v>24</v>
      </c>
      <c r="C26" s="7">
        <v>4000</v>
      </c>
      <c r="D26" s="13" t="s">
        <v>33</v>
      </c>
      <c r="E26" s="12">
        <v>1094</v>
      </c>
      <c r="F26" s="4">
        <f t="shared" si="0"/>
        <v>4376000</v>
      </c>
    </row>
    <row r="27" spans="1:6" x14ac:dyDescent="0.25">
      <c r="A27" s="6">
        <v>27</v>
      </c>
      <c r="B27" s="5" t="s">
        <v>25</v>
      </c>
      <c r="C27" s="7">
        <v>4000</v>
      </c>
      <c r="D27" s="15" t="s">
        <v>34</v>
      </c>
      <c r="E27" s="12">
        <v>1236</v>
      </c>
      <c r="F27" s="4">
        <f t="shared" si="0"/>
        <v>4944000</v>
      </c>
    </row>
    <row r="28" spans="1:6" x14ac:dyDescent="0.25">
      <c r="A28" s="6">
        <v>28</v>
      </c>
      <c r="B28" s="5" t="s">
        <v>26</v>
      </c>
      <c r="C28" s="7">
        <v>4000</v>
      </c>
      <c r="D28" s="13" t="s">
        <v>33</v>
      </c>
      <c r="E28" s="12">
        <v>900</v>
      </c>
      <c r="F28" s="4">
        <f t="shared" si="0"/>
        <v>3600000</v>
      </c>
    </row>
    <row r="29" spans="1:6" x14ac:dyDescent="0.25">
      <c r="A29" s="6">
        <v>29</v>
      </c>
      <c r="B29" s="5" t="s">
        <v>27</v>
      </c>
      <c r="C29" s="7">
        <v>4000</v>
      </c>
      <c r="D29" s="15" t="s">
        <v>33</v>
      </c>
      <c r="E29" s="12">
        <v>1256</v>
      </c>
      <c r="F29" s="4">
        <f t="shared" si="0"/>
        <v>5024000</v>
      </c>
    </row>
    <row r="30" spans="1:6" x14ac:dyDescent="0.25">
      <c r="A30" s="6">
        <v>30</v>
      </c>
      <c r="B30" s="5" t="s">
        <v>28</v>
      </c>
      <c r="C30" s="7">
        <v>4000</v>
      </c>
      <c r="D30" s="13" t="s">
        <v>34</v>
      </c>
      <c r="E30" s="12">
        <v>3000</v>
      </c>
      <c r="F30" s="4">
        <f t="shared" si="0"/>
        <v>12000000</v>
      </c>
    </row>
    <row r="31" spans="1:6" x14ac:dyDescent="0.25">
      <c r="A31" s="6">
        <v>31</v>
      </c>
      <c r="B31" s="5" t="s">
        <v>29</v>
      </c>
      <c r="C31" s="7">
        <v>4000</v>
      </c>
      <c r="D31" s="13" t="s">
        <v>34</v>
      </c>
      <c r="E31" s="12">
        <v>3000</v>
      </c>
      <c r="F31" s="4">
        <f t="shared" si="0"/>
        <v>12000000</v>
      </c>
    </row>
    <row r="32" spans="1:6" x14ac:dyDescent="0.25">
      <c r="A32" s="6">
        <v>32</v>
      </c>
      <c r="B32" s="5" t="s">
        <v>30</v>
      </c>
      <c r="C32" s="7">
        <v>4000</v>
      </c>
      <c r="D32" s="13" t="s">
        <v>33</v>
      </c>
      <c r="E32" s="12">
        <v>1821</v>
      </c>
      <c r="F32" s="4">
        <f t="shared" si="0"/>
        <v>7284000</v>
      </c>
    </row>
    <row r="33" spans="1:6" ht="15.75" thickBot="1" x14ac:dyDescent="0.3">
      <c r="A33" s="16">
        <v>33</v>
      </c>
      <c r="B33" s="17" t="s">
        <v>38</v>
      </c>
      <c r="C33" s="18">
        <v>4000</v>
      </c>
      <c r="D33" s="19" t="s">
        <v>39</v>
      </c>
      <c r="E33" s="20">
        <v>1256</v>
      </c>
      <c r="F33" s="21">
        <f t="shared" si="0"/>
        <v>5024000</v>
      </c>
    </row>
    <row r="34" spans="1:6" ht="30.75" customHeight="1" thickBot="1" x14ac:dyDescent="0.3">
      <c r="A34" s="42" t="s">
        <v>41</v>
      </c>
      <c r="B34" s="43"/>
      <c r="C34" s="43"/>
      <c r="D34" s="43"/>
      <c r="E34" s="43"/>
      <c r="F34" s="22">
        <f>SUM(F2:F33)</f>
        <v>467776000</v>
      </c>
    </row>
  </sheetData>
  <autoFilter ref="A1:E33"/>
  <sortState ref="A2:F34">
    <sortCondition ref="A1"/>
  </sortState>
  <mergeCells count="1">
    <mergeCell ref="A34:E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2"/>
  <sheetViews>
    <sheetView workbookViewId="0">
      <selection activeCell="B1" sqref="B1:C16"/>
    </sheetView>
  </sheetViews>
  <sheetFormatPr baseColWidth="10" defaultRowHeight="15" x14ac:dyDescent="0.25"/>
  <cols>
    <col min="2" max="2" width="43.85546875" customWidth="1"/>
    <col min="3" max="3" width="14.5703125" style="23" customWidth="1"/>
    <col min="4" max="4" width="12.5703125" style="23" bestFit="1" customWidth="1"/>
  </cols>
  <sheetData>
    <row r="1" spans="2:3" ht="15.75" thickBot="1" x14ac:dyDescent="0.3"/>
    <row r="2" spans="2:3" x14ac:dyDescent="0.25">
      <c r="B2" s="39" t="s">
        <v>48</v>
      </c>
      <c r="C2" s="24">
        <v>560000000</v>
      </c>
    </row>
    <row r="3" spans="2:3" ht="15.75" thickBot="1" x14ac:dyDescent="0.3">
      <c r="B3" s="40" t="s">
        <v>49</v>
      </c>
      <c r="C3" s="26">
        <f>+C2*10%</f>
        <v>56000000</v>
      </c>
    </row>
    <row r="4" spans="2:3" ht="15.75" thickBot="1" x14ac:dyDescent="0.3">
      <c r="B4" s="41" t="s">
        <v>51</v>
      </c>
      <c r="C4" s="25">
        <f>+C2+C3</f>
        <v>616000000</v>
      </c>
    </row>
    <row r="5" spans="2:3" x14ac:dyDescent="0.25">
      <c r="B5" s="27"/>
      <c r="C5" s="28"/>
    </row>
    <row r="6" spans="2:3" x14ac:dyDescent="0.25">
      <c r="B6" s="27"/>
      <c r="C6" s="28"/>
    </row>
    <row r="7" spans="2:3" ht="15.75" thickBot="1" x14ac:dyDescent="0.3">
      <c r="B7" s="27"/>
      <c r="C7" s="28"/>
    </row>
    <row r="8" spans="2:3" ht="15.75" thickBot="1" x14ac:dyDescent="0.3">
      <c r="B8" s="33" t="s">
        <v>43</v>
      </c>
      <c r="C8" s="34" t="s">
        <v>44</v>
      </c>
    </row>
    <row r="9" spans="2:3" x14ac:dyDescent="0.25">
      <c r="B9" s="31" t="s">
        <v>42</v>
      </c>
      <c r="C9" s="32">
        <f>+'PRESUP. PRODUCT SIPSA 28-AGO'!F34</f>
        <v>467776000</v>
      </c>
    </row>
    <row r="10" spans="2:3" x14ac:dyDescent="0.25">
      <c r="B10" s="29" t="s">
        <v>45</v>
      </c>
      <c r="C10" s="30">
        <v>10000000</v>
      </c>
    </row>
    <row r="11" spans="2:3" x14ac:dyDescent="0.25">
      <c r="B11" s="29" t="s">
        <v>46</v>
      </c>
      <c r="C11" s="30">
        <v>20000000</v>
      </c>
    </row>
    <row r="12" spans="2:3" ht="19.5" customHeight="1" x14ac:dyDescent="0.25">
      <c r="B12" s="29" t="s">
        <v>47</v>
      </c>
      <c r="C12" s="30">
        <f>560000000*12.3%</f>
        <v>68880000</v>
      </c>
    </row>
    <row r="13" spans="2:3" hidden="1" x14ac:dyDescent="0.25">
      <c r="B13" s="29"/>
      <c r="C13" s="30"/>
    </row>
    <row r="14" spans="2:3" hidden="1" x14ac:dyDescent="0.25">
      <c r="B14" s="29"/>
      <c r="C14" s="30"/>
    </row>
    <row r="15" spans="2:3" ht="15.75" thickBot="1" x14ac:dyDescent="0.3">
      <c r="B15" s="35" t="s">
        <v>50</v>
      </c>
      <c r="C15" s="36">
        <v>49344000</v>
      </c>
    </row>
    <row r="16" spans="2:3" ht="15.75" thickBot="1" x14ac:dyDescent="0.3">
      <c r="B16" s="37" t="s">
        <v>51</v>
      </c>
      <c r="C16" s="38">
        <f>+C9+C10+C11+C12+C15</f>
        <v>616000000</v>
      </c>
    </row>
    <row r="17" spans="2:4" x14ac:dyDescent="0.25">
      <c r="B17" s="2"/>
      <c r="C17" s="1"/>
    </row>
    <row r="18" spans="2:4" x14ac:dyDescent="0.25">
      <c r="B18" s="2"/>
      <c r="C18" s="1"/>
    </row>
    <row r="19" spans="2:4" x14ac:dyDescent="0.25">
      <c r="B19" s="2"/>
      <c r="C19" s="1"/>
    </row>
    <row r="22" spans="2:4" x14ac:dyDescent="0.25">
      <c r="D22" s="23">
        <f>+C4-C16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PRESUP. PRODUCT SIPSA 28-AGO</vt:lpstr>
      <vt:lpstr>PRESUPUESTO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2020-08-26T15:45:09Z</cp:lastPrinted>
  <dcterms:created xsi:type="dcterms:W3CDTF">2020-07-09T20:23:37Z</dcterms:created>
  <dcterms:modified xsi:type="dcterms:W3CDTF">2020-08-31T23:58:48Z</dcterms:modified>
</cp:coreProperties>
</file>