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updateLinks="always"/>
  <mc:AlternateContent xmlns:mc="http://schemas.openxmlformats.org/markup-compatibility/2006">
    <mc:Choice Requires="x15">
      <x15ac:absPath xmlns:x15ac="http://schemas.microsoft.com/office/spreadsheetml/2010/11/ac" url="https://alcrionegro-my.sharepoint.com/personal/juridica_rionegro_gov_co/Documents/JURIDICA GENERAL/JURIDICA 2024/JURIDICA 2024/CONTRATACION YANED/CONCURSO DE MERITOS/INTERVENTORIA ALUMBRADO PCO/PUBLICACION/INFORME DEFINITIVO/"/>
    </mc:Choice>
  </mc:AlternateContent>
  <xr:revisionPtr revIDLastSave="1220" documentId="8_{5D92D52C-4585-467F-9CF0-5A05BA8B6D72}" xr6:coauthVersionLast="47" xr6:coauthVersionMax="47" xr10:uidLastSave="{C49A87DD-DA7D-4092-A898-FB7677D64C1F}"/>
  <bookViews>
    <workbookView xWindow="-120" yWindow="-120" windowWidth="29040" windowHeight="15840" firstSheet="6" activeTab="7" xr2:uid="{00000000-000D-0000-FFFF-FFFF00000000}"/>
  </bookViews>
  <sheets>
    <sheet name="CAPACIDAD JURIDICA" sheetId="1" r:id="rId1"/>
    <sheet name="ANTIGUEDAD Y EXPERIENCIA " sheetId="13" r:id="rId2"/>
    <sheet name="CAPACIDAD FINANCIERA Y ORGANIZA" sheetId="10" r:id="rId3"/>
    <sheet name="EXPERIENCIA  PERSONAL CLAVE EVA" sheetId="11" r:id="rId4"/>
    <sheet name="OFERTA ECONÓMICA" sheetId="9" r:id="rId5"/>
    <sheet name="PROPONENTES HABILITADOS" sheetId="6" r:id="rId6"/>
    <sheet name="EXPERIENCIA HABILITADOS" sheetId="14" r:id="rId7"/>
    <sheet name="PONDERACION " sheetId="12" r:id="rId8"/>
  </sheets>
  <definedNames>
    <definedName name="_xlnm._FilterDatabase" localSheetId="1" hidden="1">'ANTIGUEDAD Y EXPERIENCIA '!#REF!</definedName>
    <definedName name="_xlnm._FilterDatabase" localSheetId="0" hidden="1">'CAPACIDAD JURIDICA'!$A$2:$AG$2</definedName>
    <definedName name="_xlnm._FilterDatabase" localSheetId="6" hidden="1">'EXPERIENCIA HABILITADOS'!$A$15:$H$21</definedName>
    <definedName name="_xlnm._FilterDatabase" localSheetId="5" hidden="1">'PROPONENTES HABILITADOS'!$A$2:$I$8</definedName>
    <definedName name="nombre1" localSheetId="4">#REF!</definedName>
    <definedName name="nombre1" localSheetId="7">#REF!</definedName>
    <definedName name="nombre1">#REF!</definedName>
    <definedName name="nombre10" localSheetId="4">#REF!</definedName>
    <definedName name="nombre10" localSheetId="7">#REF!</definedName>
    <definedName name="nombre10">#REF!</definedName>
    <definedName name="nombre11" localSheetId="4">#REF!</definedName>
    <definedName name="nombre11" localSheetId="7">#REF!</definedName>
    <definedName name="nombre11">#REF!</definedName>
    <definedName name="nombre12" localSheetId="4">#REF!</definedName>
    <definedName name="nombre12" localSheetId="7">#REF!</definedName>
    <definedName name="nombre12">#REF!</definedName>
    <definedName name="nombre13" localSheetId="4">#REF!</definedName>
    <definedName name="nombre13" localSheetId="7">#REF!</definedName>
    <definedName name="nombre13">#REF!</definedName>
    <definedName name="nombre14" localSheetId="4">#REF!</definedName>
    <definedName name="nombre14" localSheetId="7">#REF!</definedName>
    <definedName name="nombre14">#REF!</definedName>
    <definedName name="nombre15" localSheetId="4">#REF!</definedName>
    <definedName name="nombre15" localSheetId="7">#REF!</definedName>
    <definedName name="nombre15">#REF!</definedName>
    <definedName name="nombre16" localSheetId="4">#REF!</definedName>
    <definedName name="nombre16" localSheetId="7">#REF!</definedName>
    <definedName name="nombre16">#REF!</definedName>
    <definedName name="nombre17" localSheetId="4">#REF!</definedName>
    <definedName name="nombre17" localSheetId="7">#REF!</definedName>
    <definedName name="nombre17">#REF!</definedName>
    <definedName name="nombre18" localSheetId="4">#REF!</definedName>
    <definedName name="nombre18" localSheetId="7">#REF!</definedName>
    <definedName name="nombre18">#REF!</definedName>
    <definedName name="nombre19" localSheetId="4">#REF!</definedName>
    <definedName name="nombre19" localSheetId="7">#REF!</definedName>
    <definedName name="nombre19">#REF!</definedName>
    <definedName name="nombre2" localSheetId="4">#REF!</definedName>
    <definedName name="nombre2" localSheetId="7">#REF!</definedName>
    <definedName name="nombre2">#REF!</definedName>
    <definedName name="nombre20" localSheetId="4">#REF!</definedName>
    <definedName name="nombre20" localSheetId="7">#REF!</definedName>
    <definedName name="nombre20">#REF!</definedName>
    <definedName name="nombre21" localSheetId="4">#REF!</definedName>
    <definedName name="nombre21" localSheetId="7">#REF!</definedName>
    <definedName name="nombre21">#REF!</definedName>
    <definedName name="nombre22" localSheetId="4">#REF!</definedName>
    <definedName name="nombre22" localSheetId="7">#REF!</definedName>
    <definedName name="nombre22">#REF!</definedName>
    <definedName name="nombre23" localSheetId="4">#REF!</definedName>
    <definedName name="nombre23" localSheetId="7">#REF!</definedName>
    <definedName name="nombre23">#REF!</definedName>
    <definedName name="nombre24" localSheetId="4">#REF!</definedName>
    <definedName name="nombre24" localSheetId="7">#REF!</definedName>
    <definedName name="nombre24">#REF!</definedName>
    <definedName name="nombre25" localSheetId="4">#REF!</definedName>
    <definedName name="nombre25" localSheetId="7">#REF!</definedName>
    <definedName name="nombre25">#REF!</definedName>
    <definedName name="nombre26" localSheetId="4">#REF!</definedName>
    <definedName name="nombre26" localSheetId="7">#REF!</definedName>
    <definedName name="nombre26">#REF!</definedName>
    <definedName name="nombre27" localSheetId="4">#REF!</definedName>
    <definedName name="nombre27" localSheetId="7">#REF!</definedName>
    <definedName name="nombre27">#REF!</definedName>
    <definedName name="nombre28" localSheetId="4">#REF!</definedName>
    <definedName name="nombre28" localSheetId="7">#REF!</definedName>
    <definedName name="nombre28">#REF!</definedName>
    <definedName name="nombre29" localSheetId="4">#REF!</definedName>
    <definedName name="nombre29" localSheetId="7">#REF!</definedName>
    <definedName name="nombre29">#REF!</definedName>
    <definedName name="nombre3" localSheetId="4">#REF!</definedName>
    <definedName name="nombre3" localSheetId="7">#REF!</definedName>
    <definedName name="nombre3">#REF!</definedName>
    <definedName name="nombre30" localSheetId="4">#REF!</definedName>
    <definedName name="nombre30" localSheetId="7">#REF!</definedName>
    <definedName name="nombre30">#REF!</definedName>
    <definedName name="nombre31" localSheetId="4">#REF!</definedName>
    <definedName name="nombre31" localSheetId="7">#REF!</definedName>
    <definedName name="nombre31">#REF!</definedName>
    <definedName name="nombre32" localSheetId="4">#REF!</definedName>
    <definedName name="nombre32" localSheetId="7">#REF!</definedName>
    <definedName name="nombre32">#REF!</definedName>
    <definedName name="nombre33" localSheetId="4">#REF!</definedName>
    <definedName name="nombre33" localSheetId="7">#REF!</definedName>
    <definedName name="nombre33">#REF!</definedName>
    <definedName name="nombre34" localSheetId="4">#REF!</definedName>
    <definedName name="nombre34" localSheetId="7">#REF!</definedName>
    <definedName name="nombre34">#REF!</definedName>
    <definedName name="nombre35" localSheetId="4">#REF!</definedName>
    <definedName name="nombre35" localSheetId="7">#REF!</definedName>
    <definedName name="nombre35">#REF!</definedName>
    <definedName name="nombre36" localSheetId="4">#REF!</definedName>
    <definedName name="nombre36" localSheetId="7">#REF!</definedName>
    <definedName name="nombre36">#REF!</definedName>
    <definedName name="nombre37" localSheetId="4">#REF!</definedName>
    <definedName name="nombre37" localSheetId="7">#REF!</definedName>
    <definedName name="nombre37">#REF!</definedName>
    <definedName name="nombre38" localSheetId="4">#REF!</definedName>
    <definedName name="nombre38" localSheetId="7">#REF!</definedName>
    <definedName name="nombre38">#REF!</definedName>
    <definedName name="nombre39" localSheetId="4">#REF!</definedName>
    <definedName name="nombre39" localSheetId="7">#REF!</definedName>
    <definedName name="nombre39">#REF!</definedName>
    <definedName name="nombre4" localSheetId="4">#REF!</definedName>
    <definedName name="nombre4" localSheetId="7">#REF!</definedName>
    <definedName name="nombre4">#REF!</definedName>
    <definedName name="nombre40" localSheetId="4">#REF!</definedName>
    <definedName name="nombre40" localSheetId="7">#REF!</definedName>
    <definedName name="nombre40">#REF!</definedName>
    <definedName name="nombre41" localSheetId="4">#REF!</definedName>
    <definedName name="nombre41" localSheetId="7">#REF!</definedName>
    <definedName name="nombre41">#REF!</definedName>
    <definedName name="nombre42" localSheetId="4">#REF!</definedName>
    <definedName name="nombre42" localSheetId="7">#REF!</definedName>
    <definedName name="nombre42">#REF!</definedName>
    <definedName name="nombre43" localSheetId="4">#REF!</definedName>
    <definedName name="nombre43" localSheetId="7">#REF!</definedName>
    <definedName name="nombre43">#REF!</definedName>
    <definedName name="nombre5" localSheetId="4">#REF!</definedName>
    <definedName name="nombre5" localSheetId="7">#REF!</definedName>
    <definedName name="nombre5">#REF!</definedName>
    <definedName name="nombre6" localSheetId="4">#REF!</definedName>
    <definedName name="nombre6" localSheetId="7">#REF!</definedName>
    <definedName name="nombre6">#REF!</definedName>
    <definedName name="nombre7" localSheetId="4">#REF!</definedName>
    <definedName name="nombre7" localSheetId="7">#REF!</definedName>
    <definedName name="nombre7">#REF!</definedName>
    <definedName name="nombre8" localSheetId="4">#REF!</definedName>
    <definedName name="nombre8" localSheetId="7">#REF!</definedName>
    <definedName name="nombre8">#REF!</definedName>
    <definedName name="nombre9" localSheetId="4">#REF!</definedName>
    <definedName name="nombre9" localSheetId="7">#REF!</definedName>
    <definedName name="nombre9">#REF!</definedName>
    <definedName name="VLRREF" localSheetId="4">#REF!</definedName>
    <definedName name="VLRREF" localSheetId="7">#REF!</definedName>
    <definedName name="VLRRE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4" l="1"/>
  <c r="G19" i="14"/>
  <c r="G18" i="14"/>
  <c r="G17" i="14"/>
  <c r="E16" i="14"/>
  <c r="F16" i="14" s="1"/>
  <c r="F18" i="12"/>
  <c r="M18" i="12" s="1"/>
  <c r="H18" i="14" l="1"/>
  <c r="F27" i="12" s="1"/>
  <c r="M27" i="12" s="1"/>
  <c r="H19" i="14"/>
  <c r="F36" i="12" s="1"/>
  <c r="M36" i="12" s="1"/>
  <c r="H17" i="14"/>
  <c r="F24" i="12" s="1"/>
  <c r="M24" i="12" s="1"/>
  <c r="H20" i="14"/>
  <c r="F30" i="12" s="1"/>
  <c r="M30" i="12" s="1"/>
  <c r="G21" i="14"/>
  <c r="H21" i="14" s="1"/>
  <c r="F21" i="12" s="1"/>
  <c r="M21" i="12" s="1"/>
  <c r="G16" i="14"/>
  <c r="H16" i="14" s="1"/>
  <c r="F33" i="12" s="1"/>
  <c r="M33" i="12" s="1"/>
  <c r="D16" i="14" l="1"/>
  <c r="P18" i="12"/>
  <c r="P33" i="12" l="1"/>
  <c r="E3" i="14"/>
  <c r="D3" i="14"/>
  <c r="R27" i="13"/>
  <c r="S27" i="13" s="1"/>
  <c r="R23" i="13"/>
  <c r="S23" i="13" s="1"/>
  <c r="S22" i="13"/>
  <c r="S19" i="13"/>
  <c r="S17" i="13"/>
  <c r="S15" i="13"/>
  <c r="S13" i="13"/>
  <c r="S11" i="13"/>
  <c r="R9" i="13"/>
  <c r="S9" i="13" s="1"/>
  <c r="E18" i="10"/>
  <c r="E20" i="10"/>
  <c r="G18" i="10"/>
  <c r="G20" i="10"/>
  <c r="I20" i="10"/>
  <c r="I18" i="10"/>
  <c r="P30" i="12" l="1"/>
  <c r="P24" i="12"/>
  <c r="P21" i="12"/>
  <c r="P36" i="12"/>
  <c r="F3" i="14"/>
  <c r="G6" i="14" s="1"/>
  <c r="H6" i="14" s="1"/>
  <c r="P27" i="12"/>
  <c r="G5" i="14" l="1"/>
  <c r="H5" i="14" s="1"/>
  <c r="G8" i="14"/>
  <c r="H8" i="14" s="1"/>
  <c r="G4" i="14"/>
  <c r="H4" i="14" s="1"/>
  <c r="G7" i="14"/>
  <c r="H7" i="14" s="1"/>
  <c r="G3" i="14"/>
  <c r="H3"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F2" authorId="0" shapeId="0" xr:uid="{00000000-0006-0000-0000-000001000000}">
      <text>
        <r>
          <rPr>
            <sz val="11"/>
            <color theme="1"/>
            <rFont val="Arial"/>
            <family val="2"/>
          </rPr>
          <t>======
ID#AAAASEjLO-k
JOHN MARIO HOLGUIN MORENO    (2021-11-22 19:05:57)
El proponente debe presentar con la propuesta una garantía de seriedad de la oferta que cumpla con los parámetros, condiciones y requisitos que se indican en este numeral.
Cualquier error o imprecisión en el texto de la garantía presentada será susceptible de aclaración por el proponente hasta el término de traslado del informe de evaluación. Sin embargo, la no entrega de la garantía no es subsanable y se rechazará la oferta.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tc={1120D023-708F-4CF7-98E3-B9780DE4117C}</author>
  </authors>
  <commentList>
    <comment ref="N15" authorId="0" shapeId="0" xr:uid="{1120D023-708F-4CF7-98E3-B9780DE4117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 a los Consorcios y a las Uniones Temporales si alguno de sus integrantes se encuentra en la situación anterior. 
</t>
      </text>
    </comment>
  </commentList>
</comments>
</file>

<file path=xl/sharedStrings.xml><?xml version="1.0" encoding="utf-8"?>
<sst xmlns="http://schemas.openxmlformats.org/spreadsheetml/2006/main" count="846" uniqueCount="412">
  <si>
    <t>MUNICIPIO DE RIONEGRO</t>
  </si>
  <si>
    <t>No. PROPUESTA</t>
  </si>
  <si>
    <t>PROPONENTE</t>
  </si>
  <si>
    <t xml:space="preserve">INTEGRANTES </t>
  </si>
  <si>
    <t xml:space="preserve"> INTEGRANTES Y  PORCENTAJE DE PARTICIPACION</t>
  </si>
  <si>
    <t>TAMAÑO EMPRESARIAL</t>
  </si>
  <si>
    <t>USUARIO SECOP ll</t>
  </si>
  <si>
    <r>
      <rPr>
        <b/>
        <sz val="10"/>
        <color theme="1"/>
        <rFont val="Arial"/>
        <family val="2"/>
      </rPr>
      <t>CERTIFICADO DE EXISTENCIA Y REPRESENTACION LEGAL</t>
    </r>
    <r>
      <rPr>
        <sz val="10"/>
        <color theme="1"/>
        <rFont val="Arial"/>
        <family val="2"/>
      </rPr>
      <t xml:space="preserve">, con Fecha de expedición del certificado no mayor a treinta (30) días calendario anteriores a la fecha de cierre del proceso de contratación. </t>
    </r>
  </si>
  <si>
    <r>
      <rPr>
        <b/>
        <sz val="10"/>
        <color rgb="FF000000"/>
        <rFont val="Arial"/>
        <family val="2"/>
      </rPr>
      <t xml:space="preserve">PERSONAS NATURALES 
</t>
    </r>
    <r>
      <rPr>
        <sz val="10"/>
        <color rgb="FF000000"/>
        <rFont val="Arial"/>
        <family val="2"/>
      </rPr>
      <t>Deben presentar los siguientes documentos en copia simple: 
A.Persona natural de nacionalidad colombiana: cédula de ciudadanía.
B.Persona natural extranjera con residencia en Colombia: cédula de extranjería vigente.
C.Persona natural extranjera sin domicilio en Colombia: pasaporte</t>
    </r>
    <r>
      <rPr>
        <b/>
        <sz val="10"/>
        <color rgb="FF000000"/>
        <rFont val="Arial"/>
        <family val="2"/>
      </rPr>
      <t>.</t>
    </r>
  </si>
  <si>
    <t>DOCUMENTO DE IDENTIDAD PERSONA JURIDICA REPRESENTANTE LEGAL PERSONA NATURAL  CÉDULA</t>
  </si>
  <si>
    <t>REGISTRO UNICO TRIBUTARIO RUT</t>
  </si>
  <si>
    <t>NOMBRE Y DOCUMENTO DE IDENTIDAD DEL REPESENTANTE LEGAL DEL CONSORCIO</t>
  </si>
  <si>
    <t>AUTORIZACION PARA CONTRATAR- CUANDO SE TRATE DE PERSONA JURIDICA</t>
  </si>
  <si>
    <t>Documentos que acrediten la existencia y representación legal de la sociedad Extranjera</t>
  </si>
  <si>
    <t>CERTIFICACIÓN REVISOR SOCIEDAD ANÓNIMA (ABIERTA O CERRADA)</t>
  </si>
  <si>
    <t xml:space="preserve"> CONFORMACIÓN DE PROPONENTE PLURAL- Conformación de Proponente Plural (ANEXO 5– Consorcios) (ANEXO 6– Uniones Temporales),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t>
  </si>
  <si>
    <t>CONSORCIO- UNION TEMPORAL Copia del documento de identificación del representante principal y suplente de la estructura plural.</t>
  </si>
  <si>
    <t>REGISTRO UNICO DE PROPONENTE (RUP).Los proponentes obligados a estar inscritos en el Registro Único de Proponentes (RUP), deben aportar certificado con fecha de expedición no mayor a treinta (30) días calendario anteriores a la fecha de cierre del proceso de contratación. En caso de modificarse la fecha de cierre del proceso, se tendrá como referencia para establecer el plazo de vigencia del certificado la fecha originalmente establecida en el pliego de condiciones definitivo.</t>
  </si>
  <si>
    <t xml:space="preserve"> ANEXO 1 - CARTA DE PRESENTACIÓN DE LA OFERTA  firmado por Persona Natural o Representante Legal - La persona natural (Proponente individual o integrante de un Proponente Plural) que pretenda participar en el presente proceso, debe acreditar que posee título como Ingeniero Electricista o ingeniero en la respectiva rama de la ingeniería, para lo cual adjuntará copia de la tarjeta profesional y certificado de vigencia de la matrícula profesional expedida por la autoridad competente, vigente a la fecha de cierre de este procedimiento de selección</t>
  </si>
  <si>
    <t xml:space="preserve">ANEXO 3 - PAGOS DE SEGURIDAD SOCIAL Y APORTES LEGALES-ARTÍCULO 50 LEY 789 DE 2002 ( PERSONA JURIDICA)Cuando la persona jurídica está exonerada en los términos previstos en el artículo 65 de la Ley 1819 de 2016 debe indicarlo en el Formato 6 – Pagos de seguridad social y aportes legales.  3.4.2.	PERSONAS NATURALES
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certificado  no mayor a treinta (30) días   </t>
  </si>
  <si>
    <t>REVISOR FISCAL</t>
  </si>
  <si>
    <t xml:space="preserve">CONSTANCIA DE RECIBO DE ADENDAS </t>
  </si>
  <si>
    <t xml:space="preserve">FORMATO COMPROMISO ANTICORRUPCION </t>
  </si>
  <si>
    <t>CONSTANCIA DE NO MULTAS Y SANCIONES</t>
  </si>
  <si>
    <t>FORMATO CERTIFICADO DE INHABILIDADES E INCOMPATIBILIDADES</t>
  </si>
  <si>
    <t>FORMATO ESPECIFICACIONES TÉCNICAS</t>
  </si>
  <si>
    <t>CERTIFICADO CONTRALORIA- PERSONA JURIDICA Y REPRESENTANTE LEGAL-La entidad debe Verificar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184 de la Ley 1801 de 2016 – Código Nacional de Seguridad y Convivencia Ciudadana–.</t>
  </si>
  <si>
    <t>CERTIFICADO PROCURADURÍA- PERSONA JURIDICA Y REPRESENTANTE LEGAL-La entidad debe verificar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184 de la Ley 1801 de 2016 – Código Nacional de Seguridad y Convivencia Ciudadana–.</t>
  </si>
  <si>
    <t>CERTIFICADO JUDICIAL-La entidad debe verificar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184 de la Ley 1801 de 2016 – Código Nacional de Seguridad y Convivencia Ciudadana–.</t>
  </si>
  <si>
    <t>REGISTRO DE MEDIDAS CORRECTIVAS DE LA POLICÍA -La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184 de la Ley 1801 de 2016 – Código Nacional de Seguridad y Convivencia Ciudadana.</t>
  </si>
  <si>
    <r>
      <rPr>
        <b/>
        <sz val="10"/>
        <color rgb="FF000000"/>
        <rFont val="Arial"/>
        <family val="2"/>
      </rPr>
      <t>CONSULTA DE INHABILIDADES DE DELITOS SEXUALES COMETIDOS CONTRA MENORES DE 18 AÑOS</t>
    </r>
    <r>
      <rPr>
        <b/>
        <sz val="8"/>
        <color rgb="FF000000"/>
        <rFont val="Arial"/>
        <family val="2"/>
      </rPr>
      <t xml:space="preserve"> -De acuerdo con lo dispuesto en la ley 1918 de 2018, la entidad contratante verificará que el proponente (persona natural o jurídica), favorecido no se encuentre con inhabilidades de delitos sexuales cometidos contra menores de 18 años, el cual debe haber sido expedido dentro de los treinta (30) días calendario anteriores a la fecha de presentación o por la entidad que tenga la competencia para expedir dicho certificado.
ARTÍCULO  4. Deber de verificación. Es deber de las entidades públicas o privadas, de acuerdo a lo reglamentado por el Gobierno Nacional, verificar, previa autorización del aspirante, que este no se encuentra inscrito en el registro de inhabilidades por delitos sexuales cometidos contra personas menores edad, en el desarrollo de los procesos de selección de personal para el desempeño de cargos, oficios, profesiones que involucren una relación directa y habitual con menores previamente definidos por el Instituto Colombiano de Bienestar Familiar.
</t>
    </r>
  </si>
  <si>
    <t xml:space="preserve">REGISTRO DE DEUDORES ALIMENTARIOS MOROSOS - La entidad verificará el soporte de Consulta Registro de Deudores Alimentarios Morosos – REDAM de la persona natural, o representante legal y o de cada uno de los integrantes del Consorcio o Unión Temporal según el caso.
https://carpetaciudadana.and.gov.co/mas-informacion con fecha de expedición no mayor a tres (3) mes de antelación al cierre de la invitación.
</t>
  </si>
  <si>
    <t>GARANTIA DE SERIEDAD DE LA OFERTA-FECHA DE EXPEDICION, VIGENCIA, VALOR ASEGURADO, ENTIDAD ASEGURADA</t>
  </si>
  <si>
    <t>CUMPLE/NO CUMPLE CAPACIDAD JURIDICA DEL PROPONENTE</t>
  </si>
  <si>
    <t>FLUXES INGENIERIA SAS
 S.A.S.. NIT 901255513-1</t>
  </si>
  <si>
    <t>N/A</t>
  </si>
  <si>
    <t>PEQUEÑA EMPRESA</t>
  </si>
  <si>
    <t>Fluxes Ingeniería</t>
  </si>
  <si>
    <t>FECHA DE EXPEDICION:10/04/2025
ULTIMA RENOVACION    04 de Marzo de 2025                                                                                                                NIT 901255513-1
No. MATRICULA:21-638984-12
VIGENCIA O DURACION: Indefinida</t>
  </si>
  <si>
    <t>JORGE MARIO RESTREPO MURCIA 
 CC 1.020.427.428</t>
  </si>
  <si>
    <t xml:space="preserve">Aporta RUT de FLUXES INGENIERIA S.A.S. con fecha de generación del 28/01/2025.
ACTIVIDAD ECONOMICA: 4321 - 7112 </t>
  </si>
  <si>
    <t>De acuerdo con el certificado de existencia y representacion legal, El representante Legal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funcinamiento de la
sociedad.</t>
  </si>
  <si>
    <t xml:space="preserve">FECHA DE EXPEDICION: 14/04/2025
ULTIMA RENOVACION: 28/03/2024
NIT 901.255.513-1
No. PROPONENTE:  901255513
</t>
  </si>
  <si>
    <r>
      <rPr>
        <sz val="10"/>
        <color rgb="FF000000"/>
        <rFont val="Arial"/>
        <family val="2"/>
      </rPr>
      <t xml:space="preserve">PRESENTA CARTA DE PRESENTACIÓN DE LA OFERTA, DEBIDAMENTE FIRMADA POR EL REPRESENTANTE LEGAL  JORGE MARIO RESTREPO MURCIA 
 CC 1.020.427.428
No acredita que posee título como ingeniero eléctrico, y no adjunta el certificado de la vigencia de matrícula profesional expedida por el COPNIA o Consejo Profesional de Ingeniería de la respectiva rama de la ingeniería,.
o la oferta avalada  por un ingeniero eléctrico, para lo cual adjuntará el certificado de vigencia de matrícula profesional expedida de la respectiva rama de la ingeniería.
</t>
    </r>
    <r>
      <rPr>
        <b/>
        <sz val="10"/>
        <rFont val="Arial"/>
        <family val="2"/>
      </rPr>
      <t xml:space="preserve">
SUBSANA: PRESENTANDO LA DOCUMENTACION QUE ACREDITA A JORGE MARIO RESTREPO MURCIA 
 CC 1.020.427.428 COMO INGENIERO ELECTRICISTA</t>
    </r>
  </si>
  <si>
    <t>SE ENCUENTRA EL FORMATO DEBIDAMENTE DILIGENCIADO POR EL REPRESENTANTE LEGAL, JORGE MARIO RESTREPO MURCIA 
 CC 1.020.427.428</t>
  </si>
  <si>
    <t>Aporta anexo 11, debidamente diligenciada y suscrito por el representante legal</t>
  </si>
  <si>
    <t>Aporta anexo 2, debidamente diligenciada y suscrito por el representante legal</t>
  </si>
  <si>
    <t>Aporta anexo 8, debidamente diligenciada y suscrito por el representante legal</t>
  </si>
  <si>
    <t>Aporta anexo 4, debidamente diligenciada y suscrito por el representante legal</t>
  </si>
  <si>
    <t>Aporta anexo 9, debidamente diligenciada y suscrito por el representante legal</t>
  </si>
  <si>
    <t>PERSONA JURIDICA:
FECHA DE CONSULTA: 15/04/2025                                                                              No DE IDENTIFICACION 9012555131
No. CODIGO DE VERIFICACION
9012555131250415130249
                                                                                                                                                 REPRESENTANTE LEGAL: 
FECHA DE CONSULTA:15/04/2025
No DE IDENTIFICACION 1020427428
No. CODIGO DE VERIFICACION
1020427428250415130240
NO SE ENCUENTAN REPORTADOS COMO RESPONSABLE FISCALES</t>
  </si>
  <si>
    <t>PERSONA JURIDICA: 9012555131:
FECHA DE CONSULTA: 15/04/2025
No. CERTIFICADO : 269131862
REPRESENTANTE LEGAL:  1020427428
FECHA DE CONSULTA: 15/04/2025
No. CERTIFICADO: 269131905</t>
  </si>
  <si>
    <t xml:space="preserve">
REPRESENTANTE LEGAL:  RESTREPO MURCIA JORGE MARIO
FECHA DE CONSULTA: 15/04/2025                                                       CEDULA DE CIUDADANIA 1020427428
 NO PRESENTA ANTECEDENTES</t>
  </si>
  <si>
    <t xml:space="preserve">
REPRESENTANTE LEGAL: 1020427428                                                        FECHA DE CONSULTA: 15/04/2025
No. CERTIFICADO: 114452778</t>
  </si>
  <si>
    <t xml:space="preserve">
REPRESENTANTE LEGAL:  RESTREPO MURCIA JORGE MARIO
FECHA DE CONSULTA: 15/04/2025                                                       CEDULA DE CIUDADANIA 1020427428
 NO REGISTRA INHABILIDAD</t>
  </si>
  <si>
    <t xml:space="preserve">
REPRESENTANTE LEGAL:  1020427428
FECHA DE CONSULTA: 12/03/2025                                                       CÓDIGO DE VERIFICACIÓN: 7H65BECMQP
NO SE
ENCUENTRA INSCRITO EN EL REGISTRO DE DEUDORES ALIMENTARIOS
MOROSOS</t>
  </si>
  <si>
    <t xml:space="preserve">ASEGURADORA:  SEGUROS DEL ESTADO 
No. GARANTÍA: 21-44-101467102
FECHA DE EXPEDICIÓN:  08/04/2025
VIGENCIA: Desde 23/04/2025  Hasta 23/07/2025
VALOR ASEGURADO: $35.739.906,20
BENEFICIARIO ASEGURADO: MUNICIPIO DE RIONEGROO 
NIT 890.907.317-2
</t>
  </si>
  <si>
    <t>CUMPLE</t>
  </si>
  <si>
    <t>GAM INGENIERIA SAS
NIT. 900854459-6</t>
  </si>
  <si>
    <t>GAM INGENIERIA SAS</t>
  </si>
  <si>
    <t>FECHA DE EXPEDICION: 24/04/2025
ULTIMA RENOVACION    28 de Marzo de 2025                                                                                                                NIT 900.854.459-6
No. MATRICULA: 05-323257-16
VIGENCIA O DURACION: Indefinida</t>
  </si>
  <si>
    <t>NESTOR JAVIER JACOME ORTIZ C.C. 1.095.816.909</t>
  </si>
  <si>
    <t xml:space="preserve">Aporta RUT de GAM INGENIERIA S.A.S. con fecha de generación del 06/06/2023.
ACTIVIDAD ECONOMICA: 7112 </t>
  </si>
  <si>
    <t>DE ACUERDO AL CERTIFICADO DE EXISTENCIA Y REPRESENTACIÓN LEGAL ,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</si>
  <si>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r>
      <t xml:space="preserve">FECHA DE EXPEDICION: 21/04/2025
</t>
    </r>
    <r>
      <rPr>
        <sz val="10"/>
        <rFont val="Arial"/>
        <family val="2"/>
      </rPr>
      <t>ULTIMA RENOVACION: 16/04/2024</t>
    </r>
    <r>
      <rPr>
        <b/>
        <sz val="10"/>
        <color rgb="FFFF0000"/>
        <rFont val="Arial"/>
        <family val="2"/>
      </rPr>
      <t xml:space="preserve">
</t>
    </r>
    <r>
      <rPr>
        <sz val="10"/>
        <color rgb="FF000000"/>
        <rFont val="Arial"/>
        <family val="2"/>
      </rPr>
      <t>NIT 900.854.459-6
No. PROPONENTE:  11508</t>
    </r>
  </si>
  <si>
    <t xml:space="preserve">PRESENTA CARTA DE PRESENTACIÓN DE LA OFERTA, DEBIDAMENTE FIRMADA POR NESTOR JAVIER JACOME ORTIZ C.C. 1.095.816.909 Y POR EL  INGENIERO ELECTROMECANICO JHON FREDY REYES CAMPOS  con cédula de ciudadanía 91.534.160 y MATRICULA PROFESIONAL SN250-156770 desde el 14 de julio de 2021, otorgado(a) mediante Resolución Nacional SN-31 del 17 de agosto de 2021. (Aporta certificado de matricula profesional, certificado de vigencia y no registro de sanciones a la fecha, expedidas por El Consejo Profesional Nacional de Ingenierias electricas, mecanica y Profesiones afines de Santander.
</t>
  </si>
  <si>
    <t xml:space="preserve">SE ENCUENTRA EL FORMATO DEBIDAMENTE DILIGENCIADO POR EL REPRESENTANTE LEGAL, NESTOR JAVIER JACOME ORTIZ C.C. 1.095.816.909
</t>
  </si>
  <si>
    <r>
      <t xml:space="preserve">No aporta anexo 11.
</t>
    </r>
    <r>
      <rPr>
        <b/>
        <sz val="10"/>
        <rFont val="Arial"/>
        <family val="2"/>
      </rPr>
      <t xml:space="preserve">
Subsanó Aportando el anexo 11, debidamente diligenciada y suscrito por el representante legal</t>
    </r>
  </si>
  <si>
    <t>Aporta anexo 4, debidamente diligenciada y suscrito por el representante legal, donde incorpora que no ha sido objeto de multas y sanciones a consecuencia de incumplimientos cualquiera sea su denominacion, durante los ultimos dos (2) años.</t>
  </si>
  <si>
    <r>
      <t xml:space="preserve">PERSONA JURIDICA: NO APORTA CERTIFICADO
                                                                                                                                               REPRESENTANTE LEGAL: 
FECHA DE CONSULTA:23/04/2025
No DE IDENTIFICACION 1.095.816.909
No. CODIGO DE VERIFICACION
1095816909250423080514                                                                                                                                                                                                                                        
</t>
    </r>
    <r>
      <rPr>
        <b/>
        <sz val="11"/>
        <rFont val="Arial"/>
        <family val="2"/>
      </rPr>
      <t xml:space="preserve">
SUBSANÓ PRESENTANDO EL CERTIFICADO 
PERSONA JURIDICA:
FECHA DE CONSULTA: 02/05/2025                                                                              No DE IDENTIFICACION 900854459
No. CODIGO DE VERIFICACION
900854459250502094042</t>
    </r>
  </si>
  <si>
    <r>
      <rPr>
        <sz val="10"/>
        <color rgb="FF000000"/>
        <rFont val="Arial"/>
        <family val="2"/>
      </rPr>
      <t xml:space="preserve">PERSONA JURIDICA: NO APORTA CERTIFICADO
                                                                                                                                               REPRESENTANTE LEGAL: 
FECHA DE CONSULTA:23/04/2025
No DE IDENTIFICACION 1.095.816.909
No. CODIGO DE VERIFICACION
269680444
 </t>
    </r>
    <r>
      <rPr>
        <sz val="10"/>
        <color rgb="FFFF0000"/>
        <rFont val="Arial"/>
        <family val="2"/>
      </rPr>
      <t xml:space="preserve">                                                                                                                                                                                                                                                                                                 </t>
    </r>
    <r>
      <rPr>
        <b/>
        <sz val="10"/>
        <rFont val="Arial"/>
        <family val="2"/>
      </rPr>
      <t xml:space="preserve">SUBSANÓ PRESENTANDO EL CERTIFICADO
PERSONA JURIDICA: 9008544596
FECHA DE CONSULTA: 02/05/2025
No. CERTIFICADO : 270549794
</t>
    </r>
    <r>
      <rPr>
        <sz val="10"/>
        <color rgb="FFFF0000"/>
        <rFont val="Arial"/>
        <family val="2"/>
      </rPr>
      <t xml:space="preserve">
</t>
    </r>
  </si>
  <si>
    <t>REPRESENTANTE LEGAL: NESTOR JAVIER JACOME ORTIZ
FECHA DE CONSULTA: 23/04/2025                                                       CEDULA DE CIUDADANIA 1.095.816.909
 NO PRESENTA ANTECEDENTES</t>
  </si>
  <si>
    <t xml:space="preserve">
REPRESENTANTE LEGAL: 1.095.816.909                                                       FECHA DE CONSULTA: 23/04/2025
No. CERTIFICADO: 114725184 NO TIENE MEDIDAS CORRECTIVAS PENDIENTES POR CUMPLIR</t>
  </si>
  <si>
    <t xml:space="preserve">
REPRESENTANTE LEGAL:  NESTOR JAVIER JACOME ORTIZ
FECHA DE CONSULTA: 23/04/2025                                                       CEDULA DE CIUDADANIA 1.095.816.909
 NO REGISTRA INHABILIDAD</t>
  </si>
  <si>
    <t>REPRESENTANTE LEGAL:  1.095.816.909
FECHA DE CONSULTA: 19/02/2025                                                       CÓDIGO DE VERIFICACIÓN: DVHQ78RKZM
NO SE
ENCUENTRA INSCRITO EN EL REGISTRO DE DEUDORES ALIMENTARIOS
MOROSOS</t>
  </si>
  <si>
    <r>
      <t xml:space="preserve">  </t>
    </r>
    <r>
      <rPr>
        <sz val="10"/>
        <color rgb="FF000000"/>
        <rFont val="Arial"/>
        <family val="2"/>
      </rPr>
      <t xml:space="preserve">ASEGURADORA:  COMPAÑÍA MUNDIAL DE SEGUROS S.A.     
No. GARANTÍA: B- 100061064
FECHA DE EXPEDICIÓN:  10/04/2025
VIGENCIA DESDE: 24/04/2025 HASTA 24/08/2025
VALOR ASEGURADO: $35.739.906,20
BENEFICIARIO ASEGURADO: MUNICIPIO DE RIONEGROO 
NIT 890.907.317-2
</t>
    </r>
    <r>
      <rPr>
        <sz val="10"/>
        <color rgb="FFFF0000"/>
        <rFont val="Arial"/>
        <family val="2"/>
      </rPr>
      <t xml:space="preserve">
</t>
    </r>
    <r>
      <rPr>
        <b/>
        <sz val="10"/>
        <rFont val="Arial"/>
        <family val="2"/>
      </rPr>
      <t>SUBSANÓ PRESENTANDO:
ANEXO 1 DE LA POLIZA N° B-100061064, DONDE SE REFLEJA LA ANOTACIÓN DE QUE LA VIGENCIA REAL DE LA VIGENCIA VA DEL 23 ABRIL AL 24 DE AGOSTO DE 2025</t>
    </r>
  </si>
  <si>
    <t>HCR INGENIEROS SAS
900602753-6</t>
  </si>
  <si>
    <t>HCR INGENIEROS SAS</t>
  </si>
  <si>
    <t>FECHA DE EXPEDICION: 20/04/2025
ULTIMA RENOVACION :  01/04/2024                                                                                                                NIT 900602753-6
No. MATRICULA: 05-259787-16
VIGENCIA O DURACION: Indefinida</t>
  </si>
  <si>
    <t>CARLOS AUGUSTO REYES MORALES C.C 91.080.211</t>
  </si>
  <si>
    <t>Aporta RUT de HCR INGENIEROS S.A.S. con fecha de generación del 07/01/2025.
ACTIVIDAD ECONOMICA: 7112 -4321</t>
  </si>
  <si>
    <t>De acuerdo con el certificado de existencia y representacion legal, el representante legal segun el numeral 3 de las facultades y limitaciones puede:  3) EJECUTAR Y
CELEBRAR TODOS LOS ACTOS O CONTRATOS COMPRENDIDOS DENTRO DEL GIRO ORDINARIO DE
LOS NEGOCIOS SOCIALES, SIN LÍMITE DE CUANTÍA.</t>
  </si>
  <si>
    <r>
      <t xml:space="preserve">FECHA DE EXPEDICION:19/04/2025
</t>
    </r>
    <r>
      <rPr>
        <sz val="10"/>
        <rFont val="Arial"/>
        <family val="2"/>
      </rPr>
      <t>ULTIMA RENOVACION: 10/04/2024</t>
    </r>
    <r>
      <rPr>
        <b/>
        <sz val="10"/>
        <color rgb="FFFF0000"/>
        <rFont val="Arial"/>
        <family val="2"/>
      </rPr>
      <t xml:space="preserve">
</t>
    </r>
    <r>
      <rPr>
        <sz val="10"/>
        <color rgb="FF000000"/>
        <rFont val="Arial"/>
        <family val="2"/>
      </rPr>
      <t xml:space="preserve">NIT 900602753-6
No. PROPONENTE:  9650
</t>
    </r>
  </si>
  <si>
    <r>
      <rPr>
        <sz val="10"/>
        <color rgb="FF000000"/>
        <rFont val="Arial"/>
        <family val="2"/>
      </rPr>
      <t xml:space="preserve">PRESENTA CARTA DE PRESENTACIÓN DE LA OFERTA, DEBIDAMENTE FIRMADA POR CARLOS AUGUSTO REYES MORALES C.C 91.080.211 Y POR EL  INGENIERO </t>
    </r>
    <r>
      <rPr>
        <b/>
        <sz val="10"/>
        <color rgb="FF000000"/>
        <rFont val="Arial"/>
        <family val="2"/>
      </rPr>
      <t>ELECTRICISTA</t>
    </r>
    <r>
      <rPr>
        <sz val="10"/>
        <color rgb="FF000000"/>
        <rFont val="Arial"/>
        <family val="2"/>
      </rPr>
      <t xml:space="preserve"> DILIO JOSE MENDEZ ABAD  con cédula de ciudadanía 8.860.800 y MATRICULA PROFESIONAL SN205-68831 desde el 15 de diciembre de 2009, otorgado(a) mediante Resolución Nacional SN-6 del 19 de febrero de 2010. (Aporta certificado de matricula profesional, certificado de vigencia y no registro de sanciones a la fecha, expedidas por El Consejo Profesional Nacional de Ingenierias electricas, mecanica y Profesiones afines de Santander.</t>
    </r>
  </si>
  <si>
    <t>SE ENCUENTRA EL FORMATO DEBIDAMENTE DILIGENCIADO POR EL REPRESENTANTE LEGAL, CARLOS AUGUSTO REYES MORALES C.C 91.080.211</t>
  </si>
  <si>
    <r>
      <t xml:space="preserve">No aporta anexo 11.
</t>
    </r>
    <r>
      <rPr>
        <b/>
        <sz val="10"/>
        <rFont val="Arial"/>
        <family val="2"/>
      </rPr>
      <t>SUBSANÓ, Aportando anexo 11, debidamente diligenciada y suscrito por el representante legal</t>
    </r>
  </si>
  <si>
    <t>PERSONA JURIDICA:
FECHA DE CONSULTA: 19/04/2025                                                                              No DE IDENTIFICACION 900602753                     No. CODIGO DE VERIFICACION
900602753250419160846
                                                                                                                                                 REPRESENTANTE LEGAL: 
FECHA DE CONSULTA:19/04/2025
No DE IDENTIFICACION 91080211
No. CODIGO DE VERIFICACION
91080211250419160752                                          NO SE ENCUENTAN REPORTADOS COMO RESPONSABLE FISCALES</t>
  </si>
  <si>
    <t xml:space="preserve">PERSONA JURIDICA:900602753-6
FECHA DE CONSULTA: 19/04/2025     
No. CERTIFICADO : 269314541
REPRESENTANTE LEGAL: 91080211
FECHA DE CONSULTA: 19/04/2025
No. CERTIFICADO: 269314504
</t>
  </si>
  <si>
    <t xml:space="preserve">REPRESENTANTE LEGAL: CARLOS AUGUSTO REYES MORALES
FECHA DE CONSULTA: 19/04/2025                                                     CEDULA DE CIUDADANIA 91080211
 NO PRESENTA ANTECEDENTES
</t>
  </si>
  <si>
    <t>REPRESENTANTE LEGAL: 91080211                                                      FECHA DE CONSULTA: 19/04/2025
No. CERTIFICADO: 114559986 NO TIENE MEDIDAS CORRECTIVAS PENDIENTES POR CUMPLIR</t>
  </si>
  <si>
    <r>
      <t xml:space="preserve">NO PRESENTA CONSULTA DE INHABILIDADES DE DELITOS SEXUALES COMETIDOS CONTRA MENOR DE 18 AÑOS. 
</t>
    </r>
    <r>
      <rPr>
        <b/>
        <sz val="11"/>
        <rFont val="Aptos Narrow"/>
        <family val="2"/>
      </rPr>
      <t>SUBSANÓ PRESENTANDO  EL CERTIFICADO INDICADO:
REPRESENTANTE LEGAL:  CARLOS AUGUSTO REYES MORALES
FECHA DE CONSULTA: 20/04/2025                                                       CEDULA DE CIUDADANIA 91080211  
 NO REGISTRA INHABILIDAD</t>
    </r>
  </si>
  <si>
    <t>REPRESENTANTE LEGAL: 91080211
FECHA DE CONSULTA: 20/04/2025                                                      CÓDIGO DE VERIFICACIÓN: 6M72R4NEBX
NO SE
ENCUENTRA INSCRITO EN EL REGISTRO DE DEUDORES ALIMENTARIOS
MOROSOS</t>
  </si>
  <si>
    <t xml:space="preserve">ASEGURADORA:   COMPAÑÍA MUNDIAL DE SEGUROS S.A.    
No. GARANTÍA: B-100061087
FECHA DE EXPEDICIÓN: 10/04/2025
VIGENCIA: Desde 23/04/2025  Hasta 23/07/2025
VALOR ASEGURADO: $35.739.906,20
BENEFICIARIO ASEGURADO: MUNICIPIO DE RIONEGROO 
NIT 890.907.317-2
</t>
  </si>
  <si>
    <t>NOGAALL S.A.S NIT 830090010-1</t>
  </si>
  <si>
    <t>MEDIANA EMPRESA</t>
  </si>
  <si>
    <t>NOGAALL S.A.S</t>
  </si>
  <si>
    <t>FECHA DE EXPEDICION: 28/03/2025
ULTIMA RENOVACION :  21/03/2024                                                                                                                NIT 830090010-1
No. MATRICULA: 21-456526-12
VIGENCIA O DURACION: Indefinida</t>
  </si>
  <si>
    <t>JORGE HERNANDO BELTRAN CATUMBA CC 80.882.815</t>
  </si>
  <si>
    <t>Aporta RUT de NOGALL S.A.S. con fecha de generación del 04/09/2023.
ACTIVIDAD ECONOMICA: 7112</t>
  </si>
  <si>
    <t>De acuerdo con el certificado de existencia y representacion legal, El representante legal podrá celebrar actos y/o contratos sin límite de
cuantía, a nombre de la empresa o por medio de consorcios y/o uniones
temporales y/o promesas de sociedad futura y/o cualquier forma
asociativa permitida por la legislación colombiana.</t>
  </si>
  <si>
    <r>
      <t xml:space="preserve">FECHA DE EXPEDICION: 21/04/2025
</t>
    </r>
    <r>
      <rPr>
        <sz val="11"/>
        <rFont val="Arial"/>
        <family val="2"/>
      </rPr>
      <t>ULTIMA RENOVACION: 19/04/2024</t>
    </r>
    <r>
      <rPr>
        <sz val="11"/>
        <color rgb="FFFF0000"/>
        <rFont val="Arial"/>
        <family val="2"/>
      </rPr>
      <t xml:space="preserve">
</t>
    </r>
    <r>
      <rPr>
        <sz val="11"/>
        <color rgb="FF000000"/>
        <rFont val="Arial"/>
        <family val="2"/>
      </rPr>
      <t xml:space="preserve">NIT 830.090.010-1
No. PROPONENTE: 830090010
</t>
    </r>
  </si>
  <si>
    <r>
      <rPr>
        <sz val="10"/>
        <color rgb="FF000000"/>
        <rFont val="Arial"/>
        <family val="2"/>
      </rPr>
      <t xml:space="preserve">PRESENTA CARTA DE PRESENTACIÓN DE LA OFERTA, DEBIDAMENTE FIRMADA POR EL REPRESENTANTE LEGAL  JORGE HERNANDO BELTRAN CATUMBA C. C. No. 80,882,815 AVALADA POR EL INGENIERO </t>
    </r>
    <r>
      <rPr>
        <b/>
        <sz val="10"/>
        <color rgb="FF000000"/>
        <rFont val="Arial"/>
        <family val="2"/>
      </rPr>
      <t>ELECTRICISTA</t>
    </r>
    <r>
      <rPr>
        <sz val="10"/>
        <color rgb="FF000000"/>
        <rFont val="Arial"/>
        <family val="2"/>
      </rPr>
      <t xml:space="preserve"> JOSE DARIO VARGAS BETANCUR con cédula de ciudadanía 71.213.807 y MATRICULA PROFESIONAL AN205-37925 desde el 05 de septiembre  de 2003, otorgado(a) mediante Resolución Nacional AN-18 del 05 de septiembre  de 2003.</t>
    </r>
    <r>
      <rPr>
        <sz val="10"/>
        <color theme="1"/>
        <rFont val="Arial"/>
        <family val="2"/>
      </rPr>
      <t xml:space="preserve"> (Aporta copia de matricula profesional, certificado de vigencia y no registro de sanciones a la fecha, expedidas por El Consejo Profesional Nacional de Ingenierias electricas, mecanica y Profesiones afines.)</t>
    </r>
  </si>
  <si>
    <t xml:space="preserve">SE ENCUENTRA EL FORMATO DEBIDAMENTE DILIGENCIADO POR REPRESENTANTE LEGAL  JORGE HERNANDO BELTRAN CATUMBA Y EL REVISOR FISCAL MIGUEL ANTONIO VELASCO LEGARDA C.C. 79396669, QUIEN ADJUNTA , COPIA DE CEDULA, TARJETA PROFESIONAL 81587-T Y ANTEDECENTES DE JUNTA CENTRAL DE CONTADORES VIGENTE.   </t>
  </si>
  <si>
    <t>MIGUEL ANTONIO VELASCO LEGARDA C.C. 79396669, T.P. 81587-T</t>
  </si>
  <si>
    <t>PERSONA JURIDICA:
FECHA DE CONSULTA: 21/04/2025                                                                              No DE IDENTIFICACION 830090010-1                    No. CODIGO DE VERIFICACION
8300900101250421155525
                                                                                                                                                 REPRESENTANTE LEGAL: 
FECHA DE CONSULTA:08/04/2025
No DE IDENTIFICACION 80882815
No. CODIGO DE VERIFICACION
80882815250408110655                                                  NO SE ENCUENTAN REPORTADOS COMO RESPONSABLE FISCALES</t>
  </si>
  <si>
    <t>PERSONA JURIDICA: 830090010-1
FECHA DE CONSULTA: 21/04/2025
No. CERTIFICADO : 269452616
REPRESENTANTE LEGAL: 80882815
FECHA DE CONSULTA: 11/04/2025
No. CERTIFICADO: 268902244</t>
  </si>
  <si>
    <t xml:space="preserve">
REPRESENTANTE LEGAL:  BELTRAN CATUMBA JORGE HERNANDO
FECHA DE CONSULTA: 08/04/2025                                                       CEDULA DE CIUDADANIA 80882815
 NO PRESENTA ANTECEDENTES</t>
  </si>
  <si>
    <t>REPRESENTANTE LEGAL: 80882815                                                  FECHA DE CONSULTA: 08/04/2025
No. CERTIFICADO: 114018893.
NO TIENE MEDIDAS CORRECTIVAS PENDIENTES POR CUMPLIR</t>
  </si>
  <si>
    <t>REPRESENTANTE LEGAL:  BELTRAN CATUMBA JORGE HERNANDO
FECHA DE CONSULTA: 25/03/2025                                                       CEDULA DE CIUDADANIA 80882815
 NO REGISTRA INHABILIDAD</t>
  </si>
  <si>
    <t>REPRESENTANTE LEGAL: 80882815
FECHA DE CONSULTA: 11/04/2025                                                      CÓDIGO DE VERIFICACIÓN: 8E1GKU5M3S
NO SE
ENCUENTRA INSCRITO EN EL REGISTRO DE DEUDORES ALIMENTARIOS
MOROSOS</t>
  </si>
  <si>
    <t>ASEGURADORA:   COMPAÑÍA MUNDIAL DE SEGUROS S.A.    
No. GARANTÍA: NB-100380182
FECHA DE EXPEDICIÓN: 21/04/2025
VIGENCIA: Desde 23/04/2025  Hasta 23/09/2025
VALOR ASEGURADO: $35.739.906,20
BENEFICIARIO ASEGURADO: MUNICIPIO DE RIONEGROO 
NIT 890.907.317-2</t>
  </si>
  <si>
    <t>SERVICIOS Y MANTENIMIENTOS S &amp; M SAS
829000511-1</t>
  </si>
  <si>
    <t>S&amp;M S.A.S</t>
  </si>
  <si>
    <r>
      <t xml:space="preserve">FECHA DE EXPEDICION: 31/03/2025
</t>
    </r>
    <r>
      <rPr>
        <sz val="10"/>
        <color theme="1"/>
        <rFont val="Arial"/>
        <family val="2"/>
      </rPr>
      <t>ULTIMA RENOVACION :  31/03/2025                                                                                                             NIT 829000511-1</t>
    </r>
    <r>
      <rPr>
        <sz val="10"/>
        <color rgb="FF000000"/>
        <rFont val="Arial"/>
        <family val="2"/>
      </rPr>
      <t xml:space="preserve">
No. MATRICULA: 85649
VIGENCIA O DURACION: Indefinida 
Por Escritura Pública No. 348 del 13 de noviembre de 1996 de la Notaria Unica de Puerto
Wilches, inscrita inicialmente en la Camara De Comercio De Barrancabermeja, el 14 de
noviembre de 1996 bajo el No. 4702 del Libro IX y posteriormente inscrita en esta
Cámara de Comercio el 31 de agosto de 2024</t>
    </r>
  </si>
  <si>
    <t>FRANKSUEIDER MEJIA GALEANO C.C. 1.036.134.107</t>
  </si>
  <si>
    <t>Aporta RUT de SERVICIOS Y MANTENIMIENTOS S&amp;M S.A.S. con fecha de generación del 23/04/2025.
ACTIVIDAD ECONOMICA: 4321</t>
  </si>
  <si>
    <t xml:space="preserve">De acuerdo con el certificado de existencia y representacion legal, el representante legal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El
representante legal se entenderá investido de los más amplios poderes para actuar en
todas las circunstancias en nombre de la sociedad. </t>
  </si>
  <si>
    <t>FECHA DE EXPEDICION: 19/04/2025
ULTIMA RENOVACION: 20/09/2024
NIT 829000511-1
No. PROPONENTE: 675</t>
  </si>
  <si>
    <r>
      <t xml:space="preserve">PRESENTA CARTA DE PRESENTACIÓN DE LA OFERTA, DEBIDAMENTE FIRMADA PORFRANKSUEIDER MEJIA GALEANO AVALADA POR EL INGENIERO </t>
    </r>
    <r>
      <rPr>
        <b/>
        <sz val="10"/>
        <color rgb="FF000000"/>
        <rFont val="Arial"/>
        <family val="2"/>
      </rPr>
      <t>ELECTRICISTA</t>
    </r>
    <r>
      <rPr>
        <sz val="10"/>
        <color rgb="FF000000"/>
        <rFont val="Arial"/>
        <family val="2"/>
      </rPr>
      <t xml:space="preserve"> GUSTAVO ALBERTO OCAMPO OSORIO con cédula de ciudadanía 1032435605 con MATRICULA PROFESIONAL CN205-101744 desde el 12 de mayo  de 2014, otorgada mediante Resolución Nacional CN-17 del 12 de mayo  de 2014.</t>
    </r>
    <r>
      <rPr>
        <sz val="10"/>
        <color theme="1"/>
        <rFont val="Arial"/>
        <family val="2"/>
      </rPr>
      <t xml:space="preserve"> (Aporta copia de cédula, copia de la  tarjeta profesional, certificado de vigencia y no registro de sanciones a la fecha, expedidas por El Consejo Profesional Nacional de Ingenierias electricas, mecanica y Profesiones afines)</t>
    </r>
  </si>
  <si>
    <t>SE ENCUENTRA EL FORMATO DEBIDAMENTE DILIGENCIADO POR LA REVISORA FISCAL GLORIA DULFARY ZAPATA MENESES, QUIEN ADJUNTA , COPIA DE CEDULA, TARJETA PROFESIONAL 151512-T Y ANTEDECENTES DE JUNTA CENTRAL DE CONTADORES VIGENTE</t>
  </si>
  <si>
    <t>GLORIA DULFARY ZAPATA MENESES C.C. 38288340, T.P. 151512-T</t>
  </si>
  <si>
    <r>
      <t xml:space="preserve">PERSONA JURIDICA:
</t>
    </r>
    <r>
      <rPr>
        <sz val="11"/>
        <rFont val="Arial"/>
        <family val="2"/>
      </rPr>
      <t xml:space="preserve">FECHA DE CONSULTA: 30/04/2025                                                                      No DE IDENTIFICACION 829000511                    
 No. CODIGO DE VERIFICACION
829000511250430154711
</t>
    </r>
    <r>
      <rPr>
        <sz val="11"/>
        <color rgb="FF000000"/>
        <rFont val="Arial"/>
        <family val="2"/>
      </rPr>
      <t xml:space="preserve">                                                                                                                                                 </t>
    </r>
    <r>
      <rPr>
        <sz val="11"/>
        <rFont val="Arial"/>
        <family val="2"/>
      </rPr>
      <t xml:space="preserve">REPRESENTANTE LEGAL: 
FECHA DE CONSULTA:30/04/2025
</t>
    </r>
    <r>
      <rPr>
        <sz val="11"/>
        <color rgb="FF000000"/>
        <rFont val="Arial"/>
        <family val="2"/>
      </rPr>
      <t>No DE IDENTIFICACION 1036134107
No. CODIGO DE VERIFICACION
1036134107250430154646</t>
    </r>
    <r>
      <rPr>
        <sz val="11"/>
        <color rgb="FFFF0000"/>
        <rFont val="Arial"/>
        <family val="2"/>
      </rPr>
      <t xml:space="preserve">                      </t>
    </r>
    <r>
      <rPr>
        <sz val="11"/>
        <color rgb="FF000000"/>
        <rFont val="Arial"/>
        <family val="2"/>
      </rPr>
      <t xml:space="preserve">            
 NO SE ENCUENTAN REPORTADOS COMO RESPONSABLE FISCALES   </t>
    </r>
    <r>
      <rPr>
        <sz val="11"/>
        <color rgb="FFFF0000"/>
        <rFont val="Arial"/>
        <family val="2"/>
      </rPr>
      <t xml:space="preserve">                       
</t>
    </r>
    <r>
      <rPr>
        <b/>
        <sz val="11"/>
        <rFont val="Arial"/>
        <family val="2"/>
      </rPr>
      <t xml:space="preserve">
SUBSANÓ APORTANDO LOS DOCUMENTOS REQUERIDOS.</t>
    </r>
  </si>
  <si>
    <r>
      <rPr>
        <sz val="11"/>
        <rFont val="Arial"/>
        <family val="2"/>
      </rPr>
      <t xml:space="preserve">PERSONA JURIDICA: 8290005111
FECHA DE CONSULTA: 30/04/2025
No. CERTIFICADO : 270466481
REPRESENTANTE LEGAL:   1036134107
FECHA DE CONSULTA: 30/04/2025
No. CERTIFICADO: 270466213
</t>
    </r>
    <r>
      <rPr>
        <b/>
        <sz val="11"/>
        <color rgb="FFFF0000"/>
        <rFont val="Arial"/>
        <family val="2"/>
      </rPr>
      <t xml:space="preserve">
</t>
    </r>
    <r>
      <rPr>
        <b/>
        <sz val="11"/>
        <color rgb="FF000000"/>
        <rFont val="Arial"/>
        <family val="2"/>
      </rPr>
      <t>SUBSANÓ APORTANDO LOS DOCUMENTOS REQUERIDOS.</t>
    </r>
  </si>
  <si>
    <r>
      <t xml:space="preserve">
REPRESENTANTE LEGAL:  MEJIA GALEANO FR</t>
    </r>
    <r>
      <rPr>
        <sz val="11"/>
        <rFont val="Arial"/>
        <family val="2"/>
      </rPr>
      <t>ANKSUEIDER
FECHA DE CONSULTA: 30/04/2025</t>
    </r>
    <r>
      <rPr>
        <sz val="11"/>
        <color rgb="FF000000"/>
        <rFont val="Arial"/>
        <family val="2"/>
      </rPr>
      <t xml:space="preserve">                                                CEDULA DE CIUDADANIA 1036134107
 NO PRESENTA ANTECEDENTES.
</t>
    </r>
    <r>
      <rPr>
        <b/>
        <sz val="11"/>
        <color rgb="FF000000"/>
        <rFont val="Arial"/>
        <family val="2"/>
      </rPr>
      <t>SUBSANÓ APORTANDO EL DOCUMENTO REQUERIDO.</t>
    </r>
  </si>
  <si>
    <r>
      <t xml:space="preserve">
R</t>
    </r>
    <r>
      <rPr>
        <sz val="11"/>
        <rFont val="Arial"/>
        <family val="2"/>
      </rPr>
      <t>EPRESENTANTE LEGAL:1036134107                                                        FECHA DE CONSULTA: 30/04/2025</t>
    </r>
    <r>
      <rPr>
        <sz val="11"/>
        <color rgb="FF000000"/>
        <rFont val="Arial"/>
        <family val="2"/>
      </rPr>
      <t xml:space="preserve">
No. CERTIFICADO: 115175711                
NO TIENE MEDIDAS CORRECTIVAS PENDIENTES POR CUMPLIR             
 </t>
    </r>
    <r>
      <rPr>
        <b/>
        <sz val="11"/>
        <color rgb="FF000000"/>
        <rFont val="Arial"/>
        <family val="2"/>
      </rPr>
      <t>SUBSANÓ APORTANDO EL DOCUMENTO REQUERIDO.</t>
    </r>
  </si>
  <si>
    <r>
      <t xml:space="preserve">
REPRESENTANTE LEGAL:  MEJIA GALEANO FRANKSUEIDER
REPRESENTANTE LEGAL:1036134107                                                        FECHA DE CONSULTA: 30/04/2025
NO REGISTRA INHABILIDAD
</t>
    </r>
    <r>
      <rPr>
        <b/>
        <sz val="11"/>
        <rFont val="Arial"/>
        <family val="2"/>
      </rPr>
      <t>SUBSANÓ APORTANDO EL DOCUMENTO REQUERIDO</t>
    </r>
    <r>
      <rPr>
        <sz val="11"/>
        <color rgb="FFFF0000"/>
        <rFont val="Arial"/>
        <family val="2"/>
      </rPr>
      <t>.</t>
    </r>
  </si>
  <si>
    <t>REPRESENTANTE LEGAL: 1036134107  
FECHA DE CONSULTA: 12/03/2025                                                    CÓDIGO DE VERIFICACIÓN: 1PH2Y5BCE9
NO SE
ENCUENTRA INSCRITO EN EL REGISTRO DE DEUDORES ALIMENTARIOS
MOROSOS</t>
  </si>
  <si>
    <t>ASEGURADORA:  SEGUROS DEL ESTADO 
No. GARANTÍA: 11-44-101253658
FECHA DE EXPEDICIÓN:  22/04/2025
VIGENCIA: Desde 23/04/2025  Hasta 23/07/2025
VALOR ASEGURADO: $35.739.906,20
BENEFICIARIO ASEGURADO: MUNICIPIO DE RIONEGROO 
NIT 890.907.317-2</t>
  </si>
  <si>
    <t>SERVICIOS DE CONSULTORIA OBRAS Y BIENES SAS
900115339-0</t>
  </si>
  <si>
    <t xml:space="preserve">	SECOB SAS</t>
  </si>
  <si>
    <t>FECHA DE EXPEDICION: 23/04/2025
ULTIMA RENOVACION :  29/03/2025                                                                                                                NIT 900115339-0
No. MATRICULA: 58166
VIGENCIA O DURACION: Indefinida</t>
  </si>
  <si>
    <t>DIEGO GERARDO ROJAS GOMEZ C.C. 74.859.089</t>
  </si>
  <si>
    <t>Aporta RUT de SERVICIOS DE CONSULTORIA OBRAS Y BIENES S.A.S. con fecha de generación del 02/04/2025.
ACTIVIDAD ECONOMICA: 7112 - 4321 - 4220</t>
  </si>
  <si>
    <t>De acuerdo con el certificado de existencia y representacion legal, el representante legal está facultado para ejecutar, a nombre de la sociedad, todos los actos y contratos relacionados
directamente con el objeto social sin límite de cuantía.</t>
  </si>
  <si>
    <t>FECHA DE EXPEDICION: 23/04/2025
ULTIMA RENOVACION: 03/04/2025
NIT 900115339-0                                                           
No. PROPONENTE: 2539</t>
  </si>
  <si>
    <r>
      <t xml:space="preserve">PRESENTA CARTA DE PRESENTACIÓN DE LA OFERTA, DEBIDAMENTE FIRMADA POR DIEGO GERARDO ROJAS GOMEZ Y  AVALADA POR EL INGENIERO ELECTRICISTA SERGIO ANDRES PRADA ROBLES con cédula de ciudadanía 1101321199 con MATRICULA PROFESIONAL SN205-152259 desde el 26 de enero de 2021, otorgada mediante Resolución NacionalSN-3 del 26 de enero de 2021. </t>
    </r>
    <r>
      <rPr>
        <sz val="10"/>
        <color theme="1"/>
        <rFont val="Arial"/>
        <family val="2"/>
      </rPr>
      <t>(Aporta copia de cédula, copia de la  tarjeta profesional, certificado de vigencia y no registro de sanciones a la fecha, expedidas por El Consejo Profesional Nacional de Ingenierias electricas, mecanica y Profesiones afines)</t>
    </r>
  </si>
  <si>
    <t>SE ENCUENTRA EL FORMATO DEBIDAMENTE DILIGENCIADO POR EL REPRESENTANTE LEGAL DIEGO GERARDO ROJAS GOMEZ Y LA REVISORA FISCAL DORIS EDILMA HERNANDEZ PEREZ, QUIEN ADJUNTA , COPIA DE CEDULA, TARJETA PROFESIONAL 186528-T Y ANTEDECENTES DE JUNTA CENTRAL DE CONTADORES VIGENTE</t>
  </si>
  <si>
    <t>DORIS EDILMA HERNANDEZ PEREZ CON CEDULA 47437212, T.P 186528-T</t>
  </si>
  <si>
    <t>PERSONA JURIDICA:
FECHA DE CONSULTA: 22/04/2025                                                                           No DE IDENTIFICACION 9001153390                  No. CODIGO DE VERIFICACION
9001153390250422214315
                                                                                                                                                 REPRESENTANTE LEGAL: 
FECHA DE CONSULTA:22/04/2025
No DE IDENTIFICACION 74859089
No. CODIGO DE VERIFICACION
74859089250422214330                                   
NO SE ENCUENTAN REPORTADOS COMO RESPONSABLE FISCALES</t>
  </si>
  <si>
    <t>PERSONA JURIDICA: 9001153390
FECHA DE CONSULTA: 22/04/2025
No. CERTIFICADO : 269666720
REPRESENTANTE LEGAL: 74859089
FECHA DE CONSULTA: 22/04/2025
No. CERTIFICADO: 269666741                          NO PRESENTAN SANCIONES NI HABILIDADES VIGENTES</t>
  </si>
  <si>
    <t>REPRESENTANTE LEGAL:  ROJAS GOMEZ DIEGO GERARDO
FECHA DE CONSULTA: 22/04/2025                                                   CEDULA DE CIUDADANIA 74859089
 NO PRESENTA ANTECEDENTES</t>
  </si>
  <si>
    <t>REPRESENTANTE LEGAL: 74859089                                              FECHA DE CONSULTA: 22/04/2025
No. CERTIFICADO: 114719588 - NO TIENE MEDIDAS CORRECTIVAS PENDIENTES POR CUMPLIR</t>
  </si>
  <si>
    <t>REPRESENTANTE LEGAL: ROJAS GOMEZ DIEGO GERARDO
FECHA DE CONSULTA: 22/04/2025                                                      CEDULA DE CIUDADANIA 74859089
 NO REGISTRA INHABILIDAD</t>
  </si>
  <si>
    <t>REPRESENTANTE LEGAL: 74859089 
FECHA DE CONSULTA: 22/04/2025                                                   CÓDIGO DE VERIFICACIÓN: FZ9T32QXC6
NO SE
ENCUENTRA INSCRITO EN EL REGISTRO DE DEUDORES ALIMENTARIOS
MOROSOS</t>
  </si>
  <si>
    <t>ASEGURADORA:  SEGUROS DEL ESTADO 
No. GARANTÍA: 57-44-101007033
FECHA DE EXPEDICIÓN:  22/04/2025
VIGENCIA: Desde 23/04/2025  Hasta 08/08/2025
VALOR ASEGURADO: $35.739.906,20
BENEFICIARIO ASEGURADO: MUNICIPIO DE RIONEGROO 
NIT 890.907.317-2</t>
  </si>
  <si>
    <t>SOCIEDAD DE INGENIEROS  CONTRATISTAS  RAMO ELECTRICO S.A.S
SINCREL SAS
892002708-1</t>
  </si>
  <si>
    <t>SINCREL SAS</t>
  </si>
  <si>
    <t>FECHA DE EXPEDICION: 21/04/2025
ULTIMA RENOVACION :  25/02/2025                                                                                                                NIT 892002708-1
No. MATRICULA: 13604
VIGENCIA O DURACION: Indefinida</t>
  </si>
  <si>
    <t>YESICA FERNANDA BOLIVAR LADINO C.C. 1.121.950.023</t>
  </si>
  <si>
    <t>Aporta RUT de SOCIEDAD DE INGENIEROS CONTRATISTAS RAMO ELECTRICO S.A.S. con fecha de generación del 02/04/2025.
ACTIVIDAD ECONOMICA: 4321 - 7112</t>
  </si>
  <si>
    <r>
      <rPr>
        <sz val="10"/>
        <color rgb="FF000000"/>
        <rFont val="Arial"/>
        <family val="2"/>
      </rPr>
      <t xml:space="preserve"> De acuerdo con el certificado de existencia y representacion legal de Sincrel, indica que en las relaciones frente a terceros, la sociedad quedara obligada por los actos y contratos celebrados por el representante legal siempre y cuando este autorizado legalmente. </t>
    </r>
    <r>
      <rPr>
        <b/>
        <sz val="10"/>
        <color rgb="FF000000"/>
        <rFont val="Arial"/>
        <family val="2"/>
      </rPr>
      <t xml:space="preserve">
</t>
    </r>
    <r>
      <rPr>
        <b/>
        <sz val="10"/>
        <rFont val="Arial"/>
        <family val="2"/>
      </rPr>
      <t xml:space="preserve">
SUBSANÓ Aportando la autorización de la Asamblea de  accionistas con fecha del 14 de abril de 2025, que lo faculta para ejecutar y contratar a nombre de la sociedad,  una cuantía  por valor de $ 400,000,000 mismo valor que cumple con lo requerido en  el CM 001 2025. </t>
    </r>
  </si>
  <si>
    <t xml:space="preserve">FECHA DE EXPEDICION: 22/04/2025
ULTIMA RENOVACION: 13/03/2025
NIT 892002708-1                                                          
 No. PROPONENTE: 663 </t>
  </si>
  <si>
    <t>PRESENTA CARTA DE PRESENTACIÓN DE LA OFERTA, DEBIDAMENTE FIRMADA POR YESICA FERNANDA BOLIVAR LADINO Y  AVALADA POR EL INGENIERO ELECTRICISTA HOLMAN WBEIMAR SUAREZ NIÑO con cédula de ciudadanía 80040405 con MATRICULA PROFESIONAL CN205-54694, otorgada mediante Resolución Nacional CN-27 del 28 de septiembre de 2007. (Aporta copia de cédula, copia de la  tarjeta profesional, certificado de vigencia y no registro de sanciones a la fecha, expedidas por El Consejo Profesional Nacional de Ingenierias electricas, mecanica y Profesiones afines)</t>
  </si>
  <si>
    <r>
      <t>SE ENCUENTRA EL FORMATO DEBIDAMENTE DILIGENCIADO POR EL REPRESENTANTE LEGAL YESICA FERNANDA BOLIVAR LADINO. (SIN EMBARGO EN EL CERTIFICADO DE EXISTENCIA Y REPRESENTACIÓN LEGAL APARECE NOMBRADO   EL  REVISOR FISCAL DUMAR FREDY ALVAREZ HERNANDEZ , CON CEDULA 17347993 Y TARJETA PROFESIONAL 59287-T)</t>
    </r>
    <r>
      <rPr>
        <b/>
        <sz val="11"/>
        <color rgb="FF000000"/>
        <rFont val="Arial"/>
        <family val="2"/>
      </rPr>
      <t xml:space="preserve"> </t>
    </r>
    <r>
      <rPr>
        <sz val="11"/>
        <color rgb="FF000000"/>
        <rFont val="Arial"/>
        <family val="2"/>
      </rPr>
      <t xml:space="preserve">                                  
</t>
    </r>
    <r>
      <rPr>
        <sz val="11"/>
        <color rgb="FFFF0000"/>
        <rFont val="Arial"/>
        <family val="2"/>
      </rPr>
      <t xml:space="preserve">
</t>
    </r>
    <r>
      <rPr>
        <b/>
        <sz val="11"/>
        <color rgb="FF000000"/>
        <rFont val="Arial"/>
        <family val="2"/>
      </rPr>
      <t>SUBSANÓ: TODA VEZ QUE APORTA CARTA DE PAGO DE PARAFISCALES SUSCRITA POR LA REVISORA FISCAL Y  LOS DOCUMENTOS REQUERIDOS DE LA SEÑORA LINA YANINNE RUBIANO LEÓN CON CEDULA 1118545943 Y T.P. 201920-T MISMA QUE SE ENCUENTRA INSCRITA EN EL RUT  DE LA EMPRESA.</t>
    </r>
  </si>
  <si>
    <t xml:space="preserve">DUMAR FREDY ALVAREZ HERNANDEZ , CON CEDULA 17347993 Y T.P. 59287-T Y LINA YANINNE RUBIANO LEÓN CON CEDULA 1118545943 Y T.P. 201920-T
</t>
  </si>
  <si>
    <r>
      <t xml:space="preserve">No aporta anexo 11.
</t>
    </r>
    <r>
      <rPr>
        <b/>
        <sz val="10"/>
        <rFont val="Arial"/>
        <family val="2"/>
      </rPr>
      <t xml:space="preserve">
Subsanó Aportando anexo 11, debidamente diligenciada y suscrito por el representante legal</t>
    </r>
  </si>
  <si>
    <r>
      <t xml:space="preserve">No aporta Anexo 9.
</t>
    </r>
    <r>
      <rPr>
        <b/>
        <sz val="10"/>
        <rFont val="Arial"/>
        <family val="2"/>
      </rPr>
      <t>SUBSANÓ Aportando anexo 9, debidamente diligenciada y suscrito por el representante legal</t>
    </r>
  </si>
  <si>
    <r>
      <t xml:space="preserve">                                                                                                                                  </t>
    </r>
    <r>
      <rPr>
        <sz val="11"/>
        <color rgb="FF000000"/>
        <rFont val="Arial"/>
        <family val="2"/>
      </rPr>
      <t xml:space="preserve">REPRESENTANTE LEGAL: 
FECHA DE CONSULTA:22/04/2025
No DE IDENTIFICACION 1121950023
No. CODIGO DE VERIFICACION
1121950023250422103047                                     
</t>
    </r>
    <r>
      <rPr>
        <b/>
        <sz val="11"/>
        <rFont val="Arial"/>
        <family val="2"/>
      </rPr>
      <t xml:space="preserve">SUBSANÓ PRESENTANDO
PERSONA JURIDICA:
FECHA DE CONSULTA: 02/05/2025                                                                           No DE IDENTIFICACION 892002708              
No. CODIGO DE VERIFICACION
892002708250502103842
NO SE ENCUENTAN REPORTADOS COMO RESPONSABLE FISCALES.  </t>
    </r>
  </si>
  <si>
    <r>
      <t xml:space="preserve">
</t>
    </r>
    <r>
      <rPr>
        <sz val="11"/>
        <color rgb="FF000000"/>
        <rFont val="Arial"/>
        <family val="2"/>
      </rPr>
      <t xml:space="preserve">REPRESENTANTE LEGAL: 1121950023
FECHA DE CONSULTA: 23/04/2025
No. CERTIFICADO: 269676776                          NO PRESENTA SANCIONES NI HABILIDADES VIGENTES.                                                      
</t>
    </r>
    <r>
      <rPr>
        <b/>
        <sz val="11"/>
        <color rgb="FF000000"/>
        <rFont val="Arial"/>
        <family val="2"/>
      </rPr>
      <t xml:space="preserve">SUBSANÓ PRESENTANDO EL CERTIFICADO 
PERSONA JURIDICA: 8920027081
FECHA DE CONSULTA: 02/05/2025
No. CERTIFICADO : 270558330
</t>
    </r>
    <r>
      <rPr>
        <sz val="11"/>
        <color rgb="FFFF0000"/>
        <rFont val="Arial"/>
        <family val="2"/>
      </rPr>
      <t xml:space="preserve">  </t>
    </r>
  </si>
  <si>
    <t>REPRESENTANTE LEGAL:  BOLIVAR LADINO YESICA FERNANDA
FECHA DE CONSULTA: 22/04/2025                                                   CEDULA DE CIUDADANIA 1121950023
 NO PRESENTA ANTECEDENTES</t>
  </si>
  <si>
    <t>REPRESENTANTE LEGAL: 1121950023                                            FECHA DE CONSULTA: 22/04/2025
No. CERTIFICADO: 114669818 - NO TIENE MEDIDAS CORRECTIVAS PENDIENTES POR CUMPLIR</t>
  </si>
  <si>
    <t>REPRESENTANTE LEGAL: BOLIVAR LADINO YESICA FERNANDA
FECHA DE CONSULTA: 22/04/2025                                                      CEDULA DE CIUDADANIA 1121950023
 NO REGISTRA INHABILIDAD"</t>
  </si>
  <si>
    <t>REPRESENTANTE LEGAL: 1121950023
FECHA DE CONSULTA: 22/04/2025                                                   CÓDIGO DE VERIFICACIÓN: P4VT3678FR
NO SE
ENCUENTRA INSCRITO EN EL REGISTRO DE DEUDORES ALIMENTARIOS
MOROSOS</t>
  </si>
  <si>
    <t>ASEGURADORA:  SEGUROS DEL ESTADO 
No. GARANTÍA: 30-44-101063292
FECHA DE EXPEDICIÓN:  21/04/2025
VIGENCIA: Desde 23/04/2025  Hasta 25/07/2025
VALOR ASEGURADO: $35.739.906,20
BENEFICIARIO ASEGURADO: MUNICIPIO DE RIONEGROO 
NIT 890.907.317-2</t>
  </si>
  <si>
    <t xml:space="preserve">CONSORCIO ALUMBRADO PUBLICO CM 001 2025
</t>
  </si>
  <si>
    <t>CAMILO ANDRÉS ÁNGEL SALDARRIAGA 
98.546.133-1</t>
  </si>
  <si>
    <t>ALUMBRADO PUBLICO CM 001 2025</t>
  </si>
  <si>
    <t xml:space="preserve"> CAMILO ANDRES ANGEL                                   SALDARRIAGA
C.C. 98.546.133   </t>
  </si>
  <si>
    <t>CAMILO ANDRES ANGEL  SALDARRIAGA
NIT. 98.546.133 -1
Fecha: 10/04/2025.
ACTIVIDAD ECONOMICA: 7112</t>
  </si>
  <si>
    <t xml:space="preserve">El representante del Consorcio es R CAMILO ANDRES ANGEL                                   SALDARRIAGA
C.C. 98.546.133  </t>
  </si>
  <si>
    <r>
      <rPr>
        <sz val="10"/>
        <color rgb="FF000000"/>
        <rFont val="Arial"/>
        <family val="2"/>
      </rPr>
      <t>Presenta  MODELO DE ACUERDO DE CONSORCIO, con una duración  igual al término de la ejecución y liquidación del contrato.
S</t>
    </r>
    <r>
      <rPr>
        <b/>
        <sz val="10"/>
        <color rgb="FF000000"/>
        <rFont val="Arial"/>
        <family val="2"/>
      </rPr>
      <t>UBSANÓ el documento incluyendo la vigencia del Proponente Plural no  inferior a la del plazo del contrato y un (1) año adicional. De conformidad con el numeral 4.2.1.3 del pliego de condiciones definitivo.</t>
    </r>
  </si>
  <si>
    <r>
      <t xml:space="preserve">El representante del Consorcio es  CAMILO ANDRES ANGEL                                   SALDARRIAGA
C.C. 98.546.133  
</t>
    </r>
    <r>
      <rPr>
        <b/>
        <sz val="11"/>
        <color rgb="FF000000"/>
        <rFont val="Calibri"/>
        <family val="2"/>
        <scheme val="minor"/>
      </rPr>
      <t xml:space="preserve">SUBSANÓ adjuntando la cedula
del representante legal  suplente del Consorcio RAFAEL EDUARDO ÁNGEL SALDARRIAGA, identificado con Cédula No. 71.687.238
</t>
    </r>
    <r>
      <rPr>
        <sz val="11"/>
        <color rgb="FFFF0000"/>
        <rFont val="Calibri"/>
        <family val="2"/>
        <scheme val="minor"/>
      </rPr>
      <t xml:space="preserve">
.</t>
    </r>
  </si>
  <si>
    <t>FECHA DE EXPEDICION:  21/04/2025
ULTIMA RENOVACION: 05/04/2025
NIT 98.546.133-1
No. PROPONENTE: 98546133</t>
  </si>
  <si>
    <t>"ADJUNTA CARTA DE PRESENTACIÓN DE LA OFERTA, DEBIDAMENTE FIRMADA POR EL REPRESENTANTE LEGAL DEL CONSORCIO  CAMILO ANDRES ANGEL                                   SALDARRIAGA
C.C. 98.546.133 , AVALADA  POR EL INGENIERO ELECTRICISTA  Luis Guillermo Ramírez Piedrahita, C.C. No.71.751.344 y MATRICULA  AN205-36932, mediante resolución No. AN-6 de 2003 el día 04 de Abril de 2003</t>
  </si>
  <si>
    <t>SE ENCUENTRA EL FORMATO DEBIDAMENTE DILIGENCIADO POR EL REPRESENTANTE LEGAL</t>
  </si>
  <si>
    <t xml:space="preserve">Aporta anexo 11, debidamente diligenciada y suscrito por el representante legal  principal del consorcio.
</t>
  </si>
  <si>
    <r>
      <t xml:space="preserve">Aporta anexo 2, debidamente diligenciada y suscrito por el representante legal  principal del consorcio
</t>
    </r>
    <r>
      <rPr>
        <b/>
        <sz val="10"/>
        <color rgb="FF000000"/>
        <rFont val="Arial"/>
        <family val="2"/>
      </rPr>
      <t xml:space="preserve">
Subsanó Aportando anexo 2 diligenciado y suscrito por el representante legal suplente del consorcio.</t>
    </r>
  </si>
  <si>
    <r>
      <t xml:space="preserve">Aporta anexo 8, debidamente diligenciada y suscrito por el representante legal
</t>
    </r>
    <r>
      <rPr>
        <b/>
        <sz val="10"/>
        <color rgb="FF000000"/>
        <rFont val="Arial"/>
        <family val="2"/>
      </rPr>
      <t>Subsanó Aportando anexo 8 diligenciado y suscrito por el representante legal suplente del consorcio.</t>
    </r>
  </si>
  <si>
    <r>
      <t xml:space="preserve">Aporta anexo 4, debidamente diligenciada y suscrito por el representante legal
</t>
    </r>
    <r>
      <rPr>
        <b/>
        <sz val="10"/>
        <color rgb="FF000000"/>
        <rFont val="Arial"/>
        <family val="2"/>
      </rPr>
      <t xml:space="preserve">
Subsanó Aportando anexo 4 diligenciado y suscrito por el representante legal suplente del consorcio</t>
    </r>
    <r>
      <rPr>
        <sz val="10"/>
        <color rgb="FFFF0000"/>
        <rFont val="Arial"/>
        <family val="2"/>
      </rPr>
      <t>.</t>
    </r>
  </si>
  <si>
    <r>
      <t xml:space="preserve">Aporta anexo 9, debidamente diligenciada y suscrito por el representante legal principal del consorcio
</t>
    </r>
    <r>
      <rPr>
        <sz val="10"/>
        <color rgb="FFFF0000"/>
        <rFont val="Arial"/>
        <family val="2"/>
      </rPr>
      <t xml:space="preserve">
</t>
    </r>
  </si>
  <si>
    <t xml:space="preserve">
                                                                                                                                                 REPRESENTANTE LEGAL:
FECHA DE CONSULTA:10/04/2025
No DE IDENTIFICACION  98546133
No. CODIGO DE VERIFICACION
98546133250410143918
NO SE ENCUENTRA REPORTADO COMO RESPONSABLE FISCAL
</t>
  </si>
  <si>
    <r>
      <t xml:space="preserve">
</t>
    </r>
    <r>
      <rPr>
        <sz val="11"/>
        <color rgb="FF000000"/>
        <rFont val="Arial"/>
        <family val="2"/>
      </rPr>
      <t xml:space="preserve">REPRESENTANTE LEGAL: 98546133:
FECHA DE CONSULTA: 11/04/2025
No. CERTIFICADO: 268872767
NO REGISTRA SANCIONES NI INHABILIDADES VIGENTES
</t>
    </r>
  </si>
  <si>
    <t xml:space="preserve">
REPRESENTANTE LEGAL: 98546133
FECHA DE CONSULTA: 10/04/2025  
 NO TIENE MEDIDAS CORRECTIVAS PENDIENTES POR CUMPLIR</t>
  </si>
  <si>
    <t xml:space="preserve">
REPRESENTANTE LEGAL: 98546133                                                   FECHA DE CONSULTA: 10/04/2025
No. CERTIFICADO:  114208302 
</t>
  </si>
  <si>
    <r>
      <t xml:space="preserve">REPRESENTANTE LEGAL: ANGEL SALDARRIAGA CAMILO ANDRES
FECHA DE CONSULTA: 2204/2025                                                      CEDULA DE CIUDADANIA 98546133,
 NO REGISTRA INHABILIDAD"
</t>
    </r>
    <r>
      <rPr>
        <sz val="11"/>
        <color rgb="FFFF0000"/>
        <rFont val="Arial"/>
        <family val="2"/>
      </rPr>
      <t xml:space="preserve">
</t>
    </r>
  </si>
  <si>
    <r>
      <t xml:space="preserve">EPRESENTANTE LEGAL:  98546133
FECHA DE CONSULTA: 10/04/2025                                                   CÓDIGO DE VERIFICACIÓN:  AY9RBELKSF
NO SE ENCUENTRA INSCRITO EN EL REGISTRO DE DEUDORES ALIMENTARIOS
MOROSOS
</t>
    </r>
    <r>
      <rPr>
        <sz val="11"/>
        <color rgb="FFFF0000"/>
        <rFont val="Arial"/>
        <family val="2"/>
      </rPr>
      <t xml:space="preserve">
</t>
    </r>
  </si>
  <si>
    <t>ASEGURADORA:   COMPAÑÍA MUNDIAL DE SEGUROS S.A.    
No. GARANTÍA: M-100262021
FECHA DE EXPEDICIÓN: 15/04/2025
VIGENCIA: Desde 23/04/2025  Hasta 23/08/2025
VALOR ASEGURADO: $35.739.906,20
BENEFICIARIO ASEGURADO: MUNICIPIO DE RIONEGROO 
NIT 890.907.317-2</t>
  </si>
  <si>
    <t xml:space="preserve">ACERO Y CONCRETO S.A.S 
811026401-5
</t>
  </si>
  <si>
    <t>FECHA DE EXPEDICION: 21/04/2025
ULTIMA RENOVACION :  28 de Marzo de 2025                                                                                                           NIT 811026401-5
No. MATRICULA: 21-276123-12
VIGENCIA O DURACION: Indefinida</t>
  </si>
  <si>
    <t xml:space="preserve">ACERO Y CONCRETO S.A.S. 
NIT 811026401-5
Fecha: 15/04/2025.
ACTIVIDAD ECONOMICA: 7112 </t>
  </si>
  <si>
    <r>
      <rPr>
        <sz val="11"/>
        <color rgb="FF000000"/>
        <rFont val="Calibri"/>
        <family val="2"/>
        <scheme val="minor"/>
      </rPr>
      <t xml:space="preserve">De acuerdo con el certificado de existencia y representacion legal, El representante Legal
</t>
    </r>
    <r>
      <rPr>
        <u/>
        <sz val="11"/>
        <rFont val="Calibri"/>
        <family val="2"/>
        <scheme val="minor"/>
      </rPr>
      <t xml:space="preserve"> tendrá restricciones de contratación por
razón de la naturaleza y de la cuantía de los actos que celebre de conformidad con lo indicado en estos estatutos o en la Ley</t>
    </r>
    <r>
      <rPr>
        <sz val="11"/>
        <color rgb="FFFF0000"/>
        <rFont val="Calibri"/>
        <family val="2"/>
        <scheme val="minor"/>
      </rPr>
      <t xml:space="preserve">. </t>
    </r>
    <r>
      <rPr>
        <sz val="11"/>
        <color rgb="FF000000"/>
        <rFont val="Calibri"/>
        <family val="2"/>
        <scheme val="minor"/>
      </rPr>
      <t xml:space="preserve">Por lo tanto, se entenderá que el Gerente o Representante Legal podrá celebrar
o ejecutar todos los actos y contratos comprendidos en el objeto social que se relacionen directamente con la existencia y el funcionamiento de la sociedad con las restricciones antes citadas si así se hubiere estipulado.
</t>
    </r>
    <r>
      <rPr>
        <b/>
        <sz val="11"/>
        <color rgb="FF000000"/>
        <rFont val="Calibri"/>
        <family val="2"/>
        <scheme val="minor"/>
      </rPr>
      <t xml:space="preserve">SUBSANÓ Aportando Acta de  Asamblea Extraordinaria dell 27 de agosto de 2012 que autoriza al gerente para comprometer ilimitadamente la sociedad en dinero sin necesidad de autorización previa de la Asamblea General de accionistas. </t>
    </r>
  </si>
  <si>
    <t>FECHA DE EXPEDICION: 23/04/2025
ULTIMA RENOVACION: 11/04/2025
NIT 811.026.401-5
No. PROPONENTE: 811026401</t>
  </si>
  <si>
    <t xml:space="preserve">
SE ENCUENTRA EL FORMATO DEBIDAMENTE DILIGENCIADO POR EL REVISORAFISCALANDRES FELIPE ZAPATA ORTEGA,  C.C. 71.751.335, QUIEN ADJUNTA TARJETA PROFESIONAL  T.P. No. 65583-T , CÉDULA Y ANTEDECENTES DE JUNTA CENTRAL DE CONTADORES VIGENTE</t>
  </si>
  <si>
    <t>ANDRES FELIPE ZAPATA ORTEGA,  C.C. 71.751.335,  T.P. No. 65583-T</t>
  </si>
  <si>
    <r>
      <rPr>
        <sz val="11"/>
        <color rgb="FF000000"/>
        <rFont val="Arial"/>
        <family val="2"/>
      </rPr>
      <t xml:space="preserve">PERSONA JURIDICA:
FECHA DE CONSULTA: 11/04/2025                                                                            No DE IDENTIFICACION 811026401-5
No. CODIGO DE VERIFICACION
8110264015250411152245
</t>
    </r>
    <r>
      <rPr>
        <sz val="11"/>
        <color rgb="FFFF0000"/>
        <rFont val="Arial"/>
        <family val="2"/>
      </rPr>
      <t xml:space="preserve">                                                                                                                                                 
</t>
    </r>
    <r>
      <rPr>
        <sz val="11"/>
        <color rgb="FF000000"/>
        <rFont val="Arial"/>
        <family val="2"/>
      </rPr>
      <t xml:space="preserve">NO SE ENCUENTRA REPORTADO COMO RESPONSABLE FISCAL
</t>
    </r>
    <r>
      <rPr>
        <sz val="11"/>
        <color rgb="FFFF0000"/>
        <rFont val="Arial"/>
        <family val="2"/>
      </rPr>
      <t xml:space="preserve">
</t>
    </r>
    <r>
      <rPr>
        <b/>
        <sz val="11"/>
        <color rgb="FF000000"/>
        <rFont val="Arial"/>
        <family val="2"/>
      </rPr>
      <t>Subsanó presentando certificado 
REPRESENTANTE LEGAL SUPLENTE:
FECHA DE CONSULTA:30/04/2025
No DE IDENTIFICACION  71687238
No. CODIGO DE VERIFICACION
71687238250430103303</t>
    </r>
  </si>
  <si>
    <r>
      <rPr>
        <sz val="11"/>
        <color rgb="FF000000"/>
        <rFont val="Arial"/>
        <family val="2"/>
      </rPr>
      <t xml:space="preserve">PERSONA JURIDICA: 8110264015
FECHA DE CONSULTA: 11/04/2025
No. CERTIFICADO : 268895101
</t>
    </r>
    <r>
      <rPr>
        <sz val="11"/>
        <color rgb="FFFF0000"/>
        <rFont val="Arial"/>
        <family val="2"/>
      </rPr>
      <t xml:space="preserve">
</t>
    </r>
    <r>
      <rPr>
        <sz val="11"/>
        <color rgb="FF000000"/>
        <rFont val="Arial"/>
        <family val="2"/>
      </rPr>
      <t xml:space="preserve">NO REGISTRA SANCIONES NI INHABILIDADES VIGENTES
</t>
    </r>
    <r>
      <rPr>
        <b/>
        <sz val="11"/>
        <color rgb="FF000000"/>
        <rFont val="Arial"/>
        <family val="2"/>
      </rPr>
      <t xml:space="preserve">
SubsanÓ presentando certificado 
REPRESENTANTE LEGAL SUPLENTE: 71687238
FECHA DE CONSULTA: 30/04/2025
No. CERTIFICADO: 270433221</t>
    </r>
  </si>
  <si>
    <r>
      <t xml:space="preserve">
REPRESENTANTE LEGAL: 98546133
FECHA DE CONSULTA: 10/04/2025  
 NO TIENE ASUNTOS PENDIENTES CON LAS AUTORIDADES JUDICIALES
</t>
    </r>
    <r>
      <rPr>
        <b/>
        <sz val="11"/>
        <color rgb="FF000000"/>
        <rFont val="Arial"/>
        <family val="2"/>
      </rPr>
      <t xml:space="preserve">
Subsanó presentando certificado
REPRESENTANTE LEGAL SUPLENTE: 71687238
FECHA DE CONSULTA: 30/04/2025  </t>
    </r>
  </si>
  <si>
    <r>
      <t xml:space="preserve">
REPRESENTANTE LEGAL: 98546133                                                   FECHA DE CONSULTA: 10/04/2025
No. CERTIFICADO:  114208302 
</t>
    </r>
    <r>
      <rPr>
        <b/>
        <sz val="11"/>
        <color rgb="FF000000"/>
        <rFont val="Arial"/>
        <family val="2"/>
      </rPr>
      <t>Subsanó presentando registro 
REPRESENTANTE LEGAL SUPLENTE: 71687238                                              
FECHA DE CONSULTA: 30/04/2025
No. CERTIFICADO:  115141895</t>
    </r>
    <r>
      <rPr>
        <sz val="11"/>
        <color rgb="FFFF0000"/>
        <rFont val="Arial"/>
        <family val="2"/>
      </rPr>
      <t xml:space="preserve"> </t>
    </r>
  </si>
  <si>
    <r>
      <t xml:space="preserve">REPRESENTANTE LEGAL: ANGEL SALDARRIAGA CAMILO ANDRES
FECHA DE CONSULTA: 2204/2025                                                      CEDULA DE CIUDADANIA 98546133,
 NO REGISTRA INHABILIDAD"
</t>
    </r>
    <r>
      <rPr>
        <b/>
        <sz val="11"/>
        <color rgb="FF000000"/>
        <rFont val="Arial"/>
        <family val="2"/>
      </rPr>
      <t xml:space="preserve">
 Subsanó presentando consulta
REPRESENTANTE LEGAL SUPLENTE: ANGEL SALDARRIAGA RAFAEL EDUARDO
FECHA DE CONSULTA: 30/04/2025                                                      CEDULA DE CIUDADANIA 71687238
 NO REGISTRA INHABILIDAD</t>
    </r>
  </si>
  <si>
    <r>
      <t xml:space="preserve">REPRESENTANTE LEGAL:  98546133
FECHA DE CONSULTA: 10/04/2025                                                   CÓDIGO DE VERIFICACIÓN:  AY9RBELKSF
</t>
    </r>
    <r>
      <rPr>
        <b/>
        <sz val="11"/>
        <color rgb="FF000000"/>
        <rFont val="Arial"/>
        <family val="2"/>
      </rPr>
      <t xml:space="preserve">
 Subsanó presentando Registro 
REPRESENTANTE LEGAL SUPLENTE:  71687238
FECHA DE CONSULTA: 30/04/2025                                                   CÓDIGO DE VERIFICACIÓN:  PRSKQJ31WY
NO SE ENCUENTRA INSCRITO EN EL REGISTRO DE DEUDORES ALIMENTARIOS
MOROSOS</t>
    </r>
  </si>
  <si>
    <t>CONSORCIO INTER ALUMBRADO A&amp;J</t>
  </si>
  <si>
    <t>ALTA CONSTRUCCIÓN  S.A.S
NIT 900.939.876-0</t>
  </si>
  <si>
    <t>MICRO EMPRESA</t>
  </si>
  <si>
    <t>Consorcio Inter Alumbrado A&amp;J</t>
  </si>
  <si>
    <t>FECHA DE EXPEDICION: 15/04/2025
ULTIMA RENOVACION    07/04/2024                                                                                                                NIT 900.939.876-0
No. MATRICULA: 639.412 
VIGENCIA O DURACION: Indefinida</t>
  </si>
  <si>
    <t>JORGE ESTEBAN ALTAMAR MONCAYO  CC  72.346.088</t>
  </si>
  <si>
    <t>ALTA CONSTRUCCIIÓN  SAS - IT NIT 900.939.876-0 
Fecha: 03/04/2025
ACTIVIDAD MERCANTIL: 4290</t>
  </si>
  <si>
    <t>El representante del Consorcio es JORGE ESTEBAN ALTAMAR MONCAYO  CC  72.346.088</t>
  </si>
  <si>
    <t>El Representante Legal de acuerdo con el certificado de existencia y representacion legal ,
no tendrá restricciones de contratación por
razón de la naturaleza ni de la cuantía de los actos que celebre. Por lo tanto, se entenderá que el representante legal podrá ejecutar todos los actos y contratos comprendidos en el objeto social o que se relacionen directamente con
la existencia y el funcionamiento de la sociedad.</t>
  </si>
  <si>
    <r>
      <t xml:space="preserve">Presenta el anexo 5  MODELO DE ACUERDO DE CONSORCIO, con una duración  igual al término de la ejecución y liquidación del contrato.
</t>
    </r>
    <r>
      <rPr>
        <b/>
        <sz val="10"/>
        <color rgb="FF000000"/>
        <rFont val="Arial"/>
        <family val="2"/>
      </rPr>
      <t xml:space="preserve">Subsanó aportando el documento incluyendo vigencia del Proponente Plural no  inferior a la del plazo del contrato y un (1) año adicional. De conformidad con el numeral 4.2.1.3 del pliego de condiciones definitivo. </t>
    </r>
  </si>
  <si>
    <r>
      <rPr>
        <sz val="11"/>
        <color theme="1"/>
        <rFont val="Calibri"/>
        <family val="2"/>
        <scheme val="minor"/>
      </rPr>
      <t xml:space="preserve">Presenta cédula del representante del Consorcio  JORGE ESTEBAN ALTAMAR MONCAYO  CC  72.346.088 de BARRANQUILLA, ATLANTICO.
Presenta cédula del representante legal suplente del Consorcio  LINA MARGARITA  OSIO RODRIGUEZ C.C. 
1.O19.025.226
</t>
    </r>
  </si>
  <si>
    <r>
      <rPr>
        <sz val="10"/>
        <color rgb="FF000000"/>
        <rFont val="Arial"/>
        <family val="2"/>
      </rPr>
      <t xml:space="preserve">FECHA DE EXPEDICION: 14/04/2025
</t>
    </r>
    <r>
      <rPr>
        <sz val="10"/>
        <rFont val="Arial"/>
        <family val="2"/>
      </rPr>
      <t xml:space="preserve">ULTIMA RENOVACION:  2024/05/16 </t>
    </r>
    <r>
      <rPr>
        <b/>
        <sz val="10"/>
        <color rgb="FFFF0000"/>
        <rFont val="Arial"/>
        <family val="2"/>
      </rPr>
      <t xml:space="preserve">
</t>
    </r>
    <r>
      <rPr>
        <sz val="10"/>
        <color rgb="FF000000"/>
        <rFont val="Arial"/>
        <family val="2"/>
      </rPr>
      <t>NIT  900.939.876 - 0  
No. PROPONENTE: 15.017</t>
    </r>
  </si>
  <si>
    <t xml:space="preserve">ADJUNTA CARTA DE PRESENTACIÓN DE LA OFERTA, DEBIDAMENTE FIRMADA POR EL REPRESENTANTE LEGAL DEL CONSORCIO JORGE ESTEBAN ALTAMAR MONCAYO  CC  72.346.088o,  INGENIERO ELECTRICISTA CON MATRICULA  AN205-141028 desde el 27 de Mayo de 2019, 
otorgado(a) mediante Resolución AN-16 de 2019 </t>
  </si>
  <si>
    <t>SE ENCUENTRA EL FORMATO DEBIDAMENTE DILIGENCIADO POR LA REVISORA FISCAL LIA PATRICIA PÉREZ MUÑOZ, QUIEN ADJUNTA , COPIA DE CEDULA, TARJETA PROFESIONAL  58971-T  Y ANTEDECENTES DE JUNTA CENTRAL DE CONTADORES VIGENTE</t>
  </si>
  <si>
    <t>LIA PATRICIA PÉREZ MUÑOZ, CON  CEDULA 32.752.411, TARJETA PROFESIONAL  58971-T</t>
  </si>
  <si>
    <t>Aporta anexo 11, debidamente diligenciada y suscrito por el representante legal principal del consorcio</t>
  </si>
  <si>
    <t>Aporta anexo 2, debidamente diligenciada y suscrito por los  representantes legales  del consorcio</t>
  </si>
  <si>
    <t>Aporta anexo 8, debidamente diligenciada y suscrito por los  representantes legales  del consorcio</t>
  </si>
  <si>
    <r>
      <t xml:space="preserve">Aporta anexo 4, debidamente diligenciada y suscrito por el representante legal
</t>
    </r>
    <r>
      <rPr>
        <sz val="10"/>
        <color rgb="FFFF0000"/>
        <rFont val="Arial"/>
        <family val="2"/>
      </rPr>
      <t xml:space="preserve">
</t>
    </r>
  </si>
  <si>
    <t>"PERSONA JURIDICA:9009398760
FECHA DE CONSULTA: 23/04/2025                                                                           No DE IDENTIFICACION 9009398760
No. CODIGO DE VERIFICACION
9009398760250423094032
                                                                                                                                                 REPRESENTANTE LEGAL:
FECHA DE CONSULTA:23/04/2025
No DE IDENTIFICACION  72.346.088:
No. CODIGO DE VERIFICACION
72346088250423093948
NO SE ENCUENTRAN REPORTADOS COMO RESPONSABLES FISCALES</t>
  </si>
  <si>
    <t>PERSONA JURIDICA:   9009398760
FECHA DE CONSULTA: 23/04/2025
No. CERTIFICADO : 269699576
REPRESENTANTE LEGAL: 72.346.088:
FECHA DE CONSULTA: 23/04/2025
No. CERTIFICADO: 269699340
NO REGISTRA SANCIONES NI INHABILIDADES VIGENTES.</t>
  </si>
  <si>
    <t>REPRESENTANTE LEGAL: ALTAMAR MONCAYO JORGE ESTEBAN
FECHA DE CONSULTA: 23/04/2025                                                     CEDULA DE CIUDADANIA 72.346.088
 NO PRESENTA ANTECEDENTES</t>
  </si>
  <si>
    <t xml:space="preserve">
REPRESENTANTE LEGAL: 72346088                                                    FECHA DE CONSULTA: 23/04/2025 
No. CERTIFICADO:   114738255 
NO TIENE MEDIDAS CORRECTIVAS PENDIENTES POR CUMPLIR </t>
  </si>
  <si>
    <t>REPRESENTANTE LEGAL: ALTAMAR MONCAYO JORGE ESTEBAN
FECHA DE CONSULTA: 23/04/2025                                                      CEDULA DE CIUDADANIA 72346088,
 NO REGISTRA INHABILIDAD"</t>
  </si>
  <si>
    <t>EPRESENTANTE LEGAL:  72346088
FECHA DE CONSULTA: 21/04/2025                                                   CÓDIGO DE VERIFICACIÓN:  QJ8VRD4ZBN
NO SE ENCUENTRA INSCRITO EN EL REGISTRO DE DEUDORES ALIMENTARIOS
MOROSOS</t>
  </si>
  <si>
    <t>ASEGURADORA:  COMPAÑÍA MUNDIAL DE SEGUROS S.A.
No. GARANTÍA: M-100262347
FECHA DE EXPEDICIÓN: 22/04/2025
VIGENCIA: Desde 23/04/2025  Hasta 23/08/2025
VALOR ASEGURADO: $35.739.906,20
BENEFICIARIO ASEGURADO: MUNICIPIO DE RIONEGROO 
NIT 890.907.317-2</t>
  </si>
  <si>
    <t>JET INGENIERÍA SAS
802.024.876-8</t>
  </si>
  <si>
    <t>MEDIANA  EMPRESA</t>
  </si>
  <si>
    <r>
      <rPr>
        <sz val="11"/>
        <color theme="1"/>
        <rFont val="Arial"/>
        <family val="2"/>
      </rPr>
      <t>FECHA DE EXPEDICION: 09/04/2025</t>
    </r>
    <r>
      <rPr>
        <sz val="11"/>
        <color rgb="FFFF0000"/>
        <rFont val="Arial"/>
        <family val="2"/>
      </rPr>
      <t xml:space="preserve">
</t>
    </r>
    <r>
      <rPr>
        <sz val="11"/>
        <color theme="1"/>
        <rFont val="Arial"/>
        <family val="2"/>
      </rPr>
      <t xml:space="preserve">ULTIMA RENOVACION    19/03/2025   </t>
    </r>
    <r>
      <rPr>
        <sz val="11"/>
        <color rgb="FFFF0000"/>
        <rFont val="Arial"/>
        <family val="2"/>
      </rPr>
      <t xml:space="preserve">                                                                                                             </t>
    </r>
    <r>
      <rPr>
        <sz val="11"/>
        <color theme="1"/>
        <rFont val="Arial"/>
        <family val="2"/>
      </rPr>
      <t>NIT  802.024.876-8</t>
    </r>
    <r>
      <rPr>
        <sz val="11"/>
        <color rgb="FFFF0000"/>
        <rFont val="Arial"/>
        <family val="2"/>
      </rPr>
      <t xml:space="preserve">
</t>
    </r>
    <r>
      <rPr>
        <sz val="11"/>
        <color theme="1"/>
        <rFont val="Arial"/>
        <family val="2"/>
      </rPr>
      <t>No. MATRICULA: 377.700</t>
    </r>
    <r>
      <rPr>
        <sz val="11"/>
        <color rgb="FFFF0000"/>
        <rFont val="Arial"/>
        <family val="2"/>
      </rPr>
      <t xml:space="preserve">
</t>
    </r>
    <r>
      <rPr>
        <sz val="11"/>
        <color theme="1"/>
        <rFont val="Arial"/>
        <family val="2"/>
      </rPr>
      <t>VIGENCIA O DURACION: Indefinida</t>
    </r>
  </si>
  <si>
    <t>LINA MARGARITA  OSIO RODRIGUEZ  CC 1.019.025.226</t>
  </si>
  <si>
    <t>JET INGENIERÍA SOCIEDAD POR ACCIONES SIMPLIFICADA - NIT 802.024.876-8 
Fecha: 19/02/2025.
ACTIVIDAD ECONOMICA: 7112 -4290</t>
  </si>
  <si>
    <t>El Representante Legal de acuerdo con el certificado de existencia y representacion legal, podrá celebrar y ejecutar todos los actos y contratos comprendidos en el objeto social o que se relacionen directamente con la existencia y funcionamiento de la sociedad sin
restricción en límite de cuantía. El Gerente tendrá la facultad para firmar y presentar propuestas; y en caso de ser favorecidos con la adjudicación, firmar el contrato y tomar las determinaciones necesarias respecto de la ejecución y
liquidación del mismo sin limitación para actuar.</t>
  </si>
  <si>
    <t>FECHA DE EXPEDICION: 09/04/2025
ULTIMA RENOVACION: 2025/03/25
NIT 802.024.876 - 8  
No. PROPONENTE:  13.174</t>
  </si>
  <si>
    <t>SE ENCUENTRA EL FORMATO DEBIDAMENTE DILIGENCIADO POR EL REVISOR FISCAL JEFREY ELIAS VILLAR PADILLA, QUIEN ADJUNTA , COPIA DE CEDULA, TARJETA PROFESIONAL  237778-T  Y ANTEDECENTES DE JUNTA CENTRAL DE CONTADORES VIGENTE</t>
  </si>
  <si>
    <t>JEFREY ELIAS VILLAR PADILLA CON CEDULA 1.143.439.582, CON TARJETA PROFESIONAL 237778-T</t>
  </si>
  <si>
    <t>"PERSONA JURIDICA:
FECHA DE CONSULTA: 25/03/2025                                                                           No DE IDENTIFICACION 8020248768
No. CODIGO DE VERIFICACION
8020248768250325094005
                                                                                                                                                 REPRESENTANTE LEGAL:
FECHA DE CONSULTA:25/03/2025 
No DE IDENTIFICACION  1019025226
No. CODIGO DE VERIFICACION
1019025226250325093723</t>
  </si>
  <si>
    <t>PERSONA JURIDICA:   8020248768
FECHA DE CONSULTA: 25/03/2025
No. CERTIFICADO :  267002476
REPRESENTANTE LEGAL:1.019.025.226
FECHA DE CONSULTA: 25/03/2025
No. CERTIFICADO:   267002340
NO REGISTRAN SANCIONES NI INHABILIDADES VIGENTES.</t>
  </si>
  <si>
    <t>REPRESENTANTE LEGAL: OSIO RODRIGUEZ LINA MARGARITA
FECHA DE CONSULTA:  25/03/2025                                                      CEDULA DE CIUDADANIA 1019025226
 NO PRESENTA ANTECEDENTES</t>
  </si>
  <si>
    <t xml:space="preserve">
REPRESENTANTE LEGAL: 1019025226 .                                                    FECHA DE CONSULTA:   25/03/2025   
No. CERTIFICADO: 113023914
NO TIENE MEDIDAS CORRECTIVAS PENDIENTES POR CUMPLIR </t>
  </si>
  <si>
    <t>REPRESENTANTE LEGAL: OSIO RODRIGUEZ LINA MARGARITA
FECHA DE CONSULTA: 23/04/2025                                                      CEDULA DE CIUDADANIA  1019025226
 NO REGISTRA INHABILIDAD"</t>
  </si>
  <si>
    <t>EPRESENTANTE LEGAL:   1019025226
FECHA DE CONSULTA: 25/03/2025                                                   CÓDIGO DE VERIFICACIÓN:  GS4YBWQNXT
NO SE ENCUENTRA INSCRITO EN EL REGISTRO DE DEUDORES ALIMENTARIOS
MOROSOS</t>
  </si>
  <si>
    <t>SECRETARIA DE DESARROLLO TERRITORIAL</t>
  </si>
  <si>
    <t>CM 001 2025
INTERVENTORÍA TÉCNICA, ADMINISTRATIVA Y FINANCIERA PARA LA VIGILANCIA Y CONTROL DE LA ADMINISTRACIÓN, OPERACIÓN, MANTENIMIENTO, EXPANSIÓN Y ACTIVIDADES CONEXAS COMPLEMENTARIAS, ASOCIADAS AL SISTEMA DE ALUMBRADO PÚBLICO DEL MUNICIPIO DE RIONEGRO.</t>
  </si>
  <si>
    <t>VALOR DEL CONTRATO EN SMMLV:  251,07</t>
  </si>
  <si>
    <r>
      <rPr>
        <b/>
        <sz val="11"/>
        <color theme="1"/>
        <rFont val="Arial"/>
        <family val="2"/>
      </rPr>
      <t>EXPERIENCIA GENERAL</t>
    </r>
    <r>
      <rPr>
        <sz val="11"/>
        <color theme="1"/>
        <rFont val="Arial"/>
        <family val="2"/>
      </rPr>
      <t xml:space="preserve">
El proponente debe acreditar la experiencia mediante la ejecución de contratos relacionados con el objeto del presente contrato.
Para el presente proceso, se considerará “ADMISIBLE” al proponente que acredite en máximo CINCO (5) contratos ejecutados, teniendo por objeto o incluido en su alcance efectivamente realizado, la Interventoría de Redes de Alumbrado Público, y/o Construcción y/o Mantenimiento de Alumbrado Público. Cuya sumatoria sea igual o superior al 100% del presupuesto oficial expresado en SMMLV y que estén registrados en el RUP clasificados en al menos uno (01) de los siguientes códigos del Clasificador de Bienes y Servicios de las Naciones Unidas para Estandarizar Productos y Servicios (UNSPSC), en el tercer nivel: 811000, 811017, 801015, 801016, 831018, 721515
En el caso de los consorcios y/o uniones temporales, la experiencia, se verificará de acuerdo con la sumatoria de las experiencias de cada uno de los integrantes que la tengan de manera proporcional a su participación en el mismo.
Cuando exista diferencia entre la información relacionada en el formato “EXPERIENCIA DEL PROPONENTE” y la consagrada en el RUP, prevalecerá la información reportada en el RUP.
</t>
    </r>
    <r>
      <rPr>
        <b/>
        <sz val="11"/>
        <color theme="1"/>
        <rFont val="Arial"/>
        <family val="2"/>
      </rPr>
      <t>EXPERIENCIA GENERAL PROPONENTE PLURAL:</t>
    </r>
    <r>
      <rPr>
        <sz val="11"/>
        <color theme="1"/>
        <rFont val="Arial"/>
        <family val="2"/>
      </rPr>
      <t xml:space="preserve">
El proponente plural deberá acreditar experiencia en las condiciones indicadas anteriormente, mediante contratos debidamente certificados en el Registro Único de Proponentes (RUP) en al menos uno de los códigos solicitados. 
El valor a acreditar por cada uno de los integrantes del consorcio, unión temporal u otra forma de asociación permitida por la ley, deberá corresponder a su porcentaje de participación en la forma asociativa y expresada en Salarios Mínimos Mensuales Legales Vigentes (SMMLV). En todo caso, cada integrante deberá acreditar como mínimo un (1) contrato, independientemente del número de integrantes de la forma asociativa. Si el proponente plural se conforma por un número mayor al número de contratos solicitados, el proponente informará cuales de los contratos aportados se deberán tener en cuenta para la verificación de la experiencia, sin perjuicio en todo caso de que, a cada uno de los integrantes de la forma asociativa, le corresponde acreditar un (1) contrato que corresponda a su porcentaje de participación en el correspondiente proponente plural.
</t>
    </r>
    <r>
      <rPr>
        <b/>
        <sz val="11"/>
        <color theme="1"/>
        <rFont val="Arial"/>
        <family val="2"/>
      </rPr>
      <t xml:space="preserve">
EXPERIENCIA GENERAL DIFERENCIAL – MIPYME, EMPRENDIMIENTOS Y EMPRESA DE MUJERES:
</t>
    </r>
    <r>
      <rPr>
        <sz val="11"/>
        <color theme="1"/>
        <rFont val="Arial"/>
        <family val="2"/>
      </rPr>
      <t xml:space="preserve">
4.3.2.2.1 EXPERIENCIA PARA EMPRENDIMIENTOS Y EMPRESAS DE MUJERES:
El proponente individual o plural que cuente con la calidad de emprendimiento o empresa de mujeres a los que se refieren los artículos 2.2.1.2.4.2.14 y 2.2.1.2.4.2.15 del Decreto 1082 de 2015, adicionados por el artículo 3 Decreto 1860 de 2021, deberá acreditar experiencia en las condiciones indicadas en la Experiencia General, no obstante, podrá acreditar experiencia hasta de un contrato adicional al exigido, además, la sumatoria de estos contratos deberá ser igual o superior a 10% menos de lo exigido frente al presupuesto oficial expresado en salarios mínimos mensuales legales vigentes SMMLV.
4.3.2.2.2 EXPERIENCIA PARA MIPYME:
De acuerdo con el artículo 2.2.1.2.4.2.18 del Decreto 1082 de 2015, adicionado por el artículo 3 Decreto 1860 de 2021, el proponente individual o plural que cuente con la calidad de Mipyme deberá acreditar experiencia en las condiciones indicadas en la Experiencia General, no obstante, podrá acreditar experiencia hasta un contrato adicional al exigido, además, la sumatoria de estos contratos deberá ser igual o superior a 10% menos de lo exigido frente al presupuesto oficial expresado en salarios mínimos mensuales legales vigentes SMMLV.
</t>
    </r>
  </si>
  <si>
    <r>
      <t xml:space="preserve">ANTIGÜEDAD
</t>
    </r>
    <r>
      <rPr>
        <sz val="12"/>
        <color theme="1"/>
        <rFont val="Arial"/>
        <family val="2"/>
      </rPr>
      <t>Al menos con CINCO (5) años de constitución e inscripción ante la Cámara de Comercio con actividad relacionada a SUPERVISIÓN Y/O INTERVENTORIA DEL SERVICIO DE ALUMBRADO PÚBLICO en municipios de primera y segunda categoria.
Para los consorcios o uniones temporales al menos uno de los integrantes debe cumplir esta condición de antigüedad de CINCO (5) años, pero ninguno de los integrantes puede tener una experiencia o antigüedad menor a TRES (3) años.</t>
    </r>
  </si>
  <si>
    <r>
      <t xml:space="preserve">EXPERIENCIA GENERAL
</t>
    </r>
    <r>
      <rPr>
        <sz val="12"/>
        <color rgb="FF000000"/>
        <rFont val="Arial"/>
        <family val="2"/>
      </rPr>
      <t>El proponente debe acreditar la experiencia mediante la ejecución de contratos relacionados con el objeto del presente contrato.
Para el presente proceso, se considerará “ADMISIBLE” al proponente que acredite en máximo CINCO (5) contratos ejecutados, teniendo por objeto o incluido en su alcance efectivamente realizado, la Interventoría de Redes de Alumbrado Público, y/o Construcción y/o Mantenimiento de Alumbrado Público. Cuya sumatoria sea igual o superior al 100% del presupuesto oficial expresado en SMMLV y que estén registrados en el RUP clasificados en al menos uno (01) de los siguientes códigos del Clasificador de Bienes y Servicios de las Naciones Unidas para Estandarizar Productos y Servicios (UNSPSC), en el tercer nivel: 811000, 811017, 801015, 801016, 831018, 721515
En el caso de los consorcios y/o uniones temporales, la experiencia, se verificará de acuerdo con la sumatoria de las experiencias de cada uno de los integrantes que la tengan de manera proporcional a su participación en el mismo.
Cuando exista diferencia entre la información relacionada en el formato “EXPERIENCIA DEL PROPONENTE” y la consagrada en el RUP, prevalecerá la información reportada en el RUP.</t>
    </r>
  </si>
  <si>
    <t>PROPUESTA</t>
  </si>
  <si>
    <t>INTEGRANTES</t>
  </si>
  <si>
    <t>TIPO DE EMPRESA</t>
  </si>
  <si>
    <t>ANTIGÜEDAD</t>
  </si>
  <si>
    <t xml:space="preserve">CUMPLE / NO CUMPLE
</t>
  </si>
  <si>
    <t>CONTRATO No.1</t>
  </si>
  <si>
    <t>RUP</t>
  </si>
  <si>
    <t>CONTRATO No.2</t>
  </si>
  <si>
    <t>CONTRATO No.3</t>
  </si>
  <si>
    <t>CONTRATO No.4</t>
  </si>
  <si>
    <t>CONTRATO No.5</t>
  </si>
  <si>
    <t>N° contratos</t>
  </si>
  <si>
    <t>PROMEDIO</t>
  </si>
  <si>
    <t>CUMPLE/NO CUMPLE EXPERIENCIA GENERAL DEL PROPONENTE</t>
  </si>
  <si>
    <t>OBSERVACIONES</t>
  </si>
  <si>
    <t>Fecga de matrícula 15 de Febrero de 2019</t>
  </si>
  <si>
    <t xml:space="preserve">CUMPLE
</t>
  </si>
  <si>
    <t>No Contrato, 
Contratante,
contratista
fecha de inicio
fecha final</t>
  </si>
  <si>
    <r>
      <t xml:space="preserve">SERVICIOS PROFESIONALES DE INGENIERÍA EN INTERVENTORÍA, SUPERVISIÓN TÉCNICA, ASESORÍA Y CONSULTORÍA EN PROYECTOS DE ALUMBRADO PÚBLICO Y GEORREFERENCIACIÓN, DISEÑOS ELÉCTRICOS Y DE ILUMINACIÓN.
</t>
    </r>
    <r>
      <rPr>
        <b/>
        <sz val="10"/>
        <rFont val="Arial"/>
        <family val="2"/>
      </rPr>
      <t xml:space="preserve">
EL PROPONENTE ACLARA/SUBSANA E INDICA CON CUAL DE LOS 5 CONTRATOS APORTADOS  ACREDITA LA EXPERIENCIA EN EL PROCESO, SIN EMBARGO Basado en el capítulo 5.1.1 del pliego de peticiones en EXPERIENCIA DEL PROPONENTE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r>
  </si>
  <si>
    <r>
      <t xml:space="preserve">
</t>
    </r>
    <r>
      <rPr>
        <sz val="10"/>
        <color rgb="FF000000"/>
        <rFont val="Arial"/>
        <family val="2"/>
      </rPr>
      <t xml:space="preserve">
EL PROPONENTE ACLARA/SUBSANA E INDICA CON CUAL DE LOS CONTRATOS APORTADOS  ACREDITA LA EXPERIENCIA EN EL PROCESO, SIN EMBARGO Basado en el capítulo 5.1.1 del pliego de peticiones en EXPERIENCIA DEL PROPONENTE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
Lo anterior de conformidad con el concepto C ‒ 737 de 2022 de Colombia Compra Eficiente la entidad podrá:
[…] al momento de evaluar las ofertas recibidas, pueda realizar tal evaluación de manera adecuada y contando con los elementos de juicio suficientes y necesarios para la comprensión integral de cada documento contenido en la oferta, puede acudir a la facultad que le otorga expresamente el numeral 7 del artículo 30 de la Ley 80 de 1993. Dicha norma señala que entre los componentes que deberá contener el pliego de condiciones incluye al «plazo razonable dentro del cual la entidad deberá elaborar los estudios técnicos, económicos y jurídicos necesarios para la evaluación de las propuestas y para solicitar a los proponentes las aclaraciones y explicaciones que se estimen indispensables» (Cursiva fuera de texto). En ese sentido, la facultad  de solicitar aclaraciones en cabeza de la entidad directora del proceso selección establecida, principal y genéricamente, en el artículo 30 de la Ley 80 de 1993, debe comprenderse bajo el entendido que el oferente cuya oferta requiera ser aclarada, no podrá, so pena de proceder de conformidad con el requerimiento de la entidad, realizar modificaciones que impliquen una mejora o alteración sustancial de la oferta, tal y como ha sido expresado por el Consejo de Estado.
El oferente tiene la carga de presentar su oferta en forma íntegra, esto es, respondiendo todos los puntos del pliego de condiciones y adjuntando todos los documentos de soporte o prueba de las condiciones que pretenda hacer valer en el proceso.
Pese a que la condicion del numeral 4.3.2 en el pliego fue clara en relacion a:  "se considerará “ADMISIBLE” al proponente que acredite en máximo CINCO (5) contratos ejecutados" sin embargo, el proponente aporto 25 contratos en el anexo 10, lo que no permitio con claridad que la entidad identidicara cuales contratos serían los indicados para acreditar la experiencia minima requerida para ser habilitado en el proceso de selección, no obstante dicha aclaracio/subsanación, generó una modificación en el formato anexo 10  y al ser un criterio de doble funcionalidad, debido a que tambien otorgaba puntaje,  afectaba la comparación de ofertas y los criterios para asignación de puntaje.
En Colombia Compra Eficiente, la subsanación de la experiencia permite a los proponentes corregir o suplir errores en su documentación que acreditan su experiencia, sin afectar la asignación de puntaje ni la comparación de las ofertas. Esta regla, enmarcada en la Ley 1150 de 2007, busca priorizar la sustancia sobre la forma, evitando que defectos menores impidan la evaluación de una oferta. 
</t>
    </r>
  </si>
  <si>
    <t>Valor (SMMLV)</t>
  </si>
  <si>
    <t>GAM INGENIERIA SAS
C.C. 900854459-6</t>
  </si>
  <si>
    <t>Fecha de matricula 01 de junio de 2015</t>
  </si>
  <si>
    <r>
      <t>INTERVENTORÍA TÉCNICA, ADMINISTRATIVA, FINANCIERA, JURÍDICA,
AMBIENTAL, DE SALUD OCUPACIONAL Y SEGURIDAD INDUSTRIAL
A LOS CONTRATOS DE OBRA PUBLICA CUYO OBJETO SON: LA
MODERNIZACIÓN DEL ALUMBRADO PÚBLICO DEL PARQUE LOS NIÑOS;
CONSTRUCCIÓN DEL ALUMBRADO PUBLICO EN LA URBANIZACIÓN CAMPO
MADRID Y; MODERNIZACIÓN Y MEJORAMIENTO DE LOS NIVELES DE
ILUMINACIÓN DE LOS ESCENARIOS DEPORTIVOS DEL BARRIO ESTORAQUES
I Y II DELMUNICIPIO DE BUCARAMANGA.
14/08/2015    13/02/2016
CODIGO UNSPSC. 
 811017, 801015, 801016, 831018
El proponete aclara el valor del contato y la organización revalida que En el capítulo 4.3.2 de los pliegos definitivos “EXPEPRIENCIA GENERAL (ADMISIBLE-NO ADMISIBLE) se detalla …() Cuando exista diferencia entre la información relacionada en el formato “EXPERIENCIA DEL PROPONENTE” y la consagrada en el RUP, prevalecerá la información reportada en el RUP.</t>
    </r>
    <r>
      <rPr>
        <sz val="10"/>
        <color rgb="FFFF0000"/>
        <rFont val="Arial"/>
        <family val="2"/>
      </rPr>
      <t xml:space="preserve">
</t>
    </r>
    <r>
      <rPr>
        <sz val="10"/>
        <color rgb="FF000000"/>
        <rFont val="Arial"/>
        <family val="2"/>
      </rPr>
      <t xml:space="preserve">
</t>
    </r>
  </si>
  <si>
    <t xml:space="preserve">
En el capítulo 4.3.2 de los pliegos definitivos “EXPEPRIENCIA GENERAL (ADMISIBLE-NO ADMISIBLE) se detalla …() Cuando exista diferencia entre la información relacionada en el formato “EXPERIENCIA DEL PROPONENTE” y la consagrada en el RUP, prevalecerá la información reportada en el RUP.	</t>
  </si>
  <si>
    <t>fecha de matricula 20 de marzo de 2013</t>
  </si>
  <si>
    <t xml:space="preserve">INTERVENTORÍA A LAS OBRAS
CONSTRUCCIÓN DEL ALUMBRADO
PÚBLICO CON LED EN EL SECTOR
TRAMO 10 VÍA GIRON ENTRE
CENFER Y PUERTA DEL SOL DEL
MUNICIPIO DE BUCARAMANGA
14/02/2017  16/07/2018
CODIGO  UNSPSC
801016  811017
</t>
  </si>
  <si>
    <t xml:space="preserve">MODERNIZACIÓN DEL
ALUMBRADO PÚBLICO DEL PARQUE
LA LOMA DEL PARQUE LOS
SARRAPIOS Y DE LAS VIAS
PEATONALES UBICADAS
ENTRE LAS CALLES 42 A 54
Y LAS CARRERAS 33 A 42
DEL MUNICIPIO DE BUCARAMANGA
SANTANDER
22/03/2022   22/02/2023
CODIGO  UNSPSC
801015 721515
</t>
  </si>
  <si>
    <t>Fecha de matricula 06 de octubre de 2011</t>
  </si>
  <si>
    <t xml:space="preserve">InterventoríaTécnica,paraelmantenimiento,Operación,ExpansiónyadministracióndelAlumbradoPublicoenelperímetroUrbanoyRuraldel municipio de Bello.
28/01/2008  27/09/2009
CODIGO  UNSPSC
811017 801016 831018 721515
</t>
  </si>
  <si>
    <t>CUMPLE/</t>
  </si>
  <si>
    <t>S &amp; M SAS
829000511-1</t>
  </si>
  <si>
    <t>Por Escritura Pública No. 348 del 13 de noviembre de 1996 de la Notaria Unica de Puerto
Wilches, inscrita inicialmente en la Camara De Comercio De Barrancabermeja, el 14 de
noviembre de 1996 bajo el No. 4702 del Libro IX y posteriormente inscrita en esta
Cámara de Comercio el 31 de agosto de 2024</t>
  </si>
  <si>
    <t xml:space="preserve">INTERVENTORIA A LA
CONSTRUCCION DE
REDES ELECTRICAS FASE
I DE ALTA Y BAJA
TENSIÓN, INSTALACION
DE TRANSFORMADORES,
INSTALACION DE
ALUMBRADO PUBLICO Y
REPOSICIÓN DE TENDIDO
ELECTRICO, EN EL
CORREGIMIENTO DE
TAGANGA Y MINCA
PERTENECIENTES A LA
CIUDAD DE SANTA MARTA,
DEPARTAMENTO DEL
MAGDALENA, DE LA
EMPRESA
ELECTRIFICADORA DEL
MAGDALENA S.A.
14/10/1998 1/05/1999
CODIGO  UNSPSC
811017 801016 831018
</t>
  </si>
  <si>
    <t>SECOB SAS
900115339-0</t>
  </si>
  <si>
    <t>Fecha de matricula 26 de octubre de 2006</t>
  </si>
  <si>
    <t xml:space="preserve">INTERVENTORÍA TÉCNICA,
ADMINISTRATIVA, FINANCIERA,
AMBIENTAL, CONTABLE Y JURÍDICA AL
CONTRATO QUE TIENE POR OBJETO
"REALIZAR LA MODERNIZACIÓN EN
TECNOLOGÍA LED DEL SISTEMA DE
ALUMBRADO PÚBLICO (SALP) DEL
MUNICIPIO DE AGUAZUL, CASANARE
30/03/2023   01/12/2024
CODIGO  UNSPSC
811017 801015  801016  831018  721515
</t>
  </si>
  <si>
    <t xml:space="preserve">INTERVENTORIA TÉCNICA,
ADMINISTRATIVA, FINANCIERA,
CONTABLE, JÚRIDICA Y AMBIENTAL A
LA MODERNIZACIÓN (TECNOLOGÍA
LED), EXPANSIÓN E INDEPENDIZACIÓN
DE LAS REDES ELÉCTRICAS DE
ALUMBRADO PÚBLICO CASCO URBANO
DEL MUNICIPIO DE TAURAMENA
CASANARE.
06/04/2022 05/04/2023
CODIGO  UNSPSC
811017 801015 801016 831018 721515
</t>
  </si>
  <si>
    <t xml:space="preserve">
SINCREL SAS
892002708-1</t>
  </si>
  <si>
    <t>fecha de matricula 12 de septiembre de 1984</t>
  </si>
  <si>
    <t xml:space="preserve">INTERVENTORIA TÉCNICA,
ADMINISTRATIVAS Y FINANCIERA
AL CONTRATO RESULTANTE
DE LA LICITACIÓN PÚBLICA
No. LP - 002 DE 2019 CUYO OBJETO
ES LA OPTIMIZACIÓN Y
MODERNIZACIÓN DEL SISTEMA
DE ALUMBRADO PÚBLICO EN EL
MUNICIPIO DE SAN LUIS DE
CUBARRAL, DEPARTAMENTO
DEL META
30/12/2019 04/05/2020
CODIGO  UNSPSC
811017  801015  801016 831018  721515
</t>
  </si>
  <si>
    <t xml:space="preserve">INTERVENTORÍA TÉCNICA,
LEGAL, ADMINISTRATIVA,
FINANCIERA Y AMBIENTAL
PARA LA CONSTRUCCIÓN
DE REDES ELÉCTRICAS Y
OPTIMIZACIÓN DE ALUMBRADO
PUBLICO EN EL MUNICIPIO DE
CASTILLA LA NUEVA.
30/06/2016 24/01/2017
CODIGO  UNSPSC
811017  801015 801016 831018  721515
</t>
  </si>
  <si>
    <t>CONSORCIO ALUMBRADO PUBLICO CM 001 2025</t>
  </si>
  <si>
    <t xml:space="preserve">CAMILO ANDRÉS ÁNGEL SALDARRIAGA  50%
</t>
  </si>
  <si>
    <t>Fecha de inscripción en el registro de proponentes 03/06/2009</t>
  </si>
  <si>
    <r>
      <t xml:space="preserve">INTERVENTORÍA TÉCNICA,
ADMINISTRATIVA, FINANCIERA,
CONTABLE, LEGAL Y AMBIENTAL A LOS
CONTRATOS DE OBRA PARA LA
REHABILITACIÓN, MANTENIMIENTO Y
SEÑALIZACIÓN DE LA MALLA VIAL Y
MEJORAMIENTO DE LA MOVILIDAD
PEATONAL Y A LA CONSTRUCCIÓN DE
ESTRUCTURAS HIDRÁULICAS, OBRAS DE
INFRAESTRUCTURA VIAL Y
COMPLEMENTARIA EN LA QUEBRADA LA
TABLAZA A LO LARGO DE LA CALLE 48
ENTRE CARRERAS 56 Y 58 EN EL
MUNICIPIO DE ITAGÜÍ
03/09/2018  02/12/2019
CODIGO  UNSPSC
801015  801016  811017
</t>
    </r>
    <r>
      <rPr>
        <b/>
        <sz val="10"/>
        <color rgb="FF000000"/>
        <rFont val="Arial"/>
        <family val="2"/>
      </rPr>
      <t>El proponente subsana. La organización valida que el contrato no tiene relación con el objeto, sin embargo su ALCANCE tiene relación con  la interventoría de redes de "ALUMBRADO PÚBLICO", y/o construcción y/o mantenimiento de "ALUMBRADO PÚBLICO"</t>
    </r>
  </si>
  <si>
    <t>105
Camilo</t>
  </si>
  <si>
    <r>
      <t xml:space="preserve">INTERVENTORÍA TÉCNICA,
ADMINISTRATIVA, JURÍDICA,
FINANCIERA, AMBIENTAL Y CONTABLE A
LA CONSTRUCCIÓN DEL INTERCAMBIO
VIAL DE LA CARRERA 50A CON CALLES
36 Y 37B, SECTOR INDUAMÉRICA
MUNICIPIO DE ITAGÜÍ, DEPARTAMENTO
DE ANTIOQUIA
05/09/2019 31/07/2021
CODIGO  UNSPSC
 811017   801015   801016 
</t>
    </r>
    <r>
      <rPr>
        <b/>
        <sz val="10"/>
        <color rgb="FFFF0000"/>
        <rFont val="Arial"/>
        <family val="2"/>
      </rPr>
      <t>El proponente NO subsana. La organización valida que el contrato NO tiene relación con el objeto, y TAMPOCO el alcance tiene relación con  la interventoría de redes de "ALUMBRADO PÚBLICO", y/o construcción y/o mantenimiento de "ALUMBRADO PÚBLICO"</t>
    </r>
  </si>
  <si>
    <t>114
Camilo</t>
  </si>
  <si>
    <r>
      <t xml:space="preserve">Interventoría técnica, administrativa,
financiera y ambiental para la construcción
de ciclo-infraestructura y estación saludable
para la conexión del corredor quebrada doña
maría y algunas estaciones del metro plus en
jurisdicción del municipio de Itagüí, y
mejoramiento de las zonas de influencia del centro de Itagüí, en cuanto a la remodelación
de andenes espacio público e iluminación.
04/07/2017 15/04/2018
CODIGO  UNSPSC
811017   801015  80101
</t>
    </r>
    <r>
      <rPr>
        <b/>
        <sz val="10"/>
        <color theme="1"/>
        <rFont val="Arial"/>
        <family val="2"/>
      </rPr>
      <t xml:space="preserve">
</t>
    </r>
    <r>
      <rPr>
        <b/>
        <sz val="10"/>
        <color rgb="FFFF0000"/>
        <rFont val="Arial"/>
        <family val="2"/>
      </rPr>
      <t>El proponente NO subsana. La organización valida que el contrato NO tiene relación con el objeto, y TAMPOCO el alcance tiene relación con  la interventoría de redes de "ALUMBRADO PÚBLICO", y/o construcción y/o mantenimiento de "ALUMBRADO PÚBLICO"</t>
    </r>
    <r>
      <rPr>
        <b/>
        <sz val="10"/>
        <color theme="1"/>
        <rFont val="Arial"/>
        <family val="2"/>
      </rPr>
      <t xml:space="preserve">
</t>
    </r>
    <r>
      <rPr>
        <b/>
        <sz val="10"/>
        <color rgb="FFFF0000"/>
        <rFont val="Arial"/>
        <family val="2"/>
      </rPr>
      <t>La mención de “iluminación” en el objeto contractual NO implica necesariamente   la Interventoría de Redes de ALUMBRADO PÚBLICO, y/o Construcción y/o Mantenimiento de ALUMBRADO PÚBLICO. Según el Decreto 1073 de 2015 y la Resolución CREG 123 de 2013, el alumbrado público tiene una definición y regulación específica, y solo aplica cuando se trata de infraestructura instalada y operada por el municipio para garantizar visibilidad en el espacio público conforme a los estándares técnicos vigentes.</t>
    </r>
  </si>
  <si>
    <t>26                 
Acero</t>
  </si>
  <si>
    <r>
      <t xml:space="preserve">INTERVENTORÍA A LA CONSTRUCCIÓN
DE OBRAS DE GENERACIÓN Y
MEJORAMIENTO PARA LA
RECUPERACIÓN DEL PARQUE PRINCIPAL
DEL CORREGIMIENTO DE SAN ANTONIO
DE PRADO Y OBRAS
COMPLEMENTARIAS.
21/12/2015 24/05/2017
CODIGO  UNSPSC
811017   801015   801016  831018  721515
</t>
    </r>
    <r>
      <rPr>
        <b/>
        <sz val="10"/>
        <color rgb="FFFF0000"/>
        <rFont val="Arial"/>
        <family val="2"/>
      </rPr>
      <t>El proponente NO subsana. La organización valida que el contrato NO tiene relación con el objeto, y TAMPOCO el alcance tiene relación con  la interventoría de redes de "ALUMBRADO PÚBLICO", y/o construcción y/o mantenimiento de "ALUMBRADO PÚBLICO"</t>
    </r>
  </si>
  <si>
    <t>86 Camilo</t>
  </si>
  <si>
    <r>
      <t xml:space="preserve">INTERVENTORÍA TÉCNICA,
ADMINISTRATIVA, FINANCIERA,
AMBIENTAL, CONTABLE Y JURÍDICA A
LAS OBRAS DE CONSTRUCCION DEL
INTERCAMBIO VIAL DE LA CARRERA 80
DEL MUNICIPIO DE MEDELLIN - ETAPA 2
21/01/2013  30/12/2013
CODIGO  UNSPSC
811017  801015  801016
</t>
    </r>
    <r>
      <rPr>
        <b/>
        <sz val="10"/>
        <color theme="1"/>
        <rFont val="Arial"/>
        <family val="2"/>
      </rPr>
      <t xml:space="preserve">
</t>
    </r>
    <r>
      <rPr>
        <b/>
        <sz val="10"/>
        <color rgb="FFFF0000"/>
        <rFont val="Arial"/>
        <family val="2"/>
      </rPr>
      <t>El proponente NO subsana. La organización valida que el contrato NO tiene relación con el objeto, y TAMPOCO el alcance tiene relación con  la interventoría de redes de "ALUMBRADO PÚBLICO", y/o construcción y/o mantenimiento de "ALUMBRADO PÚBLICO"</t>
    </r>
  </si>
  <si>
    <t>49
Camilo</t>
  </si>
  <si>
    <t>NO CUMPLE</t>
  </si>
  <si>
    <t xml:space="preserve">
Para este caso el Proponente Acero y Contrato SAS como consorciante del 50%  del Consorcio Alumbrado Público suministra un solo contrato cuyo objeto con La mención de “iluminación”  NO implica necesariamente   la Interventoría de Redes de ALUMBRADO PÚBLICO, y/o Construcción y/o Mantenimiento de ALUMBRADO PÚBLICO. Según el Decreto 1073 de 2015 y la Resolución CREG 123 de 2013, el alumbrado público tiene una definición y regulación específica, y solo aplica cuando se trata de infraestructura instalada y operada por el municipio para garantizar visibilidad en el espacio público conforme a los estándares técnicos vigentes.
El consorciante CAMILO subsana con un solo contrato y  La organización valida que el contrato no tiene relación con el objeto, sin embargo su ALCANCE tiene relación con  la interventoría de redes de "ALUMBRADO PÚBLICO", y/o construcción y/o mantenimiento de "ALUMBRADO PÚBLICO".
Por todo lo anterior y basado en el pliego de condiciones definidoo para este concurso de méritos en le numeral 4.3.2.1 EXPERIENCIA GENERAL PROPONENTE PLURAL: ...() El valor a acreditar por cada uno de los integrantes del consorcio, unión temporal u otra forma de asociación permitida por la ley, deberá corresponder a su porcentaje de participación en la forma asociativa y expresada en Salarios Mínimos Mensuales Legales Vigentes (SMMLV). En todo caso, cada integrante deberá acreditar como mínimo un (1) contrato, independientemente del número de integrantes de la forma asociativa. Si el proponente plural se conforma por un número mayor al número de contratos solicitados, el proponente informará cuales de los contratos aportados se deberán tener en cuenta para la verificación de la experiencia, sin perjuicio en todo caso de que, a cada uno de los integrantes de la forma asociativa, le corresponde acreditar un (1) contrato que corresponda a su porcentaje de participación en el correspondiente proponente plural.</t>
  </si>
  <si>
    <t>ACERO Y CONCRETO S.A.S 
50%</t>
  </si>
  <si>
    <t>fecha de matricula 07 de diciembre de 2000</t>
  </si>
  <si>
    <t xml:space="preserve">ALTA CONSTRUCCIÓN  S.A.S 
50%
</t>
  </si>
  <si>
    <t>Fecha de matrícula 18 de febrero de 2016</t>
  </si>
  <si>
    <r>
      <t xml:space="preserve">INTERVENTORÍA TÉCNICA,
FINANCIERA,ADMINISTRATIVA
AMBIENTAL Y JURÍDICA
PARA LAS OBRAS
DE CONSTRUCCIÓN Y/O
AMPLIACIÓN Y/O
REHABILITACIÓN DE VIAS
Y OBRAS COMPLEMENTARIAS
DESDE LA GLORIETA
COMANDO DE POLICIA
EL PORVENIR HASTA
LA GLORIETA TANQUE
ABREO (TRAMO 11.1.2)
07/10/2021  31/12/2021
CODIGO  UNSPSC
801015   801016   721515
</t>
    </r>
    <r>
      <rPr>
        <sz val="10"/>
        <color theme="1"/>
        <rFont val="Arial"/>
        <family val="2"/>
      </rPr>
      <t>SUBSANAR Y/O ACLARAR: El objeto del presente contrato no tiene relación con el objeto solicitado " la Interventoría de Redes de Alumbrado Público, y/o Construcción y/o Mantenimiento de Alumbrado Público</t>
    </r>
    <r>
      <rPr>
        <sz val="10"/>
        <color rgb="FF000000"/>
        <rFont val="Arial"/>
        <family val="2"/>
      </rPr>
      <t xml:space="preserve">
</t>
    </r>
    <r>
      <rPr>
        <sz val="10"/>
        <color rgb="FFFF0000"/>
        <rFont val="Arial"/>
        <family val="2"/>
      </rPr>
      <t xml:space="preserve">El proponente NO subsana. La organización valida que el contrato NO tiene relación con el objeto, y TAMPOCO el alcance tiene relación con  la interventoría de redes de "ALUMBRADO PÚBLICO", y/o construcción y/o mantenimiento de "ALUMBRADO PÚBLICO"
Literalmente "ALUMBRADO PÚBLICO" NO aparece dentro del objeto ni alcance de la propuesta presentada.
La mención de “actividades relacionadas" NO implica necesariamente   la Interventoría de Redes de ALUMBRADO PÚBLICO, y/o Construcción y/o Mantenimiento de ALUMBRADO PÚBLICO. </t>
    </r>
  </si>
  <si>
    <t>50
Alta Construcción</t>
  </si>
  <si>
    <r>
      <t xml:space="preserve">INTERVENTORÍA TÉCNICA,
ADMINISTRATIVA,
FINANCIERA, JURIDICA Y
AMBIENTAL A LA
RECONSTRUCCIÓN DEL
PAVIMENTO RIGIDO, ANDENES
Y ESPACIO PÚBLICO DE LA
AVENIDA CIRCUNVALAR
ENTRE LA CARRERA 5 Y
CARRERA 14 DE LA CIUDAD
DE MONTERIA.
DEPARTAMENTO DE
CÓRDOBA
03/10/2018 09/12/2019
CODIGO  UNSPSC
811017  801016  831018
El valor de este contrato es de 1290,77 SMMLV, sin embago su participacion es del 50% lo que equivale a 645,38
</t>
    </r>
    <r>
      <rPr>
        <sz val="10"/>
        <color theme="1"/>
        <rFont val="Arial"/>
        <family val="2"/>
      </rPr>
      <t xml:space="preserve">-SUBSANAR: El objeto del presente contrato no tiene relación con el objeto solicitado " la Interventoría de Redes de Alumbrado Público, y/o Construcción y/o Mantenimiento de Alumbrado Público
</t>
    </r>
    <r>
      <rPr>
        <sz val="10"/>
        <color rgb="FF000000"/>
        <rFont val="Arial"/>
        <family val="2"/>
      </rPr>
      <t xml:space="preserve">
</t>
    </r>
    <r>
      <rPr>
        <sz val="10"/>
        <color rgb="FFFF0000"/>
        <rFont val="Arial"/>
        <family val="2"/>
      </rPr>
      <t xml:space="preserve">El proponente NO subsana. La organización valida que el contrato NO tiene relación con el objeto, y TAMPOCO el alcance tiene relación con  la interventoría de redes de "ALUMBRADO PÚBLICO", y/o construcción y/o mantenimiento de "ALUMBRADO PÚBLICO"
Literalmente "ALUMBRADO PÚBLICO" NO aparece dentro del objeto ni alcance de la propuesta presentada.
La mención de “actividades relacionadas" NO implica necesariamente   la Interventoría de Redes de ALUMBRADO PÚBLICO, y/o Construcción y/o Mantenimiento de ALUMBRADO PÚBLICO. </t>
    </r>
  </si>
  <si>
    <t>42
Consorcio Transformar Vial 1803</t>
  </si>
  <si>
    <t xml:space="preserve"> Los contratos NO tienen relación con el objeto, y TAMPOCO con el objeto de este concurso de merito "Interventoría de redes de "ALUMBRADO PÚBLICO", y/o construcción y/o mantenimiento de "ALUMBRADO PÚBLICO"
Literalmente "ALUMBRADO PÚBLICO" NO aparece dentro del objeto ni alcance de la propuesta presentada. La mención de “actividades relacionadas" NO implica necesariamente   la Interventoría de Redes de ALUMBRADO PÚBLICO, y/o Construcción y/o Mantenimiento de ALUMBRADO PÚBLICO.	
Según el Decreto 1073 de 2015 y la Resolución CREG 123 de 2013, el alumbrado público tiene una definición y regulación específica, y solo aplica cuando se trata de infraestructura instalada y operada por el municipio para garantizar visibilidad en el espacio público conforme a los estándares técnicos vigentes.</t>
  </si>
  <si>
    <t>JET INGENIERÍA SAS 
50%</t>
  </si>
  <si>
    <t>Fecha de matrícula 05 de agosto de 2004</t>
  </si>
  <si>
    <t xml:space="preserve">CAPACIDAD FINANCIERA Y CAPACIDAD ORGANIZACIONAL </t>
  </si>
  <si>
    <t xml:space="preserve">PRESUPUESTO: 357.399.062
</t>
  </si>
  <si>
    <t>CAPACIDAD FINANCIERA</t>
  </si>
  <si>
    <t>CAPACIDAD ORGANIZACIONAL</t>
  </si>
  <si>
    <t>N°</t>
  </si>
  <si>
    <t xml:space="preserve">LIQUIDEZ  &gt; o igual a 1,20
</t>
  </si>
  <si>
    <t xml:space="preserve">ENDEUDAMIENTO  &lt; o igual a 0,60
</t>
  </si>
  <si>
    <t xml:space="preserve">RAZÓN DE CORBERTURAS DE INTERÉS &gt; o igual a 2.00
</t>
  </si>
  <si>
    <t>CUMPLE/NO CUMPLE</t>
  </si>
  <si>
    <t>RENTABILIDAD PATRIMONIO
&gt; o igual a 0,02</t>
  </si>
  <si>
    <t>RENTABILIDAD. ACTIVO
&gt; o igual a 0,01</t>
  </si>
  <si>
    <t>indeterminado</t>
  </si>
  <si>
    <t xml:space="preserve">CUMPLE </t>
  </si>
  <si>
    <t>S&amp;M SAS
829000511-1</t>
  </si>
  <si>
    <t xml:space="preserve">CAMILO ANDRÉS ÁNGEL SALDARRIAGA 50%
</t>
  </si>
  <si>
    <t xml:space="preserve">ALTA CONSTRUCCIÓN  S.A.S
50%
</t>
  </si>
  <si>
    <t>JET INGENIERÍA SAS
 50%</t>
  </si>
  <si>
    <r>
      <rPr>
        <b/>
        <sz val="11"/>
        <color theme="1"/>
        <rFont val="Calibri"/>
        <family val="2"/>
        <scheme val="minor"/>
      </rPr>
      <t>4.3.3 EXPERIENCIA Y FORMACIÓN ACADÉMICA DEL EQUIPO DE TRABAJO (Personal Clave Evaluable):</t>
    </r>
    <r>
      <rPr>
        <sz val="11"/>
        <color theme="1"/>
        <rFont val="Calibri"/>
        <family val="2"/>
        <scheme val="minor"/>
      </rPr>
      <t xml:space="preserve">
Se entiende por Personal Clave Evaluable para el presente proceso los siguientes perfiles:
-	DIRECTOR DE INTERVENTORÍA
-	RESIDENTE ELECTRICISTA 1
-	RESIDENTE ELECTRICISTA 2
Durante el desarrollo del Proceso de Contratación NO se evaluarán los soportes de los perfiles requeridos, por lo que no serán exigidos como parte de los documentos que conformen la propuesta. En tal sentido, para habilitarse en el Proceso de Contratación, el Proponente deberá cumplir las siguientes reglas:
I.	Aportar y diligenciar en forma clara, completa, correcta y legible el ANEXO 15 “Aceptación y cumplimiento de la formación académica y la experiencia del personal clave evaluable”, de acuerdo con los requisitos y condiciones que allí se indican y demás señaladas en el presente Pliego de Condiciones y sus documentos anexos. 
II.	El ANEXO 15 – “Aceptación y cumplimiento de la formación académica y la experiencia del personal clave evaluable” debe suscribirlo el Proponente persona natural, representante legal de la persona jurídica o representante del Proponente Plural.
Las condiciones de formación académica y experiencia de los perfiles del personal integrante del equipo de trabajo denominado Personal Clave Evaluable se encuentran en las especificaciones técnicas del presente documento. Estas condiciones serán verificadas antes de la firma del acta de inicio del contrato, pues se constituye requisito dicha verificación para dar inicio al mismo.
Nota 1: El Proponente en la etapa de selección no deberá allegar con su propuesta documentos soporte, hojas de vida, ni certificaciones de los profesionales y del equipo de trabajo que considerará para el futuro contrato, ya que serán verificados con posterioridad a la celebración del contrato.
Nota 2: Los documentos aportados en el presente acápite podrán tenerse en cuenta para demostrar el cumplimiento de los criterios de evaluación y asignación de puntaje, sin perjuicio de las reglas de subsanación dispuestas en el presente Pliego de Condiciones.</t>
    </r>
  </si>
  <si>
    <t>N° 
Propuesta</t>
  </si>
  <si>
    <t>MUNICIPIO DE RONEGRO - CONCURSO DE MÉRITOS CM 001 - 2025</t>
  </si>
  <si>
    <t>Observaciones</t>
  </si>
  <si>
    <t>CUMPLE/
NO CUMPLE</t>
  </si>
  <si>
    <t>PERSONAL CLAVE EVALUABLE</t>
  </si>
  <si>
    <t>DIRECTOR DE INTERVENTORÍA</t>
  </si>
  <si>
    <t>El proponente presenta Anexo 15  aceptación y cumplimiento de la formación académica y experiencia del personal clave evaluable, suscrito por el representante legal.</t>
  </si>
  <si>
    <t xml:space="preserve">Cumple </t>
  </si>
  <si>
    <t>RESIDENTE ELECTRICISTA 1</t>
  </si>
  <si>
    <t>RESIDENTE ELECTRICISTA 2</t>
  </si>
  <si>
    <r>
      <rPr>
        <sz val="11"/>
        <color rgb="FF000000"/>
        <rFont val="Calibri"/>
        <family val="2"/>
        <scheme val="minor"/>
      </rPr>
      <t xml:space="preserve">El proponente NO presentó Anexo No. 15 de aceptación y cumplimiento de la formación académica y experiencia del personal clave evaluable.
</t>
    </r>
    <r>
      <rPr>
        <b/>
        <sz val="11"/>
        <rFont val="Calibri"/>
        <family val="2"/>
        <scheme val="minor"/>
      </rPr>
      <t>Subsanó aportando el anexo Anexo 15  aceptación y cumplimiento de la formación académica y experiencia del personal clave evaluable, suscrito por el representante legal.</t>
    </r>
  </si>
  <si>
    <t>PRESUPUESTO: $357.399.062
VALOR DEL CONTRATO EN SMMLV:  251,07</t>
  </si>
  <si>
    <t>CONSORCIO</t>
  </si>
  <si>
    <t>VALOR PROPUESTA</t>
  </si>
  <si>
    <t>CUMPLE / NO CUMPLE</t>
  </si>
  <si>
    <t>NO</t>
  </si>
  <si>
    <t xml:space="preserve">
SINCREL SAS
892002708-1</t>
  </si>
  <si>
    <t>SI</t>
  </si>
  <si>
    <t>PROPONENTES HABILITADOS</t>
  </si>
  <si>
    <t xml:space="preserve"> CAPACIDAD JURIDICA </t>
  </si>
  <si>
    <t>EXPERIENCIA</t>
  </si>
  <si>
    <t>OFERTA ECONOMICA</t>
  </si>
  <si>
    <t>PROPUESTAS HABILITADAS</t>
  </si>
  <si>
    <t>HABILITADO</t>
  </si>
  <si>
    <t xml:space="preserve"> S &amp; M SAS
829000511-1</t>
  </si>
  <si>
    <t>SECOB SAS
900115339-0</t>
  </si>
  <si>
    <t>NO HABILITADO</t>
  </si>
  <si>
    <t>Puntaje máximo a asignar</t>
  </si>
  <si>
    <t>PROPONENTE HABILITADO</t>
  </si>
  <si>
    <t>OFERTA ECONÓMICA</t>
  </si>
  <si>
    <t>PROMEDIO SMMLV</t>
  </si>
  <si>
    <t>Proporción</t>
  </si>
  <si>
    <t xml:space="preserve">Nota: Se presentan dos proponentes con las ofertas más altas, por lo cual, se calcula el promedio entre ambos del promedio de los contratos en SMMLV </t>
  </si>
  <si>
    <t>Puntaje Máximo</t>
  </si>
  <si>
    <r>
      <t xml:space="preserve">Según el capitulo 5.1.1 del pliego de condiciones de este concurso: </t>
    </r>
    <r>
      <rPr>
        <i/>
        <sz val="11"/>
        <color theme="1"/>
        <rFont val="Arial"/>
        <family val="2"/>
      </rPr>
      <t>...()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r>
  </si>
  <si>
    <t>Contratos válidos con las propuestas más altas y que no fueron objeto de subsanación</t>
  </si>
  <si>
    <t>Contratos de las otras propuestas habilitadas y que no fueron objeto de subsanación</t>
  </si>
  <si>
    <t>MEDIA ARITMÉTICA ALTA</t>
  </si>
  <si>
    <t>Rango (inclusive)</t>
  </si>
  <si>
    <t>Número</t>
  </si>
  <si>
    <t>Método</t>
  </si>
  <si>
    <t>De 0.00 a 0.24</t>
  </si>
  <si>
    <t>Mediana con valor absoluto</t>
  </si>
  <si>
    <t>De 0.25 a 0.49</t>
  </si>
  <si>
    <t>Media geométrica</t>
  </si>
  <si>
    <t>De 0.50 a 0.74</t>
  </si>
  <si>
    <t>Media aritmética alta</t>
  </si>
  <si>
    <t>De 0.75 a 0.99</t>
  </si>
  <si>
    <t>Media aritmética baja</t>
  </si>
  <si>
    <t>Concepto</t>
  </si>
  <si>
    <t>Puntaje máximo</t>
  </si>
  <si>
    <t>Experiencia del Proponente</t>
  </si>
  <si>
    <t>Equipo de trabajo (Personal Clave Evaluable)</t>
  </si>
  <si>
    <t>Apoyo a la industria nacional</t>
  </si>
  <si>
    <t>Vinculación de personas con discapacidad</t>
  </si>
  <si>
    <t>Emprendimientos y empresas de mujeres</t>
  </si>
  <si>
    <t>Mipyme domicialiada en Colombia</t>
  </si>
  <si>
    <t>Total</t>
  </si>
  <si>
    <t>Multas y sanciones</t>
  </si>
  <si>
    <t>Registro Nacional de Obras Inconclusas</t>
  </si>
  <si>
    <t>CRITERIO DE  CALIFICACION Y PONDERACIÓN</t>
  </si>
  <si>
    <t>No</t>
  </si>
  <si>
    <t>PROPONENTES</t>
  </si>
  <si>
    <t>HABILITADA/ NO HABILITADA</t>
  </si>
  <si>
    <t>EXPERIENCIA DEL PROPONENTE (MAXIMO 500)</t>
  </si>
  <si>
    <t>EQUIPO DE TRABAJO (Personal clave) ( 285)</t>
  </si>
  <si>
    <t>APOYO A LA INDUSTRIA ( 200 PUNTOS)</t>
  </si>
  <si>
    <t>VINCULACIÓN DE PERSONAS CON DISCAPACIDAD 
 ( 10 PUNTOS)</t>
  </si>
  <si>
    <t>EMPRENDIMIENTOS Y EMPRESAS DE MUJERES (2,5 PUNTOS)</t>
  </si>
  <si>
    <t>MIPYME DOMICILIADA EN COLOMBIA (2.5 PUNTOS)</t>
  </si>
  <si>
    <t>SUBTOTAL</t>
  </si>
  <si>
    <t xml:space="preserve">MULTAS Y SACIONES (-20 PUNTOS)
</t>
  </si>
  <si>
    <t>Registro Nacional de Obras Inconclusas (-10 PUNTOS)</t>
  </si>
  <si>
    <t>TOTAL PUNTAJE</t>
  </si>
  <si>
    <t>PERSONAL</t>
  </si>
  <si>
    <t>EXPERIENCIA ESPECIFICA ADICIONAL (200 PUNTOS)</t>
  </si>
  <si>
    <t>FORMACIÓN ACADEMICA ADICIONAL (85 PUNTOS)</t>
  </si>
  <si>
    <t>PROMOCIÓN DE SERVICIOS NACIONALES O CON TRATO NACIONAL (200 PUNTOS)</t>
  </si>
  <si>
    <t xml:space="preserve">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</si>
</sst>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0.0"/>
    <numFmt numFmtId="165" formatCode="0.0000"/>
    <numFmt numFmtId="166" formatCode="_-&quot;$&quot;\ * #,##0_-;\-&quot;$&quot;\ * #,##0_-;_-&quot;$&quot;\ * &quot;-&quot;??_-;_-@_-"/>
  </numFmts>
  <fonts count="5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Arial"/>
      <family val="2"/>
    </font>
    <font>
      <sz val="10"/>
      <color rgb="FF000000"/>
      <name val="Arial"/>
      <family val="2"/>
    </font>
    <font>
      <sz val="10"/>
      <name val="Arial"/>
      <family val="2"/>
    </font>
    <font>
      <sz val="10"/>
      <color rgb="FFFF0000"/>
      <name val="Arial"/>
      <family val="2"/>
    </font>
    <font>
      <sz val="11"/>
      <color theme="1"/>
      <name val="Arial"/>
      <family val="2"/>
    </font>
    <font>
      <sz val="12"/>
      <color theme="1"/>
      <name val="Calibri"/>
      <family val="2"/>
      <scheme val="minor"/>
    </font>
    <font>
      <sz val="11"/>
      <color theme="1"/>
      <name val="Arial"/>
      <family val="2"/>
    </font>
    <font>
      <sz val="11"/>
      <name val="Arial"/>
      <family val="2"/>
    </font>
    <font>
      <sz val="11"/>
      <color rgb="FFFF0000"/>
      <name val="Arial"/>
      <family val="2"/>
    </font>
    <font>
      <sz val="11"/>
      <color theme="1"/>
      <name val="Calibri"/>
      <family val="2"/>
      <scheme val="minor"/>
    </font>
    <font>
      <b/>
      <sz val="11"/>
      <color theme="1"/>
      <name val="Arial"/>
      <family val="2"/>
    </font>
    <font>
      <b/>
      <sz val="11"/>
      <name val="Arial"/>
      <family val="2"/>
    </font>
    <font>
      <sz val="20"/>
      <color theme="1"/>
      <name val="Arial"/>
      <family val="2"/>
    </font>
    <font>
      <b/>
      <sz val="9"/>
      <color theme="1"/>
      <name val="Arial"/>
      <family val="2"/>
    </font>
    <font>
      <sz val="9"/>
      <name val="Arial"/>
      <family val="2"/>
    </font>
    <font>
      <sz val="9"/>
      <color theme="1"/>
      <name val="Arial"/>
      <family val="2"/>
    </font>
    <font>
      <sz val="9"/>
      <color theme="1"/>
      <name val="Calibri"/>
      <family val="2"/>
      <scheme val="minor"/>
    </font>
    <font>
      <b/>
      <sz val="9"/>
      <name val="Arial"/>
      <family val="2"/>
    </font>
    <font>
      <sz val="9"/>
      <name val="Calibri"/>
      <family val="2"/>
    </font>
    <font>
      <sz val="9"/>
      <color theme="1"/>
      <name val="Calibri"/>
      <family val="2"/>
    </font>
    <font>
      <sz val="11"/>
      <name val="Calibri"/>
      <family val="2"/>
      <scheme val="minor"/>
    </font>
    <font>
      <b/>
      <sz val="10"/>
      <name val="Arial"/>
      <family val="2"/>
    </font>
    <font>
      <b/>
      <sz val="12"/>
      <name val="Arial"/>
      <family val="2"/>
    </font>
    <font>
      <b/>
      <sz val="8"/>
      <color theme="1"/>
      <name val="Arial"/>
      <family val="2"/>
    </font>
    <font>
      <b/>
      <sz val="12"/>
      <color theme="4" tint="-0.249977111117893"/>
      <name val="Arial"/>
      <family val="2"/>
    </font>
    <font>
      <i/>
      <sz val="10"/>
      <color theme="1"/>
      <name val="Arial"/>
      <family val="2"/>
    </font>
    <font>
      <sz val="11"/>
      <color rgb="FFFF0000"/>
      <name val="Calibri"/>
      <family val="2"/>
      <scheme val="minor"/>
    </font>
    <font>
      <b/>
      <sz val="11"/>
      <color theme="1"/>
      <name val="Calibri"/>
      <family val="2"/>
      <scheme val="minor"/>
    </font>
    <font>
      <b/>
      <sz val="9"/>
      <name val="Calibri"/>
      <family val="2"/>
    </font>
    <font>
      <sz val="11"/>
      <color rgb="FF000000"/>
      <name val="Arial"/>
      <family val="2"/>
    </font>
    <font>
      <b/>
      <sz val="8"/>
      <color rgb="FF000000"/>
      <name val="Arial"/>
      <family val="2"/>
    </font>
    <font>
      <b/>
      <sz val="10"/>
      <color rgb="FFFF0000"/>
      <name val="Arial"/>
      <family val="2"/>
    </font>
    <font>
      <sz val="11"/>
      <color rgb="FF242424"/>
      <name val="Aptos Narrow"/>
      <family val="2"/>
    </font>
    <font>
      <sz val="11"/>
      <color rgb="FF000000"/>
      <name val="Calibri"/>
      <family val="2"/>
      <scheme val="minor"/>
    </font>
    <font>
      <b/>
      <sz val="11"/>
      <color rgb="FF000000"/>
      <name val="Arial"/>
      <family val="2"/>
    </font>
    <font>
      <u/>
      <sz val="11"/>
      <name val="Calibri"/>
      <family val="2"/>
      <scheme val="minor"/>
    </font>
    <font>
      <b/>
      <sz val="12"/>
      <color rgb="FF000000"/>
      <name val="Arial"/>
      <family val="2"/>
    </font>
    <font>
      <sz val="12"/>
      <color rgb="FF000000"/>
      <name val="Arial"/>
      <family val="2"/>
    </font>
    <font>
      <b/>
      <sz val="12"/>
      <color theme="1"/>
      <name val="Arial"/>
      <family val="2"/>
    </font>
    <font>
      <sz val="12"/>
      <color theme="1"/>
      <name val="Arial"/>
      <family val="2"/>
    </font>
    <font>
      <sz val="10"/>
      <color theme="1"/>
      <name val="Calibri"/>
      <family val="2"/>
      <scheme val="minor"/>
    </font>
    <font>
      <sz val="18"/>
      <color theme="1"/>
      <name val="Arial"/>
      <family val="2"/>
    </font>
    <font>
      <sz val="18"/>
      <color theme="1"/>
      <name val="Calibri"/>
      <family val="2"/>
      <scheme val="minor"/>
    </font>
    <font>
      <b/>
      <sz val="18"/>
      <color theme="1"/>
      <name val="Calibri"/>
      <family val="2"/>
      <scheme val="minor"/>
    </font>
    <font>
      <b/>
      <sz val="11"/>
      <color rgb="FFFF0000"/>
      <name val="Arial"/>
      <family val="2"/>
    </font>
    <font>
      <b/>
      <sz val="11"/>
      <name val="Aptos Narrow"/>
      <family val="2"/>
    </font>
    <font>
      <b/>
      <sz val="11"/>
      <name val="Calibri"/>
      <family val="2"/>
      <scheme val="minor"/>
    </font>
    <font>
      <b/>
      <sz val="11"/>
      <color rgb="FF000000"/>
      <name val="Calibri"/>
      <family val="2"/>
      <scheme val="minor"/>
    </font>
    <font>
      <i/>
      <sz val="11"/>
      <color theme="1"/>
      <name val="Arial"/>
      <family val="2"/>
    </font>
    <font>
      <sz val="11"/>
      <color theme="1"/>
      <name val="Arial"/>
    </font>
    <font>
      <b/>
      <sz val="10"/>
      <name val="Arial"/>
    </font>
    <font>
      <sz val="10"/>
      <color theme="1"/>
      <name val="Arial"/>
    </font>
    <font>
      <sz val="12"/>
      <color theme="1"/>
      <name val="Arial"/>
    </font>
    <font>
      <sz val="10"/>
      <color rgb="FF000000"/>
      <name val="Arial"/>
    </font>
    <font>
      <b/>
      <sz val="11"/>
      <color rgb="FFFFFFFF"/>
      <name val="Arial"/>
    </font>
  </fonts>
  <fills count="24">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6"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39997558519241921"/>
        <bgColor rgb="FFC6D9F0"/>
      </patternFill>
    </fill>
    <fill>
      <patternFill patternType="solid">
        <fgColor theme="9" tint="0.39997558519241921"/>
        <bgColor indexed="64"/>
      </patternFill>
    </fill>
    <fill>
      <patternFill patternType="solid">
        <fgColor theme="0"/>
        <bgColor rgb="FFC6D9F0"/>
      </patternFill>
    </fill>
    <fill>
      <patternFill patternType="solid">
        <fgColor theme="9" tint="0.79998168889431442"/>
        <bgColor indexed="64"/>
      </patternFill>
    </fill>
    <fill>
      <patternFill patternType="solid">
        <fgColor theme="9" tint="0.79998168889431442"/>
        <bgColor rgb="FFC6D9F0"/>
      </patternFill>
    </fill>
    <fill>
      <patternFill patternType="solid">
        <fgColor rgb="FFFFFFFF"/>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40404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rgb="FF92D050"/>
        <bgColor indexed="64"/>
      </patternFill>
    </fill>
    <fill>
      <patternFill patternType="solid">
        <fgColor rgb="FFFF0000"/>
        <bgColor indexed="64"/>
      </patternFill>
    </fill>
    <fill>
      <patternFill patternType="solid">
        <fgColor rgb="FFFF0000"/>
        <bgColor theme="0"/>
      </patternFill>
    </fill>
    <fill>
      <patternFill patternType="solid">
        <fgColor theme="5"/>
        <bgColor indexed="64"/>
      </patternFill>
    </fill>
  </fills>
  <borders count="101">
    <border>
      <left/>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indexed="64"/>
      </right>
      <top/>
      <bottom/>
      <diagonal/>
    </border>
    <border>
      <left style="thin">
        <color indexed="64"/>
      </left>
      <right style="thin">
        <color indexed="64"/>
      </right>
      <top/>
      <bottom style="medium">
        <color rgb="FF000000"/>
      </bottom>
      <diagonal/>
    </border>
    <border>
      <left/>
      <right style="thin">
        <color rgb="FF000000"/>
      </right>
      <top style="thin">
        <color rgb="FF000000"/>
      </top>
      <bottom style="medium">
        <color rgb="FF000000"/>
      </bottom>
      <diagonal/>
    </border>
    <border>
      <left/>
      <right style="thin">
        <color rgb="FF000000"/>
      </right>
      <top/>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style="thin">
        <color indexed="64"/>
      </right>
      <top style="thin">
        <color rgb="FF000000"/>
      </top>
      <bottom/>
      <diagonal/>
    </border>
    <border>
      <left style="thin">
        <color rgb="FF000000"/>
      </left>
      <right style="thin">
        <color indexed="64"/>
      </right>
      <top/>
      <bottom style="thin">
        <color indexed="64"/>
      </bottom>
      <diagonal/>
    </border>
    <border>
      <left/>
      <right/>
      <top style="thin">
        <color indexed="64"/>
      </top>
      <bottom style="thin">
        <color indexed="64"/>
      </bottom>
      <diagonal/>
    </border>
    <border>
      <left/>
      <right style="thin">
        <color rgb="FF000000"/>
      </right>
      <top/>
      <bottom style="medium">
        <color rgb="FF000000"/>
      </bottom>
      <diagonal/>
    </border>
    <border>
      <left/>
      <right style="thin">
        <color rgb="FF000000"/>
      </right>
      <top style="medium">
        <color rgb="FF000000"/>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rgb="FF000000"/>
      </left>
      <right style="medium">
        <color indexed="64"/>
      </right>
      <top style="medium">
        <color rgb="FF000000"/>
      </top>
      <bottom/>
      <diagonal/>
    </border>
    <border>
      <left style="thin">
        <color rgb="FF000000"/>
      </left>
      <right style="medium">
        <color indexed="64"/>
      </right>
      <top/>
      <bottom style="medium">
        <color rgb="FF000000"/>
      </bottom>
      <diagonal/>
    </border>
    <border>
      <left style="thin">
        <color rgb="FF000000"/>
      </left>
      <right style="medium">
        <color indexed="64"/>
      </right>
      <top/>
      <bottom/>
      <diagonal/>
    </border>
    <border>
      <left style="thin">
        <color rgb="FF000000"/>
      </left>
      <right style="medium">
        <color indexed="64"/>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rgb="FF000000"/>
      </left>
      <right style="medium">
        <color indexed="64"/>
      </right>
      <top style="medium">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bottom style="thin">
        <color rgb="FF000000"/>
      </bottom>
      <diagonal/>
    </border>
    <border>
      <left style="thin">
        <color rgb="FF000000"/>
      </left>
      <right/>
      <top style="medium">
        <color indexed="64"/>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indexed="64"/>
      </top>
      <bottom/>
      <diagonal/>
    </border>
    <border>
      <left/>
      <right style="thin">
        <color indexed="64"/>
      </right>
      <top/>
      <bottom style="medium">
        <color rgb="FF000000"/>
      </bottom>
      <diagonal/>
    </border>
    <border>
      <left style="thin">
        <color indexed="64"/>
      </left>
      <right style="thin">
        <color rgb="FF000000"/>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style="medium">
        <color rgb="FF000000"/>
      </bottom>
      <diagonal/>
    </border>
    <border>
      <left style="thin">
        <color indexed="64"/>
      </left>
      <right style="thin">
        <color indexed="64"/>
      </right>
      <top style="medium">
        <color rgb="FF000000"/>
      </top>
      <bottom/>
      <diagonal/>
    </border>
    <border>
      <left style="thin">
        <color indexed="64"/>
      </left>
      <right style="thin">
        <color rgb="FF000000"/>
      </right>
      <top style="medium">
        <color rgb="FF000000"/>
      </top>
      <bottom/>
      <diagonal/>
    </border>
    <border>
      <left style="thin">
        <color indexed="64"/>
      </left>
      <right style="thin">
        <color rgb="FF000000"/>
      </right>
      <top/>
      <bottom style="thin">
        <color indexed="64"/>
      </bottom>
      <diagonal/>
    </border>
    <border>
      <left/>
      <right/>
      <top style="medium">
        <color indexed="64"/>
      </top>
      <bottom/>
      <diagonal/>
    </border>
    <border>
      <left style="medium">
        <color indexed="64"/>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style="medium">
        <color indexed="64"/>
      </right>
      <top/>
      <bottom style="medium">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right style="medium">
        <color indexed="64"/>
      </right>
      <top style="thin">
        <color rgb="FF000000"/>
      </top>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style="double">
        <color indexed="64"/>
      </left>
      <right/>
      <top/>
      <bottom/>
      <diagonal/>
    </border>
    <border>
      <left style="double">
        <color indexed="64"/>
      </left>
      <right style="medium">
        <color indexed="64"/>
      </right>
      <top/>
      <bottom/>
      <diagonal/>
    </border>
    <border>
      <left/>
      <right style="double">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rgb="FF000000"/>
      </left>
      <right style="medium">
        <color indexed="64"/>
      </right>
      <top/>
      <bottom style="thin">
        <color rgb="FF000000"/>
      </bottom>
      <diagonal/>
    </border>
  </borders>
  <cellStyleXfs count="12">
    <xf numFmtId="0" fontId="0" fillId="0" borderId="0"/>
    <xf numFmtId="0" fontId="13" fillId="0" borderId="0"/>
    <xf numFmtId="0" fontId="6" fillId="0" borderId="0"/>
    <xf numFmtId="0" fontId="8" fillId="0" borderId="0"/>
    <xf numFmtId="0" fontId="13" fillId="0" borderId="0"/>
    <xf numFmtId="0" fontId="13" fillId="0" borderId="0"/>
    <xf numFmtId="0" fontId="13" fillId="0" borderId="0"/>
    <xf numFmtId="44" fontId="8" fillId="0" borderId="0" applyFont="0" applyFill="0" applyBorder="0" applyAlignment="0" applyProtection="0"/>
    <xf numFmtId="0" fontId="10" fillId="0" borderId="0"/>
    <xf numFmtId="44" fontId="13" fillId="0" borderId="0" applyFont="0" applyFill="0" applyBorder="0" applyAlignment="0" applyProtection="0"/>
    <xf numFmtId="43" fontId="1" fillId="0" borderId="0" applyFont="0" applyFill="0" applyBorder="0" applyAlignment="0" applyProtection="0"/>
    <xf numFmtId="0" fontId="1" fillId="0" borderId="0"/>
  </cellStyleXfs>
  <cellXfs count="466">
    <xf numFmtId="0" fontId="0" fillId="0" borderId="0" xfId="0"/>
    <xf numFmtId="0" fontId="3" fillId="2"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wrapText="1"/>
    </xf>
    <xf numFmtId="0" fontId="16" fillId="0" borderId="0" xfId="1" applyFont="1"/>
    <xf numFmtId="0" fontId="9" fillId="0" borderId="0" xfId="1" applyFont="1"/>
    <xf numFmtId="0" fontId="9" fillId="0" borderId="0" xfId="1" applyFont="1" applyAlignment="1">
      <alignment horizontal="center" vertical="center" wrapText="1"/>
    </xf>
    <xf numFmtId="0" fontId="19" fillId="0" borderId="0" xfId="0" applyFont="1"/>
    <xf numFmtId="0" fontId="20" fillId="0" borderId="0" xfId="0" applyFont="1"/>
    <xf numFmtId="0" fontId="17" fillId="0" borderId="0" xfId="0" applyFont="1"/>
    <xf numFmtId="0" fontId="22" fillId="3" borderId="14" xfId="0" applyFont="1" applyFill="1" applyBorder="1" applyAlignment="1">
      <alignment horizontal="center" vertical="center" wrapText="1"/>
    </xf>
    <xf numFmtId="0" fontId="23" fillId="0" borderId="0" xfId="0" applyFont="1"/>
    <xf numFmtId="0" fontId="23" fillId="0" borderId="0" xfId="0" applyFont="1" applyAlignment="1">
      <alignment horizontal="center"/>
    </xf>
    <xf numFmtId="0" fontId="22" fillId="0" borderId="0" xfId="0" applyFont="1"/>
    <xf numFmtId="0" fontId="20" fillId="0" borderId="0" xfId="0" applyFont="1" applyAlignment="1">
      <alignment horizontal="center"/>
    </xf>
    <xf numFmtId="0" fontId="18" fillId="0" borderId="0" xfId="0" applyFont="1"/>
    <xf numFmtId="0" fontId="14" fillId="0" borderId="2" xfId="1" applyFont="1" applyBorder="1" applyAlignment="1">
      <alignment horizontal="center" vertical="center"/>
    </xf>
    <xf numFmtId="0" fontId="14" fillId="0" borderId="0" xfId="1" applyFont="1" applyAlignment="1">
      <alignment horizontal="center" vertical="center"/>
    </xf>
    <xf numFmtId="0" fontId="0" fillId="0" borderId="14" xfId="0" applyBorder="1" applyAlignment="1">
      <alignment horizontal="center" vertical="center" wrapText="1"/>
    </xf>
    <xf numFmtId="0" fontId="8" fillId="0" borderId="5" xfId="0" applyFont="1" applyBorder="1" applyAlignment="1">
      <alignment horizontal="center" vertical="center" wrapText="1"/>
    </xf>
    <xf numFmtId="0" fontId="8" fillId="0" borderId="14" xfId="0" applyFont="1" applyBorder="1" applyAlignment="1">
      <alignment horizontal="center" vertical="center" wrapText="1"/>
    </xf>
    <xf numFmtId="0" fontId="3" fillId="0" borderId="0" xfId="0" applyFont="1"/>
    <xf numFmtId="0" fontId="2" fillId="0" borderId="0" xfId="0" applyFont="1" applyAlignment="1">
      <alignment horizontal="center" vertical="center" wrapText="1"/>
    </xf>
    <xf numFmtId="0" fontId="3" fillId="0" borderId="0" xfId="0" applyFont="1" applyAlignment="1">
      <alignment horizontal="center" vertical="center"/>
    </xf>
    <xf numFmtId="0" fontId="3" fillId="0" borderId="14" xfId="0" applyFont="1" applyBorder="1" applyAlignment="1">
      <alignment horizontal="center" vertical="center"/>
    </xf>
    <xf numFmtId="0" fontId="14" fillId="0" borderId="0" xfId="0" applyFont="1" applyAlignment="1">
      <alignment vertical="center" wrapText="1"/>
    </xf>
    <xf numFmtId="0" fontId="27" fillId="0" borderId="0" xfId="0" applyFont="1" applyAlignment="1">
      <alignment horizontal="center" vertical="center" wrapText="1"/>
    </xf>
    <xf numFmtId="0" fontId="28" fillId="0" borderId="0" xfId="0" applyFont="1"/>
    <xf numFmtId="0" fontId="29" fillId="0" borderId="0" xfId="0" applyFont="1" applyAlignment="1">
      <alignment horizontal="justify" vertical="center"/>
    </xf>
    <xf numFmtId="0" fontId="0" fillId="0" borderId="14" xfId="0" applyBorder="1" applyAlignment="1">
      <alignment horizontal="center" vertical="center"/>
    </xf>
    <xf numFmtId="0" fontId="0" fillId="0" borderId="9" xfId="0" applyBorder="1" applyAlignment="1">
      <alignment horizontal="center" vertical="center" wrapText="1"/>
    </xf>
    <xf numFmtId="0" fontId="8" fillId="0" borderId="14" xfId="0" applyFont="1" applyBorder="1" applyAlignment="1">
      <alignment horizontal="center" vertical="center"/>
    </xf>
    <xf numFmtId="0" fontId="14" fillId="0" borderId="14" xfId="0" applyFont="1" applyBorder="1" applyAlignment="1">
      <alignment horizontal="center" vertical="center"/>
    </xf>
    <xf numFmtId="0" fontId="0" fillId="0" borderId="0" xfId="0" applyAlignment="1">
      <alignment horizontal="center"/>
    </xf>
    <xf numFmtId="0" fontId="7" fillId="0" borderId="21" xfId="0" applyFont="1" applyBorder="1" applyAlignment="1">
      <alignment horizontal="center" vertical="center" wrapText="1"/>
    </xf>
    <xf numFmtId="0" fontId="3" fillId="0" borderId="11" xfId="0" applyFont="1" applyBorder="1" applyAlignment="1">
      <alignment horizontal="center" vertical="center"/>
    </xf>
    <xf numFmtId="0" fontId="7" fillId="0" borderId="24" xfId="0" applyFont="1" applyBorder="1" applyAlignment="1">
      <alignment horizontal="center" vertical="center" wrapText="1"/>
    </xf>
    <xf numFmtId="0" fontId="3" fillId="0" borderId="8" xfId="0" applyFont="1" applyBorder="1" applyAlignment="1">
      <alignment horizontal="center" vertical="center"/>
    </xf>
    <xf numFmtId="0" fontId="7"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horizontal="left" vertical="center" wrapText="1"/>
    </xf>
    <xf numFmtId="0" fontId="7" fillId="0" borderId="3" xfId="0" applyFont="1" applyBorder="1" applyAlignment="1">
      <alignment horizontal="center" vertical="center" wrapText="1"/>
    </xf>
    <xf numFmtId="9" fontId="8" fillId="0" borderId="5" xfId="0" applyNumberFormat="1" applyFont="1" applyBorder="1" applyAlignment="1">
      <alignment horizontal="center" vertical="center" wrapText="1"/>
    </xf>
    <xf numFmtId="9" fontId="8" fillId="0" borderId="14" xfId="0" applyNumberFormat="1" applyFont="1" applyBorder="1" applyAlignment="1">
      <alignment horizontal="center" vertical="center" wrapText="1"/>
    </xf>
    <xf numFmtId="0" fontId="8" fillId="0" borderId="8" xfId="0" applyFont="1" applyBorder="1" applyAlignment="1">
      <alignment horizontal="center" vertical="center"/>
    </xf>
    <xf numFmtId="2" fontId="14" fillId="4" borderId="10" xfId="1" applyNumberFormat="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4" fillId="7" borderId="1" xfId="0" applyFont="1" applyFill="1" applyBorder="1" applyAlignment="1">
      <alignment horizontal="left" vertical="center" wrapText="1"/>
    </xf>
    <xf numFmtId="0" fontId="2" fillId="7" borderId="2" xfId="0" applyFont="1" applyFill="1" applyBorder="1" applyAlignment="1">
      <alignment horizontal="center" vertical="center" wrapText="1"/>
    </xf>
    <xf numFmtId="0" fontId="14" fillId="8" borderId="0" xfId="1" applyFont="1" applyFill="1" applyAlignment="1">
      <alignment horizontal="center" vertical="center" wrapText="1"/>
    </xf>
    <xf numFmtId="0" fontId="14" fillId="8" borderId="10" xfId="1" applyFont="1" applyFill="1" applyBorder="1" applyAlignment="1">
      <alignment horizontal="center" vertical="center" wrapText="1"/>
    </xf>
    <xf numFmtId="2" fontId="14" fillId="8" borderId="10" xfId="1" applyNumberFormat="1" applyFont="1" applyFill="1" applyBorder="1" applyAlignment="1">
      <alignment horizontal="center" vertical="center" wrapText="1"/>
    </xf>
    <xf numFmtId="0" fontId="3" fillId="0" borderId="0" xfId="0" applyFont="1" applyAlignment="1">
      <alignment vertical="center" wrapText="1"/>
    </xf>
    <xf numFmtId="164" fontId="6" fillId="0" borderId="9"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46" xfId="0" applyFont="1" applyBorder="1" applyAlignment="1">
      <alignment horizontal="center" vertical="center"/>
    </xf>
    <xf numFmtId="0" fontId="2" fillId="8" borderId="36" xfId="0" applyFont="1" applyFill="1" applyBorder="1" applyAlignment="1">
      <alignment horizontal="center" vertical="center"/>
    </xf>
    <xf numFmtId="0" fontId="2" fillId="8" borderId="37" xfId="0" applyFont="1" applyFill="1" applyBorder="1" applyAlignment="1">
      <alignment horizontal="center" vertical="center" wrapText="1"/>
    </xf>
    <xf numFmtId="0" fontId="2" fillId="8" borderId="38" xfId="0" applyFont="1" applyFill="1" applyBorder="1" applyAlignment="1">
      <alignment horizontal="center" vertical="center" wrapText="1"/>
    </xf>
    <xf numFmtId="0" fontId="2" fillId="0" borderId="0" xfId="0" applyFont="1" applyAlignment="1">
      <alignment vertical="center" wrapText="1"/>
    </xf>
    <xf numFmtId="0" fontId="26" fillId="2" borderId="0" xfId="2" applyFont="1" applyFill="1" applyAlignment="1">
      <alignment vertical="center" wrapText="1"/>
    </xf>
    <xf numFmtId="0" fontId="2" fillId="10" borderId="17" xfId="0" applyFont="1" applyFill="1" applyBorder="1" applyAlignment="1">
      <alignment horizontal="center" vertical="center"/>
    </xf>
    <xf numFmtId="0" fontId="8" fillId="0" borderId="0" xfId="0" applyFont="1" applyAlignment="1">
      <alignment horizontal="center" vertical="center" wrapText="1"/>
    </xf>
    <xf numFmtId="0" fontId="3" fillId="2" borderId="14" xfId="0" applyFont="1" applyFill="1" applyBorder="1" applyAlignment="1">
      <alignment horizontal="center" vertical="center" wrapText="1"/>
    </xf>
    <xf numFmtId="0" fontId="2" fillId="8" borderId="49" xfId="0" applyFont="1" applyFill="1" applyBorder="1" applyAlignment="1">
      <alignment horizontal="center" vertical="center" wrapText="1"/>
    </xf>
    <xf numFmtId="0" fontId="0" fillId="0" borderId="0" xfId="0" applyAlignment="1">
      <alignment horizontal="center" vertical="center" wrapText="1"/>
    </xf>
    <xf numFmtId="0" fontId="0" fillId="0" borderId="16" xfId="0" applyBorder="1" applyAlignment="1">
      <alignment vertical="center" wrapText="1"/>
    </xf>
    <xf numFmtId="0" fontId="0" fillId="0" borderId="10" xfId="0" applyBorder="1" applyAlignment="1">
      <alignment horizontal="center" vertical="center"/>
    </xf>
    <xf numFmtId="0" fontId="8" fillId="0" borderId="14" xfId="0" applyFont="1" applyBorder="1" applyAlignment="1">
      <alignment vertical="center" wrapText="1"/>
    </xf>
    <xf numFmtId="0" fontId="2" fillId="10" borderId="5" xfId="0" applyFont="1" applyFill="1" applyBorder="1" applyAlignment="1">
      <alignment horizontal="center" vertical="center" wrapText="1"/>
    </xf>
    <xf numFmtId="0" fontId="2" fillId="10" borderId="3" xfId="0" applyFont="1" applyFill="1" applyBorder="1" applyAlignment="1">
      <alignment horizontal="center" vertical="center"/>
    </xf>
    <xf numFmtId="0" fontId="2" fillId="10" borderId="8" xfId="0" applyFont="1" applyFill="1" applyBorder="1" applyAlignment="1">
      <alignment horizontal="center" vertical="center"/>
    </xf>
    <xf numFmtId="44" fontId="33" fillId="12" borderId="14" xfId="9" applyFont="1" applyFill="1" applyBorder="1" applyAlignment="1">
      <alignment horizontal="center" vertical="center" wrapText="1"/>
    </xf>
    <xf numFmtId="44" fontId="33" fillId="0" borderId="14" xfId="9" applyFont="1" applyFill="1" applyBorder="1" applyAlignment="1">
      <alignment horizontal="center" vertical="center" wrapText="1"/>
    </xf>
    <xf numFmtId="0" fontId="4" fillId="7" borderId="1" xfId="0" applyFont="1" applyFill="1" applyBorder="1" applyAlignment="1">
      <alignment horizontal="center" wrapText="1"/>
    </xf>
    <xf numFmtId="0" fontId="0" fillId="0" borderId="11" xfId="0" applyBorder="1" applyAlignment="1">
      <alignment horizontal="center" vertical="center"/>
    </xf>
    <xf numFmtId="0" fontId="0" fillId="0" borderId="14" xfId="0" applyBorder="1" applyAlignment="1">
      <alignment horizontal="left" wrapText="1"/>
    </xf>
    <xf numFmtId="0" fontId="0" fillId="0" borderId="14" xfId="0" applyBorder="1" applyAlignment="1">
      <alignment wrapText="1"/>
    </xf>
    <xf numFmtId="0" fontId="0" fillId="0" borderId="11" xfId="0" applyBorder="1" applyAlignment="1">
      <alignment horizontal="center" vertical="center" wrapText="1"/>
    </xf>
    <xf numFmtId="0" fontId="0" fillId="0" borderId="16" xfId="0" applyBorder="1" applyAlignment="1">
      <alignment horizontal="center" vertical="center" wrapText="1"/>
    </xf>
    <xf numFmtId="0" fontId="2" fillId="8" borderId="63" xfId="0" applyFont="1" applyFill="1" applyBorder="1" applyAlignment="1">
      <alignment horizontal="center" vertical="center" wrapText="1"/>
    </xf>
    <xf numFmtId="0" fontId="2" fillId="0" borderId="38" xfId="0" applyFont="1" applyBorder="1" applyAlignment="1">
      <alignment horizontal="center" vertical="center" wrapText="1"/>
    </xf>
    <xf numFmtId="0" fontId="33" fillId="0" borderId="29" xfId="0" applyFont="1" applyBorder="1" applyAlignment="1">
      <alignment horizontal="center" vertical="center" wrapText="1"/>
    </xf>
    <xf numFmtId="0" fontId="33" fillId="0" borderId="4" xfId="0" applyFont="1" applyBorder="1" applyAlignment="1">
      <alignment horizontal="center" vertical="center" wrapText="1"/>
    </xf>
    <xf numFmtId="0" fontId="0" fillId="0" borderId="0" xfId="0" applyAlignment="1">
      <alignment horizontal="center" vertical="center"/>
    </xf>
    <xf numFmtId="0" fontId="14" fillId="8" borderId="17" xfId="1"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19"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6" xfId="0" applyFont="1" applyBorder="1" applyAlignment="1">
      <alignment horizontal="center" vertical="center" wrapText="1"/>
    </xf>
    <xf numFmtId="0" fontId="0" fillId="0" borderId="1" xfId="0" applyBorder="1" applyAlignment="1">
      <alignment horizontal="center" vertical="center" wrapText="1" indent="2"/>
    </xf>
    <xf numFmtId="0" fontId="8" fillId="0" borderId="3" xfId="0" applyFont="1" applyBorder="1" applyAlignment="1">
      <alignment horizontal="center" vertical="center" indent="1"/>
    </xf>
    <xf numFmtId="0" fontId="33" fillId="0" borderId="14" xfId="0" applyFont="1" applyBorder="1" applyAlignment="1">
      <alignment horizontal="center" vertical="center" wrapText="1"/>
    </xf>
    <xf numFmtId="0" fontId="0" fillId="0" borderId="14" xfId="0" applyBorder="1" applyAlignment="1">
      <alignment vertical="center" wrapText="1"/>
    </xf>
    <xf numFmtId="0" fontId="33" fillId="0" borderId="3" xfId="0" applyFont="1" applyBorder="1" applyAlignment="1">
      <alignment horizontal="center" vertical="center" wrapText="1"/>
    </xf>
    <xf numFmtId="0" fontId="0" fillId="0" borderId="55" xfId="0" applyBorder="1" applyAlignment="1">
      <alignment horizontal="center" vertical="center" wrapText="1"/>
    </xf>
    <xf numFmtId="0" fontId="33" fillId="0" borderId="0" xfId="0" applyFont="1" applyAlignment="1">
      <alignment vertical="center" wrapText="1"/>
    </xf>
    <xf numFmtId="0" fontId="33" fillId="0" borderId="4" xfId="0" applyFont="1" applyBorder="1" applyAlignment="1">
      <alignment horizontal="left" vertical="center" wrapText="1"/>
    </xf>
    <xf numFmtId="0" fontId="33" fillId="0" borderId="0" xfId="0" applyFont="1" applyAlignment="1">
      <alignment horizontal="left" vertical="center" wrapText="1"/>
    </xf>
    <xf numFmtId="0" fontId="3" fillId="0" borderId="9" xfId="0" applyFont="1" applyBorder="1" applyAlignment="1">
      <alignment horizontal="center" vertical="center" wrapText="1"/>
    </xf>
    <xf numFmtId="0" fontId="33" fillId="0" borderId="7" xfId="0" applyFont="1" applyBorder="1" applyAlignment="1">
      <alignment wrapText="1"/>
    </xf>
    <xf numFmtId="0" fontId="33" fillId="0" borderId="7" xfId="0" applyFont="1" applyBorder="1" applyAlignment="1">
      <alignment horizontal="center" vertical="center" wrapText="1"/>
    </xf>
    <xf numFmtId="0" fontId="33" fillId="0" borderId="5" xfId="0" applyFont="1" applyBorder="1" applyAlignment="1">
      <alignment horizontal="center" vertical="center" wrapText="1"/>
    </xf>
    <xf numFmtId="0" fontId="0" fillId="0" borderId="10" xfId="0" applyBorder="1" applyAlignment="1">
      <alignment horizontal="center" vertical="center" wrapText="1"/>
    </xf>
    <xf numFmtId="0" fontId="12" fillId="0" borderId="29" xfId="0" applyFont="1" applyBorder="1" applyAlignment="1">
      <alignment horizontal="left" wrapText="1"/>
    </xf>
    <xf numFmtId="0" fontId="12" fillId="0" borderId="4" xfId="0" applyFont="1" applyBorder="1" applyAlignment="1">
      <alignment horizontal="center" vertical="center" wrapText="1"/>
    </xf>
    <xf numFmtId="0" fontId="33" fillId="0" borderId="0" xfId="0" applyFont="1" applyAlignment="1">
      <alignment horizontal="center" vertical="center" wrapText="1"/>
    </xf>
    <xf numFmtId="0" fontId="3" fillId="0" borderId="4" xfId="0" applyFont="1" applyBorder="1" applyAlignment="1">
      <alignment horizontal="center" vertical="center" wrapText="1"/>
    </xf>
    <xf numFmtId="0" fontId="30" fillId="0" borderId="14" xfId="0" applyFont="1" applyBorder="1" applyAlignment="1">
      <alignment wrapText="1"/>
    </xf>
    <xf numFmtId="0" fontId="3" fillId="0" borderId="16" xfId="0" applyFont="1" applyBorder="1" applyAlignment="1">
      <alignment horizontal="center" vertical="center" wrapText="1"/>
    </xf>
    <xf numFmtId="0" fontId="33" fillId="0" borderId="4" xfId="0" applyFont="1" applyBorder="1" applyAlignment="1">
      <alignment vertical="center" wrapText="1"/>
    </xf>
    <xf numFmtId="0" fontId="11" fillId="0" borderId="4" xfId="0" applyFont="1" applyBorder="1" applyAlignment="1">
      <alignment horizontal="center" vertical="center" wrapText="1"/>
    </xf>
    <xf numFmtId="0" fontId="33" fillId="0" borderId="48"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9" xfId="0" applyFont="1" applyBorder="1" applyAlignment="1">
      <alignment horizontal="left" vertical="center" wrapText="1"/>
    </xf>
    <xf numFmtId="0" fontId="14" fillId="0" borderId="73" xfId="0" applyFont="1" applyBorder="1" applyAlignment="1">
      <alignment horizontal="center" vertical="center" wrapText="1"/>
    </xf>
    <xf numFmtId="0" fontId="14" fillId="0" borderId="74" xfId="0" applyFont="1" applyBorder="1" applyAlignment="1">
      <alignment horizontal="center" vertical="center" wrapText="1"/>
    </xf>
    <xf numFmtId="0" fontId="14" fillId="0" borderId="48" xfId="0" applyFont="1" applyBorder="1" applyAlignment="1">
      <alignment horizontal="center" vertical="center" wrapText="1"/>
    </xf>
    <xf numFmtId="0" fontId="14" fillId="0" borderId="7" xfId="0" applyFont="1" applyBorder="1" applyAlignment="1">
      <alignment horizontal="center" vertical="center" wrapText="1"/>
    </xf>
    <xf numFmtId="0" fontId="3" fillId="2" borderId="80" xfId="0" applyFont="1" applyFill="1" applyBorder="1" applyAlignment="1">
      <alignment horizontal="center" vertical="center"/>
    </xf>
    <xf numFmtId="0" fontId="14" fillId="0" borderId="83" xfId="0" applyFont="1" applyBorder="1" applyAlignment="1">
      <alignment horizontal="center" vertical="center" wrapText="1"/>
    </xf>
    <xf numFmtId="0" fontId="14" fillId="0" borderId="84" xfId="0" applyFont="1" applyBorder="1" applyAlignment="1">
      <alignment horizontal="center" vertical="center" wrapText="1"/>
    </xf>
    <xf numFmtId="0" fontId="2" fillId="8" borderId="71" xfId="0" applyFont="1" applyFill="1" applyBorder="1" applyAlignment="1">
      <alignment horizontal="center" vertical="center"/>
    </xf>
    <xf numFmtId="0" fontId="2" fillId="8" borderId="1" xfId="0" applyFont="1" applyFill="1" applyBorder="1" applyAlignment="1">
      <alignment horizontal="center" vertical="center"/>
    </xf>
    <xf numFmtId="0" fontId="5" fillId="0" borderId="11" xfId="0" applyFont="1" applyBorder="1" applyAlignment="1">
      <alignment horizontal="center" vertical="center" wrapText="1"/>
    </xf>
    <xf numFmtId="0" fontId="33" fillId="0" borderId="14" xfId="0" applyFont="1" applyBorder="1" applyAlignment="1">
      <alignment horizontal="center" wrapText="1"/>
    </xf>
    <xf numFmtId="0" fontId="5" fillId="0" borderId="2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0" xfId="0" applyFont="1" applyBorder="1" applyAlignment="1">
      <alignment horizontal="center" vertical="center" wrapText="1"/>
    </xf>
    <xf numFmtId="0" fontId="44" fillId="0" borderId="0" xfId="0" applyFont="1"/>
    <xf numFmtId="0" fontId="8" fillId="0" borderId="0" xfId="0" applyFont="1" applyAlignment="1">
      <alignment horizontal="left" vertical="center" wrapText="1"/>
    </xf>
    <xf numFmtId="0" fontId="3" fillId="13" borderId="14" xfId="0" applyFont="1" applyFill="1" applyBorder="1" applyAlignment="1">
      <alignment horizontal="center" vertical="center" wrapText="1"/>
    </xf>
    <xf numFmtId="0" fontId="14" fillId="0" borderId="0" xfId="11" applyFont="1" applyAlignment="1">
      <alignment horizontal="left" vertical="center"/>
    </xf>
    <xf numFmtId="0" fontId="2" fillId="8" borderId="2" xfId="0" applyFont="1" applyFill="1" applyBorder="1" applyAlignment="1">
      <alignment horizontal="center" vertical="center"/>
    </xf>
    <xf numFmtId="0" fontId="2" fillId="8" borderId="2"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5" fillId="0" borderId="2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0" xfId="0" applyFont="1" applyAlignment="1">
      <alignment horizontal="center" vertical="center"/>
    </xf>
    <xf numFmtId="0" fontId="32" fillId="14" borderId="14" xfId="0" applyFont="1" applyFill="1" applyBorder="1" applyAlignment="1">
      <alignment horizontal="center" vertical="center"/>
    </xf>
    <xf numFmtId="0" fontId="15" fillId="20" borderId="3" xfId="0" applyFont="1" applyFill="1" applyBorder="1" applyAlignment="1">
      <alignment horizontal="center" vertical="center" wrapText="1"/>
    </xf>
    <xf numFmtId="0" fontId="2" fillId="20" borderId="30" xfId="0" applyFont="1" applyFill="1" applyBorder="1" applyAlignment="1">
      <alignment horizontal="center" vertical="center" wrapText="1"/>
    </xf>
    <xf numFmtId="0" fontId="8" fillId="0" borderId="14" xfId="0" applyFont="1" applyBorder="1"/>
    <xf numFmtId="0" fontId="8" fillId="0" borderId="0" xfId="0" applyFont="1"/>
    <xf numFmtId="0" fontId="8" fillId="20" borderId="14" xfId="0" applyFont="1" applyFill="1" applyBorder="1"/>
    <xf numFmtId="44" fontId="8" fillId="20" borderId="14" xfId="0" applyNumberFormat="1" applyFont="1" applyFill="1" applyBorder="1"/>
    <xf numFmtId="2" fontId="8" fillId="0" borderId="14" xfId="0" applyNumberFormat="1" applyFont="1" applyBorder="1" applyAlignment="1">
      <alignment horizontal="center" vertical="center"/>
    </xf>
    <xf numFmtId="165" fontId="8" fillId="0" borderId="14" xfId="0" applyNumberFormat="1" applyFont="1" applyBorder="1" applyAlignment="1">
      <alignment horizontal="center" vertical="center"/>
    </xf>
    <xf numFmtId="44" fontId="8" fillId="0" borderId="14" xfId="0" applyNumberFormat="1" applyFont="1" applyBorder="1"/>
    <xf numFmtId="0" fontId="14" fillId="0" borderId="14" xfId="0" applyFont="1" applyBorder="1" applyAlignment="1">
      <alignment horizontal="center" vertical="center" wrapText="1"/>
    </xf>
    <xf numFmtId="0" fontId="8" fillId="19" borderId="14" xfId="0" applyFont="1" applyFill="1" applyBorder="1"/>
    <xf numFmtId="166" fontId="8" fillId="19" borderId="14" xfId="0" applyNumberFormat="1" applyFont="1" applyFill="1" applyBorder="1"/>
    <xf numFmtId="2" fontId="8" fillId="0" borderId="0" xfId="0" applyNumberFormat="1" applyFont="1"/>
    <xf numFmtId="0" fontId="8" fillId="8" borderId="14" xfId="0" applyFont="1" applyFill="1" applyBorder="1"/>
    <xf numFmtId="166" fontId="8" fillId="8" borderId="14" xfId="0" applyNumberFormat="1" applyFont="1" applyFill="1" applyBorder="1"/>
    <xf numFmtId="0" fontId="8" fillId="19" borderId="0" xfId="0" applyFont="1" applyFill="1"/>
    <xf numFmtId="0" fontId="8" fillId="20" borderId="0" xfId="0" applyFont="1" applyFill="1"/>
    <xf numFmtId="0" fontId="14" fillId="0" borderId="0" xfId="0" applyFont="1"/>
    <xf numFmtId="0" fontId="6" fillId="0" borderId="21" xfId="0" applyFont="1" applyBorder="1" applyAlignment="1">
      <alignment horizontal="center" vertical="center" wrapText="1"/>
    </xf>
    <xf numFmtId="0" fontId="33" fillId="0" borderId="67" xfId="0" applyFont="1" applyBorder="1" applyAlignment="1">
      <alignment horizontal="left" vertical="center" wrapText="1" indent="1"/>
    </xf>
    <xf numFmtId="0" fontId="2" fillId="20" borderId="14" xfId="0" applyFont="1" applyFill="1" applyBorder="1" applyAlignment="1">
      <alignment horizontal="center" vertical="center" wrapText="1"/>
    </xf>
    <xf numFmtId="0" fontId="5" fillId="0" borderId="8" xfId="0" applyFont="1" applyBorder="1" applyAlignment="1">
      <alignment horizontal="center" vertical="center" wrapText="1"/>
    </xf>
    <xf numFmtId="2" fontId="8" fillId="8" borderId="14" xfId="0" applyNumberFormat="1" applyFont="1" applyFill="1" applyBorder="1"/>
    <xf numFmtId="0" fontId="3" fillId="0" borderId="63" xfId="0" applyFont="1" applyBorder="1" applyAlignment="1">
      <alignment vertical="top" wrapText="1"/>
    </xf>
    <xf numFmtId="0" fontId="3" fillId="0" borderId="75" xfId="0" applyFont="1" applyBorder="1"/>
    <xf numFmtId="0" fontId="5" fillId="0" borderId="5" xfId="0" applyFont="1" applyBorder="1" applyAlignment="1">
      <alignment horizontal="center" vertical="center" wrapText="1"/>
    </xf>
    <xf numFmtId="0" fontId="5" fillId="0" borderId="5" xfId="0" applyFont="1" applyBorder="1" applyAlignment="1">
      <alignment horizontal="center" vertical="center" wrapText="1" indent="1"/>
    </xf>
    <xf numFmtId="0" fontId="5" fillId="0" borderId="6"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4" fillId="20" borderId="14" xfId="0" applyFont="1" applyFill="1" applyBorder="1" applyAlignment="1">
      <alignment horizontal="center" vertical="center" wrapText="1"/>
    </xf>
    <xf numFmtId="0" fontId="5" fillId="0" borderId="4" xfId="0" applyFont="1" applyBorder="1" applyAlignment="1">
      <alignment horizontal="left" vertical="center" wrapText="1" indent="1"/>
    </xf>
    <xf numFmtId="0" fontId="35" fillId="0" borderId="11" xfId="0" applyFont="1" applyBorder="1" applyAlignment="1">
      <alignment horizontal="center" vertical="center" wrapText="1"/>
    </xf>
    <xf numFmtId="0" fontId="11" fillId="0" borderId="48" xfId="0" applyFont="1" applyBorder="1" applyAlignment="1">
      <alignment wrapText="1"/>
    </xf>
    <xf numFmtId="0" fontId="12" fillId="0" borderId="48" xfId="0" applyFont="1" applyBorder="1" applyAlignment="1">
      <alignment wrapText="1"/>
    </xf>
    <xf numFmtId="0" fontId="33" fillId="0" borderId="19" xfId="0" applyFont="1" applyBorder="1" applyAlignment="1">
      <alignment horizontal="center" vertical="center" wrapText="1"/>
    </xf>
    <xf numFmtId="0" fontId="12" fillId="0" borderId="29" xfId="0" applyFont="1" applyBorder="1" applyAlignment="1">
      <alignment wrapText="1"/>
    </xf>
    <xf numFmtId="0" fontId="14" fillId="0" borderId="8" xfId="0" applyFont="1" applyBorder="1" applyAlignment="1">
      <alignment horizontal="center" vertical="center" wrapText="1"/>
    </xf>
    <xf numFmtId="0" fontId="5" fillId="0" borderId="3" xfId="0" applyFont="1" applyBorder="1" applyAlignment="1">
      <alignment horizontal="left" vertical="center" wrapText="1"/>
    </xf>
    <xf numFmtId="0" fontId="0" fillId="0" borderId="0" xfId="0" applyAlignment="1">
      <alignment horizontal="left" vertical="center" wrapText="1"/>
    </xf>
    <xf numFmtId="0" fontId="33" fillId="0" borderId="7" xfId="0" applyFont="1" applyBorder="1" applyAlignment="1">
      <alignment horizontal="center" wrapText="1"/>
    </xf>
    <xf numFmtId="0" fontId="36" fillId="0" borderId="0" xfId="0" applyFont="1" applyAlignment="1">
      <alignment vertical="center" wrapText="1"/>
    </xf>
    <xf numFmtId="2" fontId="8" fillId="2" borderId="14" xfId="0" applyNumberFormat="1" applyFont="1" applyFill="1" applyBorder="1" applyAlignment="1">
      <alignment horizontal="center" vertical="center"/>
    </xf>
    <xf numFmtId="0" fontId="4" fillId="20" borderId="3" xfId="0" applyFont="1" applyFill="1" applyBorder="1" applyAlignment="1">
      <alignment horizontal="center" vertical="center" wrapText="1"/>
    </xf>
    <xf numFmtId="0" fontId="7" fillId="0" borderId="14" xfId="0" applyFont="1" applyBorder="1" applyAlignment="1">
      <alignment horizontal="center" vertical="center" wrapText="1"/>
    </xf>
    <xf numFmtId="0" fontId="33" fillId="0" borderId="29" xfId="0" applyFont="1" applyBorder="1" applyAlignment="1">
      <alignment wrapText="1"/>
    </xf>
    <xf numFmtId="0" fontId="8" fillId="0" borderId="29" xfId="0" applyFont="1" applyBorder="1" applyAlignment="1">
      <alignment wrapText="1"/>
    </xf>
    <xf numFmtId="0" fontId="8" fillId="0" borderId="4" xfId="0" applyFont="1" applyBorder="1" applyAlignment="1">
      <alignment vertical="center" wrapText="1"/>
    </xf>
    <xf numFmtId="0" fontId="8" fillId="0" borderId="95" xfId="0" applyFont="1" applyBorder="1" applyAlignment="1">
      <alignment horizontal="center" vertical="center" wrapText="1"/>
    </xf>
    <xf numFmtId="0" fontId="8" fillId="0" borderId="98"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4" xfId="0" applyFont="1" applyBorder="1" applyAlignment="1">
      <alignment horizontal="justify" vertical="center" wrapText="1"/>
    </xf>
    <xf numFmtId="0" fontId="32" fillId="21" borderId="14" xfId="0" applyFont="1" applyFill="1" applyBorder="1" applyAlignment="1">
      <alignment horizontal="center" vertical="center"/>
    </xf>
    <xf numFmtId="0" fontId="22" fillId="22" borderId="14" xfId="0" applyFont="1" applyFill="1" applyBorder="1" applyAlignment="1">
      <alignment horizontal="center" vertical="center" wrapText="1"/>
    </xf>
    <xf numFmtId="0" fontId="8" fillId="20" borderId="99" xfId="0" applyFont="1" applyFill="1" applyBorder="1" applyAlignment="1">
      <alignment horizontal="center" vertical="center" wrapText="1"/>
    </xf>
    <xf numFmtId="0" fontId="8" fillId="20" borderId="84" xfId="0" applyFont="1" applyFill="1" applyBorder="1" applyAlignment="1">
      <alignment horizontal="center" vertical="center" wrapText="1"/>
    </xf>
    <xf numFmtId="0" fontId="8" fillId="20" borderId="84" xfId="0" applyFont="1" applyFill="1" applyBorder="1" applyAlignment="1">
      <alignment horizontal="justify" vertical="center" wrapText="1"/>
    </xf>
    <xf numFmtId="2" fontId="8" fillId="2" borderId="0" xfId="0" applyNumberFormat="1" applyFont="1" applyFill="1" applyAlignment="1">
      <alignment horizontal="center" vertical="center"/>
    </xf>
    <xf numFmtId="2" fontId="8" fillId="0" borderId="0" xfId="0" applyNumberFormat="1" applyFont="1" applyAlignment="1">
      <alignment horizontal="center" vertical="center"/>
    </xf>
    <xf numFmtId="166" fontId="8" fillId="0" borderId="0" xfId="0" applyNumberFormat="1" applyFont="1"/>
    <xf numFmtId="166" fontId="8" fillId="23" borderId="14" xfId="0" applyNumberFormat="1" applyFont="1" applyFill="1" applyBorder="1" applyAlignment="1">
      <alignment vertical="center"/>
    </xf>
    <xf numFmtId="2" fontId="8" fillId="23" borderId="14" xfId="0" applyNumberFormat="1" applyFont="1" applyFill="1" applyBorder="1" applyAlignment="1">
      <alignment vertical="center"/>
    </xf>
    <xf numFmtId="2" fontId="8" fillId="0" borderId="15" xfId="0" applyNumberFormat="1" applyFont="1" applyBorder="1"/>
    <xf numFmtId="43" fontId="44" fillId="0" borderId="0" xfId="0" applyNumberFormat="1" applyFont="1"/>
    <xf numFmtId="0" fontId="8" fillId="0" borderId="0" xfId="0" applyFont="1" applyAlignment="1">
      <alignment horizontal="center"/>
    </xf>
    <xf numFmtId="0" fontId="57" fillId="0" borderId="14" xfId="0" applyFont="1" applyBorder="1" applyAlignment="1">
      <alignment horizontal="center" wrapText="1"/>
    </xf>
    <xf numFmtId="0" fontId="55" fillId="20" borderId="14" xfId="0" applyFont="1" applyFill="1" applyBorder="1" applyAlignment="1">
      <alignment horizontal="center" vertical="center" wrapText="1"/>
    </xf>
    <xf numFmtId="0" fontId="44" fillId="0" borderId="14" xfId="0" applyFont="1" applyBorder="1" applyAlignment="1">
      <alignment horizontal="center" wrapText="1"/>
    </xf>
    <xf numFmtId="0" fontId="44" fillId="0" borderId="14" xfId="0" applyFont="1" applyBorder="1" applyAlignment="1">
      <alignment horizontal="center" vertical="center" wrapText="1"/>
    </xf>
    <xf numFmtId="0" fontId="55" fillId="0" borderId="14" xfId="0" applyFont="1" applyBorder="1" applyAlignment="1">
      <alignment horizontal="center" vertical="center" wrapText="1"/>
    </xf>
    <xf numFmtId="0" fontId="57" fillId="20" borderId="14" xfId="0" applyFont="1" applyFill="1" applyBorder="1" applyAlignment="1">
      <alignment horizontal="center" wrapText="1"/>
    </xf>
    <xf numFmtId="0" fontId="56" fillId="16" borderId="95" xfId="0" applyFont="1" applyFill="1" applyBorder="1" applyAlignment="1">
      <alignment horizontal="justify" vertical="center" wrapText="1"/>
    </xf>
    <xf numFmtId="0" fontId="53" fillId="16" borderId="14" xfId="0" applyFont="1" applyFill="1" applyBorder="1" applyAlignment="1">
      <alignment horizontal="center" vertical="center"/>
    </xf>
    <xf numFmtId="0" fontId="56" fillId="16" borderId="14" xfId="0" applyFont="1" applyFill="1" applyBorder="1" applyAlignment="1">
      <alignment vertical="center"/>
    </xf>
    <xf numFmtId="0" fontId="53" fillId="17" borderId="94" xfId="0" applyFont="1" applyFill="1" applyBorder="1" applyAlignment="1">
      <alignment horizontal="center" vertical="center" wrapText="1"/>
    </xf>
    <xf numFmtId="0" fontId="56" fillId="17" borderId="93" xfId="0" applyFont="1" applyFill="1" applyBorder="1" applyAlignment="1">
      <alignment horizontal="center" vertical="center" wrapText="1"/>
    </xf>
    <xf numFmtId="0" fontId="53" fillId="0" borderId="94" xfId="0" applyFont="1" applyBorder="1" applyAlignment="1">
      <alignment horizontal="center" vertical="center" wrapText="1"/>
    </xf>
    <xf numFmtId="0" fontId="56" fillId="0" borderId="93" xfId="0" applyFont="1" applyBorder="1" applyAlignment="1">
      <alignment horizontal="center" vertical="center" wrapText="1"/>
    </xf>
    <xf numFmtId="0" fontId="53" fillId="0" borderId="88" xfId="0" applyFont="1" applyBorder="1" applyAlignment="1">
      <alignment horizontal="center" vertical="center" wrapText="1"/>
    </xf>
    <xf numFmtId="0" fontId="56" fillId="0" borderId="89" xfId="0" applyFont="1" applyBorder="1" applyAlignment="1">
      <alignment horizontal="center" vertical="center" wrapText="1"/>
    </xf>
    <xf numFmtId="0" fontId="58" fillId="15" borderId="90" xfId="0" applyFont="1" applyFill="1" applyBorder="1" applyAlignment="1">
      <alignment horizontal="center" vertical="center" wrapText="1"/>
    </xf>
    <xf numFmtId="0" fontId="58" fillId="15" borderId="91" xfId="0" applyFont="1" applyFill="1" applyBorder="1" applyAlignment="1">
      <alignment horizontal="center" vertical="center" wrapText="1"/>
    </xf>
    <xf numFmtId="0" fontId="8" fillId="23" borderId="14" xfId="0" applyFont="1" applyFill="1" applyBorder="1" applyAlignment="1">
      <alignment vertical="center" wrapText="1"/>
    </xf>
    <xf numFmtId="0" fontId="0" fillId="0" borderId="8" xfId="0" applyBorder="1" applyAlignment="1">
      <alignment horizontal="center" vertical="center" wrapText="1"/>
    </xf>
    <xf numFmtId="0" fontId="0" fillId="0" borderId="11" xfId="0" applyBorder="1" applyAlignment="1">
      <alignment horizontal="center" vertical="center" wrapText="1"/>
    </xf>
    <xf numFmtId="0" fontId="5"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14" fillId="0" borderId="2" xfId="1" applyFont="1" applyBorder="1" applyAlignment="1">
      <alignment horizontal="left" vertical="center"/>
    </xf>
    <xf numFmtId="0" fontId="14" fillId="0" borderId="0" xfId="1" applyFont="1" applyAlignment="1">
      <alignment horizontal="left" vertical="center"/>
    </xf>
    <xf numFmtId="0" fontId="6" fillId="20" borderId="25" xfId="0" applyFont="1" applyFill="1" applyBorder="1" applyAlignment="1">
      <alignment horizontal="center" vertical="center" wrapText="1"/>
    </xf>
    <xf numFmtId="0" fontId="6" fillId="20" borderId="32" xfId="0" applyFont="1" applyFill="1" applyBorder="1" applyAlignment="1">
      <alignment horizontal="center" vertical="center" wrapText="1"/>
    </xf>
    <xf numFmtId="0" fontId="0" fillId="20" borderId="8" xfId="0" applyFill="1" applyBorder="1" applyAlignment="1">
      <alignment horizontal="center" vertical="center" wrapText="1"/>
    </xf>
    <xf numFmtId="0" fontId="0" fillId="20" borderId="11" xfId="0" applyFill="1" applyBorder="1" applyAlignment="1">
      <alignment horizontal="center" vertical="center" wrapText="1"/>
    </xf>
    <xf numFmtId="0" fontId="8" fillId="0" borderId="31" xfId="0" applyFont="1" applyBorder="1" applyAlignment="1">
      <alignment horizontal="left" vertical="center" wrapText="1"/>
    </xf>
    <xf numFmtId="0" fontId="8" fillId="0" borderId="11" xfId="0" applyFont="1" applyBorder="1" applyAlignment="1">
      <alignment horizontal="left" vertical="center" wrapText="1"/>
    </xf>
    <xf numFmtId="0" fontId="0" fillId="0" borderId="8" xfId="0" applyBorder="1" applyAlignment="1">
      <alignment horizontal="center" wrapText="1"/>
    </xf>
    <xf numFmtId="0" fontId="0" fillId="0" borderId="11" xfId="0" applyBorder="1" applyAlignment="1">
      <alignment horizontal="center"/>
    </xf>
    <xf numFmtId="0" fontId="5" fillId="0" borderId="11" xfId="0" applyFont="1" applyBorder="1" applyAlignment="1">
      <alignment horizontal="center" vertical="center" wrapText="1"/>
    </xf>
    <xf numFmtId="0" fontId="0" fillId="0" borderId="17" xfId="0" applyBorder="1" applyAlignment="1">
      <alignment horizontal="center" vertical="center" wrapText="1"/>
    </xf>
    <xf numFmtId="0" fontId="0" fillId="0" borderId="12" xfId="0" applyBorder="1" applyAlignment="1">
      <alignment horizontal="center" vertical="center" wrapText="1"/>
    </xf>
    <xf numFmtId="0" fontId="3" fillId="0" borderId="53" xfId="0" applyFont="1" applyBorder="1" applyAlignment="1">
      <alignment horizontal="center" vertical="center" wrapText="1"/>
    </xf>
    <xf numFmtId="0" fontId="3" fillId="0" borderId="48" xfId="0" applyFont="1" applyBorder="1" applyAlignment="1">
      <alignment horizontal="center" vertical="center" wrapText="1"/>
    </xf>
    <xf numFmtId="0" fontId="0" fillId="0" borderId="14" xfId="0" applyBorder="1" applyAlignment="1">
      <alignment horizontal="center" vertical="center" wrapText="1"/>
    </xf>
    <xf numFmtId="0" fontId="14" fillId="0" borderId="2" xfId="11" applyFont="1" applyBorder="1" applyAlignment="1">
      <alignment horizontal="left" vertical="center"/>
    </xf>
    <xf numFmtId="0" fontId="14" fillId="0" borderId="0" xfId="11" applyFont="1" applyAlignment="1">
      <alignment horizontal="left" vertical="center"/>
    </xf>
    <xf numFmtId="0" fontId="14" fillId="0" borderId="2" xfId="11" applyFont="1" applyBorder="1" applyAlignment="1">
      <alignment horizontal="left" vertical="center" wrapText="1"/>
    </xf>
    <xf numFmtId="0" fontId="14" fillId="0" borderId="0" xfId="11" applyFont="1" applyAlignment="1">
      <alignment horizontal="left" vertical="center" wrapText="1"/>
    </xf>
    <xf numFmtId="0" fontId="8" fillId="0" borderId="0" xfId="0" applyFont="1" applyAlignment="1">
      <alignment horizontal="left" vertical="top" wrapText="1"/>
    </xf>
    <xf numFmtId="0" fontId="42" fillId="0" borderId="85" xfId="0" applyFont="1" applyBorder="1" applyAlignment="1">
      <alignment horizontal="center" vertical="center" wrapText="1"/>
    </xf>
    <xf numFmtId="0" fontId="42" fillId="0" borderId="86" xfId="0" applyFont="1" applyBorder="1" applyAlignment="1">
      <alignment horizontal="center" vertical="center" wrapText="1"/>
    </xf>
    <xf numFmtId="0" fontId="42" fillId="0" borderId="87" xfId="0" applyFont="1" applyBorder="1" applyAlignment="1">
      <alignment horizontal="center" vertical="center" wrapText="1"/>
    </xf>
    <xf numFmtId="0" fontId="40" fillId="0" borderId="85"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4" xfId="0" applyFont="1" applyBorder="1" applyAlignment="1">
      <alignment horizontal="center" vertical="center" wrapText="1"/>
    </xf>
    <xf numFmtId="0" fontId="25" fillId="0" borderId="20" xfId="0" applyFont="1" applyBorder="1" applyAlignment="1">
      <alignment horizontal="center" vertical="center"/>
    </xf>
    <xf numFmtId="0" fontId="25" fillId="0" borderId="23" xfId="0" applyFont="1" applyBorder="1" applyAlignment="1">
      <alignment horizontal="center" vertical="center"/>
    </xf>
    <xf numFmtId="0" fontId="7" fillId="0" borderId="39" xfId="0" applyFont="1" applyBorder="1" applyAlignment="1">
      <alignment horizontal="left" vertical="top" wrapText="1"/>
    </xf>
    <xf numFmtId="0" fontId="7" fillId="0" borderId="40" xfId="0" applyFont="1" applyBorder="1" applyAlignment="1">
      <alignment horizontal="left" vertical="top" wrapText="1"/>
    </xf>
    <xf numFmtId="0" fontId="3" fillId="2" borderId="80" xfId="0" applyFont="1" applyFill="1" applyBorder="1" applyAlignment="1">
      <alignment horizontal="center" vertical="center"/>
    </xf>
    <xf numFmtId="0" fontId="8" fillId="0" borderId="14" xfId="0" applyFont="1" applyBorder="1" applyAlignment="1">
      <alignment horizontal="center" vertical="center" wrapText="1"/>
    </xf>
    <xf numFmtId="0" fontId="8" fillId="0" borderId="4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3"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3" fillId="2" borderId="78" xfId="0" applyFont="1" applyFill="1" applyBorder="1" applyAlignment="1">
      <alignment horizontal="center" vertical="center"/>
    </xf>
    <xf numFmtId="0" fontId="8" fillId="0" borderId="79" xfId="0" applyFont="1" applyBorder="1" applyAlignment="1">
      <alignment horizontal="center" vertical="center" wrapText="1"/>
    </xf>
    <xf numFmtId="0" fontId="8" fillId="0" borderId="96" xfId="0" applyFont="1" applyBorder="1" applyAlignment="1">
      <alignment horizontal="center" vertical="center" wrapText="1"/>
    </xf>
    <xf numFmtId="0" fontId="6" fillId="0" borderId="29" xfId="0" applyFont="1" applyBorder="1" applyAlignment="1">
      <alignment horizontal="center" vertical="center" wrapText="1"/>
    </xf>
    <xf numFmtId="0" fontId="25" fillId="0" borderId="4" xfId="0" applyFont="1" applyBorder="1" applyAlignment="1">
      <alignment horizontal="center" vertical="center"/>
    </xf>
    <xf numFmtId="0" fontId="3" fillId="0" borderId="42" xfId="0" applyFont="1" applyBorder="1" applyAlignment="1">
      <alignment horizontal="left"/>
    </xf>
    <xf numFmtId="0" fontId="25" fillId="0" borderId="1" xfId="0" applyFont="1" applyBorder="1" applyAlignment="1">
      <alignment horizontal="center" vertical="center"/>
    </xf>
    <xf numFmtId="0" fontId="3" fillId="0" borderId="39" xfId="0" applyFont="1" applyBorder="1" applyAlignment="1">
      <alignment horizontal="left" vertical="top" wrapText="1"/>
    </xf>
    <xf numFmtId="0" fontId="3" fillId="0" borderId="100" xfId="0" applyFont="1" applyBorder="1" applyAlignment="1">
      <alignment horizontal="left" vertical="top" wrapText="1"/>
    </xf>
    <xf numFmtId="0" fontId="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28" xfId="0" applyFont="1" applyBorder="1" applyAlignment="1">
      <alignment horizontal="center" vertical="center" wrapText="1"/>
    </xf>
    <xf numFmtId="0" fontId="0" fillId="0" borderId="43" xfId="0" applyBorder="1" applyAlignment="1">
      <alignment horizontal="center" vertical="center" wrapText="1"/>
    </xf>
    <xf numFmtId="0" fontId="6" fillId="0" borderId="42" xfId="0" applyFont="1" applyBorder="1" applyAlignment="1">
      <alignment horizontal="center" vertical="center" wrapText="1"/>
    </xf>
    <xf numFmtId="0" fontId="0" fillId="0" borderId="14" xfId="0" applyBorder="1" applyAlignment="1">
      <alignment wrapText="1"/>
    </xf>
    <xf numFmtId="0" fontId="0" fillId="0" borderId="14" xfId="0" applyBorder="1" applyAlignment="1">
      <alignment horizontal="center" wrapText="1"/>
    </xf>
    <xf numFmtId="0" fontId="0" fillId="0" borderId="43" xfId="0" applyBorder="1" applyAlignment="1">
      <alignment horizontal="center" vertical="center"/>
    </xf>
    <xf numFmtId="0" fontId="5" fillId="0" borderId="60" xfId="0" applyFont="1" applyBorder="1" applyAlignment="1">
      <alignment horizontal="center" vertical="center" wrapText="1"/>
    </xf>
    <xf numFmtId="0" fontId="25" fillId="0" borderId="8" xfId="0" applyFont="1" applyBorder="1" applyAlignment="1">
      <alignment horizontal="center" vertical="center"/>
    </xf>
    <xf numFmtId="0" fontId="25" fillId="0" borderId="11" xfId="0" applyFont="1" applyBorder="1" applyAlignment="1">
      <alignment horizontal="center" vertical="center"/>
    </xf>
    <xf numFmtId="164" fontId="6" fillId="0" borderId="28" xfId="0" applyNumberFormat="1" applyFont="1" applyBorder="1" applyAlignment="1">
      <alignment horizontal="center" vertical="center" wrapText="1"/>
    </xf>
    <xf numFmtId="0" fontId="5" fillId="0" borderId="31" xfId="0" applyFont="1" applyBorder="1" applyAlignment="1">
      <alignment horizontal="center" vertical="center" wrapText="1"/>
    </xf>
    <xf numFmtId="0" fontId="5" fillId="0" borderId="26"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26"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70" xfId="0" applyFont="1" applyBorder="1" applyAlignment="1">
      <alignment horizontal="center" vertical="center" wrapText="1"/>
    </xf>
    <xf numFmtId="164" fontId="6" fillId="0" borderId="56" xfId="0" applyNumberFormat="1" applyFont="1" applyBorder="1" applyAlignment="1">
      <alignment horizontal="center" vertical="center" wrapText="1"/>
    </xf>
    <xf numFmtId="164" fontId="6" fillId="0" borderId="57"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7" fillId="0" borderId="41" xfId="0" applyFont="1" applyBorder="1" applyAlignment="1">
      <alignment horizontal="left" vertical="center" wrapText="1"/>
    </xf>
    <xf numFmtId="0" fontId="7" fillId="0" borderId="40" xfId="0" applyFont="1" applyBorder="1" applyAlignment="1">
      <alignment horizontal="left"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25" fillId="0" borderId="28" xfId="0" applyFont="1" applyBorder="1" applyAlignment="1">
      <alignment horizontal="center" vertical="center"/>
    </xf>
    <xf numFmtId="0" fontId="3" fillId="0" borderId="39" xfId="0" applyFont="1" applyBorder="1" applyAlignment="1">
      <alignment horizontal="left"/>
    </xf>
    <xf numFmtId="0" fontId="3" fillId="0" borderId="68" xfId="0" applyFont="1" applyBorder="1" applyAlignment="1">
      <alignment horizontal="left"/>
    </xf>
    <xf numFmtId="0" fontId="3" fillId="0" borderId="60" xfId="0" applyFont="1" applyBorder="1" applyAlignment="1">
      <alignment horizontal="center" vertical="center"/>
    </xf>
    <xf numFmtId="0" fontId="3" fillId="0" borderId="11" xfId="0" applyFont="1" applyBorder="1" applyAlignment="1">
      <alignment horizontal="center" vertical="center"/>
    </xf>
    <xf numFmtId="0" fontId="3" fillId="0" borderId="61" xfId="0" applyFont="1" applyBorder="1" applyAlignment="1">
      <alignment horizontal="center" vertical="center"/>
    </xf>
    <xf numFmtId="0" fontId="3" fillId="0" borderId="62" xfId="0" applyFont="1" applyBorder="1" applyAlignment="1">
      <alignment horizontal="center" vertical="center"/>
    </xf>
    <xf numFmtId="164" fontId="6" fillId="0" borderId="29"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3" fillId="0" borderId="69" xfId="0" applyFont="1" applyBorder="1" applyAlignment="1">
      <alignment horizontal="left"/>
    </xf>
    <xf numFmtId="0" fontId="3" fillId="0" borderId="70" xfId="0" applyFont="1" applyBorder="1" applyAlignment="1">
      <alignment horizontal="left"/>
    </xf>
    <xf numFmtId="0" fontId="3" fillId="0" borderId="8" xfId="0" applyFont="1" applyBorder="1" applyAlignment="1">
      <alignment horizontal="center" vertical="center"/>
    </xf>
    <xf numFmtId="0" fontId="3" fillId="0" borderId="10" xfId="0" applyFont="1" applyBorder="1" applyAlignment="1">
      <alignment horizontal="center" vertical="center" wrapText="1"/>
    </xf>
    <xf numFmtId="0" fontId="3" fillId="0" borderId="26"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0" fillId="0" borderId="69" xfId="0" applyBorder="1" applyAlignment="1">
      <alignment horizontal="center" vertical="center"/>
    </xf>
    <xf numFmtId="0" fontId="3" fillId="0" borderId="72" xfId="0" applyFont="1" applyBorder="1" applyAlignment="1">
      <alignment horizontal="left"/>
    </xf>
    <xf numFmtId="0" fontId="0" fillId="0" borderId="16" xfId="0"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44" xfId="0" applyFont="1" applyBorder="1" applyAlignment="1">
      <alignment horizontal="center" vertical="center"/>
    </xf>
    <xf numFmtId="0" fontId="14"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8"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82" xfId="0" applyFont="1" applyBorder="1" applyAlignment="1">
      <alignment horizontal="center" vertical="center" wrapText="1"/>
    </xf>
    <xf numFmtId="0" fontId="3" fillId="0" borderId="18" xfId="0" applyFont="1" applyBorder="1" applyAlignment="1">
      <alignment horizontal="center" vertical="center" wrapText="1"/>
    </xf>
    <xf numFmtId="0" fontId="3" fillId="2" borderId="80" xfId="0" applyFont="1" applyFill="1" applyBorder="1" applyAlignment="1">
      <alignment horizontal="center" vertical="center" wrapText="1"/>
    </xf>
    <xf numFmtId="0" fontId="3" fillId="2" borderId="81" xfId="0" applyFont="1" applyFill="1" applyBorder="1" applyAlignment="1">
      <alignment horizontal="center" vertical="center" wrapText="1"/>
    </xf>
    <xf numFmtId="0" fontId="8" fillId="0" borderId="52" xfId="0" applyFont="1" applyBorder="1" applyAlignment="1">
      <alignment horizontal="center" vertical="center" wrapText="1"/>
    </xf>
    <xf numFmtId="164" fontId="6" fillId="0" borderId="0" xfId="0" applyNumberFormat="1" applyFont="1" applyAlignment="1">
      <alignment horizontal="center" vertical="center" wrapText="1"/>
    </xf>
    <xf numFmtId="0" fontId="25" fillId="0" borderId="19" xfId="0" applyFont="1" applyBorder="1" applyAlignment="1">
      <alignment horizontal="center" vertical="center"/>
    </xf>
    <xf numFmtId="0" fontId="3" fillId="0" borderId="41" xfId="0" applyFont="1" applyBorder="1" applyAlignment="1">
      <alignment horizontal="left" vertical="top" wrapText="1"/>
    </xf>
    <xf numFmtId="0" fontId="3" fillId="0" borderId="51" xfId="0" applyFont="1" applyBorder="1" applyAlignment="1">
      <alignment horizontal="left" vertical="top" wrapText="1"/>
    </xf>
    <xf numFmtId="0" fontId="6" fillId="0" borderId="22" xfId="0" applyFont="1" applyBorder="1" applyAlignment="1">
      <alignment horizontal="center" vertical="center" wrapText="1"/>
    </xf>
    <xf numFmtId="0" fontId="6" fillId="0" borderId="65" xfId="0" applyFont="1" applyBorder="1" applyAlignment="1">
      <alignment horizontal="center" vertical="center" wrapText="1"/>
    </xf>
    <xf numFmtId="0" fontId="25" fillId="0" borderId="50" xfId="0" applyFont="1" applyBorder="1" applyAlignment="1">
      <alignment horizontal="center" vertical="center"/>
    </xf>
    <xf numFmtId="0" fontId="8" fillId="0" borderId="9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50" xfId="0" applyFont="1" applyBorder="1" applyAlignment="1">
      <alignment horizontal="center" vertical="center" wrapText="1"/>
    </xf>
    <xf numFmtId="0" fontId="6" fillId="0" borderId="45" xfId="0" applyFont="1" applyBorder="1" applyAlignment="1">
      <alignment horizontal="center" vertical="center"/>
    </xf>
    <xf numFmtId="0" fontId="6" fillId="0" borderId="42" xfId="0" applyFont="1" applyBorder="1" applyAlignment="1">
      <alignment horizontal="center" vertical="center"/>
    </xf>
    <xf numFmtId="0" fontId="6" fillId="0" borderId="47" xfId="0" applyFont="1" applyBorder="1" applyAlignment="1">
      <alignment horizontal="center" vertical="center"/>
    </xf>
    <xf numFmtId="0" fontId="14" fillId="0" borderId="75" xfId="0" applyFont="1" applyBorder="1" applyAlignment="1">
      <alignment horizontal="center" vertical="center" wrapText="1"/>
    </xf>
    <xf numFmtId="0" fontId="14" fillId="0" borderId="76" xfId="0" applyFont="1" applyBorder="1" applyAlignment="1">
      <alignment horizontal="center" vertical="center" wrapText="1"/>
    </xf>
    <xf numFmtId="0" fontId="14" fillId="0" borderId="77"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50" xfId="0" applyFont="1" applyBorder="1" applyAlignment="1">
      <alignment horizontal="center" vertical="center" wrapText="1"/>
    </xf>
    <xf numFmtId="2" fontId="14" fillId="5" borderId="16" xfId="1" applyNumberFormat="1" applyFont="1" applyFill="1" applyBorder="1" applyAlignment="1">
      <alignment horizontal="center" vertical="center" wrapText="1"/>
    </xf>
    <xf numFmtId="2" fontId="14" fillId="5" borderId="9" xfId="1" applyNumberFormat="1" applyFont="1" applyFill="1" applyBorder="1" applyAlignment="1">
      <alignment horizontal="center" vertical="center" wrapText="1"/>
    </xf>
    <xf numFmtId="0" fontId="0" fillId="0" borderId="16"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0" borderId="11" xfId="0" applyBorder="1" applyAlignment="1">
      <alignment horizontal="center" vertical="center"/>
    </xf>
    <xf numFmtId="0" fontId="14" fillId="0" borderId="8" xfId="0" applyFont="1" applyBorder="1" applyAlignment="1">
      <alignment horizontal="center" vertical="center"/>
    </xf>
    <xf numFmtId="0" fontId="14" fillId="0" borderId="11" xfId="0" applyFont="1" applyBorder="1" applyAlignment="1">
      <alignment horizontal="center" vertical="center"/>
    </xf>
    <xf numFmtId="0" fontId="14" fillId="6" borderId="12" xfId="1" applyFont="1" applyFill="1" applyBorder="1" applyAlignment="1">
      <alignment horizontal="center"/>
    </xf>
    <xf numFmtId="0" fontId="14" fillId="6" borderId="13" xfId="1" applyFont="1" applyFill="1" applyBorder="1" applyAlignment="1">
      <alignment horizontal="center"/>
    </xf>
    <xf numFmtId="0" fontId="8" fillId="0" borderId="17" xfId="0" applyFont="1" applyBorder="1" applyAlignment="1">
      <alignment horizontal="left" vertical="center" wrapText="1"/>
    </xf>
    <xf numFmtId="0" fontId="8" fillId="0" borderId="12" xfId="0" applyFont="1" applyBorder="1" applyAlignment="1">
      <alignment horizontal="left" vertical="center" wrapText="1"/>
    </xf>
    <xf numFmtId="0" fontId="8" fillId="0" borderId="15" xfId="0" applyFont="1" applyBorder="1" applyAlignment="1">
      <alignment horizontal="left" vertical="center" wrapText="1"/>
    </xf>
    <xf numFmtId="0" fontId="14" fillId="0" borderId="2" xfId="1" applyFont="1" applyBorder="1" applyAlignment="1">
      <alignment horizontal="left" vertical="center" wrapText="1"/>
    </xf>
    <xf numFmtId="0" fontId="14" fillId="8" borderId="14" xfId="1" applyFont="1" applyFill="1" applyBorder="1" applyAlignment="1">
      <alignment horizontal="center"/>
    </xf>
    <xf numFmtId="0" fontId="14" fillId="8" borderId="16" xfId="1" applyFont="1" applyFill="1" applyBorder="1" applyAlignment="1">
      <alignment horizontal="center"/>
    </xf>
    <xf numFmtId="0" fontId="14" fillId="8" borderId="33" xfId="1" applyFont="1" applyFill="1" applyBorder="1" applyAlignment="1">
      <alignment horizontal="center"/>
    </xf>
    <xf numFmtId="0" fontId="14" fillId="8" borderId="9" xfId="1" applyFont="1" applyFill="1" applyBorder="1" applyAlignment="1">
      <alignment horizontal="center"/>
    </xf>
    <xf numFmtId="0" fontId="15" fillId="2" borderId="0" xfId="2" applyFont="1" applyFill="1" applyAlignment="1">
      <alignment horizontal="left" vertical="center" wrapText="1"/>
    </xf>
    <xf numFmtId="0" fontId="0" fillId="0" borderId="0" xfId="0" applyAlignment="1">
      <alignment horizontal="left" wrapText="1"/>
    </xf>
    <xf numFmtId="0" fontId="14" fillId="9" borderId="14" xfId="3" applyFont="1" applyFill="1" applyBorder="1" applyAlignment="1">
      <alignment horizontal="center" vertical="center" wrapText="1"/>
    </xf>
    <xf numFmtId="0" fontId="31" fillId="10" borderId="16" xfId="0" applyFont="1" applyFill="1" applyBorder="1" applyAlignment="1">
      <alignment horizontal="center" vertical="center" wrapText="1"/>
    </xf>
    <xf numFmtId="0" fontId="31" fillId="10" borderId="9" xfId="0" applyFont="1" applyFill="1" applyBorder="1" applyAlignment="1">
      <alignment horizontal="center" vertical="center" wrapText="1"/>
    </xf>
    <xf numFmtId="0" fontId="31" fillId="10" borderId="14" xfId="0" applyFont="1" applyFill="1" applyBorder="1" applyAlignment="1">
      <alignment horizontal="center" vertical="center" wrapText="1"/>
    </xf>
    <xf numFmtId="14" fontId="0" fillId="2" borderId="14" xfId="0" applyNumberFormat="1" applyFill="1" applyBorder="1" applyAlignment="1">
      <alignment horizontal="center" vertical="center" wrapText="1"/>
    </xf>
    <xf numFmtId="0" fontId="14" fillId="11" borderId="14" xfId="3" applyFont="1" applyFill="1" applyBorder="1" applyAlignment="1">
      <alignment horizontal="center" vertical="center" wrapText="1"/>
    </xf>
    <xf numFmtId="0" fontId="31" fillId="10" borderId="8" xfId="0" applyFont="1" applyFill="1" applyBorder="1" applyAlignment="1">
      <alignment horizontal="center" vertical="center" wrapText="1"/>
    </xf>
    <xf numFmtId="0" fontId="31" fillId="10" borderId="11" xfId="0" applyFont="1" applyFill="1" applyBorder="1" applyAlignment="1">
      <alignment horizontal="center" vertical="center" wrapText="1"/>
    </xf>
    <xf numFmtId="0" fontId="31" fillId="10" borderId="14" xfId="0" applyFont="1" applyFill="1" applyBorder="1" applyAlignment="1">
      <alignment horizontal="center" vertical="center"/>
    </xf>
    <xf numFmtId="0" fontId="31" fillId="0" borderId="14" xfId="0" applyFont="1" applyBorder="1" applyAlignment="1">
      <alignment horizontal="center" vertical="center"/>
    </xf>
    <xf numFmtId="0" fontId="31" fillId="0" borderId="14" xfId="0" applyFont="1" applyBorder="1" applyAlignment="1">
      <alignment horizontal="center" vertical="center" wrapText="1"/>
    </xf>
    <xf numFmtId="4" fontId="24" fillId="0" borderId="0" xfId="0" applyNumberFormat="1" applyFont="1" applyAlignment="1">
      <alignment horizontal="center" vertical="center" wrapText="1"/>
    </xf>
    <xf numFmtId="44" fontId="33" fillId="0" borderId="14" xfId="9" applyFont="1" applyFill="1" applyBorder="1" applyAlignment="1">
      <alignment horizontal="center" vertical="center" wrapText="1"/>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3" fillId="0" borderId="14" xfId="0" applyFont="1" applyBorder="1" applyAlignment="1">
      <alignment horizontal="center" vertical="center" wrapText="1"/>
    </xf>
    <xf numFmtId="0" fontId="0" fillId="0" borderId="14" xfId="0" applyBorder="1" applyAlignment="1">
      <alignment horizontal="center" vertical="center"/>
    </xf>
    <xf numFmtId="0" fontId="2" fillId="0" borderId="2" xfId="1" applyFont="1" applyBorder="1" applyAlignment="1">
      <alignment horizontal="left" vertical="center"/>
    </xf>
    <xf numFmtId="0" fontId="2" fillId="0" borderId="0" xfId="1" applyFont="1" applyAlignment="1">
      <alignment horizontal="left" vertical="center"/>
    </xf>
    <xf numFmtId="0" fontId="2" fillId="0" borderId="2" xfId="1" applyFont="1" applyBorder="1" applyAlignment="1">
      <alignment horizontal="left" vertical="center" wrapText="1"/>
    </xf>
    <xf numFmtId="0" fontId="2" fillId="0" borderId="0" xfId="1" applyFont="1" applyAlignment="1">
      <alignment horizontal="left" vertical="center" wrapText="1"/>
    </xf>
    <xf numFmtId="44" fontId="8" fillId="0" borderId="14" xfId="9" applyFont="1" applyBorder="1" applyAlignment="1">
      <alignment horizontal="center" vertical="center"/>
    </xf>
    <xf numFmtId="0" fontId="8" fillId="0" borderId="14" xfId="0" applyFont="1" applyBorder="1" applyAlignment="1">
      <alignment horizontal="center" vertical="center"/>
    </xf>
    <xf numFmtId="0" fontId="17" fillId="11" borderId="5" xfId="0" applyFont="1" applyFill="1" applyBorder="1" applyAlignment="1">
      <alignment horizontal="center" vertical="center"/>
    </xf>
    <xf numFmtId="0" fontId="18" fillId="10" borderId="6" xfId="0" applyFont="1" applyFill="1" applyBorder="1"/>
    <xf numFmtId="0" fontId="17" fillId="11" borderId="14" xfId="0" applyFont="1" applyFill="1" applyBorder="1" applyAlignment="1">
      <alignment horizontal="center"/>
    </xf>
    <xf numFmtId="0" fontId="17" fillId="11" borderId="14" xfId="0" applyFont="1" applyFill="1" applyBorder="1" applyAlignment="1">
      <alignment horizontal="center" vertical="center"/>
    </xf>
    <xf numFmtId="0" fontId="17" fillId="11" borderId="14" xfId="0" applyFont="1" applyFill="1" applyBorder="1" applyAlignment="1">
      <alignment horizontal="center" wrapText="1"/>
    </xf>
    <xf numFmtId="0" fontId="18" fillId="10" borderId="14" xfId="0" applyFont="1" applyFill="1" applyBorder="1" applyAlignment="1">
      <alignment horizontal="center"/>
    </xf>
    <xf numFmtId="0" fontId="17" fillId="11" borderId="14" xfId="0" applyFont="1" applyFill="1" applyBorder="1" applyAlignment="1">
      <alignment horizontal="center" vertical="center" wrapText="1"/>
    </xf>
    <xf numFmtId="0" fontId="18" fillId="10" borderId="14" xfId="0" applyFont="1" applyFill="1" applyBorder="1"/>
    <xf numFmtId="0" fontId="21" fillId="11" borderId="14" xfId="0" applyFont="1" applyFill="1" applyBorder="1" applyAlignment="1">
      <alignment horizontal="center" vertical="center" wrapText="1"/>
    </xf>
    <xf numFmtId="2" fontId="8" fillId="2" borderId="14" xfId="0" applyNumberFormat="1" applyFont="1" applyFill="1" applyBorder="1" applyAlignment="1">
      <alignment horizontal="left" vertical="center" wrapText="1"/>
    </xf>
    <xf numFmtId="2" fontId="8" fillId="0" borderId="14" xfId="0" applyNumberFormat="1" applyFont="1" applyBorder="1" applyAlignment="1">
      <alignment horizontal="center" vertical="center"/>
    </xf>
    <xf numFmtId="2" fontId="8" fillId="2" borderId="14" xfId="0" applyNumberFormat="1" applyFont="1" applyFill="1" applyBorder="1" applyAlignment="1">
      <alignment horizontal="center" vertical="center"/>
    </xf>
    <xf numFmtId="0" fontId="53" fillId="0" borderId="92" xfId="0" applyFont="1" applyBorder="1" applyAlignment="1">
      <alignment horizontal="left" vertical="center" wrapText="1"/>
    </xf>
    <xf numFmtId="0" fontId="53" fillId="0" borderId="0" xfId="0" applyFont="1" applyAlignment="1">
      <alignment horizontal="left" vertical="center" wrapText="1"/>
    </xf>
    <xf numFmtId="0" fontId="8" fillId="0" borderId="0" xfId="0" applyFont="1" applyAlignment="1">
      <alignment horizontal="left" vertical="center" wrapText="1"/>
    </xf>
    <xf numFmtId="0" fontId="25" fillId="13" borderId="14" xfId="2" applyFont="1" applyFill="1" applyBorder="1" applyAlignment="1">
      <alignment horizontal="center" vertical="center" wrapText="1"/>
    </xf>
    <xf numFmtId="0" fontId="54" fillId="13" borderId="14" xfId="2" applyFont="1" applyFill="1" applyBorder="1" applyAlignment="1">
      <alignment horizontal="center" vertical="center" wrapText="1"/>
    </xf>
    <xf numFmtId="0" fontId="25" fillId="13" borderId="14" xfId="2" applyFont="1" applyFill="1" applyBorder="1" applyAlignment="1">
      <alignment horizontal="center" vertical="center" wrapText="1"/>
    </xf>
    <xf numFmtId="43" fontId="44" fillId="13" borderId="14" xfId="0" applyNumberFormat="1" applyFont="1" applyFill="1" applyBorder="1"/>
    <xf numFmtId="0" fontId="54" fillId="13" borderId="14" xfId="2" applyFont="1" applyFill="1" applyBorder="1" applyAlignment="1">
      <alignment horizontal="center" vertical="center" wrapText="1"/>
    </xf>
    <xf numFmtId="0" fontId="44" fillId="13" borderId="14" xfId="0" applyFont="1" applyFill="1" applyBorder="1"/>
    <xf numFmtId="43" fontId="44" fillId="0" borderId="14" xfId="0" applyNumberFormat="1" applyFont="1" applyBorder="1"/>
    <xf numFmtId="0" fontId="3" fillId="13" borderId="14" xfId="0" applyFont="1" applyFill="1" applyBorder="1" applyAlignment="1">
      <alignment horizontal="center" vertical="center" wrapText="1"/>
    </xf>
    <xf numFmtId="0" fontId="55" fillId="13" borderId="14" xfId="0" applyFont="1" applyFill="1" applyBorder="1" applyAlignment="1">
      <alignment horizontal="center" vertical="center" wrapText="1"/>
    </xf>
    <xf numFmtId="0" fontId="55" fillId="13" borderId="14" xfId="0" applyFont="1" applyFill="1" applyBorder="1" applyAlignment="1">
      <alignment horizontal="center" vertical="center" wrapText="1"/>
    </xf>
    <xf numFmtId="0" fontId="3" fillId="13" borderId="14" xfId="0" applyFont="1" applyFill="1" applyBorder="1" applyAlignment="1">
      <alignment horizontal="center" vertical="center"/>
    </xf>
    <xf numFmtId="0" fontId="2" fillId="13" borderId="14" xfId="0" applyFont="1" applyFill="1" applyBorder="1" applyAlignment="1">
      <alignment horizontal="center" vertical="center" wrapText="1"/>
    </xf>
    <xf numFmtId="0" fontId="3" fillId="18" borderId="14" xfId="0" applyFont="1" applyFill="1" applyBorder="1" applyAlignment="1">
      <alignment horizontal="center" vertical="center" wrapText="1"/>
    </xf>
    <xf numFmtId="0" fontId="8" fillId="18" borderId="14" xfId="0" applyFont="1" applyFill="1" applyBorder="1" applyAlignment="1">
      <alignment horizontal="center" vertical="center" wrapText="1"/>
    </xf>
    <xf numFmtId="43" fontId="2" fillId="13" borderId="14" xfId="10" applyFont="1" applyFill="1" applyBorder="1" applyAlignment="1">
      <alignment horizontal="center" vertical="center" wrapText="1"/>
    </xf>
    <xf numFmtId="0" fontId="56" fillId="0" borderId="14" xfId="0" applyFont="1" applyBorder="1" applyAlignment="1">
      <alignment horizontal="center" vertical="center" wrapText="1"/>
    </xf>
    <xf numFmtId="0" fontId="53" fillId="0" borderId="14" xfId="0" applyFont="1" applyBorder="1" applyAlignment="1">
      <alignment horizontal="center" vertical="center" wrapText="1"/>
    </xf>
    <xf numFmtId="2" fontId="45" fillId="0" borderId="14" xfId="0" applyNumberFormat="1" applyFont="1" applyBorder="1" applyAlignment="1">
      <alignment horizontal="center" vertical="center" wrapText="1"/>
    </xf>
    <xf numFmtId="0" fontId="46" fillId="0" borderId="14" xfId="0" applyFont="1" applyBorder="1" applyAlignment="1">
      <alignment horizontal="center" vertical="center"/>
    </xf>
    <xf numFmtId="0" fontId="45" fillId="0" borderId="14" xfId="0" applyFont="1" applyBorder="1" applyAlignment="1">
      <alignment horizontal="center" vertical="center" wrapText="1"/>
    </xf>
    <xf numFmtId="43" fontId="47" fillId="0" borderId="14" xfId="0" applyNumberFormat="1" applyFont="1" applyBorder="1" applyAlignment="1">
      <alignment horizontal="center" vertical="center"/>
    </xf>
    <xf numFmtId="0" fontId="3" fillId="20" borderId="14" xfId="0" applyFont="1" applyFill="1" applyBorder="1" applyAlignment="1">
      <alignment horizontal="center" vertical="center" wrapText="1"/>
    </xf>
    <xf numFmtId="0" fontId="0" fillId="20" borderId="14" xfId="0" applyFill="1" applyBorder="1" applyAlignment="1">
      <alignment horizontal="center" vertical="center" wrapText="1"/>
    </xf>
    <xf numFmtId="0" fontId="56" fillId="20" borderId="14" xfId="0" applyFont="1" applyFill="1" applyBorder="1" applyAlignment="1">
      <alignment horizontal="center" vertical="center" wrapText="1"/>
    </xf>
    <xf numFmtId="0" fontId="53" fillId="20" borderId="14" xfId="0" applyFont="1" applyFill="1" applyBorder="1" applyAlignment="1">
      <alignment horizontal="center" vertical="center" wrapText="1"/>
    </xf>
    <xf numFmtId="2" fontId="46" fillId="20" borderId="14" xfId="0" applyNumberFormat="1" applyFont="1" applyFill="1" applyBorder="1" applyAlignment="1">
      <alignment horizontal="center" vertical="center" wrapText="1"/>
    </xf>
    <xf numFmtId="0" fontId="46" fillId="20" borderId="14" xfId="0" applyFont="1" applyFill="1" applyBorder="1" applyAlignment="1">
      <alignment horizontal="center" vertical="center"/>
    </xf>
    <xf numFmtId="2" fontId="45" fillId="20" borderId="14" xfId="0" applyNumberFormat="1" applyFont="1" applyFill="1" applyBorder="1" applyAlignment="1">
      <alignment horizontal="center" vertical="center" wrapText="1"/>
    </xf>
    <xf numFmtId="0" fontId="45" fillId="20" borderId="14" xfId="0" applyFont="1" applyFill="1" applyBorder="1" applyAlignment="1">
      <alignment horizontal="center" vertical="center" wrapText="1"/>
    </xf>
    <xf numFmtId="43" fontId="47" fillId="20" borderId="14" xfId="0" applyNumberFormat="1" applyFont="1" applyFill="1" applyBorder="1" applyAlignment="1">
      <alignment horizontal="center" vertical="center"/>
    </xf>
    <xf numFmtId="0" fontId="46" fillId="20" borderId="14" xfId="0" applyFont="1" applyFill="1" applyBorder="1" applyAlignment="1">
      <alignment horizontal="center" vertical="center" wrapText="1"/>
    </xf>
    <xf numFmtId="2" fontId="46" fillId="0" borderId="14" xfId="0" applyNumberFormat="1" applyFont="1" applyBorder="1" applyAlignment="1">
      <alignment horizontal="center" vertical="center" wrapText="1"/>
    </xf>
    <xf numFmtId="0" fontId="46" fillId="0" borderId="14" xfId="0" applyFont="1" applyBorder="1" applyAlignment="1">
      <alignment horizontal="center" vertical="center" wrapText="1"/>
    </xf>
    <xf numFmtId="2" fontId="46" fillId="0" borderId="14" xfId="0" applyNumberFormat="1" applyFont="1" applyBorder="1" applyAlignment="1">
      <alignment horizontal="center" vertical="center"/>
    </xf>
    <xf numFmtId="0" fontId="44" fillId="0" borderId="14" xfId="0" applyFont="1" applyBorder="1" applyAlignment="1">
      <alignment horizontal="center" vertical="center"/>
    </xf>
    <xf numFmtId="0" fontId="44" fillId="0" borderId="14" xfId="0" applyFont="1" applyBorder="1"/>
  </cellXfs>
  <cellStyles count="12">
    <cellStyle name="Millares 27" xfId="10" xr:uid="{A6359B2C-2C3B-418C-A206-077A98127128}"/>
    <cellStyle name="Moneda" xfId="9" builtinId="4"/>
    <cellStyle name="Moneda 2" xfId="7" xr:uid="{33D1C5AD-76AD-4B7F-92E6-DF7B973139D0}"/>
    <cellStyle name="Normal" xfId="0" builtinId="0"/>
    <cellStyle name="Normal 2" xfId="3" xr:uid="{216066D2-6A72-4A37-9B0E-11A18AC7AE67}"/>
    <cellStyle name="Normal 3" xfId="1" xr:uid="{C5A26A64-D6A3-4DAF-93BE-7BFADF2829EA}"/>
    <cellStyle name="Normal 3 2" xfId="5" xr:uid="{648DD919-AACA-4575-86B3-DDE45AEC6743}"/>
    <cellStyle name="Normal 3 2 2" xfId="6" xr:uid="{882392F5-9C2C-4E06-BB11-C601D1733C44}"/>
    <cellStyle name="Normal 3 3" xfId="4" xr:uid="{AF980539-B32D-4F05-B521-CBE3FBC3220D}"/>
    <cellStyle name="Normal 3 4" xfId="11" xr:uid="{2042A80D-6FFA-40FC-9BFB-C00410B61FFC}"/>
    <cellStyle name="Normal 4" xfId="8" xr:uid="{8BA9F33E-F34A-4FD7-BDFC-92DA7743680D}"/>
    <cellStyle name="Normal_CONSOLIDADO  EVALUACIÓN LP 53 OBRA ADECUACIÓN Y MANTENIMIENTO DEL TEATRO LIDO 2" xfId="2" xr:uid="{D870361B-EEAE-47BE-A3DA-6D62A944083F}"/>
  </cellStyles>
  <dxfs count="15">
    <dxf>
      <fill>
        <patternFill>
          <bgColor theme="6" tint="0.79998168889431442"/>
        </patternFill>
      </fill>
    </dxf>
    <dxf>
      <font>
        <strike val="0"/>
      </font>
      <fill>
        <patternFill>
          <bgColor rgb="FFFFCCCC"/>
        </patternFill>
      </fill>
    </dxf>
    <dxf>
      <font>
        <strike val="0"/>
      </font>
      <fill>
        <patternFill>
          <bgColor theme="6" tint="0.79998168889431442"/>
        </patternFill>
      </fill>
    </dxf>
    <dxf>
      <font>
        <strike val="0"/>
      </font>
      <fill>
        <patternFill>
          <bgColor rgb="FFFFCCCC"/>
        </patternFill>
      </fill>
    </dxf>
    <dxf>
      <font>
        <color rgb="FF006100"/>
      </font>
      <fill>
        <patternFill>
          <bgColor rgb="FFC6EFCE"/>
        </patternFill>
      </fill>
    </dxf>
    <dxf>
      <font>
        <color rgb="FF9C0006"/>
      </font>
      <fill>
        <patternFill>
          <bgColor rgb="FFFFC7CE"/>
        </patternFill>
      </fill>
    </dxf>
    <dxf>
      <fill>
        <patternFill>
          <bgColor theme="6" tint="0.79998168889431442"/>
        </patternFill>
      </fill>
    </dxf>
    <dxf>
      <font>
        <strike val="0"/>
      </font>
      <fill>
        <patternFill>
          <bgColor rgb="FFFFCCCC"/>
        </patternFill>
      </fill>
    </dxf>
    <dxf>
      <font>
        <strike val="0"/>
      </font>
      <fill>
        <patternFill>
          <bgColor theme="6" tint="0.79998168889431442"/>
        </patternFill>
      </fill>
    </dxf>
    <dxf>
      <font>
        <strike val="0"/>
      </font>
      <fill>
        <patternFill>
          <bgColor rgb="FFFFCCCC"/>
        </patternFill>
      </fill>
    </dxf>
    <dxf>
      <fill>
        <patternFill>
          <bgColor theme="6" tint="0.79998168889431442"/>
        </patternFill>
      </fill>
    </dxf>
    <dxf>
      <font>
        <strike val="0"/>
      </font>
      <fill>
        <patternFill>
          <bgColor rgb="FFFFCCCC"/>
        </patternFill>
      </fill>
    </dxf>
    <dxf>
      <font>
        <strike val="0"/>
      </font>
      <fill>
        <patternFill>
          <bgColor theme="6" tint="0.79998168889431442"/>
        </patternFill>
      </fill>
    </dxf>
    <dxf>
      <font>
        <strike val="0"/>
      </font>
      <fill>
        <patternFill>
          <bgColor rgb="FFFFCCCC"/>
        </patternFill>
      </fill>
    </dxf>
    <dxf>
      <fill>
        <patternFill patternType="solid">
          <fgColor rgb="FFB4C6E7"/>
          <bgColor rgb="FF000000"/>
        </patternFill>
      </fill>
    </dxf>
  </dxfs>
  <tableStyles count="0" defaultTableStyle="TableStyleMedium2" defaultPivotStyle="PivotStyleLight16"/>
  <colors>
    <mruColors>
      <color rgb="FF000000"/>
      <color rgb="FFE21E72"/>
      <color rgb="FFCC99FF"/>
      <color rgb="FFCC33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3</xdr:col>
      <xdr:colOff>205740</xdr:colOff>
      <xdr:row>0</xdr:row>
      <xdr:rowOff>38100</xdr:rowOff>
    </xdr:from>
    <xdr:to>
      <xdr:col>3</xdr:col>
      <xdr:colOff>693420</xdr:colOff>
      <xdr:row>14</xdr:row>
      <xdr:rowOff>275859</xdr:rowOff>
    </xdr:to>
    <xdr:pic>
      <xdr:nvPicPr>
        <xdr:cNvPr id="2" name="Imagen 1">
          <a:extLst>
            <a:ext uri="{FF2B5EF4-FFF2-40B4-BE49-F238E27FC236}">
              <a16:creationId xmlns:a16="http://schemas.microsoft.com/office/drawing/2014/main" id="{41A1111C-847C-4264-8B4B-D61769DD52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87490" y="0"/>
          <a:ext cx="487680" cy="2758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289560</xdr:colOff>
      <xdr:row>0</xdr:row>
      <xdr:rowOff>38100</xdr:rowOff>
    </xdr:from>
    <xdr:to>
      <xdr:col>4</xdr:col>
      <xdr:colOff>529590</xdr:colOff>
      <xdr:row>14</xdr:row>
      <xdr:rowOff>320040</xdr:rowOff>
    </xdr:to>
    <xdr:pic>
      <xdr:nvPicPr>
        <xdr:cNvPr id="3" name="Imagen 2">
          <a:extLst>
            <a:ext uri="{FF2B5EF4-FFF2-40B4-BE49-F238E27FC236}">
              <a16:creationId xmlns:a16="http://schemas.microsoft.com/office/drawing/2014/main" id="{BA9FCD69-0204-4A11-A5AC-FC8A312210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42835" y="0"/>
          <a:ext cx="240030" cy="320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228601</xdr:colOff>
      <xdr:row>0</xdr:row>
      <xdr:rowOff>0</xdr:rowOff>
    </xdr:from>
    <xdr:to>
      <xdr:col>5</xdr:col>
      <xdr:colOff>582029</xdr:colOff>
      <xdr:row>14</xdr:row>
      <xdr:rowOff>358140</xdr:rowOff>
    </xdr:to>
    <xdr:pic>
      <xdr:nvPicPr>
        <xdr:cNvPr id="4" name="Imagen 3">
          <a:extLst>
            <a:ext uri="{FF2B5EF4-FFF2-40B4-BE49-F238E27FC236}">
              <a16:creationId xmlns:a16="http://schemas.microsoft.com/office/drawing/2014/main" id="{25965121-A1FB-497D-8856-2B5ECFE6234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53401" y="0"/>
          <a:ext cx="353428" cy="358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9525</xdr:colOff>
      <xdr:row>29</xdr:row>
      <xdr:rowOff>38100</xdr:rowOff>
    </xdr:from>
    <xdr:to>
      <xdr:col>2</xdr:col>
      <xdr:colOff>1266825</xdr:colOff>
      <xdr:row>57</xdr:row>
      <xdr:rowOff>99332</xdr:rowOff>
    </xdr:to>
    <xdr:pic>
      <xdr:nvPicPr>
        <xdr:cNvPr id="17" name="Imagen 16">
          <a:extLst>
            <a:ext uri="{FF2B5EF4-FFF2-40B4-BE49-F238E27FC236}">
              <a16:creationId xmlns:a16="http://schemas.microsoft.com/office/drawing/2014/main" id="{CB2C0050-9D9B-C05B-3083-D607B53FC84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525" y="3695700"/>
          <a:ext cx="6334125" cy="6067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659946</xdr:colOff>
      <xdr:row>35</xdr:row>
      <xdr:rowOff>88448</xdr:rowOff>
    </xdr:from>
    <xdr:to>
      <xdr:col>8</xdr:col>
      <xdr:colOff>353465</xdr:colOff>
      <xdr:row>55</xdr:row>
      <xdr:rowOff>81643</xdr:rowOff>
    </xdr:to>
    <xdr:pic>
      <xdr:nvPicPr>
        <xdr:cNvPr id="5" name="Imagen 4">
          <a:extLst>
            <a:ext uri="{FF2B5EF4-FFF2-40B4-BE49-F238E27FC236}">
              <a16:creationId xmlns:a16="http://schemas.microsoft.com/office/drawing/2014/main" id="{F9651E90-0FC0-DDB2-5EE1-471F7BDE137F}"/>
            </a:ext>
          </a:extLst>
        </xdr:cNvPr>
        <xdr:cNvPicPr>
          <a:picLocks noChangeAspect="1"/>
        </xdr:cNvPicPr>
      </xdr:nvPicPr>
      <xdr:blipFill>
        <a:blip xmlns:r="http://schemas.openxmlformats.org/officeDocument/2006/relationships" r:embed="rId5"/>
        <a:stretch>
          <a:fillRect/>
        </a:stretch>
      </xdr:blipFill>
      <xdr:spPr>
        <a:xfrm>
          <a:off x="7041696" y="5299984"/>
          <a:ext cx="4564517" cy="3667123"/>
        </a:xfrm>
        <a:prstGeom prst="rect">
          <a:avLst/>
        </a:prstGeom>
      </xdr:spPr>
    </xdr:pic>
    <xdr:clientData/>
  </xdr:twoCellAnchor>
  <xdr:twoCellAnchor>
    <xdr:from>
      <xdr:col>3</xdr:col>
      <xdr:colOff>712943</xdr:colOff>
      <xdr:row>51</xdr:row>
      <xdr:rowOff>52638</xdr:rowOff>
    </xdr:from>
    <xdr:to>
      <xdr:col>7</xdr:col>
      <xdr:colOff>638104</xdr:colOff>
      <xdr:row>52</xdr:row>
      <xdr:rowOff>175102</xdr:rowOff>
    </xdr:to>
    <xdr:sp macro="" textlink="">
      <xdr:nvSpPr>
        <xdr:cNvPr id="6" name="Rectángulo 5">
          <a:extLst>
            <a:ext uri="{FF2B5EF4-FFF2-40B4-BE49-F238E27FC236}">
              <a16:creationId xmlns:a16="http://schemas.microsoft.com/office/drawing/2014/main" id="{9FFB32A3-E652-6DD5-FC8C-D50B3A68A8FE}"/>
            </a:ext>
          </a:extLst>
        </xdr:cNvPr>
        <xdr:cNvSpPr/>
      </xdr:nvSpPr>
      <xdr:spPr>
        <a:xfrm>
          <a:off x="7240075" y="9236743"/>
          <a:ext cx="3840437" cy="302938"/>
        </a:xfrm>
        <a:prstGeom prst="rect">
          <a:avLst/>
        </a:prstGeom>
        <a:noFill/>
        <a:ln w="28575">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person displayName="LUZ EDILMA ZAPATA LOPEZ" id="{4B58FB24-F0D1-4DD3-9DC1-7F4396A56C21}" userId="S::lzapata@rionegro.gov.co::6251acbd-f1fa-4702-bda4-0d15038d526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5" dT="2024-10-10T18:52:03.72" personId="{4B58FB24-F0D1-4DD3-9DC1-7F4396A56C21}" id="{1120D023-708F-4CF7-98E3-B9780DE4117C}">
    <text xml:space="preserve">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 a los Consorcios y a las Uniones Temporales si alguno de sus integrantes se encuentra en la situación anterior.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3"/>
  <sheetViews>
    <sheetView topLeftCell="AD1" zoomScale="70" zoomScaleNormal="70" workbookViewId="0">
      <pane ySplit="2" topLeftCell="A16" activePane="bottomLeft" state="frozen"/>
      <selection pane="bottomLeft" activeCell="AH13" sqref="AH13"/>
    </sheetView>
  </sheetViews>
  <sheetFormatPr baseColWidth="10" defaultColWidth="11.42578125" defaultRowHeight="16.5" customHeight="1" x14ac:dyDescent="0.25"/>
  <cols>
    <col min="1" max="1" width="9.85546875" customWidth="1"/>
    <col min="2" max="3" width="27.28515625" customWidth="1"/>
    <col min="4" max="4" width="21.140625" customWidth="1"/>
    <col min="5" max="5" width="21.42578125" customWidth="1"/>
    <col min="6" max="6" width="28.28515625" customWidth="1"/>
    <col min="7" max="7" width="41.140625" customWidth="1"/>
    <col min="8" max="8" width="33.5703125" customWidth="1"/>
    <col min="9" max="10" width="35.5703125" customWidth="1"/>
    <col min="11" max="11" width="37.5703125" customWidth="1"/>
    <col min="12" max="12" width="56" customWidth="1"/>
    <col min="13" max="13" width="20.85546875" customWidth="1"/>
    <col min="14" max="14" width="19.28515625" customWidth="1"/>
    <col min="15" max="15" width="44.5703125" customWidth="1"/>
    <col min="16" max="16" width="30.28515625" customWidth="1"/>
    <col min="17" max="17" width="47.5703125" customWidth="1"/>
    <col min="18" max="18" width="56.5703125" customWidth="1"/>
    <col min="19" max="19" width="55" customWidth="1"/>
    <col min="20" max="20" width="40.5703125" customWidth="1"/>
    <col min="21" max="21" width="31.5703125" customWidth="1"/>
    <col min="22" max="22" width="31.42578125" customWidth="1"/>
    <col min="23" max="25" width="34.42578125" customWidth="1"/>
    <col min="26" max="26" width="49.85546875" customWidth="1"/>
    <col min="27" max="27" width="48" customWidth="1"/>
    <col min="28" max="29" width="44" customWidth="1"/>
    <col min="30" max="30" width="53.5703125" customWidth="1"/>
    <col min="31" max="31" width="44" customWidth="1"/>
    <col min="32" max="32" width="51.140625" customWidth="1"/>
    <col min="33" max="33" width="19.28515625" customWidth="1"/>
  </cols>
  <sheetData>
    <row r="1" spans="1:33" ht="16.5" hidden="1" customHeight="1" x14ac:dyDescent="0.25">
      <c r="A1" s="242" t="s">
        <v>0</v>
      </c>
      <c r="B1" s="243"/>
      <c r="C1" s="243"/>
      <c r="D1" s="243"/>
      <c r="E1" s="243"/>
      <c r="F1" s="243"/>
      <c r="G1" s="243"/>
      <c r="H1" s="243"/>
      <c r="I1" s="243"/>
      <c r="J1" s="243"/>
      <c r="K1" s="243"/>
      <c r="L1" s="243"/>
    </row>
    <row r="2" spans="1:33" ht="180" customHeight="1" x14ac:dyDescent="0.25">
      <c r="A2" s="47" t="s">
        <v>1</v>
      </c>
      <c r="B2" s="47" t="s">
        <v>2</v>
      </c>
      <c r="C2" s="47" t="s">
        <v>3</v>
      </c>
      <c r="D2" s="47" t="s">
        <v>4</v>
      </c>
      <c r="E2" s="47" t="s">
        <v>5</v>
      </c>
      <c r="F2" s="47" t="s">
        <v>6</v>
      </c>
      <c r="G2" s="48" t="s">
        <v>7</v>
      </c>
      <c r="H2" s="49" t="s">
        <v>8</v>
      </c>
      <c r="I2" s="47" t="s">
        <v>9</v>
      </c>
      <c r="J2" s="47" t="s">
        <v>10</v>
      </c>
      <c r="K2" s="47" t="s">
        <v>11</v>
      </c>
      <c r="L2" s="47" t="s">
        <v>12</v>
      </c>
      <c r="M2" s="47" t="s">
        <v>13</v>
      </c>
      <c r="N2" s="47" t="s">
        <v>14</v>
      </c>
      <c r="O2" s="47" t="s">
        <v>15</v>
      </c>
      <c r="P2" s="47" t="s">
        <v>16</v>
      </c>
      <c r="Q2" s="47" t="s">
        <v>17</v>
      </c>
      <c r="R2" s="47" t="s">
        <v>18</v>
      </c>
      <c r="S2" s="47" t="s">
        <v>19</v>
      </c>
      <c r="T2" s="47" t="s">
        <v>20</v>
      </c>
      <c r="U2" s="47" t="s">
        <v>21</v>
      </c>
      <c r="V2" s="47" t="s">
        <v>22</v>
      </c>
      <c r="W2" s="47" t="s">
        <v>23</v>
      </c>
      <c r="X2" s="47" t="s">
        <v>24</v>
      </c>
      <c r="Y2" s="47" t="s">
        <v>25</v>
      </c>
      <c r="Z2" s="47" t="s">
        <v>26</v>
      </c>
      <c r="AA2" s="47" t="s">
        <v>27</v>
      </c>
      <c r="AB2" s="47" t="s">
        <v>28</v>
      </c>
      <c r="AC2" s="47" t="s">
        <v>29</v>
      </c>
      <c r="AD2" s="80" t="s">
        <v>30</v>
      </c>
      <c r="AE2" s="47" t="s">
        <v>31</v>
      </c>
      <c r="AF2" s="47" t="s">
        <v>32</v>
      </c>
      <c r="AG2" s="50" t="s">
        <v>33</v>
      </c>
    </row>
    <row r="3" spans="1:33" ht="244.5" customHeight="1" x14ac:dyDescent="0.25">
      <c r="A3" s="2">
        <v>1</v>
      </c>
      <c r="B3" s="94" t="s">
        <v>34</v>
      </c>
      <c r="C3" s="20" t="s">
        <v>35</v>
      </c>
      <c r="D3" s="20" t="s">
        <v>35</v>
      </c>
      <c r="E3" s="95" t="s">
        <v>36</v>
      </c>
      <c r="F3" s="95" t="s">
        <v>37</v>
      </c>
      <c r="G3" s="95" t="s">
        <v>38</v>
      </c>
      <c r="H3" s="95" t="s">
        <v>35</v>
      </c>
      <c r="I3" s="95" t="s">
        <v>39</v>
      </c>
      <c r="J3" s="96" t="s">
        <v>40</v>
      </c>
      <c r="K3" s="97" t="s">
        <v>35</v>
      </c>
      <c r="L3" s="95" t="s">
        <v>41</v>
      </c>
      <c r="M3" s="95" t="s">
        <v>35</v>
      </c>
      <c r="N3" s="95" t="s">
        <v>35</v>
      </c>
      <c r="O3" s="98" t="s">
        <v>35</v>
      </c>
      <c r="P3" s="94" t="s">
        <v>35</v>
      </c>
      <c r="Q3" s="95" t="s">
        <v>42</v>
      </c>
      <c r="R3" s="42" t="s">
        <v>43</v>
      </c>
      <c r="S3" s="94" t="s">
        <v>44</v>
      </c>
      <c r="T3" s="68" t="s">
        <v>35</v>
      </c>
      <c r="U3" s="21" t="s">
        <v>45</v>
      </c>
      <c r="V3" s="21" t="s">
        <v>46</v>
      </c>
      <c r="W3" s="21" t="s">
        <v>47</v>
      </c>
      <c r="X3" s="21" t="s">
        <v>48</v>
      </c>
      <c r="Y3" s="21" t="s">
        <v>49</v>
      </c>
      <c r="Z3" s="88" t="s">
        <v>50</v>
      </c>
      <c r="AA3" s="89" t="s">
        <v>51</v>
      </c>
      <c r="AB3" s="89" t="s">
        <v>52</v>
      </c>
      <c r="AC3" s="101" t="s">
        <v>53</v>
      </c>
      <c r="AD3" s="101" t="s">
        <v>54</v>
      </c>
      <c r="AE3" s="89" t="s">
        <v>55</v>
      </c>
      <c r="AF3" s="94" t="s">
        <v>56</v>
      </c>
      <c r="AG3" s="152" t="s">
        <v>57</v>
      </c>
    </row>
    <row r="4" spans="1:33" s="90" customFormat="1" ht="275.25" customHeight="1" x14ac:dyDescent="0.25">
      <c r="A4" s="2">
        <v>2</v>
      </c>
      <c r="B4" s="94" t="s">
        <v>58</v>
      </c>
      <c r="C4" s="4" t="s">
        <v>35</v>
      </c>
      <c r="D4" s="4" t="s">
        <v>35</v>
      </c>
      <c r="E4" s="177" t="s">
        <v>36</v>
      </c>
      <c r="F4" s="99" t="s">
        <v>59</v>
      </c>
      <c r="G4" s="95" t="s">
        <v>60</v>
      </c>
      <c r="H4" s="146" t="s">
        <v>35</v>
      </c>
      <c r="I4" s="146" t="s">
        <v>61</v>
      </c>
      <c r="J4" s="92" t="s">
        <v>62</v>
      </c>
      <c r="K4" s="146" t="s">
        <v>35</v>
      </c>
      <c r="L4" s="146" t="s">
        <v>63</v>
      </c>
      <c r="M4" s="146" t="s">
        <v>35</v>
      </c>
      <c r="N4" s="146" t="s">
        <v>35</v>
      </c>
      <c r="O4" s="146" t="s">
        <v>35</v>
      </c>
      <c r="P4" s="146" t="s">
        <v>35</v>
      </c>
      <c r="Q4" s="146" t="s">
        <v>64</v>
      </c>
      <c r="R4" s="178" t="s">
        <v>65</v>
      </c>
      <c r="S4" s="100" t="s">
        <v>66</v>
      </c>
      <c r="T4" s="179" t="s">
        <v>35</v>
      </c>
      <c r="U4" s="180" t="s">
        <v>67</v>
      </c>
      <c r="V4" s="180" t="s">
        <v>46</v>
      </c>
      <c r="W4" s="180" t="s">
        <v>68</v>
      </c>
      <c r="X4" s="21" t="s">
        <v>48</v>
      </c>
      <c r="Y4" s="180" t="s">
        <v>49</v>
      </c>
      <c r="Z4" s="113" t="s">
        <v>69</v>
      </c>
      <c r="AA4" s="42" t="s">
        <v>70</v>
      </c>
      <c r="AB4" s="177" t="s">
        <v>71</v>
      </c>
      <c r="AC4" s="19" t="s">
        <v>72</v>
      </c>
      <c r="AD4" s="136" t="s">
        <v>73</v>
      </c>
      <c r="AE4" s="181" t="s">
        <v>74</v>
      </c>
      <c r="AF4" s="42" t="s">
        <v>75</v>
      </c>
      <c r="AG4" s="196" t="s">
        <v>57</v>
      </c>
    </row>
    <row r="5" spans="1:33" s="90" customFormat="1" ht="180.75" customHeight="1" x14ac:dyDescent="0.2">
      <c r="A5" s="3">
        <v>3</v>
      </c>
      <c r="B5" s="94" t="s">
        <v>76</v>
      </c>
      <c r="C5" s="20" t="s">
        <v>35</v>
      </c>
      <c r="D5" s="20" t="s">
        <v>35</v>
      </c>
      <c r="E5" s="180" t="s">
        <v>36</v>
      </c>
      <c r="F5" s="94" t="s">
        <v>77</v>
      </c>
      <c r="G5" s="89" t="s">
        <v>78</v>
      </c>
      <c r="H5" s="180" t="s">
        <v>35</v>
      </c>
      <c r="I5" s="180" t="s">
        <v>79</v>
      </c>
      <c r="J5" s="180" t="s">
        <v>80</v>
      </c>
      <c r="K5" s="180" t="s">
        <v>35</v>
      </c>
      <c r="L5" s="89" t="s">
        <v>81</v>
      </c>
      <c r="M5" s="180" t="s">
        <v>35</v>
      </c>
      <c r="N5" s="180" t="s">
        <v>35</v>
      </c>
      <c r="O5" s="180" t="s">
        <v>35</v>
      </c>
      <c r="P5" s="180" t="s">
        <v>35</v>
      </c>
      <c r="Q5" s="146" t="s">
        <v>82</v>
      </c>
      <c r="R5" s="191" t="s">
        <v>83</v>
      </c>
      <c r="S5" s="192" t="s">
        <v>84</v>
      </c>
      <c r="T5" s="182" t="s">
        <v>35</v>
      </c>
      <c r="U5" s="180" t="s">
        <v>85</v>
      </c>
      <c r="V5" s="180" t="s">
        <v>46</v>
      </c>
      <c r="W5" s="180" t="s">
        <v>47</v>
      </c>
      <c r="X5" s="180" t="s">
        <v>48</v>
      </c>
      <c r="Y5" s="21" t="s">
        <v>49</v>
      </c>
      <c r="Z5" s="193" t="s">
        <v>86</v>
      </c>
      <c r="AA5" s="89" t="s">
        <v>87</v>
      </c>
      <c r="AB5" s="177" t="s">
        <v>88</v>
      </c>
      <c r="AC5" s="19" t="s">
        <v>89</v>
      </c>
      <c r="AD5" s="194" t="s">
        <v>90</v>
      </c>
      <c r="AE5" s="134" t="s">
        <v>91</v>
      </c>
      <c r="AF5" s="3" t="s">
        <v>92</v>
      </c>
      <c r="AG5" s="172" t="s">
        <v>57</v>
      </c>
    </row>
    <row r="6" spans="1:33" s="90" customFormat="1" ht="167.25" customHeight="1" x14ac:dyDescent="0.2">
      <c r="A6" s="3">
        <v>4</v>
      </c>
      <c r="B6" s="19" t="s">
        <v>93</v>
      </c>
      <c r="C6" s="30" t="s">
        <v>35</v>
      </c>
      <c r="D6" s="20" t="s">
        <v>35</v>
      </c>
      <c r="E6" s="180" t="s">
        <v>94</v>
      </c>
      <c r="F6" s="94" t="s">
        <v>95</v>
      </c>
      <c r="G6" s="134" t="s">
        <v>96</v>
      </c>
      <c r="H6" s="180" t="s">
        <v>35</v>
      </c>
      <c r="I6" s="180" t="s">
        <v>97</v>
      </c>
      <c r="J6" s="180" t="s">
        <v>98</v>
      </c>
      <c r="K6" s="180" t="s">
        <v>35</v>
      </c>
      <c r="L6" s="89" t="s">
        <v>99</v>
      </c>
      <c r="M6" s="180" t="s">
        <v>35</v>
      </c>
      <c r="N6" s="180" t="s">
        <v>35</v>
      </c>
      <c r="O6" s="180" t="s">
        <v>35</v>
      </c>
      <c r="P6" s="182" t="s">
        <v>35</v>
      </c>
      <c r="Q6" s="89" t="s">
        <v>100</v>
      </c>
      <c r="R6" s="39" t="s">
        <v>101</v>
      </c>
      <c r="S6" s="88" t="s">
        <v>102</v>
      </c>
      <c r="T6" s="182" t="s">
        <v>103</v>
      </c>
      <c r="U6" s="180" t="s">
        <v>45</v>
      </c>
      <c r="V6" s="180" t="s">
        <v>46</v>
      </c>
      <c r="W6" s="180" t="s">
        <v>47</v>
      </c>
      <c r="X6" s="180" t="s">
        <v>48</v>
      </c>
      <c r="Y6" s="180" t="s">
        <v>49</v>
      </c>
      <c r="Z6" s="132" t="s">
        <v>104</v>
      </c>
      <c r="AA6" s="88" t="s">
        <v>105</v>
      </c>
      <c r="AB6" s="89" t="s">
        <v>106</v>
      </c>
      <c r="AC6" s="71" t="s">
        <v>107</v>
      </c>
      <c r="AD6" s="171" t="s">
        <v>108</v>
      </c>
      <c r="AE6" s="101" t="s">
        <v>109</v>
      </c>
      <c r="AF6" s="94" t="s">
        <v>110</v>
      </c>
      <c r="AG6" s="183" t="s">
        <v>57</v>
      </c>
    </row>
    <row r="7" spans="1:33" s="90" customFormat="1" ht="247.5" customHeight="1" x14ac:dyDescent="0.25">
      <c r="A7" s="3">
        <v>5</v>
      </c>
      <c r="B7" s="19" t="s">
        <v>111</v>
      </c>
      <c r="C7" s="30" t="s">
        <v>35</v>
      </c>
      <c r="D7" s="20" t="s">
        <v>35</v>
      </c>
      <c r="E7" s="180" t="s">
        <v>94</v>
      </c>
      <c r="F7" s="102" t="s">
        <v>112</v>
      </c>
      <c r="G7" s="184" t="s">
        <v>113</v>
      </c>
      <c r="H7" s="180" t="s">
        <v>35</v>
      </c>
      <c r="I7" s="180" t="s">
        <v>114</v>
      </c>
      <c r="J7" s="180" t="s">
        <v>115</v>
      </c>
      <c r="K7" s="180" t="s">
        <v>35</v>
      </c>
      <c r="L7" s="180" t="s">
        <v>116</v>
      </c>
      <c r="M7" s="180" t="s">
        <v>35</v>
      </c>
      <c r="N7" s="180" t="s">
        <v>35</v>
      </c>
      <c r="O7" s="180" t="s">
        <v>35</v>
      </c>
      <c r="P7" s="180" t="s">
        <v>35</v>
      </c>
      <c r="Q7" s="131" t="s">
        <v>117</v>
      </c>
      <c r="R7" s="131" t="s">
        <v>118</v>
      </c>
      <c r="S7" s="89" t="s">
        <v>119</v>
      </c>
      <c r="T7" s="182" t="s">
        <v>120</v>
      </c>
      <c r="U7" s="180" t="s">
        <v>45</v>
      </c>
      <c r="V7" s="180" t="s">
        <v>46</v>
      </c>
      <c r="W7" s="180" t="s">
        <v>47</v>
      </c>
      <c r="X7" s="180" t="s">
        <v>48</v>
      </c>
      <c r="Y7" s="180" t="s">
        <v>49</v>
      </c>
      <c r="Z7" s="103" t="s">
        <v>121</v>
      </c>
      <c r="AA7" s="104" t="s">
        <v>122</v>
      </c>
      <c r="AB7" s="104" t="s">
        <v>123</v>
      </c>
      <c r="AC7" s="104" t="s">
        <v>124</v>
      </c>
      <c r="AD7" s="105" t="s">
        <v>125</v>
      </c>
      <c r="AE7" s="101" t="s">
        <v>126</v>
      </c>
      <c r="AF7" s="106" t="s">
        <v>127</v>
      </c>
      <c r="AG7" s="172" t="s">
        <v>57</v>
      </c>
    </row>
    <row r="8" spans="1:33" s="90" customFormat="1" ht="218.25" customHeight="1" x14ac:dyDescent="0.2">
      <c r="A8" s="3">
        <v>6</v>
      </c>
      <c r="B8" s="19" t="s">
        <v>128</v>
      </c>
      <c r="C8" s="30" t="s">
        <v>35</v>
      </c>
      <c r="D8" s="20" t="s">
        <v>35</v>
      </c>
      <c r="E8" s="180" t="s">
        <v>36</v>
      </c>
      <c r="F8" s="102" t="s">
        <v>129</v>
      </c>
      <c r="G8" s="134" t="s">
        <v>130</v>
      </c>
      <c r="H8" s="180" t="s">
        <v>35</v>
      </c>
      <c r="I8" s="180" t="s">
        <v>131</v>
      </c>
      <c r="J8" s="173" t="s">
        <v>132</v>
      </c>
      <c r="K8" s="173" t="s">
        <v>35</v>
      </c>
      <c r="L8" s="131" t="s">
        <v>133</v>
      </c>
      <c r="M8" s="180" t="s">
        <v>35</v>
      </c>
      <c r="N8" s="180" t="s">
        <v>35</v>
      </c>
      <c r="O8" s="173" t="s">
        <v>35</v>
      </c>
      <c r="P8" s="173" t="s">
        <v>35</v>
      </c>
      <c r="Q8" s="180" t="s">
        <v>134</v>
      </c>
      <c r="R8" s="173" t="s">
        <v>135</v>
      </c>
      <c r="S8" s="89" t="s">
        <v>136</v>
      </c>
      <c r="T8" s="182" t="s">
        <v>137</v>
      </c>
      <c r="U8" s="180" t="s">
        <v>45</v>
      </c>
      <c r="V8" s="180" t="s">
        <v>46</v>
      </c>
      <c r="W8" s="180" t="s">
        <v>47</v>
      </c>
      <c r="X8" s="180" t="s">
        <v>48</v>
      </c>
      <c r="Y8" s="180" t="s">
        <v>49</v>
      </c>
      <c r="Z8" s="107" t="s">
        <v>138</v>
      </c>
      <c r="AA8" s="108" t="s">
        <v>139</v>
      </c>
      <c r="AB8" s="101" t="s">
        <v>140</v>
      </c>
      <c r="AC8" s="109" t="s">
        <v>141</v>
      </c>
      <c r="AD8" s="101" t="s">
        <v>142</v>
      </c>
      <c r="AE8" s="89" t="s">
        <v>143</v>
      </c>
      <c r="AF8" s="106" t="s">
        <v>144</v>
      </c>
      <c r="AG8" s="153" t="s">
        <v>57</v>
      </c>
    </row>
    <row r="9" spans="1:33" s="90" customFormat="1" ht="312" customHeight="1" x14ac:dyDescent="0.25">
      <c r="A9" s="3">
        <v>7</v>
      </c>
      <c r="B9" s="110" t="s">
        <v>145</v>
      </c>
      <c r="C9" s="30" t="s">
        <v>35</v>
      </c>
      <c r="D9" s="20" t="s">
        <v>35</v>
      </c>
      <c r="E9" s="180" t="s">
        <v>36</v>
      </c>
      <c r="F9" s="110" t="s">
        <v>146</v>
      </c>
      <c r="G9" s="134" t="s">
        <v>147</v>
      </c>
      <c r="H9" s="180" t="s">
        <v>35</v>
      </c>
      <c r="I9" s="180" t="s">
        <v>148</v>
      </c>
      <c r="J9" s="173" t="s">
        <v>149</v>
      </c>
      <c r="K9" s="173" t="s">
        <v>35</v>
      </c>
      <c r="L9" s="185" t="s">
        <v>150</v>
      </c>
      <c r="M9" s="180" t="s">
        <v>35</v>
      </c>
      <c r="N9" s="180" t="s">
        <v>35</v>
      </c>
      <c r="O9" s="173" t="s">
        <v>35</v>
      </c>
      <c r="P9" s="173" t="s">
        <v>35</v>
      </c>
      <c r="Q9" s="180" t="s">
        <v>151</v>
      </c>
      <c r="R9" s="173" t="s">
        <v>152</v>
      </c>
      <c r="S9" s="89" t="s">
        <v>153</v>
      </c>
      <c r="T9" s="182" t="s">
        <v>154</v>
      </c>
      <c r="U9" s="180" t="s">
        <v>155</v>
      </c>
      <c r="V9" s="180" t="s">
        <v>46</v>
      </c>
      <c r="W9" s="180" t="s">
        <v>47</v>
      </c>
      <c r="X9" s="180" t="s">
        <v>48</v>
      </c>
      <c r="Y9" s="180" t="s">
        <v>156</v>
      </c>
      <c r="Z9" s="111" t="s">
        <v>157</v>
      </c>
      <c r="AA9" s="112" t="s">
        <v>158</v>
      </c>
      <c r="AB9" s="89" t="s">
        <v>159</v>
      </c>
      <c r="AC9" s="88" t="s">
        <v>160</v>
      </c>
      <c r="AD9" s="89" t="s">
        <v>161</v>
      </c>
      <c r="AE9" s="113" t="s">
        <v>162</v>
      </c>
      <c r="AF9" s="3" t="s">
        <v>163</v>
      </c>
      <c r="AG9" s="172" t="s">
        <v>57</v>
      </c>
    </row>
    <row r="10" spans="1:33" ht="230.25" customHeight="1" x14ac:dyDescent="0.25">
      <c r="A10" s="239">
        <v>8</v>
      </c>
      <c r="B10" s="257" t="s">
        <v>164</v>
      </c>
      <c r="C10" s="31" t="s">
        <v>165</v>
      </c>
      <c r="D10" s="43">
        <v>0.5</v>
      </c>
      <c r="E10" s="3" t="s">
        <v>94</v>
      </c>
      <c r="F10" s="253" t="s">
        <v>166</v>
      </c>
      <c r="G10" s="3" t="s">
        <v>35</v>
      </c>
      <c r="H10" s="3" t="s">
        <v>35</v>
      </c>
      <c r="I10" s="3" t="s">
        <v>167</v>
      </c>
      <c r="J10" s="3" t="s">
        <v>168</v>
      </c>
      <c r="K10" s="237" t="s">
        <v>169</v>
      </c>
      <c r="L10" s="3" t="s">
        <v>35</v>
      </c>
      <c r="M10" s="3" t="s">
        <v>35</v>
      </c>
      <c r="N10" s="3" t="s">
        <v>35</v>
      </c>
      <c r="O10" s="239" t="s">
        <v>170</v>
      </c>
      <c r="P10" s="237" t="s">
        <v>171</v>
      </c>
      <c r="Q10" s="180" t="s">
        <v>172</v>
      </c>
      <c r="R10" s="241" t="s">
        <v>173</v>
      </c>
      <c r="S10" s="95" t="s">
        <v>174</v>
      </c>
      <c r="T10" s="116" t="s">
        <v>35</v>
      </c>
      <c r="U10" s="241" t="s">
        <v>175</v>
      </c>
      <c r="V10" s="241" t="s">
        <v>176</v>
      </c>
      <c r="W10" s="241" t="s">
        <v>177</v>
      </c>
      <c r="X10" s="241" t="s">
        <v>178</v>
      </c>
      <c r="Y10" s="241" t="s">
        <v>179</v>
      </c>
      <c r="Z10" s="186" t="s">
        <v>180</v>
      </c>
      <c r="AA10" s="187" t="s">
        <v>181</v>
      </c>
      <c r="AB10" s="121" t="s">
        <v>182</v>
      </c>
      <c r="AC10" s="188" t="s">
        <v>183</v>
      </c>
      <c r="AD10" s="119" t="s">
        <v>184</v>
      </c>
      <c r="AE10" s="120" t="s">
        <v>185</v>
      </c>
      <c r="AF10" s="255" t="s">
        <v>186</v>
      </c>
      <c r="AG10" s="244" t="s">
        <v>57</v>
      </c>
    </row>
    <row r="11" spans="1:33" ht="249" customHeight="1" x14ac:dyDescent="0.25">
      <c r="A11" s="252"/>
      <c r="B11" s="257"/>
      <c r="C11" s="31" t="s">
        <v>187</v>
      </c>
      <c r="D11" s="43">
        <v>0.5</v>
      </c>
      <c r="E11" s="3" t="s">
        <v>94</v>
      </c>
      <c r="F11" s="254"/>
      <c r="G11" s="114" t="s">
        <v>188</v>
      </c>
      <c r="H11" s="3" t="s">
        <v>35</v>
      </c>
      <c r="I11" s="3" t="s">
        <v>167</v>
      </c>
      <c r="J11" s="3" t="s">
        <v>189</v>
      </c>
      <c r="K11" s="238"/>
      <c r="L11" s="115" t="s">
        <v>190</v>
      </c>
      <c r="M11" s="3" t="s">
        <v>35</v>
      </c>
      <c r="N11" s="3" t="s">
        <v>35</v>
      </c>
      <c r="O11" s="240"/>
      <c r="P11" s="238"/>
      <c r="Q11" s="180" t="s">
        <v>191</v>
      </c>
      <c r="R11" s="240"/>
      <c r="S11" s="95" t="s">
        <v>192</v>
      </c>
      <c r="T11" s="116" t="s">
        <v>193</v>
      </c>
      <c r="U11" s="240"/>
      <c r="V11" s="240"/>
      <c r="W11" s="240"/>
      <c r="X11" s="240"/>
      <c r="Y11" s="240"/>
      <c r="Z11" s="189" t="s">
        <v>194</v>
      </c>
      <c r="AA11" s="189" t="s">
        <v>195</v>
      </c>
      <c r="AB11" s="117" t="s">
        <v>196</v>
      </c>
      <c r="AC11" s="118" t="s">
        <v>197</v>
      </c>
      <c r="AD11" s="119" t="s">
        <v>198</v>
      </c>
      <c r="AE11" s="120" t="s">
        <v>199</v>
      </c>
      <c r="AF11" s="256"/>
      <c r="AG11" s="245"/>
    </row>
    <row r="12" spans="1:33" ht="165.75" customHeight="1" x14ac:dyDescent="0.25">
      <c r="A12" s="241">
        <v>9</v>
      </c>
      <c r="B12" s="237" t="s">
        <v>200</v>
      </c>
      <c r="C12" s="31" t="s">
        <v>201</v>
      </c>
      <c r="D12" s="43">
        <v>0.5</v>
      </c>
      <c r="E12" s="81" t="s">
        <v>202</v>
      </c>
      <c r="F12" s="253" t="s">
        <v>203</v>
      </c>
      <c r="G12" s="95" t="s">
        <v>204</v>
      </c>
      <c r="H12" s="30" t="s">
        <v>35</v>
      </c>
      <c r="I12" s="19" t="s">
        <v>205</v>
      </c>
      <c r="J12" s="19" t="s">
        <v>206</v>
      </c>
      <c r="K12" s="237" t="s">
        <v>207</v>
      </c>
      <c r="L12" s="82" t="s">
        <v>208</v>
      </c>
      <c r="M12" s="30" t="s">
        <v>35</v>
      </c>
      <c r="N12" s="30" t="s">
        <v>35</v>
      </c>
      <c r="O12" s="241" t="s">
        <v>209</v>
      </c>
      <c r="P12" s="250" t="s">
        <v>210</v>
      </c>
      <c r="Q12" s="197" t="s">
        <v>211</v>
      </c>
      <c r="R12" s="241" t="s">
        <v>212</v>
      </c>
      <c r="S12" s="95" t="s">
        <v>213</v>
      </c>
      <c r="T12" s="116" t="s">
        <v>214</v>
      </c>
      <c r="U12" s="241" t="s">
        <v>215</v>
      </c>
      <c r="V12" s="241" t="s">
        <v>216</v>
      </c>
      <c r="W12" s="241" t="s">
        <v>217</v>
      </c>
      <c r="X12" s="241" t="s">
        <v>218</v>
      </c>
      <c r="Y12" s="241" t="s">
        <v>49</v>
      </c>
      <c r="Z12" s="198" t="s">
        <v>219</v>
      </c>
      <c r="AA12" s="199" t="s">
        <v>220</v>
      </c>
      <c r="AB12" s="117" t="s">
        <v>221</v>
      </c>
      <c r="AC12" s="95" t="s">
        <v>222</v>
      </c>
      <c r="AD12" s="120" t="s">
        <v>223</v>
      </c>
      <c r="AE12" s="120" t="s">
        <v>224</v>
      </c>
      <c r="AF12" s="248" t="s">
        <v>225</v>
      </c>
      <c r="AG12" s="246" t="s">
        <v>57</v>
      </c>
    </row>
    <row r="13" spans="1:33" ht="178.5" customHeight="1" x14ac:dyDescent="0.25">
      <c r="A13" s="240"/>
      <c r="B13" s="238"/>
      <c r="C13" s="31" t="s">
        <v>226</v>
      </c>
      <c r="D13" s="44">
        <v>0.5</v>
      </c>
      <c r="E13" s="31" t="s">
        <v>227</v>
      </c>
      <c r="F13" s="254"/>
      <c r="G13" s="112" t="s">
        <v>228</v>
      </c>
      <c r="H13" s="30" t="s">
        <v>35</v>
      </c>
      <c r="I13" s="19" t="s">
        <v>229</v>
      </c>
      <c r="J13" s="84" t="s">
        <v>230</v>
      </c>
      <c r="K13" s="238"/>
      <c r="L13" s="83" t="s">
        <v>231</v>
      </c>
      <c r="M13" s="30" t="s">
        <v>35</v>
      </c>
      <c r="N13" s="30" t="s">
        <v>35</v>
      </c>
      <c r="O13" s="240"/>
      <c r="P13" s="251"/>
      <c r="Q13" s="180" t="s">
        <v>232</v>
      </c>
      <c r="R13" s="240"/>
      <c r="S13" s="95" t="s">
        <v>233</v>
      </c>
      <c r="T13" s="116" t="s">
        <v>234</v>
      </c>
      <c r="U13" s="240"/>
      <c r="V13" s="240"/>
      <c r="W13" s="240"/>
      <c r="X13" s="240"/>
      <c r="Y13" s="240"/>
      <c r="Z13" s="199" t="s">
        <v>235</v>
      </c>
      <c r="AA13" s="199" t="s">
        <v>236</v>
      </c>
      <c r="AB13" s="200" t="s">
        <v>237</v>
      </c>
      <c r="AC13" s="95" t="s">
        <v>238</v>
      </c>
      <c r="AD13" s="120" t="s">
        <v>239</v>
      </c>
      <c r="AE13" s="120" t="s">
        <v>240</v>
      </c>
      <c r="AF13" s="249"/>
      <c r="AG13" s="247"/>
    </row>
  </sheetData>
  <autoFilter ref="A2:AG2" xr:uid="{00000000-0001-0000-0000-000000000000}"/>
  <mergeCells count="29">
    <mergeCell ref="A1:L1"/>
    <mergeCell ref="AG10:AG11"/>
    <mergeCell ref="AG12:AG13"/>
    <mergeCell ref="AF12:AF13"/>
    <mergeCell ref="R12:R13"/>
    <mergeCell ref="O12:O13"/>
    <mergeCell ref="P12:P13"/>
    <mergeCell ref="R10:R11"/>
    <mergeCell ref="A10:A11"/>
    <mergeCell ref="A12:A13"/>
    <mergeCell ref="F12:F13"/>
    <mergeCell ref="K12:K13"/>
    <mergeCell ref="F10:F11"/>
    <mergeCell ref="AF10:AF11"/>
    <mergeCell ref="K10:K11"/>
    <mergeCell ref="B10:B11"/>
    <mergeCell ref="B12:B13"/>
    <mergeCell ref="P10:P11"/>
    <mergeCell ref="O10:O11"/>
    <mergeCell ref="V10:V11"/>
    <mergeCell ref="Y10:Y11"/>
    <mergeCell ref="U10:U11"/>
    <mergeCell ref="W10:W11"/>
    <mergeCell ref="X10:X11"/>
    <mergeCell ref="Y12:Y13"/>
    <mergeCell ref="U12:U13"/>
    <mergeCell ref="V12:V13"/>
    <mergeCell ref="W12:W13"/>
    <mergeCell ref="X12:X13"/>
  </mergeCells>
  <conditionalFormatting sqref="H1">
    <cfRule type="containsText" dxfId="13" priority="3" operator="containsText" text="NO CUMPLE">
      <formula>NOT(ISERROR(SEARCH("NO CUMPLE",H1)))</formula>
    </cfRule>
    <cfRule type="containsText" dxfId="12" priority="4" operator="containsText" text="CUMPLE">
      <formula>NOT(ISERROR(SEARCH("CUMPLE",H1)))</formula>
    </cfRule>
  </conditionalFormatting>
  <conditionalFormatting sqref="L1">
    <cfRule type="containsText" dxfId="11" priority="1" operator="containsText" text="NO CUMPLE">
      <formula>NOT(ISERROR(SEARCH("NO CUMPLE",L1)))</formula>
    </cfRule>
    <cfRule type="containsText" dxfId="10" priority="2" operator="containsText" text="CUMPLE">
      <formula>NOT(ISERROR(SEARCH("CUMPLE",L1)))</formula>
    </cfRule>
  </conditionalFormatting>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3BA36-EEA7-495F-9BC7-A17F08E1A73C}">
  <sheetPr>
    <tabColor rgb="FF92D050"/>
  </sheetPr>
  <dimension ref="A1:W32"/>
  <sheetViews>
    <sheetView topLeftCell="L23" zoomScale="70" zoomScaleNormal="70" zoomScalePageLayoutView="125" workbookViewId="0">
      <selection activeCell="U9" sqref="U9:U10"/>
    </sheetView>
  </sheetViews>
  <sheetFormatPr baseColWidth="10" defaultColWidth="11.42578125" defaultRowHeight="12.75" x14ac:dyDescent="0.2"/>
  <cols>
    <col min="1" max="1" width="15.140625" style="22" customWidth="1"/>
    <col min="2" max="3" width="27.5703125" style="22" customWidth="1"/>
    <col min="4" max="4" width="20.7109375" style="22" customWidth="1"/>
    <col min="5" max="5" width="27.5703125" style="22" customWidth="1"/>
    <col min="6" max="6" width="19.5703125" style="22" customWidth="1"/>
    <col min="7" max="7" width="27.5703125" style="22" customWidth="1"/>
    <col min="8" max="8" width="45.7109375" style="150" customWidth="1"/>
    <col min="9" max="9" width="13" style="150" customWidth="1"/>
    <col min="10" max="10" width="50.7109375" style="24" customWidth="1"/>
    <col min="11" max="11" width="12.140625" style="24" customWidth="1"/>
    <col min="12" max="12" width="41.7109375" style="24" customWidth="1"/>
    <col min="13" max="13" width="9.140625" style="24" customWidth="1"/>
    <col min="14" max="14" width="41.7109375" style="24" customWidth="1"/>
    <col min="15" max="15" width="9.7109375" style="24" customWidth="1"/>
    <col min="16" max="16" width="36.85546875" style="24" customWidth="1"/>
    <col min="17" max="17" width="8.5703125" style="24" customWidth="1"/>
    <col min="18" max="18" width="24.5703125" style="24" customWidth="1"/>
    <col min="19" max="19" width="17.42578125" style="24" customWidth="1"/>
    <col min="20" max="20" width="23.85546875" style="22" customWidth="1"/>
    <col min="21" max="21" width="94.5703125" style="22" customWidth="1"/>
    <col min="22" max="16384" width="11.42578125" style="22"/>
  </cols>
  <sheetData>
    <row r="1" spans="1:23" ht="19.5" customHeight="1" x14ac:dyDescent="0.2">
      <c r="A1" s="258" t="s">
        <v>0</v>
      </c>
      <c r="B1" s="259"/>
      <c r="C1" s="259"/>
      <c r="D1" s="259"/>
      <c r="E1" s="259"/>
      <c r="F1" s="259"/>
      <c r="G1" s="259"/>
      <c r="H1" s="259"/>
      <c r="I1" s="259"/>
      <c r="J1" s="259"/>
      <c r="K1" s="259"/>
      <c r="L1" s="259"/>
      <c r="M1" s="259"/>
      <c r="N1" s="259"/>
      <c r="O1" s="259"/>
      <c r="P1" s="259"/>
      <c r="Q1" s="259"/>
      <c r="R1" s="259"/>
      <c r="S1" s="259"/>
      <c r="T1" s="54"/>
    </row>
    <row r="2" spans="1:23" ht="21" customHeight="1" x14ac:dyDescent="0.2">
      <c r="A2" s="258" t="s">
        <v>241</v>
      </c>
      <c r="B2" s="259"/>
      <c r="C2" s="259"/>
      <c r="D2" s="259"/>
      <c r="E2" s="259"/>
      <c r="F2" s="259"/>
      <c r="G2" s="259"/>
      <c r="H2" s="259"/>
      <c r="I2" s="259"/>
      <c r="J2" s="259"/>
      <c r="K2" s="259"/>
      <c r="L2" s="259"/>
      <c r="M2" s="259"/>
      <c r="N2" s="259"/>
      <c r="O2" s="259"/>
      <c r="P2" s="259"/>
      <c r="Q2" s="259"/>
      <c r="R2" s="259"/>
      <c r="S2" s="259"/>
      <c r="T2" s="41"/>
    </row>
    <row r="3" spans="1:23" ht="41.25" customHeight="1" x14ac:dyDescent="0.2">
      <c r="A3" s="260" t="s">
        <v>242</v>
      </c>
      <c r="B3" s="259"/>
      <c r="C3" s="259"/>
      <c r="D3" s="259"/>
      <c r="E3" s="259"/>
      <c r="F3" s="259"/>
      <c r="G3" s="259"/>
      <c r="H3" s="259"/>
      <c r="I3" s="259"/>
      <c r="J3" s="259"/>
      <c r="K3" s="259"/>
      <c r="L3" s="259"/>
      <c r="M3" s="259"/>
      <c r="N3" s="259"/>
      <c r="O3" s="259"/>
      <c r="P3" s="259"/>
      <c r="Q3" s="259"/>
      <c r="R3" s="259"/>
      <c r="S3" s="259"/>
      <c r="T3" s="41"/>
    </row>
    <row r="4" spans="1:23" ht="51.75" customHeight="1" x14ac:dyDescent="0.2">
      <c r="A4" s="261" t="s">
        <v>243</v>
      </c>
      <c r="B4" s="261"/>
      <c r="C4" s="261"/>
      <c r="D4" s="261"/>
      <c r="E4" s="261"/>
      <c r="F4" s="261"/>
      <c r="G4" s="261"/>
      <c r="H4" s="261"/>
      <c r="I4" s="261"/>
      <c r="J4" s="261"/>
      <c r="K4" s="141"/>
      <c r="L4" s="141"/>
      <c r="M4" s="141"/>
      <c r="N4" s="141"/>
      <c r="O4" s="141"/>
      <c r="P4" s="141"/>
      <c r="Q4" s="141"/>
      <c r="R4" s="141"/>
      <c r="S4" s="141"/>
      <c r="T4" s="41"/>
    </row>
    <row r="5" spans="1:23" ht="30.75" customHeight="1" x14ac:dyDescent="0.2">
      <c r="A5" s="262" t="s">
        <v>244</v>
      </c>
      <c r="B5" s="262"/>
      <c r="C5" s="262"/>
      <c r="D5" s="262"/>
      <c r="E5" s="262"/>
      <c r="F5" s="262"/>
      <c r="G5" s="262"/>
      <c r="H5" s="262"/>
      <c r="I5" s="262"/>
      <c r="J5" s="262"/>
      <c r="K5" s="262"/>
      <c r="L5" s="262"/>
      <c r="M5" s="262"/>
      <c r="N5" s="262"/>
      <c r="O5" s="262"/>
      <c r="P5" s="262"/>
      <c r="Q5" s="262"/>
      <c r="R5" s="262"/>
      <c r="S5" s="262"/>
      <c r="T5" s="262"/>
    </row>
    <row r="6" spans="1:23" ht="377.25" customHeight="1" thickBot="1" x14ac:dyDescent="0.25">
      <c r="A6" s="262"/>
      <c r="B6" s="262"/>
      <c r="C6" s="262"/>
      <c r="D6" s="262"/>
      <c r="E6" s="262"/>
      <c r="F6" s="262"/>
      <c r="G6" s="262"/>
      <c r="H6" s="262"/>
      <c r="I6" s="262"/>
      <c r="J6" s="262"/>
      <c r="K6" s="262"/>
      <c r="L6" s="262"/>
      <c r="M6" s="262"/>
      <c r="N6" s="262"/>
      <c r="O6" s="262"/>
      <c r="P6" s="262"/>
      <c r="Q6" s="262"/>
      <c r="R6" s="262"/>
      <c r="S6" s="262"/>
      <c r="T6" s="262"/>
    </row>
    <row r="7" spans="1:23" ht="189" customHeight="1" thickBot="1" x14ac:dyDescent="0.25">
      <c r="A7" s="263" t="s">
        <v>245</v>
      </c>
      <c r="B7" s="264"/>
      <c r="C7" s="264"/>
      <c r="D7" s="264"/>
      <c r="E7" s="264"/>
      <c r="F7" s="265"/>
      <c r="G7" s="266" t="s">
        <v>246</v>
      </c>
      <c r="H7" s="264"/>
      <c r="I7" s="264"/>
      <c r="J7" s="264"/>
      <c r="K7" s="264"/>
      <c r="L7" s="264"/>
      <c r="M7" s="264"/>
      <c r="N7" s="264"/>
      <c r="O7" s="264"/>
      <c r="P7" s="264"/>
      <c r="Q7" s="264"/>
      <c r="R7" s="265"/>
      <c r="S7" s="175"/>
      <c r="T7" s="175"/>
      <c r="U7" s="176"/>
    </row>
    <row r="8" spans="1:23" ht="110.25" customHeight="1" thickBot="1" x14ac:dyDescent="0.25">
      <c r="A8" s="129" t="s">
        <v>247</v>
      </c>
      <c r="B8" s="130" t="s">
        <v>2</v>
      </c>
      <c r="C8" s="130" t="s">
        <v>248</v>
      </c>
      <c r="D8" s="142" t="s">
        <v>249</v>
      </c>
      <c r="E8" s="142" t="s">
        <v>250</v>
      </c>
      <c r="F8" s="143" t="s">
        <v>251</v>
      </c>
      <c r="G8" s="62"/>
      <c r="H8" s="144" t="s">
        <v>252</v>
      </c>
      <c r="I8" s="144" t="s">
        <v>253</v>
      </c>
      <c r="J8" s="63" t="s">
        <v>254</v>
      </c>
      <c r="K8" s="63" t="s">
        <v>253</v>
      </c>
      <c r="L8" s="63" t="s">
        <v>255</v>
      </c>
      <c r="M8" s="63" t="s">
        <v>253</v>
      </c>
      <c r="N8" s="63" t="s">
        <v>256</v>
      </c>
      <c r="O8" s="63" t="s">
        <v>253</v>
      </c>
      <c r="P8" s="63" t="s">
        <v>257</v>
      </c>
      <c r="Q8" s="70" t="s">
        <v>253</v>
      </c>
      <c r="R8" s="64" t="s">
        <v>258</v>
      </c>
      <c r="S8" s="86" t="s">
        <v>259</v>
      </c>
      <c r="T8" s="70" t="s">
        <v>260</v>
      </c>
      <c r="U8" s="87" t="s">
        <v>261</v>
      </c>
      <c r="V8" s="23"/>
      <c r="W8" s="23"/>
    </row>
    <row r="9" spans="1:23" ht="408.75" customHeight="1" x14ac:dyDescent="0.2">
      <c r="A9" s="283">
        <v>1</v>
      </c>
      <c r="B9" s="284" t="s">
        <v>34</v>
      </c>
      <c r="C9" s="284" t="s">
        <v>35</v>
      </c>
      <c r="D9" s="284" t="s">
        <v>36</v>
      </c>
      <c r="E9" s="284" t="s">
        <v>262</v>
      </c>
      <c r="F9" s="285" t="s">
        <v>263</v>
      </c>
      <c r="G9" s="122" t="s">
        <v>264</v>
      </c>
      <c r="H9" s="170" t="s">
        <v>265</v>
      </c>
      <c r="I9" s="276"/>
      <c r="J9" s="35"/>
      <c r="K9" s="279"/>
      <c r="L9" s="35"/>
      <c r="M9" s="279"/>
      <c r="N9" s="35"/>
      <c r="O9" s="279"/>
      <c r="P9" s="35"/>
      <c r="Q9" s="279"/>
      <c r="R9" s="281">
        <f>+COUNTIF(H9:P9,"&lt;&gt;")</f>
        <v>1</v>
      </c>
      <c r="S9" s="267">
        <f>+SUM(H10:P10)/R9</f>
        <v>606.9</v>
      </c>
      <c r="T9" s="269" t="s">
        <v>57</v>
      </c>
      <c r="U9" s="271" t="s">
        <v>266</v>
      </c>
    </row>
    <row r="10" spans="1:23" ht="141.75" customHeight="1" thickBot="1" x14ac:dyDescent="0.25">
      <c r="A10" s="273"/>
      <c r="B10" s="274"/>
      <c r="C10" s="274"/>
      <c r="D10" s="274"/>
      <c r="E10" s="274"/>
      <c r="F10" s="275"/>
      <c r="G10" s="123" t="s">
        <v>267</v>
      </c>
      <c r="H10" s="145">
        <v>606.9</v>
      </c>
      <c r="I10" s="278"/>
      <c r="J10" s="37"/>
      <c r="K10" s="280"/>
      <c r="L10" s="37"/>
      <c r="M10" s="280"/>
      <c r="N10" s="37"/>
      <c r="O10" s="280"/>
      <c r="P10" s="37"/>
      <c r="Q10" s="280"/>
      <c r="R10" s="282"/>
      <c r="S10" s="268"/>
      <c r="T10" s="270"/>
      <c r="U10" s="272"/>
    </row>
    <row r="11" spans="1:23" ht="337.5" customHeight="1" x14ac:dyDescent="0.2">
      <c r="A11" s="273">
        <v>2</v>
      </c>
      <c r="B11" s="274" t="s">
        <v>268</v>
      </c>
      <c r="C11" s="274" t="s">
        <v>35</v>
      </c>
      <c r="D11" s="274" t="s">
        <v>36</v>
      </c>
      <c r="E11" s="274" t="s">
        <v>269</v>
      </c>
      <c r="F11" s="275" t="s">
        <v>57</v>
      </c>
      <c r="G11" s="124" t="s">
        <v>264</v>
      </c>
      <c r="H11" s="93" t="s">
        <v>270</v>
      </c>
      <c r="I11" s="276">
        <v>2</v>
      </c>
      <c r="J11" s="57"/>
      <c r="K11" s="279"/>
      <c r="L11" s="57"/>
      <c r="M11" s="279"/>
      <c r="N11" s="57"/>
      <c r="O11" s="279"/>
      <c r="P11" s="57"/>
      <c r="Q11" s="279"/>
      <c r="R11" s="295">
        <v>1</v>
      </c>
      <c r="S11" s="296">
        <f>+SUM(H12:P12)/R11</f>
        <v>410.9</v>
      </c>
      <c r="T11" s="289" t="s">
        <v>57</v>
      </c>
      <c r="U11" s="290" t="s">
        <v>271</v>
      </c>
    </row>
    <row r="12" spans="1:23" ht="31.5" customHeight="1" thickBot="1" x14ac:dyDescent="0.25">
      <c r="A12" s="273"/>
      <c r="B12" s="274"/>
      <c r="C12" s="274"/>
      <c r="D12" s="274"/>
      <c r="E12" s="274"/>
      <c r="F12" s="275"/>
      <c r="G12" s="125" t="s">
        <v>267</v>
      </c>
      <c r="H12" s="146">
        <v>410.9</v>
      </c>
      <c r="I12" s="277"/>
      <c r="J12" s="42"/>
      <c r="K12" s="294"/>
      <c r="L12" s="42"/>
      <c r="M12" s="294"/>
      <c r="N12" s="42"/>
      <c r="O12" s="294"/>
      <c r="P12" s="42"/>
      <c r="Q12" s="294"/>
      <c r="R12" s="295"/>
      <c r="S12" s="296"/>
      <c r="T12" s="289"/>
      <c r="U12" s="291"/>
    </row>
    <row r="13" spans="1:23" ht="180" customHeight="1" x14ac:dyDescent="0.2">
      <c r="A13" s="126">
        <v>3</v>
      </c>
      <c r="B13" s="274" t="s">
        <v>76</v>
      </c>
      <c r="C13" s="274" t="s">
        <v>35</v>
      </c>
      <c r="D13" s="274" t="s">
        <v>36</v>
      </c>
      <c r="E13" s="274" t="s">
        <v>272</v>
      </c>
      <c r="F13" s="275" t="s">
        <v>57</v>
      </c>
      <c r="G13" s="122" t="s">
        <v>264</v>
      </c>
      <c r="H13" s="133" t="s">
        <v>273</v>
      </c>
      <c r="I13" s="292">
        <v>6</v>
      </c>
      <c r="J13" s="134" t="s">
        <v>274</v>
      </c>
      <c r="K13" s="292">
        <v>69</v>
      </c>
      <c r="L13" s="39"/>
      <c r="M13" s="293"/>
      <c r="N13" s="39"/>
      <c r="O13" s="293"/>
      <c r="P13" s="39"/>
      <c r="Q13" s="293"/>
      <c r="R13" s="298">
        <v>2</v>
      </c>
      <c r="S13" s="286">
        <f>+SUM(H14:P14)/R13</f>
        <v>565.66</v>
      </c>
      <c r="T13" s="287" t="s">
        <v>57</v>
      </c>
      <c r="U13" s="288"/>
    </row>
    <row r="14" spans="1:23" ht="41.25" customHeight="1" thickBot="1" x14ac:dyDescent="0.25">
      <c r="A14" s="126"/>
      <c r="B14" s="274"/>
      <c r="C14" s="274"/>
      <c r="D14" s="274"/>
      <c r="E14" s="274"/>
      <c r="F14" s="275"/>
      <c r="G14" s="123" t="s">
        <v>267</v>
      </c>
      <c r="H14" s="133">
        <v>598.14</v>
      </c>
      <c r="I14" s="277"/>
      <c r="J14" s="134">
        <v>533.17999999999995</v>
      </c>
      <c r="K14" s="277"/>
      <c r="L14" s="39"/>
      <c r="M14" s="294"/>
      <c r="N14" s="39"/>
      <c r="O14" s="294"/>
      <c r="P14" s="39"/>
      <c r="Q14" s="294"/>
      <c r="R14" s="298"/>
      <c r="S14" s="286"/>
      <c r="T14" s="287"/>
      <c r="U14" s="288"/>
    </row>
    <row r="15" spans="1:23" ht="126" customHeight="1" x14ac:dyDescent="0.2">
      <c r="A15" s="273">
        <v>4</v>
      </c>
      <c r="B15" s="274" t="s">
        <v>93</v>
      </c>
      <c r="C15" s="274" t="s">
        <v>35</v>
      </c>
      <c r="D15" s="274" t="s">
        <v>94</v>
      </c>
      <c r="E15" s="257" t="s">
        <v>275</v>
      </c>
      <c r="F15" s="297" t="s">
        <v>57</v>
      </c>
      <c r="G15" s="122" t="s">
        <v>264</v>
      </c>
      <c r="H15" s="135" t="s">
        <v>276</v>
      </c>
      <c r="I15" s="306">
        <v>26</v>
      </c>
      <c r="J15" s="58"/>
      <c r="K15" s="308"/>
      <c r="L15" s="58"/>
      <c r="M15" s="308"/>
      <c r="N15" s="58"/>
      <c r="O15" s="308"/>
      <c r="P15" s="58"/>
      <c r="Q15" s="317"/>
      <c r="R15" s="295">
        <v>1</v>
      </c>
      <c r="S15" s="305">
        <f>+SUM(H16:P16)/R15</f>
        <v>470.95</v>
      </c>
      <c r="T15" s="314" t="s">
        <v>277</v>
      </c>
      <c r="U15" s="315"/>
    </row>
    <row r="16" spans="1:23" ht="15.75" thickBot="1" x14ac:dyDescent="0.25">
      <c r="A16" s="273"/>
      <c r="B16" s="274"/>
      <c r="C16" s="274"/>
      <c r="D16" s="274"/>
      <c r="E16" s="257"/>
      <c r="F16" s="297"/>
      <c r="G16" s="123" t="s">
        <v>267</v>
      </c>
      <c r="H16" s="147">
        <v>470.95</v>
      </c>
      <c r="I16" s="307"/>
      <c r="J16" s="59"/>
      <c r="K16" s="309"/>
      <c r="L16" s="59"/>
      <c r="M16" s="309"/>
      <c r="N16" s="59"/>
      <c r="O16" s="309"/>
      <c r="P16" s="59"/>
      <c r="Q16" s="318"/>
      <c r="R16" s="282"/>
      <c r="S16" s="305"/>
      <c r="T16" s="270"/>
      <c r="U16" s="316"/>
    </row>
    <row r="17" spans="1:21" ht="309.75" customHeight="1" x14ac:dyDescent="0.2">
      <c r="A17" s="273">
        <v>5</v>
      </c>
      <c r="B17" s="274" t="s">
        <v>278</v>
      </c>
      <c r="C17" s="274" t="s">
        <v>35</v>
      </c>
      <c r="D17" s="274" t="s">
        <v>94</v>
      </c>
      <c r="E17" s="299" t="s">
        <v>279</v>
      </c>
      <c r="F17" s="301" t="s">
        <v>57</v>
      </c>
      <c r="G17" s="122" t="s">
        <v>264</v>
      </c>
      <c r="H17" s="135" t="s">
        <v>280</v>
      </c>
      <c r="I17" s="302">
        <v>6</v>
      </c>
      <c r="J17" s="58"/>
      <c r="K17" s="333"/>
      <c r="L17" s="36"/>
      <c r="M17" s="322"/>
      <c r="N17" s="36"/>
      <c r="O17" s="322"/>
      <c r="P17" s="36"/>
      <c r="Q17" s="324"/>
      <c r="R17" s="295">
        <v>1</v>
      </c>
      <c r="S17" s="326">
        <f>+SUM(H18:P18)/R17</f>
        <v>1101.43</v>
      </c>
      <c r="T17" s="319" t="s">
        <v>57</v>
      </c>
      <c r="U17" s="320"/>
    </row>
    <row r="18" spans="1:21" ht="40.5" customHeight="1" thickBot="1" x14ac:dyDescent="0.25">
      <c r="A18" s="273"/>
      <c r="B18" s="274"/>
      <c r="C18" s="274"/>
      <c r="D18" s="274"/>
      <c r="E18" s="300"/>
      <c r="F18" s="301"/>
      <c r="G18" s="123" t="s">
        <v>267</v>
      </c>
      <c r="H18" s="137">
        <v>1101.43</v>
      </c>
      <c r="I18" s="252"/>
      <c r="J18" s="60"/>
      <c r="K18" s="334"/>
      <c r="L18" s="38"/>
      <c r="M18" s="323"/>
      <c r="N18" s="38"/>
      <c r="O18" s="323"/>
      <c r="P18" s="38"/>
      <c r="Q18" s="325"/>
      <c r="R18" s="295"/>
      <c r="S18" s="327"/>
      <c r="T18" s="319"/>
      <c r="U18" s="321"/>
    </row>
    <row r="19" spans="1:21" ht="264.75" customHeight="1" x14ac:dyDescent="0.2">
      <c r="A19" s="273">
        <v>6</v>
      </c>
      <c r="B19" s="274" t="s">
        <v>281</v>
      </c>
      <c r="C19" s="274" t="s">
        <v>35</v>
      </c>
      <c r="D19" s="274" t="s">
        <v>36</v>
      </c>
      <c r="E19" s="257" t="s">
        <v>282</v>
      </c>
      <c r="F19" s="301" t="s">
        <v>57</v>
      </c>
      <c r="G19" s="122" t="s">
        <v>264</v>
      </c>
      <c r="H19" s="136" t="s">
        <v>283</v>
      </c>
      <c r="I19" s="239">
        <v>97</v>
      </c>
      <c r="J19" s="3" t="s">
        <v>284</v>
      </c>
      <c r="K19" s="241">
        <v>86</v>
      </c>
      <c r="L19" s="25"/>
      <c r="M19" s="330"/>
      <c r="N19" s="25"/>
      <c r="O19" s="330"/>
      <c r="P19" s="25"/>
      <c r="Q19" s="330"/>
      <c r="R19" s="310">
        <v>2</v>
      </c>
      <c r="S19" s="312">
        <f>AVERAGE(H20,J20)</f>
        <v>708.68499999999995</v>
      </c>
      <c r="T19" s="303" t="s">
        <v>57</v>
      </c>
      <c r="U19" s="328"/>
    </row>
    <row r="20" spans="1:21" ht="15.75" thickBot="1" x14ac:dyDescent="0.25">
      <c r="A20" s="273"/>
      <c r="B20" s="274"/>
      <c r="C20" s="274"/>
      <c r="D20" s="274"/>
      <c r="E20" s="257"/>
      <c r="F20" s="301"/>
      <c r="G20" s="123" t="s">
        <v>267</v>
      </c>
      <c r="H20" s="136">
        <v>1076.77</v>
      </c>
      <c r="I20" s="252"/>
      <c r="J20" s="3">
        <v>340.6</v>
      </c>
      <c r="K20" s="240"/>
      <c r="L20" s="25"/>
      <c r="M20" s="323"/>
      <c r="N20" s="25"/>
      <c r="O20" s="323"/>
      <c r="P20" s="25"/>
      <c r="Q20" s="323"/>
      <c r="R20" s="311"/>
      <c r="S20" s="313"/>
      <c r="T20" s="304"/>
      <c r="U20" s="329"/>
    </row>
    <row r="21" spans="1:21" ht="279" customHeight="1" x14ac:dyDescent="0.2">
      <c r="A21" s="273">
        <v>7</v>
      </c>
      <c r="B21" s="274" t="s">
        <v>285</v>
      </c>
      <c r="C21" s="274" t="s">
        <v>35</v>
      </c>
      <c r="D21" s="274" t="s">
        <v>36</v>
      </c>
      <c r="E21" s="257" t="s">
        <v>286</v>
      </c>
      <c r="F21" s="301" t="s">
        <v>57</v>
      </c>
      <c r="G21" s="122" t="s">
        <v>264</v>
      </c>
      <c r="H21" s="136" t="s">
        <v>287</v>
      </c>
      <c r="I21" s="239">
        <v>135</v>
      </c>
      <c r="J21" s="3" t="s">
        <v>288</v>
      </c>
      <c r="K21" s="241">
        <v>83</v>
      </c>
      <c r="L21" s="25"/>
      <c r="M21" s="330"/>
      <c r="N21" s="25"/>
      <c r="O21" s="330"/>
      <c r="P21" s="25"/>
      <c r="Q21" s="330"/>
      <c r="R21" s="56">
        <v>2</v>
      </c>
      <c r="S21" s="55"/>
      <c r="T21" s="303" t="s">
        <v>57</v>
      </c>
      <c r="U21" s="328"/>
    </row>
    <row r="22" spans="1:21" ht="15.75" thickBot="1" x14ac:dyDescent="0.25">
      <c r="A22" s="273"/>
      <c r="B22" s="274"/>
      <c r="C22" s="274"/>
      <c r="D22" s="274"/>
      <c r="E22" s="257"/>
      <c r="F22" s="335"/>
      <c r="G22" s="127" t="s">
        <v>267</v>
      </c>
      <c r="H22" s="136">
        <v>112.58</v>
      </c>
      <c r="I22" s="252"/>
      <c r="J22" s="3">
        <v>308.77999999999997</v>
      </c>
      <c r="K22" s="240"/>
      <c r="L22" s="25"/>
      <c r="M22" s="323"/>
      <c r="N22" s="25"/>
      <c r="O22" s="323"/>
      <c r="P22" s="25"/>
      <c r="Q22" s="323"/>
      <c r="R22" s="56"/>
      <c r="S22" s="55">
        <f>AVERAGE(H22,J22)</f>
        <v>210.67999999999998</v>
      </c>
      <c r="T22" s="304"/>
      <c r="U22" s="336"/>
    </row>
    <row r="23" spans="1:21" ht="228" customHeight="1" x14ac:dyDescent="0.2">
      <c r="A23" s="273">
        <v>8</v>
      </c>
      <c r="B23" s="274" t="s">
        <v>289</v>
      </c>
      <c r="C23" s="274" t="s">
        <v>290</v>
      </c>
      <c r="D23" s="274" t="s">
        <v>36</v>
      </c>
      <c r="E23" s="337" t="s">
        <v>291</v>
      </c>
      <c r="F23" s="338" t="s">
        <v>57</v>
      </c>
      <c r="G23" s="342" t="s">
        <v>264</v>
      </c>
      <c r="H23" s="345" t="s">
        <v>292</v>
      </c>
      <c r="I23" s="239" t="s">
        <v>293</v>
      </c>
      <c r="J23" s="241" t="s">
        <v>294</v>
      </c>
      <c r="K23" s="241" t="s">
        <v>295</v>
      </c>
      <c r="L23" s="241" t="s">
        <v>296</v>
      </c>
      <c r="M23" s="241" t="s">
        <v>297</v>
      </c>
      <c r="N23" s="241" t="s">
        <v>298</v>
      </c>
      <c r="O23" s="241" t="s">
        <v>299</v>
      </c>
      <c r="P23" s="241" t="s">
        <v>300</v>
      </c>
      <c r="Q23" s="239" t="s">
        <v>301</v>
      </c>
      <c r="R23" s="341">
        <f>+COUNTIF(H26:P26,"&lt;&gt;")+COUNTIF(H24:P24,"&lt;&gt;")</f>
        <v>5</v>
      </c>
      <c r="S23" s="351">
        <f>(SUM(H24:P24)+SUM(H26:P26))/R23</f>
        <v>1758.6599999999999</v>
      </c>
      <c r="T23" s="352" t="s">
        <v>302</v>
      </c>
      <c r="U23" s="290" t="s">
        <v>303</v>
      </c>
    </row>
    <row r="24" spans="1:21" ht="80.25" customHeight="1" x14ac:dyDescent="0.2">
      <c r="A24" s="273"/>
      <c r="B24" s="274"/>
      <c r="C24" s="274"/>
      <c r="D24" s="274"/>
      <c r="E24" s="253"/>
      <c r="F24" s="339"/>
      <c r="G24" s="343"/>
      <c r="H24" s="346"/>
      <c r="I24" s="340"/>
      <c r="J24" s="331"/>
      <c r="K24" s="331"/>
      <c r="L24" s="331"/>
      <c r="M24" s="331"/>
      <c r="N24" s="331"/>
      <c r="O24" s="331"/>
      <c r="P24" s="331"/>
      <c r="Q24" s="340"/>
      <c r="R24" s="341"/>
      <c r="S24" s="351"/>
      <c r="T24" s="287"/>
      <c r="U24" s="353"/>
    </row>
    <row r="25" spans="1:21" ht="296.25" customHeight="1" x14ac:dyDescent="0.2">
      <c r="A25" s="273"/>
      <c r="B25" s="274"/>
      <c r="C25" s="274" t="s">
        <v>304</v>
      </c>
      <c r="D25" s="338" t="s">
        <v>94</v>
      </c>
      <c r="E25" s="257" t="s">
        <v>305</v>
      </c>
      <c r="F25" s="274" t="s">
        <v>57</v>
      </c>
      <c r="G25" s="344"/>
      <c r="H25" s="347"/>
      <c r="I25" s="340"/>
      <c r="J25" s="240"/>
      <c r="K25" s="331"/>
      <c r="L25" s="240"/>
      <c r="M25" s="331"/>
      <c r="N25" s="240"/>
      <c r="O25" s="331"/>
      <c r="P25" s="240"/>
      <c r="Q25" s="340"/>
      <c r="R25" s="341"/>
      <c r="S25" s="351"/>
      <c r="T25" s="287"/>
      <c r="U25" s="353"/>
    </row>
    <row r="26" spans="1:21" ht="33" customHeight="1" thickBot="1" x14ac:dyDescent="0.25">
      <c r="A26" s="273"/>
      <c r="B26" s="274"/>
      <c r="C26" s="274"/>
      <c r="D26" s="338"/>
      <c r="E26" s="257"/>
      <c r="F26" s="274"/>
      <c r="G26" s="128" t="s">
        <v>267</v>
      </c>
      <c r="H26" s="135">
        <v>1814.28</v>
      </c>
      <c r="I26" s="307"/>
      <c r="J26" s="36">
        <v>4601.42</v>
      </c>
      <c r="K26" s="332"/>
      <c r="L26" s="36">
        <v>610.28</v>
      </c>
      <c r="M26" s="332"/>
      <c r="N26" s="36">
        <v>1099.1199999999999</v>
      </c>
      <c r="O26" s="332"/>
      <c r="P26" s="36">
        <v>668.2</v>
      </c>
      <c r="Q26" s="307"/>
      <c r="R26" s="341"/>
      <c r="S26" s="351"/>
      <c r="T26" s="287"/>
      <c r="U26" s="354"/>
    </row>
    <row r="27" spans="1:21" ht="105" customHeight="1" x14ac:dyDescent="0.2">
      <c r="A27" s="348">
        <v>9</v>
      </c>
      <c r="B27" s="274" t="s">
        <v>200</v>
      </c>
      <c r="C27" s="274" t="s">
        <v>306</v>
      </c>
      <c r="D27" s="338" t="s">
        <v>202</v>
      </c>
      <c r="E27" s="257" t="s">
        <v>307</v>
      </c>
      <c r="F27" s="274" t="s">
        <v>57</v>
      </c>
      <c r="G27" s="364" t="s">
        <v>264</v>
      </c>
      <c r="H27" s="367" t="s">
        <v>308</v>
      </c>
      <c r="I27" s="276" t="s">
        <v>309</v>
      </c>
      <c r="J27" s="276" t="s">
        <v>310</v>
      </c>
      <c r="K27" s="276" t="s">
        <v>311</v>
      </c>
      <c r="L27" s="279"/>
      <c r="M27" s="279"/>
      <c r="N27" s="279"/>
      <c r="O27" s="279"/>
      <c r="P27" s="279"/>
      <c r="Q27" s="279"/>
      <c r="R27" s="361">
        <f>+COUNTIF(H30:P30,"&lt;&gt;")+COUNTIF(H28:P28,"&lt;&gt;")</f>
        <v>2</v>
      </c>
      <c r="S27" s="355">
        <f>(SUM(H28:P28)+SUM(H30:P30))/R27</f>
        <v>671.12</v>
      </c>
      <c r="T27" s="289" t="s">
        <v>302</v>
      </c>
      <c r="U27" s="290" t="s">
        <v>312</v>
      </c>
    </row>
    <row r="28" spans="1:21" ht="15.75" customHeight="1" x14ac:dyDescent="0.2">
      <c r="A28" s="348"/>
      <c r="B28" s="274"/>
      <c r="C28" s="274"/>
      <c r="D28" s="338"/>
      <c r="E28" s="257"/>
      <c r="F28" s="274"/>
      <c r="G28" s="365"/>
      <c r="H28" s="368"/>
      <c r="I28" s="370"/>
      <c r="J28" s="370"/>
      <c r="K28" s="370"/>
      <c r="L28" s="359"/>
      <c r="M28" s="359"/>
      <c r="N28" s="359"/>
      <c r="O28" s="359"/>
      <c r="P28" s="359"/>
      <c r="Q28" s="359"/>
      <c r="R28" s="362"/>
      <c r="S28" s="286"/>
      <c r="T28" s="289"/>
      <c r="U28" s="353"/>
    </row>
    <row r="29" spans="1:21" ht="408" customHeight="1" x14ac:dyDescent="0.2">
      <c r="A29" s="348"/>
      <c r="B29" s="274"/>
      <c r="C29" s="274" t="s">
        <v>313</v>
      </c>
      <c r="D29" s="338" t="s">
        <v>94</v>
      </c>
      <c r="E29" s="274" t="s">
        <v>314</v>
      </c>
      <c r="F29" s="274" t="s">
        <v>57</v>
      </c>
      <c r="G29" s="366"/>
      <c r="H29" s="369"/>
      <c r="I29" s="370"/>
      <c r="J29" s="277"/>
      <c r="K29" s="370"/>
      <c r="L29" s="294"/>
      <c r="M29" s="359"/>
      <c r="N29" s="294"/>
      <c r="O29" s="359"/>
      <c r="P29" s="294"/>
      <c r="Q29" s="359"/>
      <c r="R29" s="362"/>
      <c r="S29" s="286"/>
      <c r="T29" s="289"/>
      <c r="U29" s="353"/>
    </row>
    <row r="30" spans="1:21" ht="15.75" thickBot="1" x14ac:dyDescent="0.25">
      <c r="A30" s="349"/>
      <c r="B30" s="350"/>
      <c r="C30" s="350"/>
      <c r="D30" s="358"/>
      <c r="E30" s="350"/>
      <c r="F30" s="350"/>
      <c r="G30" s="123" t="s">
        <v>267</v>
      </c>
      <c r="H30" s="148">
        <v>696.86</v>
      </c>
      <c r="I30" s="371"/>
      <c r="J30" s="149">
        <v>645.38</v>
      </c>
      <c r="K30" s="371"/>
      <c r="L30" s="61"/>
      <c r="M30" s="360"/>
      <c r="N30" s="61"/>
      <c r="O30" s="360"/>
      <c r="P30" s="61"/>
      <c r="Q30" s="360"/>
      <c r="R30" s="363"/>
      <c r="S30" s="356"/>
      <c r="T30" s="357"/>
      <c r="U30" s="354"/>
    </row>
    <row r="32" spans="1:21" ht="15.75" x14ac:dyDescent="0.25">
      <c r="B32" s="28"/>
    </row>
  </sheetData>
  <mergeCells count="159">
    <mergeCell ref="M27:M30"/>
    <mergeCell ref="N27:N29"/>
    <mergeCell ref="O27:O30"/>
    <mergeCell ref="P27:P29"/>
    <mergeCell ref="Q27:Q30"/>
    <mergeCell ref="R27:R30"/>
    <mergeCell ref="G27:G29"/>
    <mergeCell ref="H27:H29"/>
    <mergeCell ref="I27:I30"/>
    <mergeCell ref="J27:J29"/>
    <mergeCell ref="K27:K30"/>
    <mergeCell ref="L27:L29"/>
    <mergeCell ref="A27:A30"/>
    <mergeCell ref="B27:B30"/>
    <mergeCell ref="C27:C28"/>
    <mergeCell ref="D27:D28"/>
    <mergeCell ref="E27:E28"/>
    <mergeCell ref="F27:F28"/>
    <mergeCell ref="S23:S26"/>
    <mergeCell ref="T23:T26"/>
    <mergeCell ref="U23:U26"/>
    <mergeCell ref="C25:C26"/>
    <mergeCell ref="D25:D26"/>
    <mergeCell ref="E25:E26"/>
    <mergeCell ref="F25:F26"/>
    <mergeCell ref="M23:M26"/>
    <mergeCell ref="N23:N25"/>
    <mergeCell ref="O23:O26"/>
    <mergeCell ref="P23:P25"/>
    <mergeCell ref="S27:S30"/>
    <mergeCell ref="T27:T30"/>
    <mergeCell ref="U27:U30"/>
    <mergeCell ref="C29:C30"/>
    <mergeCell ref="D29:D30"/>
    <mergeCell ref="E29:E30"/>
    <mergeCell ref="F29:F30"/>
    <mergeCell ref="A21:A22"/>
    <mergeCell ref="B21:B22"/>
    <mergeCell ref="C21:C22"/>
    <mergeCell ref="D21:D22"/>
    <mergeCell ref="E21:E22"/>
    <mergeCell ref="F21:F22"/>
    <mergeCell ref="I21:I22"/>
    <mergeCell ref="U21:U22"/>
    <mergeCell ref="A23:A26"/>
    <mergeCell ref="B23:B26"/>
    <mergeCell ref="C23:C24"/>
    <mergeCell ref="D23:D24"/>
    <mergeCell ref="E23:E24"/>
    <mergeCell ref="F23:F24"/>
    <mergeCell ref="L23:L25"/>
    <mergeCell ref="O21:O22"/>
    <mergeCell ref="Q21:Q22"/>
    <mergeCell ref="T21:T22"/>
    <mergeCell ref="Q23:Q26"/>
    <mergeCell ref="R23:R26"/>
    <mergeCell ref="G23:G25"/>
    <mergeCell ref="H23:H25"/>
    <mergeCell ref="I23:I26"/>
    <mergeCell ref="J23:J25"/>
    <mergeCell ref="K23:K26"/>
    <mergeCell ref="K21:K22"/>
    <mergeCell ref="M21:M22"/>
    <mergeCell ref="D19:D20"/>
    <mergeCell ref="E19:E20"/>
    <mergeCell ref="F19:F20"/>
    <mergeCell ref="I19:I20"/>
    <mergeCell ref="K19:K20"/>
    <mergeCell ref="K17:K18"/>
    <mergeCell ref="S15:S16"/>
    <mergeCell ref="I15:I16"/>
    <mergeCell ref="K15:K16"/>
    <mergeCell ref="R19:R20"/>
    <mergeCell ref="S19:S20"/>
    <mergeCell ref="T15:T16"/>
    <mergeCell ref="U15:U16"/>
    <mergeCell ref="M15:M16"/>
    <mergeCell ref="O15:O16"/>
    <mergeCell ref="Q15:Q16"/>
    <mergeCell ref="R15:R16"/>
    <mergeCell ref="T17:T18"/>
    <mergeCell ref="U17:U18"/>
    <mergeCell ref="M17:M18"/>
    <mergeCell ref="O17:O18"/>
    <mergeCell ref="Q17:Q18"/>
    <mergeCell ref="R17:R18"/>
    <mergeCell ref="S17:S18"/>
    <mergeCell ref="U19:U20"/>
    <mergeCell ref="M19:M20"/>
    <mergeCell ref="O19:O20"/>
    <mergeCell ref="Q19:Q20"/>
    <mergeCell ref="A17:A18"/>
    <mergeCell ref="B17:B18"/>
    <mergeCell ref="C17:C18"/>
    <mergeCell ref="D17:D18"/>
    <mergeCell ref="E17:E18"/>
    <mergeCell ref="F17:F18"/>
    <mergeCell ref="I17:I18"/>
    <mergeCell ref="T19:T20"/>
    <mergeCell ref="A19:A20"/>
    <mergeCell ref="B19:B20"/>
    <mergeCell ref="C19:C20"/>
    <mergeCell ref="A15:A16"/>
    <mergeCell ref="B15:B16"/>
    <mergeCell ref="C15:C16"/>
    <mergeCell ref="D15:D16"/>
    <mergeCell ref="E15:E16"/>
    <mergeCell ref="F15:F16"/>
    <mergeCell ref="O13:O14"/>
    <mergeCell ref="Q13:Q14"/>
    <mergeCell ref="R13:R14"/>
    <mergeCell ref="S13:S14"/>
    <mergeCell ref="T13:T14"/>
    <mergeCell ref="U13:U14"/>
    <mergeCell ref="T11:T12"/>
    <mergeCell ref="U11:U12"/>
    <mergeCell ref="B13:B14"/>
    <mergeCell ref="C13:C14"/>
    <mergeCell ref="D13:D14"/>
    <mergeCell ref="E13:E14"/>
    <mergeCell ref="F13:F14"/>
    <mergeCell ref="I13:I14"/>
    <mergeCell ref="K13:K14"/>
    <mergeCell ref="M13:M14"/>
    <mergeCell ref="K11:K12"/>
    <mergeCell ref="M11:M12"/>
    <mergeCell ref="O11:O12"/>
    <mergeCell ref="Q11:Q12"/>
    <mergeCell ref="R11:R12"/>
    <mergeCell ref="S11:S12"/>
    <mergeCell ref="U9:U10"/>
    <mergeCell ref="A11:A12"/>
    <mergeCell ref="B11:B12"/>
    <mergeCell ref="C11:C12"/>
    <mergeCell ref="D11:D12"/>
    <mergeCell ref="E11:E12"/>
    <mergeCell ref="F11:F12"/>
    <mergeCell ref="I11:I12"/>
    <mergeCell ref="I9:I10"/>
    <mergeCell ref="K9:K10"/>
    <mergeCell ref="M9:M10"/>
    <mergeCell ref="O9:O10"/>
    <mergeCell ref="Q9:Q10"/>
    <mergeCell ref="R9:R10"/>
    <mergeCell ref="A9:A10"/>
    <mergeCell ref="B9:B10"/>
    <mergeCell ref="C9:C10"/>
    <mergeCell ref="D9:D10"/>
    <mergeCell ref="E9:E10"/>
    <mergeCell ref="F9:F10"/>
    <mergeCell ref="A1:S1"/>
    <mergeCell ref="A2:S2"/>
    <mergeCell ref="A3:S3"/>
    <mergeCell ref="A4:J4"/>
    <mergeCell ref="A5:T6"/>
    <mergeCell ref="A7:F7"/>
    <mergeCell ref="G7:R7"/>
    <mergeCell ref="S9:S10"/>
    <mergeCell ref="T9:T10"/>
  </mergeCells>
  <conditionalFormatting sqref="N1:O4">
    <cfRule type="containsText" dxfId="9" priority="3" operator="containsText" text="NO CUMPLE">
      <formula>NOT(ISERROR(SEARCH("NO CUMPLE",N1)))</formula>
    </cfRule>
    <cfRule type="containsText" dxfId="8" priority="4" operator="containsText" text="CUMPLE">
      <formula>NOT(ISERROR(SEARCH("CUMPLE",N1)))</formula>
    </cfRule>
  </conditionalFormatting>
  <conditionalFormatting sqref="S1:S4">
    <cfRule type="containsText" dxfId="7" priority="1" operator="containsText" text="NO CUMPLE">
      <formula>NOT(ISERROR(SEARCH("NO CUMPLE",S1)))</formula>
    </cfRule>
    <cfRule type="containsText" dxfId="6" priority="2" operator="containsText" text="CUMPLE">
      <formula>NOT(ISERROR(SEARCH("CUMPLE",S1)))</formula>
    </cfRule>
  </conditionalFormatting>
  <conditionalFormatting sqref="T9:T19 T21 T23 T27">
    <cfRule type="beginsWith" dxfId="5" priority="5" operator="beginsWith" text="NO CUMPLE">
      <formula>LEFT(T9,LEN("NO CUMPLE"))="NO CUMPLE"</formula>
    </cfRule>
    <cfRule type="beginsWith" dxfId="4" priority="6" operator="beginsWith" text="CUMPLE">
      <formula>LEFT(T9,LEN("CUMPLE"))="CUMPLE"</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DD852-04C4-46A9-A9C0-F35D241E874D}">
  <sheetPr>
    <tabColor theme="7" tint="0.39997558519241921"/>
  </sheetPr>
  <dimension ref="A1:AR28"/>
  <sheetViews>
    <sheetView topLeftCell="A11" zoomScale="70" zoomScaleNormal="70" workbookViewId="0">
      <selection activeCell="O14" sqref="O14"/>
    </sheetView>
  </sheetViews>
  <sheetFormatPr baseColWidth="10" defaultColWidth="11.42578125" defaultRowHeight="15" x14ac:dyDescent="0.25"/>
  <cols>
    <col min="1" max="1" width="5.85546875" customWidth="1"/>
    <col min="2" max="2" width="35.140625" customWidth="1"/>
    <col min="3" max="3" width="33.28515625" customWidth="1"/>
    <col min="4" max="4" width="18.140625" customWidth="1"/>
    <col min="5" max="5" width="41.7109375" customWidth="1"/>
    <col min="6" max="6" width="6.42578125" customWidth="1"/>
    <col min="7" max="7" width="41.7109375" customWidth="1"/>
    <col min="8" max="8" width="11.140625" customWidth="1"/>
    <col min="9" max="9" width="41.7109375" customWidth="1"/>
    <col min="10" max="10" width="19.7109375" style="34" customWidth="1"/>
    <col min="11" max="11" width="18.140625" customWidth="1"/>
    <col min="12" max="12" width="21.5703125" customWidth="1"/>
    <col min="13" max="13" width="19.7109375" customWidth="1"/>
  </cols>
  <sheetData>
    <row r="1" spans="1:44" s="5" customFormat="1" ht="15.75" customHeight="1" x14ac:dyDescent="0.35">
      <c r="A1" s="242" t="s">
        <v>0</v>
      </c>
      <c r="B1" s="243"/>
      <c r="C1" s="243"/>
      <c r="D1" s="243"/>
      <c r="E1" s="243"/>
      <c r="F1" s="243"/>
      <c r="G1" s="243"/>
      <c r="H1" s="243"/>
      <c r="I1" s="243"/>
      <c r="J1" s="243"/>
      <c r="K1" s="243"/>
      <c r="L1" s="243"/>
      <c r="M1" s="243"/>
      <c r="N1"/>
      <c r="O1"/>
      <c r="P1"/>
      <c r="Q1"/>
      <c r="R1"/>
      <c r="S1"/>
      <c r="T1"/>
      <c r="U1"/>
      <c r="V1"/>
      <c r="W1"/>
      <c r="X1"/>
      <c r="Y1"/>
      <c r="Z1"/>
      <c r="AA1"/>
      <c r="AB1"/>
      <c r="AC1"/>
      <c r="AD1"/>
      <c r="AE1"/>
      <c r="AF1"/>
      <c r="AG1"/>
      <c r="AH1"/>
      <c r="AI1"/>
      <c r="AJ1"/>
      <c r="AK1"/>
      <c r="AL1"/>
      <c r="AM1"/>
      <c r="AN1"/>
      <c r="AO1"/>
      <c r="AP1"/>
      <c r="AQ1"/>
      <c r="AR1"/>
    </row>
    <row r="2" spans="1:44" s="5" customFormat="1" ht="15.75" customHeight="1" x14ac:dyDescent="0.35">
      <c r="A2" s="242" t="s">
        <v>241</v>
      </c>
      <c r="B2" s="243"/>
      <c r="C2" s="243"/>
      <c r="D2" s="243"/>
      <c r="E2" s="243"/>
      <c r="F2" s="243"/>
      <c r="G2" s="243"/>
      <c r="H2" s="243"/>
      <c r="I2" s="243"/>
      <c r="J2" s="243"/>
      <c r="K2" s="243"/>
      <c r="L2" s="243"/>
      <c r="M2" s="243"/>
      <c r="N2"/>
      <c r="O2"/>
      <c r="P2"/>
      <c r="Q2"/>
      <c r="R2"/>
      <c r="S2"/>
      <c r="T2"/>
      <c r="U2"/>
      <c r="V2"/>
      <c r="W2"/>
      <c r="X2"/>
      <c r="Y2"/>
      <c r="Z2"/>
      <c r="AA2"/>
      <c r="AB2"/>
      <c r="AC2"/>
      <c r="AD2"/>
      <c r="AE2"/>
      <c r="AF2"/>
      <c r="AG2"/>
      <c r="AH2"/>
      <c r="AI2"/>
      <c r="AJ2"/>
      <c r="AK2"/>
      <c r="AL2"/>
      <c r="AM2"/>
      <c r="AN2"/>
      <c r="AO2"/>
      <c r="AP2"/>
      <c r="AQ2"/>
      <c r="AR2"/>
    </row>
    <row r="3" spans="1:44" s="5" customFormat="1" ht="15.75" customHeight="1" x14ac:dyDescent="0.35">
      <c r="A3" s="385" t="s">
        <v>242</v>
      </c>
      <c r="B3" s="243"/>
      <c r="C3" s="243"/>
      <c r="D3" s="243"/>
      <c r="E3" s="243"/>
      <c r="F3" s="243"/>
      <c r="G3" s="243"/>
      <c r="H3" s="243"/>
      <c r="I3" s="243"/>
      <c r="J3" s="243"/>
      <c r="K3" s="243"/>
      <c r="L3" s="243"/>
      <c r="M3" s="243"/>
      <c r="N3"/>
      <c r="O3"/>
      <c r="P3"/>
      <c r="Q3"/>
      <c r="R3"/>
      <c r="S3"/>
      <c r="T3"/>
      <c r="U3"/>
      <c r="V3"/>
      <c r="W3"/>
      <c r="X3"/>
      <c r="Y3"/>
      <c r="Z3"/>
      <c r="AA3"/>
      <c r="AB3"/>
      <c r="AC3"/>
      <c r="AD3"/>
      <c r="AE3"/>
      <c r="AF3"/>
      <c r="AG3"/>
      <c r="AH3"/>
      <c r="AI3"/>
      <c r="AJ3"/>
      <c r="AK3"/>
      <c r="AL3"/>
      <c r="AM3"/>
      <c r="AN3"/>
      <c r="AO3"/>
      <c r="AP3"/>
      <c r="AQ3"/>
      <c r="AR3"/>
    </row>
    <row r="4" spans="1:44" s="5" customFormat="1" ht="24" customHeight="1" x14ac:dyDescent="0.35">
      <c r="A4" s="242" t="s">
        <v>315</v>
      </c>
      <c r="B4" s="243"/>
      <c r="C4" s="243"/>
      <c r="D4" s="243"/>
      <c r="E4" s="243"/>
      <c r="F4" s="243"/>
      <c r="G4" s="243"/>
      <c r="H4" s="243"/>
      <c r="I4" s="243"/>
      <c r="J4" s="243"/>
      <c r="K4" s="243"/>
      <c r="L4" s="243"/>
      <c r="M4" s="243"/>
      <c r="N4"/>
      <c r="O4"/>
      <c r="P4"/>
      <c r="Q4"/>
      <c r="R4"/>
      <c r="S4"/>
      <c r="T4"/>
      <c r="U4"/>
      <c r="V4"/>
      <c r="W4"/>
      <c r="X4"/>
      <c r="Y4"/>
      <c r="Z4"/>
      <c r="AA4"/>
      <c r="AB4"/>
      <c r="AC4"/>
      <c r="AD4"/>
      <c r="AE4"/>
      <c r="AF4"/>
      <c r="AG4"/>
      <c r="AH4"/>
      <c r="AI4"/>
      <c r="AJ4"/>
      <c r="AK4"/>
      <c r="AL4"/>
      <c r="AM4"/>
      <c r="AN4"/>
      <c r="AO4"/>
      <c r="AP4"/>
      <c r="AQ4"/>
      <c r="AR4"/>
    </row>
    <row r="5" spans="1:44" s="5" customFormat="1" ht="15.75" hidden="1" customHeight="1" x14ac:dyDescent="0.35">
      <c r="A5" s="17"/>
      <c r="B5" s="18"/>
      <c r="C5" s="18"/>
      <c r="D5" s="18"/>
      <c r="E5" s="18"/>
      <c r="F5" s="18"/>
      <c r="G5" s="18"/>
      <c r="H5" s="18"/>
      <c r="I5" s="18"/>
      <c r="J5" s="18"/>
      <c r="K5" s="18"/>
      <c r="L5" s="18"/>
      <c r="M5" s="18"/>
      <c r="N5"/>
      <c r="O5"/>
      <c r="P5"/>
      <c r="Q5"/>
      <c r="R5"/>
      <c r="S5"/>
      <c r="T5"/>
      <c r="U5"/>
      <c r="V5"/>
      <c r="W5"/>
      <c r="X5"/>
      <c r="Y5"/>
      <c r="Z5"/>
      <c r="AA5"/>
      <c r="AB5"/>
      <c r="AC5"/>
      <c r="AD5"/>
      <c r="AE5"/>
      <c r="AF5"/>
      <c r="AG5"/>
      <c r="AH5"/>
      <c r="AI5"/>
      <c r="AJ5"/>
      <c r="AK5"/>
      <c r="AL5"/>
      <c r="AM5"/>
      <c r="AN5"/>
      <c r="AO5"/>
      <c r="AP5"/>
      <c r="AQ5"/>
      <c r="AR5"/>
    </row>
    <row r="6" spans="1:44" s="5" customFormat="1" ht="15.75" hidden="1" customHeight="1" x14ac:dyDescent="0.35">
      <c r="A6" s="17"/>
      <c r="B6" s="18"/>
      <c r="C6" s="18"/>
      <c r="D6" s="18"/>
      <c r="E6" s="18"/>
      <c r="F6" s="18"/>
      <c r="G6" s="18"/>
      <c r="H6" s="18"/>
      <c r="I6" s="18"/>
      <c r="J6" s="18"/>
      <c r="K6" s="18"/>
      <c r="L6" s="18"/>
      <c r="M6" s="18"/>
      <c r="N6"/>
      <c r="O6"/>
      <c r="P6"/>
      <c r="Q6"/>
      <c r="R6"/>
      <c r="S6"/>
      <c r="T6"/>
      <c r="U6"/>
      <c r="V6"/>
      <c r="W6"/>
      <c r="X6"/>
      <c r="Y6"/>
      <c r="Z6"/>
      <c r="AA6"/>
      <c r="AB6"/>
      <c r="AC6"/>
      <c r="AD6"/>
      <c r="AE6"/>
      <c r="AF6"/>
      <c r="AG6"/>
      <c r="AH6"/>
      <c r="AI6"/>
      <c r="AJ6"/>
      <c r="AK6"/>
      <c r="AL6"/>
      <c r="AM6"/>
      <c r="AN6"/>
      <c r="AO6"/>
      <c r="AP6"/>
      <c r="AQ6"/>
      <c r="AR6"/>
    </row>
    <row r="7" spans="1:44" s="5" customFormat="1" ht="15.75" hidden="1" customHeight="1" x14ac:dyDescent="0.35">
      <c r="A7" s="17"/>
      <c r="B7" s="18"/>
      <c r="C7" s="18"/>
      <c r="D7" s="18"/>
      <c r="E7" s="18"/>
      <c r="F7" s="18"/>
      <c r="G7" s="18"/>
      <c r="H7" s="18"/>
      <c r="I7" s="18"/>
      <c r="J7" s="18"/>
      <c r="K7" s="18"/>
      <c r="L7" s="18"/>
      <c r="M7" s="18"/>
      <c r="N7"/>
      <c r="O7"/>
      <c r="P7"/>
      <c r="Q7"/>
      <c r="R7"/>
      <c r="S7"/>
      <c r="T7"/>
      <c r="U7"/>
      <c r="V7"/>
      <c r="W7"/>
      <c r="X7"/>
      <c r="Y7"/>
      <c r="Z7"/>
      <c r="AA7"/>
      <c r="AB7"/>
      <c r="AC7"/>
      <c r="AD7"/>
      <c r="AE7"/>
      <c r="AF7"/>
      <c r="AG7"/>
      <c r="AH7"/>
      <c r="AI7"/>
      <c r="AJ7"/>
      <c r="AK7"/>
      <c r="AL7"/>
      <c r="AM7"/>
      <c r="AN7"/>
      <c r="AO7"/>
      <c r="AP7"/>
      <c r="AQ7"/>
      <c r="AR7"/>
    </row>
    <row r="8" spans="1:44" s="5" customFormat="1" ht="40.5" customHeight="1" x14ac:dyDescent="0.35">
      <c r="A8" s="390" t="s">
        <v>316</v>
      </c>
      <c r="B8" s="390"/>
      <c r="C8" s="390"/>
      <c r="D8" s="390"/>
      <c r="E8" s="390"/>
      <c r="F8" s="390"/>
      <c r="G8" s="390"/>
      <c r="H8" s="390"/>
      <c r="I8" s="390"/>
      <c r="J8" s="390"/>
      <c r="K8" s="390"/>
      <c r="L8" s="390"/>
      <c r="M8" s="390"/>
      <c r="N8"/>
      <c r="O8"/>
      <c r="P8"/>
      <c r="Q8"/>
      <c r="R8"/>
      <c r="S8"/>
      <c r="T8"/>
      <c r="U8"/>
      <c r="V8"/>
      <c r="W8"/>
      <c r="X8"/>
      <c r="Y8"/>
      <c r="Z8"/>
      <c r="AA8"/>
      <c r="AB8"/>
      <c r="AC8"/>
      <c r="AD8"/>
      <c r="AE8"/>
      <c r="AF8"/>
      <c r="AG8"/>
      <c r="AH8"/>
      <c r="AI8"/>
      <c r="AJ8"/>
      <c r="AK8"/>
      <c r="AL8"/>
      <c r="AM8"/>
      <c r="AN8"/>
      <c r="AO8"/>
      <c r="AP8"/>
      <c r="AQ8"/>
      <c r="AR8"/>
    </row>
    <row r="9" spans="1:44" s="6" customFormat="1" ht="15.75" customHeight="1" x14ac:dyDescent="0.25">
      <c r="A9" s="380"/>
      <c r="B9" s="381"/>
      <c r="C9" s="381"/>
      <c r="D9" s="386" t="s">
        <v>317</v>
      </c>
      <c r="E9" s="387"/>
      <c r="F9" s="387"/>
      <c r="G9" s="388"/>
      <c r="H9" s="388"/>
      <c r="I9" s="388"/>
      <c r="J9" s="389"/>
      <c r="K9" s="386" t="s">
        <v>318</v>
      </c>
      <c r="L9" s="386"/>
      <c r="M9" s="386"/>
      <c r="N9"/>
      <c r="O9"/>
      <c r="P9"/>
      <c r="Q9"/>
      <c r="R9"/>
      <c r="S9"/>
      <c r="T9"/>
      <c r="U9"/>
      <c r="V9"/>
      <c r="W9"/>
      <c r="X9"/>
      <c r="Y9"/>
      <c r="Z9"/>
      <c r="AA9"/>
      <c r="AB9"/>
      <c r="AC9"/>
      <c r="AD9"/>
      <c r="AE9"/>
      <c r="AF9"/>
      <c r="AG9"/>
      <c r="AH9"/>
      <c r="AI9"/>
      <c r="AJ9"/>
      <c r="AK9"/>
      <c r="AL9"/>
      <c r="AM9"/>
      <c r="AN9"/>
      <c r="AO9"/>
      <c r="AP9"/>
      <c r="AQ9"/>
      <c r="AR9"/>
    </row>
    <row r="10" spans="1:44" s="7" customFormat="1" ht="118.5" customHeight="1" x14ac:dyDescent="0.25">
      <c r="A10" s="51" t="s">
        <v>319</v>
      </c>
      <c r="B10" s="52" t="s">
        <v>2</v>
      </c>
      <c r="C10" s="91" t="s">
        <v>248</v>
      </c>
      <c r="D10" s="372" t="s">
        <v>320</v>
      </c>
      <c r="E10" s="373"/>
      <c r="F10" s="372" t="s">
        <v>321</v>
      </c>
      <c r="G10" s="373"/>
      <c r="H10" s="372" t="s">
        <v>322</v>
      </c>
      <c r="I10" s="373"/>
      <c r="J10" s="53" t="s">
        <v>323</v>
      </c>
      <c r="K10" s="46" t="s">
        <v>324</v>
      </c>
      <c r="L10" s="46" t="s">
        <v>325</v>
      </c>
      <c r="M10" s="53" t="s">
        <v>323</v>
      </c>
      <c r="N10"/>
      <c r="O10"/>
      <c r="P10"/>
      <c r="Q10"/>
      <c r="R10"/>
      <c r="S10"/>
      <c r="T10"/>
      <c r="U10"/>
      <c r="V10"/>
      <c r="W10"/>
      <c r="X10"/>
      <c r="Y10"/>
      <c r="Z10"/>
      <c r="AA10"/>
      <c r="AB10"/>
      <c r="AC10"/>
      <c r="AD10"/>
      <c r="AE10"/>
      <c r="AF10"/>
      <c r="AG10"/>
      <c r="AH10"/>
      <c r="AI10"/>
      <c r="AJ10"/>
      <c r="AK10"/>
      <c r="AL10"/>
      <c r="AM10"/>
      <c r="AN10"/>
      <c r="AO10"/>
      <c r="AP10"/>
      <c r="AQ10"/>
      <c r="AR10"/>
    </row>
    <row r="11" spans="1:44" ht="68.25" customHeight="1" x14ac:dyDescent="0.25">
      <c r="A11" s="2">
        <v>1</v>
      </c>
      <c r="B11" s="20" t="s">
        <v>34</v>
      </c>
      <c r="C11" s="74" t="s">
        <v>35</v>
      </c>
      <c r="D11" s="374">
        <v>2.94</v>
      </c>
      <c r="E11" s="375"/>
      <c r="F11" s="374">
        <v>0.35</v>
      </c>
      <c r="G11" s="375"/>
      <c r="H11" s="374" t="s">
        <v>326</v>
      </c>
      <c r="I11" s="375"/>
      <c r="J11" s="33" t="s">
        <v>327</v>
      </c>
      <c r="K11" s="32">
        <v>0.92</v>
      </c>
      <c r="L11" s="32">
        <v>0.6</v>
      </c>
      <c r="M11" s="33" t="s">
        <v>327</v>
      </c>
    </row>
    <row r="12" spans="1:44" ht="28.5" x14ac:dyDescent="0.25">
      <c r="A12" s="1">
        <v>2</v>
      </c>
      <c r="B12" s="20" t="s">
        <v>268</v>
      </c>
      <c r="C12" s="74" t="s">
        <v>35</v>
      </c>
      <c r="D12" s="374">
        <v>886.97</v>
      </c>
      <c r="E12" s="375"/>
      <c r="F12" s="374">
        <v>0.46</v>
      </c>
      <c r="G12" s="375"/>
      <c r="H12" s="374" t="s">
        <v>326</v>
      </c>
      <c r="I12" s="375"/>
      <c r="J12" s="33" t="s">
        <v>327</v>
      </c>
      <c r="K12" s="32">
        <v>0.18</v>
      </c>
      <c r="L12" s="32">
        <v>0.1</v>
      </c>
      <c r="M12" s="33" t="s">
        <v>327</v>
      </c>
    </row>
    <row r="13" spans="1:44" ht="42.75" x14ac:dyDescent="0.25">
      <c r="A13" s="3">
        <v>3</v>
      </c>
      <c r="B13" s="20" t="s">
        <v>76</v>
      </c>
      <c r="C13" s="74" t="s">
        <v>35</v>
      </c>
      <c r="D13" s="374">
        <v>7.02</v>
      </c>
      <c r="E13" s="375"/>
      <c r="F13" s="374">
        <v>0.17</v>
      </c>
      <c r="G13" s="375"/>
      <c r="H13" s="374">
        <v>1336.33</v>
      </c>
      <c r="I13" s="375"/>
      <c r="J13" s="33" t="s">
        <v>327</v>
      </c>
      <c r="K13" s="32">
        <v>0.23</v>
      </c>
      <c r="L13" s="32">
        <v>0.19</v>
      </c>
      <c r="M13" s="33" t="s">
        <v>327</v>
      </c>
    </row>
    <row r="14" spans="1:44" ht="37.5" customHeight="1" x14ac:dyDescent="0.25">
      <c r="A14" s="40">
        <v>4</v>
      </c>
      <c r="B14" s="85" t="s">
        <v>93</v>
      </c>
      <c r="C14" s="74" t="s">
        <v>35</v>
      </c>
      <c r="D14" s="374">
        <v>3.71</v>
      </c>
      <c r="E14" s="375"/>
      <c r="F14" s="374">
        <v>0.49</v>
      </c>
      <c r="G14" s="375"/>
      <c r="H14" s="374">
        <v>22.33</v>
      </c>
      <c r="I14" s="375"/>
      <c r="J14" s="33" t="s">
        <v>327</v>
      </c>
      <c r="K14" s="32">
        <v>0.22</v>
      </c>
      <c r="L14" s="32">
        <v>0.11</v>
      </c>
      <c r="M14" s="33" t="s">
        <v>327</v>
      </c>
    </row>
    <row r="15" spans="1:44" ht="45.75" customHeight="1" x14ac:dyDescent="0.25">
      <c r="A15" s="3">
        <v>5</v>
      </c>
      <c r="B15" s="85" t="s">
        <v>328</v>
      </c>
      <c r="C15" s="74" t="s">
        <v>35</v>
      </c>
      <c r="D15" s="374">
        <v>9.4700000000000006</v>
      </c>
      <c r="E15" s="375"/>
      <c r="F15" s="374">
        <v>7.0000000000000007E-2</v>
      </c>
      <c r="G15" s="375"/>
      <c r="H15" s="374">
        <v>82.52</v>
      </c>
      <c r="I15" s="375"/>
      <c r="J15" s="33" t="s">
        <v>327</v>
      </c>
      <c r="K15" s="32">
        <v>0.55000000000000004</v>
      </c>
      <c r="L15" s="32">
        <v>0.5</v>
      </c>
      <c r="M15" s="33" t="s">
        <v>327</v>
      </c>
    </row>
    <row r="16" spans="1:44" ht="73.5" customHeight="1" x14ac:dyDescent="0.25">
      <c r="A16" s="3">
        <v>6</v>
      </c>
      <c r="B16" s="85" t="s">
        <v>281</v>
      </c>
      <c r="C16" s="74" t="s">
        <v>35</v>
      </c>
      <c r="D16" s="374">
        <v>10.83</v>
      </c>
      <c r="E16" s="375"/>
      <c r="F16" s="374">
        <v>0.08</v>
      </c>
      <c r="G16" s="375"/>
      <c r="H16" s="374">
        <v>386.28</v>
      </c>
      <c r="I16" s="375"/>
      <c r="J16" s="33" t="s">
        <v>327</v>
      </c>
      <c r="K16" s="45">
        <v>0.26</v>
      </c>
      <c r="L16" s="45">
        <v>0.24</v>
      </c>
      <c r="M16" s="33" t="s">
        <v>327</v>
      </c>
    </row>
    <row r="17" spans="1:13" ht="99.75" customHeight="1" x14ac:dyDescent="0.25">
      <c r="A17" s="3">
        <v>7</v>
      </c>
      <c r="B17" s="85" t="s">
        <v>285</v>
      </c>
      <c r="C17" s="74" t="s">
        <v>35</v>
      </c>
      <c r="D17" s="374">
        <v>4.04</v>
      </c>
      <c r="E17" s="375"/>
      <c r="F17" s="374">
        <v>0.48</v>
      </c>
      <c r="G17" s="375"/>
      <c r="H17" s="374">
        <v>4.01</v>
      </c>
      <c r="I17" s="375"/>
      <c r="J17" s="33" t="s">
        <v>327</v>
      </c>
      <c r="K17" s="45">
        <v>0.37</v>
      </c>
      <c r="L17" s="45">
        <v>0.19</v>
      </c>
      <c r="M17" s="33" t="s">
        <v>327</v>
      </c>
    </row>
    <row r="18" spans="1:13" ht="52.5" customHeight="1" x14ac:dyDescent="0.25">
      <c r="A18" s="331">
        <v>8</v>
      </c>
      <c r="B18" s="384" t="s">
        <v>289</v>
      </c>
      <c r="C18" s="19" t="s">
        <v>329</v>
      </c>
      <c r="D18" s="30">
        <v>31.48</v>
      </c>
      <c r="E18" s="376">
        <f>((D18*0.5)+(D19*0.5))/(0.5+0.5)</f>
        <v>17.535</v>
      </c>
      <c r="F18" s="30">
        <v>0.18</v>
      </c>
      <c r="G18" s="376">
        <f>((F18*0.5)+(F19*0.5))/(0.5+0.5)</f>
        <v>0.26500000000000001</v>
      </c>
      <c r="H18" s="30">
        <v>8.3800000000000008</v>
      </c>
      <c r="I18" s="376">
        <f>((H18*0.5+H19*0.5))/(0.5+0.5)</f>
        <v>6.1650000000000009</v>
      </c>
      <c r="J18" s="33" t="s">
        <v>327</v>
      </c>
      <c r="K18" s="30">
        <v>0.09</v>
      </c>
      <c r="L18" s="30">
        <v>7.0000000000000007E-2</v>
      </c>
      <c r="M18" s="33" t="s">
        <v>327</v>
      </c>
    </row>
    <row r="19" spans="1:13" ht="42" customHeight="1" x14ac:dyDescent="0.25">
      <c r="A19" s="240"/>
      <c r="B19" s="383"/>
      <c r="C19" s="19" t="s">
        <v>304</v>
      </c>
      <c r="D19" s="30">
        <v>3.59</v>
      </c>
      <c r="E19" s="377"/>
      <c r="F19" s="30">
        <v>0.35</v>
      </c>
      <c r="G19" s="377"/>
      <c r="H19" s="30">
        <v>3.95</v>
      </c>
      <c r="I19" s="377"/>
      <c r="J19" s="33" t="s">
        <v>327</v>
      </c>
      <c r="K19" s="30">
        <v>0.13</v>
      </c>
      <c r="L19" s="30">
        <v>0.08</v>
      </c>
      <c r="M19" s="33" t="s">
        <v>327</v>
      </c>
    </row>
    <row r="20" spans="1:13" ht="45" x14ac:dyDescent="0.25">
      <c r="A20" s="376">
        <v>9</v>
      </c>
      <c r="B20" s="382" t="s">
        <v>200</v>
      </c>
      <c r="C20" s="19" t="s">
        <v>330</v>
      </c>
      <c r="D20" s="30">
        <v>1.52</v>
      </c>
      <c r="E20" s="376">
        <f>((D20*0.5)+(D21*0.5))/(0.5+0.5)</f>
        <v>2.2599999999999998</v>
      </c>
      <c r="F20" s="30">
        <v>0.68</v>
      </c>
      <c r="G20" s="376">
        <f>((F20*0.5)+(F21*0.5))/(0.5+0.5)</f>
        <v>0.53500000000000003</v>
      </c>
      <c r="H20" s="30">
        <v>131.02000000000001</v>
      </c>
      <c r="I20" s="376">
        <f>((H20*0.5+H21*0.5))/(0.5+0.5)</f>
        <v>68.625</v>
      </c>
      <c r="J20" s="378" t="s">
        <v>57</v>
      </c>
      <c r="K20" s="30">
        <v>0.56999999999999995</v>
      </c>
      <c r="L20" s="30">
        <v>0.18</v>
      </c>
      <c r="M20" s="33" t="s">
        <v>327</v>
      </c>
    </row>
    <row r="21" spans="1:13" ht="48" customHeight="1" x14ac:dyDescent="0.25">
      <c r="A21" s="377"/>
      <c r="B21" s="383"/>
      <c r="C21" s="19" t="s">
        <v>331</v>
      </c>
      <c r="D21" s="30">
        <v>3</v>
      </c>
      <c r="E21" s="377"/>
      <c r="F21" s="30">
        <v>0.39</v>
      </c>
      <c r="G21" s="377"/>
      <c r="H21" s="30">
        <v>6.23</v>
      </c>
      <c r="I21" s="377"/>
      <c r="J21" s="379"/>
      <c r="K21" s="30">
        <v>0.23</v>
      </c>
      <c r="L21" s="30">
        <v>0.14000000000000001</v>
      </c>
      <c r="M21" s="33" t="s">
        <v>327</v>
      </c>
    </row>
    <row r="26" spans="1:13" ht="36.75" customHeight="1" x14ac:dyDescent="0.25"/>
    <row r="27" spans="1:13" x14ac:dyDescent="0.25">
      <c r="B27" s="29"/>
    </row>
    <row r="28" spans="1:13" ht="77.25" customHeight="1" x14ac:dyDescent="0.25"/>
  </sheetData>
  <mergeCells count="43">
    <mergeCell ref="A1:M1"/>
    <mergeCell ref="A2:M2"/>
    <mergeCell ref="A3:M3"/>
    <mergeCell ref="A4:M4"/>
    <mergeCell ref="D9:J9"/>
    <mergeCell ref="K9:M9"/>
    <mergeCell ref="A8:M8"/>
    <mergeCell ref="J20:J21"/>
    <mergeCell ref="A9:C9"/>
    <mergeCell ref="A20:A21"/>
    <mergeCell ref="B20:B21"/>
    <mergeCell ref="A18:A19"/>
    <mergeCell ref="B18:B19"/>
    <mergeCell ref="F10:G10"/>
    <mergeCell ref="F11:G11"/>
    <mergeCell ref="F12:G12"/>
    <mergeCell ref="F13:G13"/>
    <mergeCell ref="F14:G14"/>
    <mergeCell ref="F15:G15"/>
    <mergeCell ref="F16:G16"/>
    <mergeCell ref="F17:G17"/>
    <mergeCell ref="G18:G19"/>
    <mergeCell ref="G20:G21"/>
    <mergeCell ref="H10:I10"/>
    <mergeCell ref="H11:I11"/>
    <mergeCell ref="H12:I12"/>
    <mergeCell ref="H13:I13"/>
    <mergeCell ref="H14:I14"/>
    <mergeCell ref="H15:I15"/>
    <mergeCell ref="H16:I16"/>
    <mergeCell ref="H17:I17"/>
    <mergeCell ref="I18:I19"/>
    <mergeCell ref="I20:I21"/>
    <mergeCell ref="D15:E15"/>
    <mergeCell ref="D16:E16"/>
    <mergeCell ref="D17:E17"/>
    <mergeCell ref="E18:E19"/>
    <mergeCell ref="E20:E21"/>
    <mergeCell ref="D10:E10"/>
    <mergeCell ref="D11:E11"/>
    <mergeCell ref="D12:E12"/>
    <mergeCell ref="D13:E13"/>
    <mergeCell ref="D14:E14"/>
  </mergeCells>
  <conditionalFormatting sqref="J1:J7 J9">
    <cfRule type="containsText" dxfId="3" priority="5" operator="containsText" text="NO CUMPLE">
      <formula>NOT(ISERROR(SEARCH("NO CUMPLE",J1)))</formula>
    </cfRule>
    <cfRule type="containsText" dxfId="2" priority="6" operator="containsText" text="CUMPLE">
      <formula>NOT(ISERROR(SEARCH("CUMPLE",J1)))</formula>
    </cfRule>
  </conditionalFormatting>
  <conditionalFormatting sqref="M1:M7 M9">
    <cfRule type="containsText" dxfId="1" priority="3" operator="containsText" text="NO CUMPLE">
      <formula>NOT(ISERROR(SEARCH("NO CUMPLE",M1)))</formula>
    </cfRule>
    <cfRule type="containsText" dxfId="0" priority="4" operator="containsText" text="CUMPLE">
      <formula>NOT(ISERROR(SEARCH("CUMPLE",M1)))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25855-A2E4-474C-AD76-D03C3D1C62C3}">
  <sheetPr>
    <tabColor rgb="FF92D050"/>
  </sheetPr>
  <dimension ref="A1:G33"/>
  <sheetViews>
    <sheetView topLeftCell="A4" zoomScale="70" zoomScaleNormal="70" workbookViewId="0">
      <selection activeCell="J15" sqref="J15"/>
    </sheetView>
  </sheetViews>
  <sheetFormatPr baseColWidth="10" defaultColWidth="11.42578125" defaultRowHeight="15" x14ac:dyDescent="0.25"/>
  <cols>
    <col min="3" max="3" width="16.7109375" customWidth="1"/>
    <col min="4" max="4" width="13.140625" customWidth="1"/>
    <col min="5" max="5" width="27.7109375" customWidth="1"/>
    <col min="6" max="6" width="48" customWidth="1"/>
    <col min="7" max="7" width="15.85546875" bestFit="1" customWidth="1"/>
  </cols>
  <sheetData>
    <row r="1" spans="1:7" x14ac:dyDescent="0.25">
      <c r="A1" s="242" t="s">
        <v>0</v>
      </c>
      <c r="B1" s="242"/>
      <c r="C1" s="242"/>
      <c r="D1" s="242"/>
      <c r="E1" s="242"/>
    </row>
    <row r="2" spans="1:7" x14ac:dyDescent="0.25">
      <c r="A2" s="242" t="s">
        <v>241</v>
      </c>
      <c r="B2" s="242"/>
      <c r="C2" s="242"/>
      <c r="D2" s="242"/>
      <c r="E2" s="242"/>
    </row>
    <row r="3" spans="1:7" x14ac:dyDescent="0.25">
      <c r="A3" s="385" t="s">
        <v>242</v>
      </c>
      <c r="B3" s="385"/>
      <c r="C3" s="385"/>
      <c r="D3" s="385"/>
      <c r="E3" s="385"/>
    </row>
    <row r="4" spans="1:7" ht="283.5" customHeight="1" x14ac:dyDescent="0.25">
      <c r="A4" s="391" t="s">
        <v>332</v>
      </c>
      <c r="B4" s="391"/>
      <c r="C4" s="391"/>
      <c r="D4" s="391"/>
      <c r="E4" s="391"/>
      <c r="F4" s="391"/>
      <c r="G4" s="391"/>
    </row>
    <row r="5" spans="1:7" ht="45" customHeight="1" x14ac:dyDescent="0.25">
      <c r="B5" s="398" t="s">
        <v>333</v>
      </c>
      <c r="C5" s="400" t="s">
        <v>2</v>
      </c>
      <c r="D5" s="393" t="s">
        <v>334</v>
      </c>
      <c r="E5" s="393"/>
      <c r="F5" s="397" t="s">
        <v>335</v>
      </c>
      <c r="G5" s="395" t="s">
        <v>336</v>
      </c>
    </row>
    <row r="6" spans="1:7" ht="106.5" customHeight="1" x14ac:dyDescent="0.25">
      <c r="B6" s="399"/>
      <c r="C6" s="400"/>
      <c r="D6" s="393" t="s">
        <v>337</v>
      </c>
      <c r="E6" s="394"/>
      <c r="F6" s="397"/>
      <c r="G6" s="395"/>
    </row>
    <row r="7" spans="1:7" ht="15" customHeight="1" x14ac:dyDescent="0.25">
      <c r="B7" s="401">
        <v>1</v>
      </c>
      <c r="C7" s="402" t="s">
        <v>34</v>
      </c>
      <c r="D7" s="392" t="s">
        <v>338</v>
      </c>
      <c r="E7" s="392"/>
      <c r="F7" s="396" t="s">
        <v>339</v>
      </c>
      <c r="G7" s="396" t="s">
        <v>340</v>
      </c>
    </row>
    <row r="8" spans="1:7" ht="35.25" customHeight="1" x14ac:dyDescent="0.25">
      <c r="B8" s="401"/>
      <c r="C8" s="402"/>
      <c r="D8" s="392" t="s">
        <v>341</v>
      </c>
      <c r="E8" s="392"/>
      <c r="F8" s="396"/>
      <c r="G8" s="396"/>
    </row>
    <row r="9" spans="1:7" ht="37.5" customHeight="1" x14ac:dyDescent="0.25">
      <c r="B9" s="401"/>
      <c r="C9" s="402"/>
      <c r="D9" s="392" t="s">
        <v>342</v>
      </c>
      <c r="E9" s="392"/>
      <c r="F9" s="396"/>
      <c r="G9" s="396"/>
    </row>
    <row r="10" spans="1:7" ht="34.5" customHeight="1" x14ac:dyDescent="0.25">
      <c r="B10" s="401">
        <v>2</v>
      </c>
      <c r="C10" s="402" t="s">
        <v>268</v>
      </c>
      <c r="D10" s="392" t="s">
        <v>338</v>
      </c>
      <c r="E10" s="392"/>
      <c r="F10" s="396" t="s">
        <v>339</v>
      </c>
      <c r="G10" s="396" t="s">
        <v>340</v>
      </c>
    </row>
    <row r="11" spans="1:7" ht="15" customHeight="1" x14ac:dyDescent="0.25">
      <c r="B11" s="401"/>
      <c r="C11" s="402"/>
      <c r="D11" s="392" t="s">
        <v>341</v>
      </c>
      <c r="E11" s="392"/>
      <c r="F11" s="396"/>
      <c r="G11" s="396"/>
    </row>
    <row r="12" spans="1:7" ht="27" customHeight="1" x14ac:dyDescent="0.25">
      <c r="B12" s="401"/>
      <c r="C12" s="402"/>
      <c r="D12" s="392" t="s">
        <v>342</v>
      </c>
      <c r="E12" s="392"/>
      <c r="F12" s="396"/>
      <c r="G12" s="396"/>
    </row>
    <row r="13" spans="1:7" ht="32.25" customHeight="1" x14ac:dyDescent="0.25">
      <c r="B13" s="401">
        <v>3</v>
      </c>
      <c r="C13" s="402" t="s">
        <v>76</v>
      </c>
      <c r="D13" s="392" t="s">
        <v>338</v>
      </c>
      <c r="E13" s="392"/>
      <c r="F13" s="396" t="s">
        <v>343</v>
      </c>
      <c r="G13" s="396" t="s">
        <v>340</v>
      </c>
    </row>
    <row r="14" spans="1:7" ht="37.5" customHeight="1" x14ac:dyDescent="0.25">
      <c r="B14" s="401"/>
      <c r="C14" s="402"/>
      <c r="D14" s="392" t="s">
        <v>341</v>
      </c>
      <c r="E14" s="392"/>
      <c r="F14" s="396"/>
      <c r="G14" s="396"/>
    </row>
    <row r="15" spans="1:7" ht="85.5" customHeight="1" x14ac:dyDescent="0.25">
      <c r="B15" s="401"/>
      <c r="C15" s="402"/>
      <c r="D15" s="392" t="s">
        <v>342</v>
      </c>
      <c r="E15" s="392"/>
      <c r="F15" s="396"/>
      <c r="G15" s="396"/>
    </row>
    <row r="16" spans="1:7" ht="15" customHeight="1" x14ac:dyDescent="0.25">
      <c r="B16" s="401">
        <v>4</v>
      </c>
      <c r="C16" s="402" t="s">
        <v>93</v>
      </c>
      <c r="D16" s="392" t="s">
        <v>338</v>
      </c>
      <c r="E16" s="392"/>
      <c r="F16" s="396" t="s">
        <v>339</v>
      </c>
      <c r="G16" s="396" t="s">
        <v>340</v>
      </c>
    </row>
    <row r="17" spans="2:7" ht="14.25" customHeight="1" x14ac:dyDescent="0.25">
      <c r="B17" s="401"/>
      <c r="C17" s="402"/>
      <c r="D17" s="392" t="s">
        <v>341</v>
      </c>
      <c r="E17" s="392"/>
      <c r="F17" s="396"/>
      <c r="G17" s="396"/>
    </row>
    <row r="18" spans="2:7" ht="79.5" customHeight="1" x14ac:dyDescent="0.25">
      <c r="B18" s="401"/>
      <c r="C18" s="402"/>
      <c r="D18" s="392" t="s">
        <v>342</v>
      </c>
      <c r="E18" s="392"/>
      <c r="F18" s="396"/>
      <c r="G18" s="396"/>
    </row>
    <row r="19" spans="2:7" ht="15" customHeight="1" x14ac:dyDescent="0.25">
      <c r="B19" s="401">
        <v>5</v>
      </c>
      <c r="C19" s="402" t="s">
        <v>111</v>
      </c>
      <c r="D19" s="392" t="s">
        <v>338</v>
      </c>
      <c r="E19" s="392"/>
      <c r="F19" s="396" t="s">
        <v>339</v>
      </c>
      <c r="G19" s="396" t="s">
        <v>340</v>
      </c>
    </row>
    <row r="20" spans="2:7" ht="27" customHeight="1" x14ac:dyDescent="0.25">
      <c r="B20" s="401"/>
      <c r="C20" s="402"/>
      <c r="D20" s="392" t="s">
        <v>341</v>
      </c>
      <c r="E20" s="392"/>
      <c r="F20" s="396"/>
      <c r="G20" s="396"/>
    </row>
    <row r="21" spans="2:7" ht="30.75" customHeight="1" x14ac:dyDescent="0.25">
      <c r="B21" s="401"/>
      <c r="C21" s="402"/>
      <c r="D21" s="392" t="s">
        <v>342</v>
      </c>
      <c r="E21" s="392"/>
      <c r="F21" s="396"/>
      <c r="G21" s="396"/>
    </row>
    <row r="22" spans="2:7" ht="35.25" customHeight="1" x14ac:dyDescent="0.25">
      <c r="B22" s="401">
        <v>6</v>
      </c>
      <c r="C22" s="402" t="s">
        <v>128</v>
      </c>
      <c r="D22" s="392" t="s">
        <v>338</v>
      </c>
      <c r="E22" s="392"/>
      <c r="F22" s="396" t="s">
        <v>339</v>
      </c>
      <c r="G22" s="396" t="s">
        <v>340</v>
      </c>
    </row>
    <row r="23" spans="2:7" ht="27" customHeight="1" x14ac:dyDescent="0.25">
      <c r="B23" s="401"/>
      <c r="C23" s="402"/>
      <c r="D23" s="392" t="s">
        <v>341</v>
      </c>
      <c r="E23" s="392"/>
      <c r="F23" s="396"/>
      <c r="G23" s="396"/>
    </row>
    <row r="24" spans="2:7" ht="29.25" customHeight="1" x14ac:dyDescent="0.25">
      <c r="B24" s="401"/>
      <c r="C24" s="402"/>
      <c r="D24" s="392" t="s">
        <v>342</v>
      </c>
      <c r="E24" s="392"/>
      <c r="F24" s="396"/>
      <c r="G24" s="396"/>
    </row>
    <row r="25" spans="2:7" ht="30.75" customHeight="1" x14ac:dyDescent="0.25">
      <c r="B25" s="401">
        <v>7</v>
      </c>
      <c r="C25" s="402" t="s">
        <v>145</v>
      </c>
      <c r="D25" s="392" t="s">
        <v>338</v>
      </c>
      <c r="E25" s="392"/>
      <c r="F25" s="396" t="s">
        <v>339</v>
      </c>
      <c r="G25" s="396" t="s">
        <v>340</v>
      </c>
    </row>
    <row r="26" spans="2:7" ht="30" customHeight="1" x14ac:dyDescent="0.25">
      <c r="B26" s="401"/>
      <c r="C26" s="402"/>
      <c r="D26" s="392" t="s">
        <v>341</v>
      </c>
      <c r="E26" s="392"/>
      <c r="F26" s="396"/>
      <c r="G26" s="396"/>
    </row>
    <row r="27" spans="2:7" ht="24.75" customHeight="1" x14ac:dyDescent="0.25">
      <c r="B27" s="401"/>
      <c r="C27" s="402"/>
      <c r="D27" s="392" t="s">
        <v>342</v>
      </c>
      <c r="E27" s="392"/>
      <c r="F27" s="396"/>
      <c r="G27" s="396"/>
    </row>
    <row r="28" spans="2:7" ht="15" customHeight="1" x14ac:dyDescent="0.25">
      <c r="B28" s="401">
        <v>8</v>
      </c>
      <c r="C28" s="402" t="s">
        <v>289</v>
      </c>
      <c r="D28" s="392" t="s">
        <v>338</v>
      </c>
      <c r="E28" s="392"/>
      <c r="F28" s="396" t="s">
        <v>339</v>
      </c>
      <c r="G28" s="396" t="s">
        <v>340</v>
      </c>
    </row>
    <row r="29" spans="2:7" x14ac:dyDescent="0.25">
      <c r="B29" s="401"/>
      <c r="C29" s="402"/>
      <c r="D29" s="392" t="s">
        <v>341</v>
      </c>
      <c r="E29" s="392"/>
      <c r="F29" s="396"/>
      <c r="G29" s="396"/>
    </row>
    <row r="30" spans="2:7" ht="36" customHeight="1" x14ac:dyDescent="0.25">
      <c r="B30" s="401"/>
      <c r="C30" s="402"/>
      <c r="D30" s="392" t="s">
        <v>342</v>
      </c>
      <c r="E30" s="392"/>
      <c r="F30" s="396"/>
      <c r="G30" s="396"/>
    </row>
    <row r="31" spans="2:7" ht="15" customHeight="1" x14ac:dyDescent="0.25">
      <c r="B31" s="401">
        <v>9</v>
      </c>
      <c r="C31" s="402" t="s">
        <v>200</v>
      </c>
      <c r="D31" s="392" t="s">
        <v>338</v>
      </c>
      <c r="E31" s="392"/>
      <c r="F31" s="396" t="s">
        <v>339</v>
      </c>
      <c r="G31" s="396" t="s">
        <v>340</v>
      </c>
    </row>
    <row r="32" spans="2:7" x14ac:dyDescent="0.25">
      <c r="B32" s="401"/>
      <c r="C32" s="402"/>
      <c r="D32" s="392" t="s">
        <v>341</v>
      </c>
      <c r="E32" s="392"/>
      <c r="F32" s="396"/>
      <c r="G32" s="396"/>
    </row>
    <row r="33" spans="2:7" ht="37.5" customHeight="1" x14ac:dyDescent="0.25">
      <c r="B33" s="401"/>
      <c r="C33" s="402"/>
      <c r="D33" s="392" t="s">
        <v>342</v>
      </c>
      <c r="E33" s="392"/>
      <c r="F33" s="396"/>
      <c r="G33" s="396"/>
    </row>
  </sheetData>
  <mergeCells count="73">
    <mergeCell ref="G10:G12"/>
    <mergeCell ref="G13:G15"/>
    <mergeCell ref="G16:G18"/>
    <mergeCell ref="F31:F33"/>
    <mergeCell ref="D33:E33"/>
    <mergeCell ref="F19:F21"/>
    <mergeCell ref="F22:F24"/>
    <mergeCell ref="G28:G30"/>
    <mergeCell ref="G31:G33"/>
    <mergeCell ref="G19:G21"/>
    <mergeCell ref="G22:G24"/>
    <mergeCell ref="G25:G27"/>
    <mergeCell ref="F25:F27"/>
    <mergeCell ref="D25:E25"/>
    <mergeCell ref="F28:F30"/>
    <mergeCell ref="F10:F12"/>
    <mergeCell ref="F13:F15"/>
    <mergeCell ref="F16:F18"/>
    <mergeCell ref="C10:C12"/>
    <mergeCell ref="D21:E21"/>
    <mergeCell ref="D22:E22"/>
    <mergeCell ref="D10:E10"/>
    <mergeCell ref="D11:E11"/>
    <mergeCell ref="D12:E12"/>
    <mergeCell ref="D13:E13"/>
    <mergeCell ref="D14:E14"/>
    <mergeCell ref="D15:E15"/>
    <mergeCell ref="D16:E16"/>
    <mergeCell ref="C16:C18"/>
    <mergeCell ref="D18:E18"/>
    <mergeCell ref="D17:E17"/>
    <mergeCell ref="B31:B33"/>
    <mergeCell ref="C31:C33"/>
    <mergeCell ref="D28:E28"/>
    <mergeCell ref="D29:E29"/>
    <mergeCell ref="D30:E30"/>
    <mergeCell ref="D31:E31"/>
    <mergeCell ref="D32:E32"/>
    <mergeCell ref="B28:B30"/>
    <mergeCell ref="C28:C30"/>
    <mergeCell ref="D26:E26"/>
    <mergeCell ref="D27:E27"/>
    <mergeCell ref="C19:C21"/>
    <mergeCell ref="C22:C24"/>
    <mergeCell ref="C25:C27"/>
    <mergeCell ref="D24:E24"/>
    <mergeCell ref="D19:E19"/>
    <mergeCell ref="D20:E20"/>
    <mergeCell ref="D23:E23"/>
    <mergeCell ref="B25:B27"/>
    <mergeCell ref="B22:B24"/>
    <mergeCell ref="B19:B21"/>
    <mergeCell ref="C7:C9"/>
    <mergeCell ref="B10:B12"/>
    <mergeCell ref="B16:B18"/>
    <mergeCell ref="B13:B15"/>
    <mergeCell ref="C13:C15"/>
    <mergeCell ref="A4:G4"/>
    <mergeCell ref="A1:E1"/>
    <mergeCell ref="A2:E2"/>
    <mergeCell ref="A3:E3"/>
    <mergeCell ref="D9:E9"/>
    <mergeCell ref="D6:E6"/>
    <mergeCell ref="D5:E5"/>
    <mergeCell ref="G5:G6"/>
    <mergeCell ref="G7:G9"/>
    <mergeCell ref="F5:F6"/>
    <mergeCell ref="D7:E7"/>
    <mergeCell ref="F7:F9"/>
    <mergeCell ref="B5:B6"/>
    <mergeCell ref="C5:C6"/>
    <mergeCell ref="D8:E8"/>
    <mergeCell ref="B7:B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187CB-47F7-4A8D-BDC5-B999C38DA8AB}">
  <sheetPr>
    <tabColor theme="9" tint="0.39997558519241921"/>
  </sheetPr>
  <dimension ref="A1:M21"/>
  <sheetViews>
    <sheetView topLeftCell="A5" workbookViewId="0">
      <selection activeCell="A5" sqref="A5"/>
    </sheetView>
  </sheetViews>
  <sheetFormatPr baseColWidth="10" defaultColWidth="11.42578125" defaultRowHeight="15" x14ac:dyDescent="0.25"/>
  <cols>
    <col min="1" max="1" width="14.140625" customWidth="1"/>
    <col min="2" max="3" width="22.5703125" customWidth="1"/>
    <col min="4" max="4" width="20.85546875" customWidth="1"/>
    <col min="5" max="5" width="35.28515625" customWidth="1"/>
    <col min="6" max="6" width="19.7109375" customWidth="1"/>
    <col min="7" max="7" width="26.7109375" customWidth="1"/>
    <col min="8" max="8" width="14.42578125" customWidth="1"/>
  </cols>
  <sheetData>
    <row r="1" spans="1:13" ht="23.25" customHeight="1" x14ac:dyDescent="0.25">
      <c r="A1" s="409" t="s">
        <v>0</v>
      </c>
      <c r="B1" s="410"/>
      <c r="C1" s="410"/>
      <c r="D1" s="410"/>
      <c r="E1" s="410"/>
      <c r="F1" s="65"/>
      <c r="G1" s="65"/>
      <c r="H1" s="26"/>
      <c r="I1" s="26"/>
      <c r="J1" s="26"/>
      <c r="K1" s="26"/>
      <c r="L1" s="26"/>
      <c r="M1" s="26"/>
    </row>
    <row r="2" spans="1:13" ht="17.25" customHeight="1" x14ac:dyDescent="0.25">
      <c r="A2" s="409" t="s">
        <v>241</v>
      </c>
      <c r="B2" s="410"/>
      <c r="C2" s="410"/>
      <c r="D2" s="410"/>
      <c r="E2" s="410"/>
      <c r="F2" s="23"/>
      <c r="G2" s="23"/>
      <c r="H2" s="26"/>
      <c r="I2" s="26"/>
      <c r="J2" s="26"/>
      <c r="K2" s="26"/>
      <c r="L2" s="26"/>
      <c r="M2" s="26"/>
    </row>
    <row r="3" spans="1:13" ht="54" customHeight="1" x14ac:dyDescent="0.25">
      <c r="A3" s="411" t="s">
        <v>242</v>
      </c>
      <c r="B3" s="412"/>
      <c r="C3" s="412"/>
      <c r="D3" s="412"/>
      <c r="E3" s="412"/>
      <c r="F3" s="66"/>
      <c r="G3" s="66"/>
      <c r="H3" s="66"/>
    </row>
    <row r="4" spans="1:13" ht="39.75" customHeight="1" x14ac:dyDescent="0.25">
      <c r="A4" s="412" t="s">
        <v>344</v>
      </c>
      <c r="B4" s="412"/>
      <c r="C4" s="412"/>
      <c r="D4" s="412"/>
      <c r="E4" s="412"/>
      <c r="F4" s="66"/>
      <c r="G4" s="66"/>
      <c r="H4" s="66"/>
    </row>
    <row r="5" spans="1:13" x14ac:dyDescent="0.25">
      <c r="A5" s="67" t="s">
        <v>247</v>
      </c>
      <c r="B5" s="76" t="s">
        <v>2</v>
      </c>
      <c r="C5" s="75" t="s">
        <v>345</v>
      </c>
      <c r="D5" s="67" t="s">
        <v>346</v>
      </c>
      <c r="E5" s="77" t="s">
        <v>347</v>
      </c>
    </row>
    <row r="6" spans="1:13" ht="18" customHeight="1" x14ac:dyDescent="0.25">
      <c r="A6" s="401">
        <v>1</v>
      </c>
      <c r="B6" s="407" t="s">
        <v>34</v>
      </c>
      <c r="C6" s="274" t="s">
        <v>348</v>
      </c>
      <c r="D6" s="413">
        <v>356886751</v>
      </c>
      <c r="E6" s="414" t="s">
        <v>57</v>
      </c>
      <c r="F6" s="27"/>
    </row>
    <row r="7" spans="1:13" ht="9.75" customHeight="1" x14ac:dyDescent="0.25">
      <c r="A7" s="401"/>
      <c r="B7" s="407"/>
      <c r="C7" s="274"/>
      <c r="D7" s="413"/>
      <c r="E7" s="414"/>
      <c r="F7" s="403"/>
    </row>
    <row r="8" spans="1:13" ht="12.75" customHeight="1" x14ac:dyDescent="0.25">
      <c r="A8" s="401"/>
      <c r="B8" s="407"/>
      <c r="C8" s="274"/>
      <c r="D8" s="413"/>
      <c r="E8" s="414"/>
      <c r="F8" s="403"/>
    </row>
    <row r="9" spans="1:13" ht="39" customHeight="1" x14ac:dyDescent="0.25">
      <c r="A9" s="69">
        <v>2</v>
      </c>
      <c r="B9" s="3" t="s">
        <v>268</v>
      </c>
      <c r="C9" s="21" t="s">
        <v>348</v>
      </c>
      <c r="D9" s="78">
        <v>357362886</v>
      </c>
      <c r="E9" s="32" t="s">
        <v>57</v>
      </c>
      <c r="F9" s="403"/>
    </row>
    <row r="10" spans="1:13" ht="39" customHeight="1" x14ac:dyDescent="0.25">
      <c r="A10" s="3">
        <v>3</v>
      </c>
      <c r="B10" s="3" t="s">
        <v>76</v>
      </c>
      <c r="C10" s="21" t="s">
        <v>348</v>
      </c>
      <c r="D10" s="78">
        <v>357390970</v>
      </c>
      <c r="E10" s="32" t="s">
        <v>57</v>
      </c>
      <c r="F10" s="403"/>
    </row>
    <row r="11" spans="1:13" ht="39" customHeight="1" x14ac:dyDescent="0.25">
      <c r="A11" s="3">
        <v>4</v>
      </c>
      <c r="B11" s="3" t="s">
        <v>93</v>
      </c>
      <c r="C11" s="21" t="s">
        <v>348</v>
      </c>
      <c r="D11" s="78">
        <v>357399062</v>
      </c>
      <c r="E11" s="32" t="s">
        <v>57</v>
      </c>
      <c r="F11" s="403"/>
    </row>
    <row r="12" spans="1:13" ht="39" customHeight="1" x14ac:dyDescent="0.25">
      <c r="A12" s="3">
        <v>5</v>
      </c>
      <c r="B12" s="3" t="s">
        <v>278</v>
      </c>
      <c r="C12" s="21" t="s">
        <v>348</v>
      </c>
      <c r="D12" s="79">
        <v>354802006</v>
      </c>
      <c r="E12" s="32" t="s">
        <v>57</v>
      </c>
      <c r="F12" s="403"/>
    </row>
    <row r="13" spans="1:13" ht="39" customHeight="1" x14ac:dyDescent="0.25">
      <c r="A13" s="3">
        <v>6</v>
      </c>
      <c r="B13" s="3" t="s">
        <v>281</v>
      </c>
      <c r="C13" s="21" t="s">
        <v>348</v>
      </c>
      <c r="D13" s="79">
        <v>357399062</v>
      </c>
      <c r="E13" s="32" t="s">
        <v>57</v>
      </c>
      <c r="F13" s="403"/>
    </row>
    <row r="14" spans="1:13" ht="39" customHeight="1" x14ac:dyDescent="0.25">
      <c r="A14" s="3">
        <v>7</v>
      </c>
      <c r="B14" s="3" t="s">
        <v>349</v>
      </c>
      <c r="C14" s="21" t="s">
        <v>348</v>
      </c>
      <c r="D14" s="78">
        <v>357384782</v>
      </c>
      <c r="E14" s="32" t="s">
        <v>57</v>
      </c>
      <c r="F14" s="403"/>
    </row>
    <row r="15" spans="1:13" ht="19.5" customHeight="1" x14ac:dyDescent="0.25">
      <c r="A15" s="407">
        <v>8</v>
      </c>
      <c r="B15" s="407" t="s">
        <v>289</v>
      </c>
      <c r="C15" s="274" t="s">
        <v>350</v>
      </c>
      <c r="D15" s="404">
        <v>357399062</v>
      </c>
      <c r="E15" s="405" t="s">
        <v>57</v>
      </c>
      <c r="F15" s="403"/>
    </row>
    <row r="16" spans="1:13" ht="24.75" customHeight="1" x14ac:dyDescent="0.25">
      <c r="A16" s="407"/>
      <c r="B16" s="407"/>
      <c r="C16" s="274"/>
      <c r="D16" s="404"/>
      <c r="E16" s="406"/>
      <c r="F16" s="403"/>
    </row>
    <row r="17" spans="1:6" ht="21" customHeight="1" x14ac:dyDescent="0.25">
      <c r="A17" s="408">
        <v>9</v>
      </c>
      <c r="B17" s="407" t="s">
        <v>200</v>
      </c>
      <c r="C17" s="274" t="s">
        <v>350</v>
      </c>
      <c r="D17" s="404">
        <v>357399062</v>
      </c>
      <c r="E17" s="405" t="s">
        <v>57</v>
      </c>
      <c r="F17" s="403"/>
    </row>
    <row r="18" spans="1:6" ht="15.75" customHeight="1" x14ac:dyDescent="0.25">
      <c r="A18" s="408"/>
      <c r="B18" s="407"/>
      <c r="C18" s="274"/>
      <c r="D18" s="404"/>
      <c r="E18" s="406"/>
      <c r="F18" s="403"/>
    </row>
    <row r="19" spans="1:6" x14ac:dyDescent="0.25">
      <c r="F19" s="403"/>
    </row>
    <row r="20" spans="1:6" x14ac:dyDescent="0.25">
      <c r="F20" s="403"/>
    </row>
    <row r="21" spans="1:6" x14ac:dyDescent="0.25">
      <c r="F21" s="403"/>
    </row>
  </sheetData>
  <mergeCells count="20">
    <mergeCell ref="A15:A16"/>
    <mergeCell ref="B15:B16"/>
    <mergeCell ref="A17:A18"/>
    <mergeCell ref="B17:B18"/>
    <mergeCell ref="A1:E1"/>
    <mergeCell ref="A2:E2"/>
    <mergeCell ref="A3:E3"/>
    <mergeCell ref="A6:A8"/>
    <mergeCell ref="B6:B8"/>
    <mergeCell ref="C6:C8"/>
    <mergeCell ref="D6:D8"/>
    <mergeCell ref="E6:E8"/>
    <mergeCell ref="A4:E4"/>
    <mergeCell ref="F7:F21"/>
    <mergeCell ref="C15:C16"/>
    <mergeCell ref="C17:C18"/>
    <mergeCell ref="D15:D16"/>
    <mergeCell ref="D17:D18"/>
    <mergeCell ref="E15:E16"/>
    <mergeCell ref="E17:E18"/>
  </mergeCells>
  <pageMargins left="0.7" right="0.7" top="0.75" bottom="0.75" header="0.3" footer="0.3"/>
  <pageSetup orientation="portrait" verticalDpi="599"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DE7D2-2416-44E7-A9D0-BA1B7BCEE568}">
  <dimension ref="A1:AC311"/>
  <sheetViews>
    <sheetView topLeftCell="A6" zoomScaleNormal="100" workbookViewId="0">
      <selection activeCell="G8" sqref="G8"/>
    </sheetView>
  </sheetViews>
  <sheetFormatPr baseColWidth="10" defaultColWidth="14.42578125" defaultRowHeight="12" x14ac:dyDescent="0.2"/>
  <cols>
    <col min="1" max="1" width="7.42578125" style="15" bestFit="1" customWidth="1"/>
    <col min="2" max="2" width="30.140625" style="15" customWidth="1"/>
    <col min="3" max="3" width="13.140625" style="15" customWidth="1"/>
    <col min="4" max="4" width="16.28515625" style="9" bestFit="1" customWidth="1"/>
    <col min="5" max="6" width="16.28515625" style="9" customWidth="1"/>
    <col min="7" max="7" width="13.85546875" style="16" customWidth="1"/>
    <col min="8" max="8" width="18.42578125" style="16" customWidth="1"/>
    <col min="9" max="9" width="17.42578125" style="16" customWidth="1"/>
    <col min="10" max="29" width="11.42578125" style="9" customWidth="1"/>
    <col min="30" max="16384" width="14.42578125" style="9"/>
  </cols>
  <sheetData>
    <row r="1" spans="1:29" ht="35.25" customHeight="1" x14ac:dyDescent="0.2">
      <c r="A1" s="415" t="s">
        <v>351</v>
      </c>
      <c r="B1" s="416"/>
      <c r="C1" s="416"/>
      <c r="D1" s="416"/>
      <c r="E1" s="416"/>
      <c r="F1" s="416"/>
      <c r="G1" s="416"/>
      <c r="H1" s="416"/>
      <c r="I1" s="416"/>
      <c r="J1" s="8"/>
      <c r="K1" s="8"/>
      <c r="L1" s="8"/>
      <c r="M1" s="8"/>
      <c r="N1" s="8"/>
      <c r="O1" s="8"/>
      <c r="P1" s="8"/>
      <c r="Q1" s="8"/>
      <c r="R1" s="8"/>
      <c r="S1" s="8"/>
      <c r="T1" s="8"/>
      <c r="U1" s="8"/>
      <c r="V1" s="8"/>
      <c r="W1" s="8"/>
      <c r="X1" s="8"/>
      <c r="Y1" s="8"/>
      <c r="Z1" s="8"/>
      <c r="AA1" s="8"/>
      <c r="AB1" s="8"/>
      <c r="AC1" s="8"/>
    </row>
    <row r="2" spans="1:29" s="8" customFormat="1" x14ac:dyDescent="0.2">
      <c r="A2" s="417" t="s">
        <v>319</v>
      </c>
      <c r="B2" s="418" t="s">
        <v>2</v>
      </c>
      <c r="C2" s="419" t="s">
        <v>352</v>
      </c>
      <c r="D2" s="421" t="s">
        <v>353</v>
      </c>
      <c r="E2" s="421" t="s">
        <v>337</v>
      </c>
      <c r="F2" s="421" t="s">
        <v>354</v>
      </c>
      <c r="G2" s="423" t="s">
        <v>317</v>
      </c>
      <c r="H2" s="423" t="s">
        <v>318</v>
      </c>
      <c r="I2" s="423" t="s">
        <v>355</v>
      </c>
    </row>
    <row r="3" spans="1:29" s="8" customFormat="1" ht="29.25" customHeight="1" x14ac:dyDescent="0.2">
      <c r="A3" s="417"/>
      <c r="B3" s="418"/>
      <c r="C3" s="420"/>
      <c r="D3" s="422"/>
      <c r="E3" s="422"/>
      <c r="F3" s="422"/>
      <c r="G3" s="423"/>
      <c r="H3" s="422"/>
      <c r="I3" s="422"/>
      <c r="J3" s="10"/>
      <c r="K3" s="10"/>
      <c r="L3" s="10"/>
      <c r="M3" s="10"/>
      <c r="N3" s="10"/>
      <c r="O3" s="10"/>
      <c r="P3" s="10"/>
      <c r="Q3" s="10"/>
      <c r="R3" s="10"/>
      <c r="S3" s="10"/>
      <c r="T3" s="10"/>
      <c r="U3" s="10"/>
      <c r="V3" s="10"/>
      <c r="W3" s="10"/>
      <c r="X3" s="10"/>
      <c r="Y3" s="10"/>
      <c r="Z3" s="10"/>
      <c r="AA3" s="10"/>
      <c r="AB3" s="10"/>
      <c r="AC3" s="10"/>
    </row>
    <row r="4" spans="1:29" ht="60.75" customHeight="1" x14ac:dyDescent="0.2">
      <c r="A4" s="73">
        <v>1</v>
      </c>
      <c r="B4" s="72" t="s">
        <v>34</v>
      </c>
      <c r="C4" s="11" t="s">
        <v>57</v>
      </c>
      <c r="D4" s="11" t="s">
        <v>57</v>
      </c>
      <c r="E4" s="11" t="s">
        <v>57</v>
      </c>
      <c r="F4" s="11" t="s">
        <v>57</v>
      </c>
      <c r="G4" s="11" t="s">
        <v>57</v>
      </c>
      <c r="H4" s="11" t="s">
        <v>57</v>
      </c>
      <c r="I4" s="151" t="s">
        <v>356</v>
      </c>
      <c r="J4" s="12"/>
      <c r="K4" s="12"/>
      <c r="L4" s="12"/>
      <c r="M4" s="12"/>
      <c r="N4" s="12"/>
      <c r="O4" s="12"/>
      <c r="P4" s="12"/>
      <c r="Q4" s="12"/>
      <c r="R4" s="12"/>
      <c r="S4" s="12"/>
      <c r="T4" s="12"/>
      <c r="U4" s="12"/>
      <c r="V4" s="12"/>
      <c r="W4" s="12"/>
      <c r="X4" s="12"/>
      <c r="Y4" s="12"/>
      <c r="Z4" s="12"/>
      <c r="AA4" s="12"/>
      <c r="AB4" s="12"/>
      <c r="AC4" s="12"/>
    </row>
    <row r="5" spans="1:29" ht="55.5" customHeight="1" x14ac:dyDescent="0.2">
      <c r="A5" s="1">
        <v>2</v>
      </c>
      <c r="B5" s="72" t="s">
        <v>268</v>
      </c>
      <c r="C5" s="11" t="s">
        <v>57</v>
      </c>
      <c r="D5" s="11" t="s">
        <v>57</v>
      </c>
      <c r="E5" s="11" t="s">
        <v>57</v>
      </c>
      <c r="F5" s="11" t="s">
        <v>57</v>
      </c>
      <c r="G5" s="11" t="s">
        <v>57</v>
      </c>
      <c r="H5" s="11" t="s">
        <v>57</v>
      </c>
      <c r="I5" s="151" t="s">
        <v>356</v>
      </c>
      <c r="J5" s="12"/>
      <c r="K5" s="12"/>
      <c r="L5" s="12"/>
      <c r="M5" s="12"/>
      <c r="N5" s="12"/>
      <c r="O5" s="12"/>
      <c r="P5" s="12"/>
      <c r="Q5" s="12"/>
      <c r="R5" s="12"/>
      <c r="S5" s="12"/>
      <c r="T5" s="12"/>
      <c r="U5" s="12"/>
      <c r="V5" s="12"/>
      <c r="W5" s="12"/>
      <c r="X5" s="12"/>
      <c r="Y5" s="12"/>
      <c r="Z5" s="12"/>
      <c r="AA5" s="12"/>
      <c r="AB5" s="12"/>
      <c r="AC5" s="12"/>
    </row>
    <row r="6" spans="1:29" ht="45" x14ac:dyDescent="0.2">
      <c r="A6" s="3">
        <v>3</v>
      </c>
      <c r="B6" s="72" t="s">
        <v>76</v>
      </c>
      <c r="C6" s="11" t="s">
        <v>57</v>
      </c>
      <c r="D6" s="11" t="s">
        <v>57</v>
      </c>
      <c r="E6" s="11" t="s">
        <v>57</v>
      </c>
      <c r="F6" s="11" t="s">
        <v>57</v>
      </c>
      <c r="G6" s="11" t="s">
        <v>57</v>
      </c>
      <c r="H6" s="11" t="s">
        <v>57</v>
      </c>
      <c r="I6" s="151" t="s">
        <v>356</v>
      </c>
      <c r="J6" s="12"/>
      <c r="K6" s="12"/>
      <c r="L6" s="12"/>
      <c r="M6" s="12"/>
      <c r="N6" s="12"/>
      <c r="O6" s="12"/>
      <c r="P6" s="12"/>
      <c r="Q6" s="12"/>
      <c r="R6" s="12"/>
      <c r="S6" s="12"/>
      <c r="T6" s="12"/>
      <c r="U6" s="12"/>
      <c r="V6" s="12"/>
      <c r="W6" s="12"/>
      <c r="X6" s="12"/>
      <c r="Y6" s="12"/>
      <c r="Z6" s="12"/>
      <c r="AA6" s="12"/>
      <c r="AB6" s="12"/>
      <c r="AC6" s="12"/>
    </row>
    <row r="7" spans="1:29" ht="30.75" customHeight="1" x14ac:dyDescent="0.2">
      <c r="A7" s="40">
        <v>4</v>
      </c>
      <c r="B7" s="72" t="s">
        <v>93</v>
      </c>
      <c r="C7" s="11" t="s">
        <v>57</v>
      </c>
      <c r="D7" s="11" t="s">
        <v>57</v>
      </c>
      <c r="E7" s="11" t="s">
        <v>57</v>
      </c>
      <c r="F7" s="11" t="s">
        <v>57</v>
      </c>
      <c r="G7" s="11" t="s">
        <v>57</v>
      </c>
      <c r="H7" s="11" t="s">
        <v>57</v>
      </c>
      <c r="I7" s="151" t="s">
        <v>356</v>
      </c>
      <c r="J7" s="12"/>
      <c r="K7" s="12"/>
      <c r="L7" s="12"/>
      <c r="M7" s="12"/>
      <c r="N7" s="12"/>
      <c r="O7" s="12"/>
      <c r="P7" s="12"/>
      <c r="Q7" s="12"/>
      <c r="R7" s="12"/>
      <c r="S7" s="12"/>
      <c r="T7" s="12"/>
      <c r="U7" s="12"/>
      <c r="V7" s="12"/>
      <c r="W7" s="12"/>
      <c r="X7" s="12"/>
      <c r="Y7" s="12"/>
      <c r="Z7" s="12"/>
      <c r="AA7" s="12"/>
      <c r="AB7" s="12"/>
      <c r="AC7" s="12"/>
    </row>
    <row r="8" spans="1:29" ht="50.25" customHeight="1" x14ac:dyDescent="0.2">
      <c r="A8" s="4">
        <v>5</v>
      </c>
      <c r="B8" s="72" t="s">
        <v>357</v>
      </c>
      <c r="C8" s="11" t="s">
        <v>57</v>
      </c>
      <c r="D8" s="11" t="s">
        <v>57</v>
      </c>
      <c r="E8" s="11" t="s">
        <v>57</v>
      </c>
      <c r="F8" s="11" t="s">
        <v>57</v>
      </c>
      <c r="G8" s="11" t="s">
        <v>57</v>
      </c>
      <c r="H8" s="11" t="s">
        <v>57</v>
      </c>
      <c r="I8" s="151" t="s">
        <v>356</v>
      </c>
      <c r="J8" s="12"/>
      <c r="K8" s="12"/>
      <c r="L8" s="12"/>
      <c r="M8" s="12"/>
      <c r="N8" s="12"/>
      <c r="O8" s="12"/>
      <c r="P8" s="12"/>
      <c r="Q8" s="12"/>
      <c r="R8" s="12"/>
      <c r="S8" s="12"/>
      <c r="T8" s="12"/>
      <c r="U8" s="12"/>
      <c r="V8" s="12"/>
      <c r="W8" s="12"/>
      <c r="X8" s="12"/>
      <c r="Y8" s="12"/>
      <c r="Z8" s="12"/>
      <c r="AA8" s="12"/>
      <c r="AB8" s="12"/>
      <c r="AC8" s="12"/>
    </row>
    <row r="9" spans="1:29" ht="61.5" customHeight="1" x14ac:dyDescent="0.2">
      <c r="A9" s="3">
        <v>6</v>
      </c>
      <c r="B9" s="72" t="s">
        <v>358</v>
      </c>
      <c r="C9" s="11" t="s">
        <v>57</v>
      </c>
      <c r="D9" s="11" t="s">
        <v>57</v>
      </c>
      <c r="E9" s="11" t="s">
        <v>57</v>
      </c>
      <c r="F9" s="11" t="s">
        <v>57</v>
      </c>
      <c r="G9" s="11" t="s">
        <v>57</v>
      </c>
      <c r="H9" s="11" t="s">
        <v>57</v>
      </c>
      <c r="I9" s="151" t="s">
        <v>356</v>
      </c>
      <c r="J9" s="12"/>
      <c r="K9" s="12"/>
      <c r="L9" s="12"/>
      <c r="M9" s="12"/>
      <c r="N9" s="12"/>
      <c r="O9" s="12"/>
      <c r="P9" s="12"/>
      <c r="Q9" s="12"/>
      <c r="R9" s="12"/>
      <c r="S9" s="12"/>
      <c r="T9" s="12"/>
      <c r="U9" s="12"/>
      <c r="V9" s="12"/>
      <c r="W9" s="12"/>
      <c r="X9" s="12"/>
      <c r="Y9" s="12"/>
      <c r="Z9" s="12"/>
      <c r="AA9" s="12"/>
      <c r="AB9" s="12"/>
      <c r="AC9" s="12"/>
    </row>
    <row r="10" spans="1:29" ht="55.5" customHeight="1" x14ac:dyDescent="0.2">
      <c r="A10" s="3">
        <v>7</v>
      </c>
      <c r="B10" s="72" t="s">
        <v>285</v>
      </c>
      <c r="C10" s="11" t="s">
        <v>57</v>
      </c>
      <c r="D10" s="11" t="s">
        <v>57</v>
      </c>
      <c r="E10" s="11" t="s">
        <v>57</v>
      </c>
      <c r="F10" s="11" t="s">
        <v>57</v>
      </c>
      <c r="G10" s="11" t="s">
        <v>57</v>
      </c>
      <c r="H10" s="11" t="s">
        <v>57</v>
      </c>
      <c r="I10" s="151" t="s">
        <v>356</v>
      </c>
      <c r="J10" s="12"/>
      <c r="K10" s="12"/>
      <c r="L10" s="12"/>
      <c r="M10" s="12"/>
      <c r="N10" s="12"/>
      <c r="O10" s="12"/>
      <c r="P10" s="12"/>
      <c r="Q10" s="12"/>
      <c r="R10" s="12"/>
      <c r="S10" s="12"/>
      <c r="T10" s="12"/>
      <c r="U10" s="12"/>
      <c r="V10" s="12"/>
      <c r="W10" s="12"/>
      <c r="X10" s="12"/>
      <c r="Y10" s="12"/>
      <c r="Z10" s="12"/>
      <c r="AA10" s="12"/>
      <c r="AB10" s="12"/>
      <c r="AC10" s="12"/>
    </row>
    <row r="11" spans="1:29" ht="46.5" customHeight="1" x14ac:dyDescent="0.2">
      <c r="A11" s="3">
        <v>8</v>
      </c>
      <c r="B11" s="72" t="s">
        <v>289</v>
      </c>
      <c r="C11" s="11" t="s">
        <v>57</v>
      </c>
      <c r="D11" s="207" t="s">
        <v>302</v>
      </c>
      <c r="E11" s="11" t="s">
        <v>57</v>
      </c>
      <c r="F11" s="11" t="s">
        <v>57</v>
      </c>
      <c r="G11" s="11" t="s">
        <v>57</v>
      </c>
      <c r="H11" s="11" t="s">
        <v>57</v>
      </c>
      <c r="I11" s="206" t="s">
        <v>359</v>
      </c>
      <c r="J11" s="12"/>
      <c r="K11" s="12"/>
      <c r="L11" s="12"/>
      <c r="M11" s="12"/>
      <c r="N11" s="12"/>
      <c r="O11" s="12"/>
      <c r="P11" s="12"/>
      <c r="Q11" s="12"/>
      <c r="R11" s="12"/>
      <c r="S11" s="12"/>
      <c r="T11" s="12"/>
      <c r="U11" s="12"/>
      <c r="V11" s="12"/>
      <c r="W11" s="12"/>
      <c r="X11" s="12"/>
      <c r="Y11" s="12"/>
      <c r="Z11" s="12"/>
      <c r="AA11" s="12"/>
      <c r="AB11" s="12"/>
      <c r="AC11" s="12"/>
    </row>
    <row r="12" spans="1:29" ht="40.5" customHeight="1" x14ac:dyDescent="0.2">
      <c r="A12" s="30">
        <v>9</v>
      </c>
      <c r="B12" s="72" t="s">
        <v>200</v>
      </c>
      <c r="C12" s="11" t="s">
        <v>57</v>
      </c>
      <c r="D12" s="207" t="s">
        <v>302</v>
      </c>
      <c r="E12" s="11" t="s">
        <v>57</v>
      </c>
      <c r="F12" s="11" t="s">
        <v>57</v>
      </c>
      <c r="G12" s="11" t="s">
        <v>57</v>
      </c>
      <c r="H12" s="11" t="s">
        <v>57</v>
      </c>
      <c r="I12" s="206" t="s">
        <v>359</v>
      </c>
      <c r="J12" s="12"/>
      <c r="K12" s="12"/>
      <c r="L12" s="12"/>
      <c r="M12" s="12"/>
      <c r="N12" s="12"/>
      <c r="O12" s="12"/>
      <c r="P12" s="12"/>
      <c r="Q12" s="12"/>
      <c r="R12" s="12"/>
      <c r="S12" s="12"/>
      <c r="T12" s="12"/>
      <c r="U12" s="12"/>
      <c r="V12" s="12"/>
      <c r="W12" s="12"/>
      <c r="X12" s="12"/>
      <c r="Y12" s="12"/>
      <c r="Z12" s="12"/>
      <c r="AA12" s="12"/>
      <c r="AB12" s="12"/>
      <c r="AC12" s="12"/>
    </row>
    <row r="13" spans="1:29" ht="14.25" x14ac:dyDescent="0.2">
      <c r="C13" s="68"/>
      <c r="D13" s="12"/>
      <c r="E13" s="12"/>
      <c r="F13" s="12"/>
      <c r="G13" s="14"/>
      <c r="H13" s="14"/>
      <c r="I13" s="14"/>
      <c r="J13" s="12"/>
      <c r="K13" s="12"/>
      <c r="L13" s="12"/>
      <c r="M13" s="12"/>
      <c r="N13" s="12"/>
      <c r="O13" s="12"/>
      <c r="P13" s="12"/>
      <c r="Q13" s="12"/>
      <c r="R13" s="12"/>
      <c r="S13" s="12"/>
      <c r="T13" s="12"/>
      <c r="U13" s="12"/>
      <c r="V13" s="12"/>
      <c r="W13" s="12"/>
      <c r="X13" s="12"/>
      <c r="Y13" s="12"/>
      <c r="Z13" s="12"/>
      <c r="AA13" s="12"/>
      <c r="AB13" s="12"/>
      <c r="AC13" s="12"/>
    </row>
    <row r="14" spans="1:29" ht="14.25" customHeight="1" x14ac:dyDescent="0.2">
      <c r="C14" s="68"/>
      <c r="D14" s="12"/>
      <c r="E14" s="12"/>
      <c r="F14" s="12"/>
      <c r="G14" s="14"/>
      <c r="H14" s="14"/>
      <c r="I14" s="14"/>
      <c r="J14" s="12"/>
      <c r="K14" s="12"/>
      <c r="L14" s="12"/>
      <c r="M14" s="12"/>
      <c r="N14" s="12"/>
      <c r="O14" s="12"/>
      <c r="P14" s="12"/>
      <c r="Q14" s="12"/>
      <c r="R14" s="12"/>
      <c r="S14" s="12"/>
      <c r="T14" s="12"/>
      <c r="U14" s="12"/>
      <c r="V14" s="12"/>
      <c r="W14" s="12"/>
      <c r="X14" s="12"/>
      <c r="Y14" s="12"/>
      <c r="Z14" s="12"/>
      <c r="AA14" s="12"/>
      <c r="AB14" s="12"/>
      <c r="AC14" s="12"/>
    </row>
    <row r="15" spans="1:29" ht="15" x14ac:dyDescent="0.2">
      <c r="C15" s="71"/>
      <c r="D15" s="12"/>
      <c r="E15" s="12"/>
      <c r="F15" s="12"/>
      <c r="G15" s="14"/>
      <c r="H15" s="14"/>
      <c r="I15" s="14"/>
      <c r="J15" s="12"/>
      <c r="K15" s="12"/>
      <c r="L15" s="12"/>
      <c r="M15" s="12"/>
      <c r="N15" s="12"/>
      <c r="O15" s="12"/>
      <c r="P15" s="12"/>
      <c r="Q15" s="12"/>
      <c r="R15" s="12"/>
      <c r="S15" s="12"/>
      <c r="T15" s="12"/>
      <c r="U15" s="12"/>
      <c r="V15" s="12"/>
      <c r="W15" s="12"/>
      <c r="X15" s="12"/>
      <c r="Y15" s="12"/>
      <c r="Z15" s="12"/>
      <c r="AA15" s="12"/>
      <c r="AB15" s="12"/>
      <c r="AC15" s="12"/>
    </row>
    <row r="16" spans="1:29" ht="15" customHeight="1" x14ac:dyDescent="0.2">
      <c r="C16" s="71"/>
      <c r="D16" s="12"/>
      <c r="E16" s="12"/>
      <c r="F16" s="12"/>
      <c r="G16" s="14"/>
      <c r="H16" s="14"/>
      <c r="I16" s="14"/>
      <c r="J16" s="12"/>
      <c r="K16" s="12"/>
      <c r="L16" s="12"/>
      <c r="M16" s="12"/>
      <c r="N16" s="12"/>
      <c r="O16" s="12"/>
      <c r="P16" s="12"/>
      <c r="Q16" s="12"/>
      <c r="R16" s="12"/>
      <c r="S16" s="12"/>
      <c r="T16" s="12"/>
      <c r="U16" s="12"/>
      <c r="V16" s="12"/>
      <c r="W16" s="12"/>
      <c r="X16" s="12"/>
      <c r="Y16" s="12"/>
      <c r="Z16" s="12"/>
      <c r="AA16" s="12"/>
      <c r="AB16" s="12"/>
      <c r="AC16" s="12"/>
    </row>
    <row r="17" spans="1:29" ht="15" x14ac:dyDescent="0.2">
      <c r="C17" s="71"/>
      <c r="D17" s="12"/>
      <c r="G17" s="14"/>
      <c r="H17" s="14"/>
      <c r="I17" s="14"/>
      <c r="J17" s="12"/>
      <c r="K17" s="12"/>
      <c r="L17" s="12"/>
      <c r="M17" s="12"/>
      <c r="N17" s="12"/>
      <c r="O17" s="12"/>
      <c r="P17" s="12"/>
      <c r="Q17" s="12"/>
      <c r="R17" s="12"/>
      <c r="S17" s="12"/>
      <c r="T17" s="12"/>
      <c r="U17" s="12"/>
      <c r="V17" s="12"/>
      <c r="W17" s="12"/>
      <c r="X17" s="12"/>
      <c r="Y17" s="12"/>
      <c r="Z17" s="12"/>
      <c r="AA17" s="12"/>
      <c r="AB17" s="12"/>
      <c r="AC17" s="12"/>
    </row>
    <row r="18" spans="1:29" ht="12.75" customHeight="1" x14ac:dyDescent="0.2">
      <c r="C18" s="71"/>
      <c r="D18" s="12"/>
      <c r="G18" s="14"/>
      <c r="H18" s="14"/>
      <c r="I18" s="14"/>
      <c r="J18" s="12"/>
      <c r="K18" s="12"/>
      <c r="L18" s="12"/>
      <c r="M18" s="12"/>
      <c r="N18" s="12"/>
      <c r="O18" s="12"/>
      <c r="P18" s="12"/>
      <c r="Q18" s="12"/>
      <c r="R18" s="12"/>
      <c r="S18" s="12"/>
      <c r="T18" s="12"/>
      <c r="U18" s="12"/>
      <c r="V18" s="12"/>
      <c r="W18" s="12"/>
      <c r="X18" s="12"/>
      <c r="Y18" s="12"/>
      <c r="Z18" s="12"/>
      <c r="AA18" s="12"/>
      <c r="AB18" s="12"/>
      <c r="AC18" s="12"/>
    </row>
    <row r="19" spans="1:29" ht="15.75" customHeight="1" x14ac:dyDescent="0.2">
      <c r="C19" s="71"/>
      <c r="D19" s="12"/>
      <c r="G19" s="14"/>
      <c r="H19" s="14"/>
      <c r="I19" s="14"/>
      <c r="J19" s="12"/>
      <c r="K19" s="12"/>
      <c r="L19" s="12"/>
      <c r="M19" s="12"/>
      <c r="N19" s="12"/>
      <c r="O19" s="12"/>
      <c r="P19" s="12"/>
      <c r="Q19" s="12"/>
      <c r="R19" s="12"/>
      <c r="S19" s="12"/>
      <c r="T19" s="12"/>
      <c r="U19" s="12"/>
      <c r="V19" s="12"/>
      <c r="W19" s="12"/>
      <c r="X19" s="12"/>
      <c r="Y19" s="12"/>
      <c r="Z19" s="12"/>
      <c r="AA19" s="12"/>
      <c r="AB19" s="12"/>
      <c r="AC19" s="12"/>
    </row>
    <row r="20" spans="1:29" ht="15" x14ac:dyDescent="0.2">
      <c r="C20" s="71"/>
      <c r="D20" s="12"/>
      <c r="G20" s="14"/>
      <c r="H20" s="14"/>
      <c r="I20" s="14"/>
      <c r="J20" s="12"/>
      <c r="K20" s="12"/>
      <c r="L20" s="12"/>
      <c r="M20" s="12"/>
      <c r="N20" s="12"/>
      <c r="O20" s="12"/>
      <c r="P20" s="12"/>
      <c r="Q20" s="12"/>
      <c r="R20" s="12"/>
      <c r="S20" s="12"/>
      <c r="T20" s="12"/>
      <c r="U20" s="12"/>
      <c r="V20" s="12"/>
      <c r="W20" s="12"/>
      <c r="X20" s="12"/>
      <c r="Y20" s="12"/>
      <c r="Z20" s="12"/>
      <c r="AA20" s="12"/>
      <c r="AB20" s="12"/>
      <c r="AC20" s="12"/>
    </row>
    <row r="21" spans="1:29" ht="12.75" customHeight="1" x14ac:dyDescent="0.2">
      <c r="C21" s="71"/>
      <c r="D21" s="12"/>
      <c r="G21" s="14"/>
      <c r="H21" s="14"/>
      <c r="I21" s="14"/>
      <c r="J21" s="12"/>
      <c r="K21" s="12"/>
      <c r="L21" s="12"/>
      <c r="M21" s="12"/>
      <c r="N21" s="12"/>
      <c r="O21" s="12"/>
      <c r="P21" s="12"/>
      <c r="Q21" s="12"/>
      <c r="R21" s="12"/>
      <c r="S21" s="12"/>
      <c r="T21" s="12"/>
      <c r="U21" s="12"/>
      <c r="V21" s="12"/>
      <c r="W21" s="12"/>
      <c r="X21" s="12"/>
      <c r="Y21" s="12"/>
      <c r="Z21" s="12"/>
      <c r="AA21" s="12"/>
      <c r="AB21" s="12"/>
      <c r="AC21" s="12"/>
    </row>
    <row r="22" spans="1:29" ht="15.75" customHeight="1" x14ac:dyDescent="0.2">
      <c r="C22" s="71"/>
      <c r="D22" s="12"/>
      <c r="G22" s="14"/>
      <c r="H22" s="14"/>
      <c r="I22" s="14"/>
      <c r="J22" s="12"/>
      <c r="K22" s="12"/>
      <c r="L22" s="12"/>
      <c r="M22" s="12"/>
      <c r="N22" s="12"/>
      <c r="O22" s="12"/>
      <c r="P22" s="12"/>
      <c r="Q22" s="12"/>
      <c r="R22" s="12"/>
      <c r="S22" s="12"/>
      <c r="T22" s="12"/>
      <c r="U22" s="12"/>
      <c r="V22" s="12"/>
      <c r="W22" s="12"/>
      <c r="X22" s="12"/>
      <c r="Y22" s="12"/>
      <c r="Z22" s="12"/>
      <c r="AA22" s="12"/>
      <c r="AB22" s="12"/>
      <c r="AC22" s="12"/>
    </row>
    <row r="23" spans="1:29" ht="12" customHeight="1" x14ac:dyDescent="0.2">
      <c r="A23" s="13"/>
      <c r="B23" s="13"/>
      <c r="C23" s="13"/>
      <c r="D23" s="12"/>
      <c r="G23" s="14"/>
      <c r="H23" s="14"/>
      <c r="I23" s="14"/>
      <c r="J23" s="12"/>
      <c r="K23" s="12"/>
      <c r="L23" s="12"/>
      <c r="M23" s="12"/>
      <c r="N23" s="12"/>
      <c r="O23" s="12"/>
      <c r="P23" s="12"/>
      <c r="Q23" s="12"/>
      <c r="R23" s="12"/>
      <c r="S23" s="12"/>
      <c r="T23" s="12"/>
      <c r="U23" s="12"/>
      <c r="V23" s="12"/>
      <c r="W23" s="12"/>
      <c r="X23" s="12"/>
      <c r="Y23" s="12"/>
      <c r="Z23" s="12"/>
      <c r="AA23" s="12"/>
      <c r="AB23" s="12"/>
      <c r="AC23" s="12"/>
    </row>
    <row r="24" spans="1:29" ht="12" customHeight="1" x14ac:dyDescent="0.2">
      <c r="A24" s="13"/>
      <c r="B24" s="13"/>
      <c r="C24" s="13"/>
      <c r="D24" s="12"/>
      <c r="G24" s="14"/>
      <c r="H24" s="14"/>
      <c r="I24" s="14"/>
      <c r="J24" s="12"/>
      <c r="K24" s="12"/>
      <c r="L24" s="12"/>
      <c r="M24" s="12"/>
      <c r="N24" s="12"/>
      <c r="O24" s="12"/>
      <c r="P24" s="12"/>
      <c r="Q24" s="12"/>
      <c r="R24" s="12"/>
      <c r="S24" s="12"/>
      <c r="T24" s="12"/>
      <c r="U24" s="12"/>
      <c r="V24" s="12"/>
      <c r="W24" s="12"/>
      <c r="X24" s="12"/>
      <c r="Y24" s="12"/>
      <c r="Z24" s="12"/>
      <c r="AA24" s="12"/>
      <c r="AB24" s="12"/>
      <c r="AC24" s="12"/>
    </row>
    <row r="25" spans="1:29" ht="12.75" customHeight="1" x14ac:dyDescent="0.2">
      <c r="A25" s="13"/>
      <c r="B25" s="13"/>
      <c r="C25" s="13"/>
      <c r="D25" s="12"/>
      <c r="G25" s="14"/>
      <c r="H25" s="14"/>
      <c r="I25" s="14"/>
      <c r="J25" s="12"/>
      <c r="K25" s="12"/>
      <c r="L25" s="12"/>
      <c r="M25" s="12"/>
      <c r="N25" s="12"/>
      <c r="O25" s="12"/>
      <c r="P25" s="12"/>
      <c r="Q25" s="12"/>
      <c r="R25" s="12"/>
      <c r="S25" s="12"/>
      <c r="T25" s="12"/>
      <c r="U25" s="12"/>
      <c r="V25" s="12"/>
      <c r="W25" s="12"/>
      <c r="X25" s="12"/>
      <c r="Y25" s="12"/>
      <c r="Z25" s="12"/>
      <c r="AA25" s="12"/>
      <c r="AB25" s="12"/>
      <c r="AC25" s="12"/>
    </row>
    <row r="26" spans="1:29" x14ac:dyDescent="0.2">
      <c r="A26" s="13"/>
      <c r="B26" s="13"/>
      <c r="C26" s="13"/>
      <c r="D26" s="12"/>
      <c r="G26" s="14"/>
      <c r="H26" s="14"/>
      <c r="I26" s="14"/>
      <c r="J26" s="12"/>
      <c r="K26" s="12"/>
      <c r="L26" s="12"/>
      <c r="M26" s="12"/>
      <c r="N26" s="12"/>
      <c r="O26" s="12"/>
      <c r="P26" s="12"/>
      <c r="Q26" s="12"/>
      <c r="R26" s="12"/>
      <c r="S26" s="12"/>
      <c r="T26" s="12"/>
      <c r="U26" s="12"/>
      <c r="V26" s="12"/>
      <c r="W26" s="12"/>
      <c r="X26" s="12"/>
      <c r="Y26" s="12"/>
      <c r="Z26" s="12"/>
      <c r="AA26" s="12"/>
      <c r="AB26" s="12"/>
      <c r="AC26" s="12"/>
    </row>
    <row r="27" spans="1:29" x14ac:dyDescent="0.2">
      <c r="A27" s="13"/>
      <c r="B27" s="13"/>
      <c r="C27" s="13"/>
      <c r="D27" s="12"/>
      <c r="G27" s="14"/>
      <c r="H27" s="14"/>
      <c r="I27" s="14"/>
      <c r="J27" s="12"/>
      <c r="K27" s="12"/>
      <c r="L27" s="12"/>
      <c r="M27" s="12"/>
      <c r="N27" s="12"/>
      <c r="O27" s="12"/>
      <c r="P27" s="12"/>
      <c r="Q27" s="12"/>
      <c r="R27" s="12"/>
      <c r="S27" s="12"/>
      <c r="T27" s="12"/>
      <c r="U27" s="12"/>
      <c r="V27" s="12"/>
      <c r="W27" s="12"/>
      <c r="X27" s="12"/>
      <c r="Y27" s="12"/>
      <c r="Z27" s="12"/>
      <c r="AA27" s="12"/>
      <c r="AB27" s="12"/>
      <c r="AC27" s="12"/>
    </row>
    <row r="28" spans="1:29" x14ac:dyDescent="0.2">
      <c r="A28" s="13"/>
      <c r="B28" s="13"/>
      <c r="C28" s="13"/>
      <c r="D28" s="12"/>
      <c r="G28" s="14"/>
      <c r="H28" s="14"/>
      <c r="I28" s="14"/>
      <c r="J28" s="12"/>
      <c r="K28" s="12"/>
      <c r="L28" s="12"/>
      <c r="M28" s="12"/>
      <c r="N28" s="12"/>
      <c r="O28" s="12"/>
      <c r="P28" s="12"/>
      <c r="Q28" s="12"/>
      <c r="R28" s="12"/>
      <c r="S28" s="12"/>
      <c r="T28" s="12"/>
      <c r="U28" s="12"/>
      <c r="V28" s="12"/>
      <c r="W28" s="12"/>
      <c r="X28" s="12"/>
      <c r="Y28" s="12"/>
      <c r="Z28" s="12"/>
      <c r="AA28" s="12"/>
      <c r="AB28" s="12"/>
      <c r="AC28" s="12"/>
    </row>
    <row r="29" spans="1:29" ht="12.75" customHeight="1" x14ac:dyDescent="0.2">
      <c r="A29" s="13"/>
      <c r="B29" s="13"/>
      <c r="C29" s="13"/>
      <c r="D29" s="12"/>
      <c r="G29" s="14"/>
      <c r="H29" s="14"/>
      <c r="I29" s="14"/>
      <c r="J29" s="12"/>
      <c r="K29" s="12"/>
      <c r="L29" s="12"/>
      <c r="M29" s="12"/>
      <c r="N29" s="12"/>
      <c r="O29" s="12"/>
      <c r="P29" s="12"/>
      <c r="Q29" s="12"/>
      <c r="R29" s="12"/>
      <c r="S29" s="12"/>
      <c r="T29" s="12"/>
      <c r="U29" s="12"/>
      <c r="V29" s="12"/>
      <c r="W29" s="12"/>
      <c r="X29" s="12"/>
      <c r="Y29" s="12"/>
      <c r="Z29" s="12"/>
      <c r="AA29" s="12"/>
      <c r="AB29" s="12"/>
      <c r="AC29" s="12"/>
    </row>
    <row r="30" spans="1:29" x14ac:dyDescent="0.2">
      <c r="A30" s="13"/>
      <c r="B30" s="13"/>
      <c r="C30" s="13"/>
      <c r="D30" s="12"/>
      <c r="E30" s="12"/>
      <c r="F30" s="12"/>
      <c r="G30" s="14"/>
      <c r="H30" s="14"/>
      <c r="I30" s="14"/>
      <c r="J30" s="12"/>
      <c r="K30" s="12"/>
      <c r="L30" s="12"/>
      <c r="M30" s="12"/>
      <c r="N30" s="12"/>
      <c r="O30" s="12"/>
      <c r="P30" s="12"/>
      <c r="Q30" s="12"/>
      <c r="R30" s="12"/>
      <c r="S30" s="12"/>
      <c r="T30" s="12"/>
      <c r="U30" s="12"/>
      <c r="V30" s="12"/>
      <c r="W30" s="12"/>
      <c r="X30" s="12"/>
      <c r="Y30" s="12"/>
      <c r="Z30" s="12"/>
      <c r="AA30" s="12"/>
      <c r="AB30" s="12"/>
      <c r="AC30" s="12"/>
    </row>
    <row r="31" spans="1:29" x14ac:dyDescent="0.2">
      <c r="A31" s="13"/>
      <c r="B31" s="13"/>
      <c r="C31" s="13"/>
      <c r="D31" s="12"/>
      <c r="E31" s="12"/>
      <c r="F31" s="12"/>
      <c r="G31" s="14"/>
      <c r="H31" s="14"/>
      <c r="I31" s="14"/>
      <c r="J31" s="12"/>
      <c r="K31" s="12"/>
      <c r="L31" s="12"/>
      <c r="M31" s="12"/>
      <c r="N31" s="12"/>
      <c r="O31" s="12"/>
      <c r="P31" s="12"/>
      <c r="Q31" s="12"/>
      <c r="R31" s="12"/>
      <c r="S31" s="12"/>
      <c r="T31" s="12"/>
      <c r="U31" s="12"/>
      <c r="V31" s="12"/>
      <c r="W31" s="12"/>
      <c r="X31" s="12"/>
      <c r="Y31" s="12"/>
      <c r="Z31" s="12"/>
      <c r="AA31" s="12"/>
      <c r="AB31" s="12"/>
      <c r="AC31" s="12"/>
    </row>
    <row r="32" spans="1:29" x14ac:dyDescent="0.2">
      <c r="A32" s="13"/>
      <c r="B32" s="13"/>
      <c r="C32" s="13"/>
      <c r="D32" s="12"/>
      <c r="E32" s="12"/>
      <c r="F32" s="12"/>
      <c r="G32" s="14"/>
      <c r="H32" s="14"/>
      <c r="I32" s="14"/>
      <c r="J32" s="12"/>
      <c r="K32" s="12"/>
      <c r="L32" s="12"/>
      <c r="M32" s="12"/>
      <c r="N32" s="12"/>
      <c r="O32" s="12"/>
      <c r="P32" s="12"/>
      <c r="Q32" s="12"/>
      <c r="R32" s="12"/>
      <c r="S32" s="12"/>
      <c r="T32" s="12"/>
      <c r="U32" s="12"/>
      <c r="V32" s="12"/>
      <c r="W32" s="12"/>
      <c r="X32" s="12"/>
      <c r="Y32" s="12"/>
      <c r="Z32" s="12"/>
      <c r="AA32" s="12"/>
      <c r="AB32" s="12"/>
      <c r="AC32" s="12"/>
    </row>
    <row r="33" spans="1:29" ht="12.75" customHeight="1" x14ac:dyDescent="0.2">
      <c r="A33" s="13"/>
      <c r="B33" s="13"/>
      <c r="C33" s="13"/>
      <c r="D33" s="12"/>
      <c r="E33" s="12"/>
      <c r="F33" s="12"/>
      <c r="G33" s="14"/>
      <c r="H33" s="14"/>
      <c r="I33" s="14"/>
      <c r="J33" s="12"/>
      <c r="K33" s="12"/>
      <c r="L33" s="12"/>
      <c r="M33" s="12"/>
      <c r="N33" s="12"/>
      <c r="O33" s="12"/>
      <c r="P33" s="12"/>
      <c r="Q33" s="12"/>
      <c r="R33" s="12"/>
      <c r="S33" s="12"/>
      <c r="T33" s="12"/>
      <c r="U33" s="12"/>
      <c r="V33" s="12"/>
      <c r="W33" s="12"/>
      <c r="X33" s="12"/>
      <c r="Y33" s="12"/>
      <c r="Z33" s="12"/>
      <c r="AA33" s="12"/>
      <c r="AB33" s="12"/>
      <c r="AC33" s="12"/>
    </row>
    <row r="34" spans="1:29" x14ac:dyDescent="0.2">
      <c r="A34" s="13"/>
      <c r="B34" s="13"/>
      <c r="C34" s="13"/>
      <c r="D34" s="12"/>
      <c r="E34" s="12"/>
      <c r="F34" s="12"/>
      <c r="G34" s="14"/>
      <c r="H34" s="14"/>
      <c r="I34" s="14"/>
      <c r="J34" s="12"/>
      <c r="K34" s="12"/>
      <c r="L34" s="12"/>
      <c r="M34" s="12"/>
      <c r="N34" s="12"/>
      <c r="O34" s="12"/>
      <c r="P34" s="12"/>
      <c r="Q34" s="12"/>
      <c r="R34" s="12"/>
      <c r="S34" s="12"/>
      <c r="T34" s="12"/>
      <c r="U34" s="12"/>
      <c r="V34" s="12"/>
      <c r="W34" s="12"/>
      <c r="X34" s="12"/>
      <c r="Y34" s="12"/>
      <c r="Z34" s="12"/>
      <c r="AA34" s="12"/>
      <c r="AB34" s="12"/>
      <c r="AC34" s="12"/>
    </row>
    <row r="35" spans="1:29" x14ac:dyDescent="0.2">
      <c r="A35" s="13"/>
      <c r="B35" s="13"/>
      <c r="C35" s="13"/>
      <c r="D35" s="12"/>
      <c r="E35" s="12"/>
      <c r="F35" s="12"/>
      <c r="G35" s="14"/>
      <c r="H35" s="14"/>
      <c r="I35" s="14"/>
      <c r="J35" s="12"/>
      <c r="K35" s="12"/>
      <c r="L35" s="12"/>
      <c r="M35" s="12"/>
      <c r="N35" s="12"/>
      <c r="O35" s="12"/>
      <c r="P35" s="12"/>
      <c r="Q35" s="12"/>
      <c r="R35" s="12"/>
      <c r="S35" s="12"/>
      <c r="T35" s="12"/>
      <c r="U35" s="12"/>
      <c r="V35" s="12"/>
      <c r="W35" s="12"/>
      <c r="X35" s="12"/>
      <c r="Y35" s="12"/>
      <c r="Z35" s="12"/>
      <c r="AA35" s="12"/>
      <c r="AB35" s="12"/>
      <c r="AC35" s="12"/>
    </row>
    <row r="36" spans="1:29" ht="12.75" customHeight="1" x14ac:dyDescent="0.2">
      <c r="A36" s="13"/>
      <c r="B36" s="13"/>
      <c r="C36" s="13"/>
      <c r="D36" s="12"/>
      <c r="E36" s="12"/>
      <c r="F36" s="12"/>
      <c r="G36" s="14"/>
      <c r="H36" s="14"/>
      <c r="I36" s="14"/>
      <c r="J36" s="12"/>
      <c r="K36" s="12"/>
      <c r="L36" s="12"/>
      <c r="M36" s="12"/>
      <c r="N36" s="12"/>
      <c r="O36" s="12"/>
      <c r="P36" s="12"/>
      <c r="Q36" s="12"/>
      <c r="R36" s="12"/>
      <c r="S36" s="12"/>
      <c r="T36" s="12"/>
      <c r="U36" s="12"/>
      <c r="V36" s="12"/>
      <c r="W36" s="12"/>
      <c r="X36" s="12"/>
      <c r="Y36" s="12"/>
      <c r="Z36" s="12"/>
      <c r="AA36" s="12"/>
      <c r="AB36" s="12"/>
      <c r="AC36" s="12"/>
    </row>
    <row r="37" spans="1:29" x14ac:dyDescent="0.2">
      <c r="A37" s="13"/>
      <c r="B37" s="13"/>
      <c r="C37" s="13"/>
      <c r="D37" s="12"/>
      <c r="E37" s="12"/>
      <c r="F37" s="12"/>
      <c r="G37" s="14"/>
      <c r="H37" s="14"/>
      <c r="I37" s="14"/>
      <c r="J37" s="12"/>
      <c r="K37" s="12"/>
      <c r="L37" s="12"/>
      <c r="M37" s="12"/>
      <c r="N37" s="12"/>
      <c r="O37" s="12"/>
      <c r="P37" s="12"/>
      <c r="Q37" s="12"/>
      <c r="R37" s="12"/>
      <c r="S37" s="12"/>
      <c r="T37" s="12"/>
      <c r="U37" s="12"/>
      <c r="V37" s="12"/>
      <c r="W37" s="12"/>
      <c r="X37" s="12"/>
      <c r="Y37" s="12"/>
      <c r="Z37" s="12"/>
      <c r="AA37" s="12"/>
      <c r="AB37" s="12"/>
      <c r="AC37" s="12"/>
    </row>
    <row r="38" spans="1:29" x14ac:dyDescent="0.2">
      <c r="A38" s="13"/>
      <c r="B38" s="13"/>
      <c r="C38" s="13"/>
      <c r="D38" s="12"/>
      <c r="E38" s="12"/>
      <c r="F38" s="12"/>
      <c r="G38" s="14"/>
      <c r="H38" s="14"/>
      <c r="I38" s="14"/>
      <c r="J38" s="12"/>
      <c r="K38" s="12"/>
      <c r="L38" s="12"/>
      <c r="M38" s="12"/>
      <c r="N38" s="12"/>
      <c r="O38" s="12"/>
      <c r="P38" s="12"/>
      <c r="Q38" s="12"/>
      <c r="R38" s="12"/>
      <c r="S38" s="12"/>
      <c r="T38" s="12"/>
      <c r="U38" s="12"/>
      <c r="V38" s="12"/>
      <c r="W38" s="12"/>
      <c r="X38" s="12"/>
      <c r="Y38" s="12"/>
      <c r="Z38" s="12"/>
      <c r="AA38" s="12"/>
      <c r="AB38" s="12"/>
      <c r="AC38" s="12"/>
    </row>
    <row r="39" spans="1:29" ht="12.75" customHeight="1" x14ac:dyDescent="0.2">
      <c r="A39" s="13"/>
      <c r="B39" s="13"/>
      <c r="C39" s="13"/>
      <c r="D39" s="12"/>
      <c r="E39" s="12"/>
      <c r="F39" s="12"/>
      <c r="G39" s="14"/>
      <c r="H39" s="14"/>
      <c r="I39" s="14"/>
      <c r="J39" s="12"/>
      <c r="K39" s="12"/>
      <c r="L39" s="12"/>
      <c r="M39" s="12"/>
      <c r="N39" s="12"/>
      <c r="O39" s="12"/>
      <c r="P39" s="12"/>
      <c r="Q39" s="12"/>
      <c r="R39" s="12"/>
      <c r="S39" s="12"/>
      <c r="T39" s="12"/>
      <c r="U39" s="12"/>
      <c r="V39" s="12"/>
      <c r="W39" s="12"/>
      <c r="X39" s="12"/>
      <c r="Y39" s="12"/>
      <c r="Z39" s="12"/>
      <c r="AA39" s="12"/>
      <c r="AB39" s="12"/>
      <c r="AC39" s="12"/>
    </row>
    <row r="40" spans="1:29" x14ac:dyDescent="0.2">
      <c r="A40" s="13"/>
      <c r="B40" s="13"/>
      <c r="C40" s="13"/>
      <c r="D40" s="12"/>
      <c r="E40" s="12"/>
      <c r="F40" s="12"/>
      <c r="G40" s="14"/>
      <c r="H40" s="14"/>
      <c r="I40" s="14"/>
      <c r="J40" s="12"/>
      <c r="K40" s="12"/>
      <c r="L40" s="12"/>
      <c r="M40" s="12"/>
      <c r="N40" s="12"/>
      <c r="O40" s="12"/>
      <c r="P40" s="12"/>
      <c r="Q40" s="12"/>
      <c r="R40" s="12"/>
      <c r="S40" s="12"/>
      <c r="T40" s="12"/>
      <c r="U40" s="12"/>
      <c r="V40" s="12"/>
      <c r="W40" s="12"/>
      <c r="X40" s="12"/>
      <c r="Y40" s="12"/>
      <c r="Z40" s="12"/>
      <c r="AA40" s="12"/>
      <c r="AB40" s="12"/>
      <c r="AC40" s="12"/>
    </row>
    <row r="41" spans="1:29" x14ac:dyDescent="0.2">
      <c r="A41" s="13"/>
      <c r="B41" s="13"/>
      <c r="C41" s="13"/>
      <c r="D41" s="12"/>
      <c r="E41" s="12"/>
      <c r="F41" s="12"/>
      <c r="G41" s="14"/>
      <c r="H41" s="14"/>
      <c r="I41" s="14"/>
      <c r="J41" s="12"/>
      <c r="K41" s="12"/>
      <c r="L41" s="12"/>
      <c r="M41" s="12"/>
      <c r="N41" s="12"/>
      <c r="O41" s="12"/>
      <c r="P41" s="12"/>
      <c r="Q41" s="12"/>
      <c r="R41" s="12"/>
      <c r="S41" s="12"/>
      <c r="T41" s="12"/>
      <c r="U41" s="12"/>
      <c r="V41" s="12"/>
      <c r="W41" s="12"/>
      <c r="X41" s="12"/>
      <c r="Y41" s="12"/>
      <c r="Z41" s="12"/>
      <c r="AA41" s="12"/>
      <c r="AB41" s="12"/>
      <c r="AC41" s="12"/>
    </row>
    <row r="42" spans="1:29" ht="12.75" customHeight="1" x14ac:dyDescent="0.2">
      <c r="A42" s="13"/>
      <c r="B42" s="13"/>
      <c r="C42" s="13"/>
      <c r="D42" s="12"/>
      <c r="E42" s="12"/>
      <c r="F42" s="12"/>
      <c r="G42" s="14"/>
      <c r="H42" s="14"/>
      <c r="I42" s="14"/>
      <c r="J42" s="12"/>
      <c r="K42" s="12"/>
      <c r="L42" s="12"/>
      <c r="M42" s="12"/>
      <c r="N42" s="12"/>
      <c r="O42" s="12"/>
      <c r="P42" s="12"/>
      <c r="Q42" s="12"/>
      <c r="R42" s="12"/>
      <c r="S42" s="12"/>
      <c r="T42" s="12"/>
      <c r="U42" s="12"/>
      <c r="V42" s="12"/>
      <c r="W42" s="12"/>
      <c r="X42" s="12"/>
      <c r="Y42" s="12"/>
      <c r="Z42" s="12"/>
      <c r="AA42" s="12"/>
      <c r="AB42" s="12"/>
      <c r="AC42" s="12"/>
    </row>
    <row r="43" spans="1:29" x14ac:dyDescent="0.2">
      <c r="A43" s="13"/>
      <c r="B43" s="13"/>
      <c r="C43" s="13"/>
      <c r="D43" s="12"/>
      <c r="E43" s="12"/>
      <c r="F43" s="12"/>
      <c r="G43" s="14"/>
      <c r="H43" s="14"/>
      <c r="I43" s="14"/>
      <c r="J43" s="12"/>
      <c r="K43" s="12"/>
      <c r="L43" s="12"/>
      <c r="M43" s="12"/>
      <c r="N43" s="12"/>
      <c r="O43" s="12"/>
      <c r="P43" s="12"/>
      <c r="Q43" s="12"/>
      <c r="R43" s="12"/>
      <c r="S43" s="12"/>
      <c r="T43" s="12"/>
      <c r="U43" s="12"/>
      <c r="V43" s="12"/>
      <c r="W43" s="12"/>
      <c r="X43" s="12"/>
      <c r="Y43" s="12"/>
      <c r="Z43" s="12"/>
      <c r="AA43" s="12"/>
      <c r="AB43" s="12"/>
      <c r="AC43" s="12"/>
    </row>
    <row r="44" spans="1:29" x14ac:dyDescent="0.2">
      <c r="A44" s="13"/>
      <c r="B44" s="13"/>
      <c r="C44" s="13"/>
      <c r="D44" s="12"/>
      <c r="E44" s="12"/>
      <c r="F44" s="12"/>
      <c r="G44" s="14"/>
      <c r="H44" s="14"/>
      <c r="I44" s="14"/>
      <c r="J44" s="12"/>
      <c r="K44" s="12"/>
      <c r="L44" s="12"/>
      <c r="M44" s="12"/>
      <c r="N44" s="12"/>
      <c r="O44" s="12"/>
      <c r="P44" s="12"/>
      <c r="Q44" s="12"/>
      <c r="R44" s="12"/>
      <c r="S44" s="12"/>
      <c r="T44" s="12"/>
      <c r="U44" s="12"/>
      <c r="V44" s="12"/>
      <c r="W44" s="12"/>
      <c r="X44" s="12"/>
      <c r="Y44" s="12"/>
      <c r="Z44" s="12"/>
      <c r="AA44" s="12"/>
      <c r="AB44" s="12"/>
      <c r="AC44" s="12"/>
    </row>
    <row r="45" spans="1:29" ht="12.75" customHeight="1" x14ac:dyDescent="0.2">
      <c r="A45" s="13"/>
      <c r="B45" s="13"/>
      <c r="C45" s="13"/>
      <c r="D45" s="12"/>
      <c r="E45" s="12"/>
      <c r="F45" s="12"/>
      <c r="G45" s="14"/>
      <c r="H45" s="14"/>
      <c r="I45" s="14"/>
      <c r="J45" s="12"/>
      <c r="K45" s="12"/>
      <c r="L45" s="12"/>
      <c r="M45" s="12"/>
      <c r="N45" s="12"/>
      <c r="O45" s="12"/>
      <c r="P45" s="12"/>
      <c r="Q45" s="12"/>
      <c r="R45" s="12"/>
      <c r="S45" s="12"/>
      <c r="T45" s="12"/>
      <c r="U45" s="12"/>
      <c r="V45" s="12"/>
      <c r="W45" s="12"/>
      <c r="X45" s="12"/>
      <c r="Y45" s="12"/>
      <c r="Z45" s="12"/>
      <c r="AA45" s="12"/>
      <c r="AB45" s="12"/>
      <c r="AC45" s="12"/>
    </row>
    <row r="46" spans="1:29" ht="15.75" customHeight="1" x14ac:dyDescent="0.2">
      <c r="A46" s="13"/>
      <c r="B46" s="13"/>
      <c r="C46" s="13"/>
      <c r="D46" s="12"/>
      <c r="E46" s="12"/>
      <c r="F46" s="12"/>
      <c r="G46" s="14"/>
      <c r="H46" s="14"/>
      <c r="I46" s="14"/>
      <c r="J46" s="12"/>
      <c r="K46" s="12"/>
      <c r="L46" s="12"/>
      <c r="M46" s="12"/>
      <c r="N46" s="12"/>
      <c r="O46" s="12"/>
      <c r="P46" s="12"/>
      <c r="Q46" s="12"/>
      <c r="R46" s="12"/>
      <c r="S46" s="12"/>
      <c r="T46" s="12"/>
      <c r="U46" s="12"/>
      <c r="V46" s="12"/>
      <c r="W46" s="12"/>
      <c r="X46" s="12"/>
      <c r="Y46" s="12"/>
      <c r="Z46" s="12"/>
      <c r="AA46" s="12"/>
      <c r="AB46" s="12"/>
      <c r="AC46" s="12"/>
    </row>
    <row r="47" spans="1:29" x14ac:dyDescent="0.2">
      <c r="A47" s="13"/>
      <c r="B47" s="13"/>
      <c r="C47" s="13"/>
      <c r="D47" s="12"/>
      <c r="E47" s="12"/>
      <c r="F47" s="12"/>
      <c r="G47" s="14"/>
      <c r="H47" s="14"/>
      <c r="I47" s="14"/>
      <c r="J47" s="12"/>
      <c r="K47" s="12"/>
      <c r="L47" s="12"/>
      <c r="M47" s="12"/>
      <c r="N47" s="12"/>
      <c r="O47" s="12"/>
      <c r="P47" s="12"/>
      <c r="Q47" s="12"/>
      <c r="R47" s="12"/>
      <c r="S47" s="12"/>
      <c r="T47" s="12"/>
      <c r="U47" s="12"/>
      <c r="V47" s="12"/>
      <c r="W47" s="12"/>
      <c r="X47" s="12"/>
      <c r="Y47" s="12"/>
      <c r="Z47" s="12"/>
      <c r="AA47" s="12"/>
      <c r="AB47" s="12"/>
      <c r="AC47" s="12"/>
    </row>
    <row r="48" spans="1:29" ht="12.75" customHeight="1" x14ac:dyDescent="0.2">
      <c r="A48" s="13"/>
      <c r="B48" s="13"/>
      <c r="C48" s="13"/>
      <c r="D48" s="12"/>
      <c r="E48" s="12"/>
      <c r="F48" s="12"/>
      <c r="G48" s="14"/>
      <c r="H48" s="14"/>
      <c r="I48" s="14"/>
      <c r="J48" s="12"/>
      <c r="K48" s="12"/>
      <c r="L48" s="12"/>
      <c r="M48" s="12"/>
      <c r="N48" s="12"/>
      <c r="O48" s="12"/>
      <c r="P48" s="12"/>
      <c r="Q48" s="12"/>
      <c r="R48" s="12"/>
      <c r="S48" s="12"/>
      <c r="T48" s="12"/>
      <c r="U48" s="12"/>
      <c r="V48" s="12"/>
      <c r="W48" s="12"/>
      <c r="X48" s="12"/>
      <c r="Y48" s="12"/>
      <c r="Z48" s="12"/>
      <c r="AA48" s="12"/>
      <c r="AB48" s="12"/>
      <c r="AC48" s="12"/>
    </row>
    <row r="49" spans="1:29" ht="12.75" customHeight="1" x14ac:dyDescent="0.2">
      <c r="A49" s="13"/>
      <c r="B49" s="13"/>
      <c r="C49" s="13"/>
      <c r="D49" s="12"/>
      <c r="E49" s="12"/>
      <c r="F49" s="12"/>
      <c r="G49" s="14"/>
      <c r="H49" s="14"/>
      <c r="I49" s="14"/>
      <c r="J49" s="12"/>
      <c r="K49" s="12"/>
      <c r="L49" s="12"/>
      <c r="M49" s="12"/>
      <c r="N49" s="12"/>
      <c r="O49" s="12"/>
      <c r="P49" s="12"/>
      <c r="Q49" s="12"/>
      <c r="R49" s="12"/>
      <c r="S49" s="12"/>
      <c r="T49" s="12"/>
      <c r="U49" s="12"/>
      <c r="V49" s="12"/>
      <c r="W49" s="12"/>
      <c r="X49" s="12"/>
      <c r="Y49" s="12"/>
      <c r="Z49" s="12"/>
      <c r="AA49" s="12"/>
      <c r="AB49" s="12"/>
      <c r="AC49" s="12"/>
    </row>
    <row r="50" spans="1:29" ht="15.75" customHeight="1" x14ac:dyDescent="0.2">
      <c r="A50" s="13"/>
      <c r="B50" s="13"/>
      <c r="C50" s="13"/>
      <c r="D50" s="12"/>
      <c r="E50" s="12"/>
      <c r="F50" s="12"/>
      <c r="G50" s="14"/>
      <c r="H50" s="14"/>
      <c r="I50" s="14"/>
      <c r="J50" s="12"/>
      <c r="K50" s="12"/>
      <c r="L50" s="12"/>
      <c r="M50" s="12"/>
      <c r="N50" s="12"/>
      <c r="O50" s="12"/>
      <c r="P50" s="12"/>
      <c r="Q50" s="12"/>
      <c r="R50" s="12"/>
      <c r="S50" s="12"/>
      <c r="T50" s="12"/>
      <c r="U50" s="12"/>
      <c r="V50" s="12"/>
      <c r="W50" s="12"/>
      <c r="X50" s="12"/>
      <c r="Y50" s="12"/>
      <c r="Z50" s="12"/>
      <c r="AA50" s="12"/>
      <c r="AB50" s="12"/>
      <c r="AC50" s="12"/>
    </row>
    <row r="51" spans="1:29" ht="15.75" customHeight="1" x14ac:dyDescent="0.2">
      <c r="A51" s="13"/>
      <c r="B51" s="13"/>
      <c r="C51" s="13"/>
      <c r="D51" s="12"/>
      <c r="E51" s="12"/>
      <c r="F51" s="12"/>
      <c r="G51" s="14"/>
      <c r="H51" s="14"/>
      <c r="I51" s="14"/>
      <c r="J51" s="12"/>
      <c r="K51" s="12"/>
      <c r="L51" s="12"/>
      <c r="M51" s="12"/>
      <c r="N51" s="12"/>
      <c r="O51" s="12"/>
      <c r="P51" s="12"/>
      <c r="Q51" s="12"/>
      <c r="R51" s="12"/>
      <c r="S51" s="12"/>
      <c r="T51" s="12"/>
      <c r="U51" s="12"/>
      <c r="V51" s="12"/>
      <c r="W51" s="12"/>
      <c r="X51" s="12"/>
      <c r="Y51" s="12"/>
      <c r="Z51" s="12"/>
      <c r="AA51" s="12"/>
      <c r="AB51" s="12"/>
      <c r="AC51" s="12"/>
    </row>
    <row r="52" spans="1:29" x14ac:dyDescent="0.2">
      <c r="A52" s="13"/>
      <c r="B52" s="13"/>
      <c r="C52" s="13"/>
      <c r="D52" s="12"/>
      <c r="E52" s="12"/>
      <c r="F52" s="12"/>
      <c r="G52" s="14"/>
      <c r="H52" s="14"/>
      <c r="I52" s="14"/>
      <c r="J52" s="12"/>
      <c r="K52" s="12"/>
      <c r="L52" s="12"/>
      <c r="M52" s="12"/>
      <c r="N52" s="12"/>
      <c r="O52" s="12"/>
      <c r="P52" s="12"/>
      <c r="Q52" s="12"/>
      <c r="R52" s="12"/>
      <c r="S52" s="12"/>
      <c r="T52" s="12"/>
      <c r="U52" s="12"/>
      <c r="V52" s="12"/>
      <c r="W52" s="12"/>
      <c r="X52" s="12"/>
      <c r="Y52" s="12"/>
      <c r="Z52" s="12"/>
      <c r="AA52" s="12"/>
      <c r="AB52" s="12"/>
      <c r="AC52" s="12"/>
    </row>
    <row r="53" spans="1:29" ht="12.75" customHeight="1" x14ac:dyDescent="0.2">
      <c r="A53" s="13"/>
      <c r="B53" s="13"/>
      <c r="C53" s="13"/>
      <c r="D53" s="12"/>
      <c r="E53" s="12"/>
      <c r="F53" s="12"/>
      <c r="G53" s="14"/>
      <c r="H53" s="14"/>
      <c r="I53" s="14"/>
      <c r="J53" s="12"/>
      <c r="K53" s="12"/>
      <c r="L53" s="12"/>
      <c r="M53" s="12"/>
      <c r="N53" s="12"/>
      <c r="O53" s="12"/>
      <c r="P53" s="12"/>
      <c r="Q53" s="12"/>
      <c r="R53" s="12"/>
      <c r="S53" s="12"/>
      <c r="T53" s="12"/>
      <c r="U53" s="12"/>
      <c r="V53" s="12"/>
      <c r="W53" s="12"/>
      <c r="X53" s="12"/>
      <c r="Y53" s="12"/>
      <c r="Z53" s="12"/>
      <c r="AA53" s="12"/>
      <c r="AB53" s="12"/>
      <c r="AC53" s="12"/>
    </row>
    <row r="54" spans="1:29" ht="12.75" customHeight="1" x14ac:dyDescent="0.2">
      <c r="A54" s="13"/>
      <c r="B54" s="13"/>
      <c r="C54" s="13"/>
      <c r="D54" s="12"/>
      <c r="E54" s="12"/>
      <c r="F54" s="12"/>
      <c r="G54" s="14"/>
      <c r="H54" s="14"/>
      <c r="I54" s="14"/>
      <c r="J54" s="12"/>
      <c r="K54" s="12"/>
      <c r="L54" s="12"/>
      <c r="M54" s="12"/>
      <c r="N54" s="12"/>
      <c r="O54" s="12"/>
      <c r="P54" s="12"/>
      <c r="Q54" s="12"/>
      <c r="R54" s="12"/>
      <c r="S54" s="12"/>
      <c r="T54" s="12"/>
      <c r="U54" s="12"/>
      <c r="V54" s="12"/>
      <c r="W54" s="12"/>
      <c r="X54" s="12"/>
      <c r="Y54" s="12"/>
      <c r="Z54" s="12"/>
      <c r="AA54" s="12"/>
      <c r="AB54" s="12"/>
      <c r="AC54" s="12"/>
    </row>
    <row r="55" spans="1:29" ht="15.75" customHeight="1" x14ac:dyDescent="0.2">
      <c r="A55" s="13"/>
      <c r="B55" s="13"/>
      <c r="C55" s="13"/>
      <c r="D55" s="12"/>
      <c r="E55" s="12"/>
      <c r="F55" s="12"/>
      <c r="G55" s="14"/>
      <c r="H55" s="14"/>
      <c r="I55" s="14"/>
      <c r="J55" s="12"/>
      <c r="K55" s="12"/>
      <c r="L55" s="12"/>
      <c r="M55" s="12"/>
      <c r="N55" s="12"/>
      <c r="O55" s="12"/>
      <c r="P55" s="12"/>
      <c r="Q55" s="12"/>
      <c r="R55" s="12"/>
      <c r="S55" s="12"/>
      <c r="T55" s="12"/>
      <c r="U55" s="12"/>
      <c r="V55" s="12"/>
      <c r="W55" s="12"/>
      <c r="X55" s="12"/>
      <c r="Y55" s="12"/>
      <c r="Z55" s="12"/>
      <c r="AA55" s="12"/>
      <c r="AB55" s="12"/>
      <c r="AC55" s="12"/>
    </row>
    <row r="56" spans="1:29" x14ac:dyDescent="0.2">
      <c r="A56" s="13"/>
      <c r="B56" s="13"/>
      <c r="C56" s="13"/>
      <c r="D56" s="12"/>
      <c r="E56" s="12"/>
      <c r="F56" s="12"/>
      <c r="G56" s="14"/>
      <c r="H56" s="14"/>
      <c r="I56" s="14"/>
      <c r="J56" s="12"/>
      <c r="K56" s="12"/>
      <c r="L56" s="12"/>
      <c r="M56" s="12"/>
      <c r="N56" s="12"/>
      <c r="O56" s="12"/>
      <c r="P56" s="12"/>
      <c r="Q56" s="12"/>
      <c r="R56" s="12"/>
      <c r="S56" s="12"/>
      <c r="T56" s="12"/>
      <c r="U56" s="12"/>
      <c r="V56" s="12"/>
      <c r="W56" s="12"/>
      <c r="X56" s="12"/>
      <c r="Y56" s="12"/>
      <c r="Z56" s="12"/>
      <c r="AA56" s="12"/>
      <c r="AB56" s="12"/>
      <c r="AC56" s="12"/>
    </row>
    <row r="57" spans="1:29" x14ac:dyDescent="0.2">
      <c r="A57" s="13"/>
      <c r="B57" s="13"/>
      <c r="C57" s="13"/>
      <c r="D57" s="12"/>
      <c r="E57" s="12"/>
      <c r="F57" s="12"/>
      <c r="G57" s="14"/>
      <c r="H57" s="14"/>
      <c r="I57" s="14"/>
      <c r="J57" s="12"/>
      <c r="K57" s="12"/>
      <c r="L57" s="12"/>
      <c r="M57" s="12"/>
      <c r="N57" s="12"/>
      <c r="O57" s="12"/>
      <c r="P57" s="12"/>
      <c r="Q57" s="12"/>
      <c r="R57" s="12"/>
      <c r="S57" s="12"/>
      <c r="T57" s="12"/>
      <c r="U57" s="12"/>
      <c r="V57" s="12"/>
      <c r="W57" s="12"/>
      <c r="X57" s="12"/>
      <c r="Y57" s="12"/>
      <c r="Z57" s="12"/>
      <c r="AA57" s="12"/>
      <c r="AB57" s="12"/>
      <c r="AC57" s="12"/>
    </row>
    <row r="58" spans="1:29" ht="12.75" customHeight="1" x14ac:dyDescent="0.2">
      <c r="A58" s="13"/>
      <c r="B58" s="13"/>
      <c r="C58" s="13"/>
      <c r="D58" s="12"/>
      <c r="E58" s="12"/>
      <c r="F58" s="12"/>
      <c r="G58" s="14"/>
      <c r="H58" s="14"/>
      <c r="I58" s="14"/>
      <c r="J58" s="12"/>
      <c r="K58" s="12"/>
      <c r="L58" s="12"/>
      <c r="M58" s="12"/>
      <c r="N58" s="12"/>
      <c r="O58" s="12"/>
      <c r="P58" s="12"/>
      <c r="Q58" s="12"/>
      <c r="R58" s="12"/>
      <c r="S58" s="12"/>
      <c r="T58" s="12"/>
      <c r="U58" s="12"/>
      <c r="V58" s="12"/>
      <c r="W58" s="12"/>
      <c r="X58" s="12"/>
      <c r="Y58" s="12"/>
      <c r="Z58" s="12"/>
      <c r="AA58" s="12"/>
      <c r="AB58" s="12"/>
      <c r="AC58" s="12"/>
    </row>
    <row r="59" spans="1:29" x14ac:dyDescent="0.2">
      <c r="A59" s="13"/>
      <c r="B59" s="13"/>
      <c r="C59" s="13"/>
      <c r="D59" s="12"/>
      <c r="E59" s="12"/>
      <c r="F59" s="12"/>
      <c r="G59" s="14"/>
      <c r="H59" s="14"/>
      <c r="I59" s="14"/>
      <c r="J59" s="12"/>
      <c r="K59" s="12"/>
      <c r="L59" s="12"/>
      <c r="M59" s="12"/>
      <c r="N59" s="12"/>
      <c r="O59" s="12"/>
      <c r="P59" s="12"/>
      <c r="Q59" s="12"/>
      <c r="R59" s="12"/>
      <c r="S59" s="12"/>
      <c r="T59" s="12"/>
      <c r="U59" s="12"/>
      <c r="V59" s="12"/>
      <c r="W59" s="12"/>
      <c r="X59" s="12"/>
      <c r="Y59" s="12"/>
      <c r="Z59" s="12"/>
      <c r="AA59" s="12"/>
      <c r="AB59" s="12"/>
      <c r="AC59" s="12"/>
    </row>
    <row r="60" spans="1:29" x14ac:dyDescent="0.2">
      <c r="A60" s="13"/>
      <c r="B60" s="13"/>
      <c r="C60" s="13"/>
      <c r="D60" s="12"/>
      <c r="E60" s="12"/>
      <c r="F60" s="12"/>
      <c r="G60" s="14"/>
      <c r="H60" s="14"/>
      <c r="I60" s="14"/>
      <c r="J60" s="12"/>
      <c r="K60" s="12"/>
      <c r="L60" s="12"/>
      <c r="M60" s="12"/>
      <c r="N60" s="12"/>
      <c r="O60" s="12"/>
      <c r="P60" s="12"/>
      <c r="Q60" s="12"/>
      <c r="R60" s="12"/>
      <c r="S60" s="12"/>
      <c r="T60" s="12"/>
      <c r="U60" s="12"/>
      <c r="V60" s="12"/>
      <c r="W60" s="12"/>
      <c r="X60" s="12"/>
      <c r="Y60" s="12"/>
      <c r="Z60" s="12"/>
      <c r="AA60" s="12"/>
      <c r="AB60" s="12"/>
      <c r="AC60" s="12"/>
    </row>
    <row r="61" spans="1:29" x14ac:dyDescent="0.2">
      <c r="A61" s="13"/>
      <c r="B61" s="13"/>
      <c r="C61" s="13"/>
      <c r="D61" s="12"/>
      <c r="E61" s="12"/>
      <c r="F61" s="12"/>
      <c r="G61" s="14"/>
      <c r="H61" s="14"/>
      <c r="I61" s="14"/>
      <c r="J61" s="12"/>
      <c r="K61" s="12"/>
      <c r="L61" s="12"/>
      <c r="M61" s="12"/>
      <c r="N61" s="12"/>
      <c r="O61" s="12"/>
      <c r="P61" s="12"/>
      <c r="Q61" s="12"/>
      <c r="R61" s="12"/>
      <c r="S61" s="12"/>
      <c r="T61" s="12"/>
      <c r="U61" s="12"/>
      <c r="V61" s="12"/>
      <c r="W61" s="12"/>
      <c r="X61" s="12"/>
      <c r="Y61" s="12"/>
      <c r="Z61" s="12"/>
      <c r="AA61" s="12"/>
      <c r="AB61" s="12"/>
      <c r="AC61" s="12"/>
    </row>
    <row r="62" spans="1:29" ht="12.75" customHeight="1" x14ac:dyDescent="0.2">
      <c r="A62" s="13"/>
      <c r="B62" s="13"/>
      <c r="C62" s="13"/>
      <c r="D62" s="12"/>
      <c r="E62" s="12"/>
      <c r="F62" s="12"/>
      <c r="G62" s="14"/>
      <c r="H62" s="14"/>
      <c r="I62" s="14"/>
      <c r="J62" s="12"/>
      <c r="K62" s="12"/>
      <c r="L62" s="12"/>
      <c r="M62" s="12"/>
      <c r="N62" s="12"/>
      <c r="O62" s="12"/>
      <c r="P62" s="12"/>
      <c r="Q62" s="12"/>
      <c r="R62" s="12"/>
      <c r="S62" s="12"/>
      <c r="T62" s="12"/>
      <c r="U62" s="12"/>
      <c r="V62" s="12"/>
      <c r="W62" s="12"/>
      <c r="X62" s="12"/>
      <c r="Y62" s="12"/>
      <c r="Z62" s="12"/>
      <c r="AA62" s="12"/>
      <c r="AB62" s="12"/>
      <c r="AC62" s="12"/>
    </row>
    <row r="63" spans="1:29" x14ac:dyDescent="0.2">
      <c r="A63" s="13"/>
      <c r="B63" s="13"/>
      <c r="C63" s="13"/>
      <c r="D63" s="12"/>
      <c r="E63" s="12"/>
      <c r="F63" s="12"/>
      <c r="G63" s="14"/>
      <c r="H63" s="14"/>
      <c r="I63" s="14"/>
      <c r="J63" s="12"/>
      <c r="K63" s="12"/>
      <c r="L63" s="12"/>
      <c r="M63" s="12"/>
      <c r="N63" s="12"/>
      <c r="O63" s="12"/>
      <c r="P63" s="12"/>
      <c r="Q63" s="12"/>
      <c r="R63" s="12"/>
      <c r="S63" s="12"/>
      <c r="T63" s="12"/>
      <c r="U63" s="12"/>
      <c r="V63" s="12"/>
      <c r="W63" s="12"/>
      <c r="X63" s="12"/>
      <c r="Y63" s="12"/>
      <c r="Z63" s="12"/>
      <c r="AA63" s="12"/>
      <c r="AB63" s="12"/>
      <c r="AC63" s="12"/>
    </row>
    <row r="64" spans="1:29" x14ac:dyDescent="0.2">
      <c r="A64" s="13"/>
      <c r="B64" s="13"/>
      <c r="C64" s="13"/>
      <c r="D64" s="12"/>
      <c r="E64" s="12"/>
      <c r="F64" s="12"/>
      <c r="G64" s="14"/>
      <c r="H64" s="14"/>
      <c r="I64" s="14"/>
      <c r="J64" s="12"/>
      <c r="K64" s="12"/>
      <c r="L64" s="12"/>
      <c r="M64" s="12"/>
      <c r="N64" s="12"/>
      <c r="O64" s="12"/>
      <c r="P64" s="12"/>
      <c r="Q64" s="12"/>
      <c r="R64" s="12"/>
      <c r="S64" s="12"/>
      <c r="T64" s="12"/>
      <c r="U64" s="12"/>
      <c r="V64" s="12"/>
      <c r="W64" s="12"/>
      <c r="X64" s="12"/>
      <c r="Y64" s="12"/>
      <c r="Z64" s="12"/>
      <c r="AA64" s="12"/>
      <c r="AB64" s="12"/>
      <c r="AC64" s="12"/>
    </row>
    <row r="65" spans="1:29" x14ac:dyDescent="0.2">
      <c r="A65" s="13"/>
      <c r="B65" s="13"/>
      <c r="C65" s="13"/>
      <c r="D65" s="12"/>
      <c r="E65" s="12"/>
      <c r="F65" s="12"/>
      <c r="G65" s="14"/>
      <c r="H65" s="14"/>
      <c r="I65" s="14"/>
      <c r="J65" s="12"/>
      <c r="K65" s="12"/>
      <c r="L65" s="12"/>
      <c r="M65" s="12"/>
      <c r="N65" s="12"/>
      <c r="O65" s="12"/>
      <c r="P65" s="12"/>
      <c r="Q65" s="12"/>
      <c r="R65" s="12"/>
      <c r="S65" s="12"/>
      <c r="T65" s="12"/>
      <c r="U65" s="12"/>
      <c r="V65" s="12"/>
      <c r="W65" s="12"/>
      <c r="X65" s="12"/>
      <c r="Y65" s="12"/>
      <c r="Z65" s="12"/>
      <c r="AA65" s="12"/>
      <c r="AB65" s="12"/>
      <c r="AC65" s="12"/>
    </row>
    <row r="66" spans="1:29" x14ac:dyDescent="0.2">
      <c r="A66" s="13"/>
      <c r="B66" s="13"/>
      <c r="C66" s="13"/>
      <c r="D66" s="12"/>
      <c r="E66" s="12"/>
      <c r="F66" s="12"/>
      <c r="G66" s="14"/>
      <c r="H66" s="14"/>
      <c r="I66" s="14"/>
      <c r="J66" s="12"/>
      <c r="K66" s="12"/>
      <c r="L66" s="12"/>
      <c r="M66" s="12"/>
      <c r="N66" s="12"/>
      <c r="O66" s="12"/>
      <c r="P66" s="12"/>
      <c r="Q66" s="12"/>
      <c r="R66" s="12"/>
      <c r="S66" s="12"/>
      <c r="T66" s="12"/>
      <c r="U66" s="12"/>
      <c r="V66" s="12"/>
      <c r="W66" s="12"/>
      <c r="X66" s="12"/>
      <c r="Y66" s="12"/>
      <c r="Z66" s="12"/>
      <c r="AA66" s="12"/>
      <c r="AB66" s="12"/>
      <c r="AC66" s="12"/>
    </row>
    <row r="67" spans="1:29" x14ac:dyDescent="0.2">
      <c r="A67" s="13"/>
      <c r="B67" s="13"/>
      <c r="C67" s="13"/>
      <c r="D67" s="12"/>
      <c r="E67" s="12"/>
      <c r="F67" s="12"/>
      <c r="G67" s="14"/>
      <c r="H67" s="14"/>
      <c r="I67" s="14"/>
      <c r="J67" s="12"/>
      <c r="K67" s="12"/>
      <c r="L67" s="12"/>
      <c r="M67" s="12"/>
      <c r="N67" s="12"/>
      <c r="O67" s="12"/>
      <c r="P67" s="12"/>
      <c r="Q67" s="12"/>
      <c r="R67" s="12"/>
      <c r="S67" s="12"/>
      <c r="T67" s="12"/>
      <c r="U67" s="12"/>
      <c r="V67" s="12"/>
      <c r="W67" s="12"/>
      <c r="X67" s="12"/>
      <c r="Y67" s="12"/>
      <c r="Z67" s="12"/>
      <c r="AA67" s="12"/>
      <c r="AB67" s="12"/>
      <c r="AC67" s="12"/>
    </row>
    <row r="68" spans="1:29" x14ac:dyDescent="0.2">
      <c r="A68" s="13"/>
      <c r="B68" s="13"/>
      <c r="C68" s="13"/>
      <c r="D68" s="12"/>
      <c r="E68" s="12"/>
      <c r="F68" s="12"/>
      <c r="G68" s="14"/>
      <c r="H68" s="14"/>
      <c r="I68" s="14"/>
      <c r="J68" s="12"/>
      <c r="K68" s="12"/>
      <c r="L68" s="12"/>
      <c r="M68" s="12"/>
      <c r="N68" s="12"/>
      <c r="O68" s="12"/>
      <c r="P68" s="12"/>
      <c r="Q68" s="12"/>
      <c r="R68" s="12"/>
      <c r="S68" s="12"/>
      <c r="T68" s="12"/>
      <c r="U68" s="12"/>
      <c r="V68" s="12"/>
      <c r="W68" s="12"/>
      <c r="X68" s="12"/>
      <c r="Y68" s="12"/>
      <c r="Z68" s="12"/>
      <c r="AA68" s="12"/>
      <c r="AB68" s="12"/>
      <c r="AC68" s="12"/>
    </row>
    <row r="69" spans="1:29" x14ac:dyDescent="0.2">
      <c r="A69" s="13"/>
      <c r="B69" s="13"/>
      <c r="C69" s="13"/>
      <c r="D69" s="12"/>
      <c r="E69" s="12"/>
      <c r="F69" s="12"/>
      <c r="G69" s="14"/>
      <c r="H69" s="14"/>
      <c r="I69" s="14"/>
      <c r="J69" s="12"/>
      <c r="K69" s="12"/>
      <c r="L69" s="12"/>
      <c r="M69" s="12"/>
      <c r="N69" s="12"/>
      <c r="O69" s="12"/>
      <c r="P69" s="12"/>
      <c r="Q69" s="12"/>
      <c r="R69" s="12"/>
      <c r="S69" s="12"/>
      <c r="T69" s="12"/>
      <c r="U69" s="12"/>
      <c r="V69" s="12"/>
      <c r="W69" s="12"/>
      <c r="X69" s="12"/>
      <c r="Y69" s="12"/>
      <c r="Z69" s="12"/>
      <c r="AA69" s="12"/>
      <c r="AB69" s="12"/>
      <c r="AC69" s="12"/>
    </row>
    <row r="70" spans="1:29" x14ac:dyDescent="0.2">
      <c r="A70" s="13"/>
      <c r="B70" s="13"/>
      <c r="C70" s="13"/>
      <c r="D70" s="12"/>
      <c r="E70" s="12"/>
      <c r="F70" s="12"/>
      <c r="G70" s="14"/>
      <c r="H70" s="14"/>
      <c r="I70" s="14"/>
      <c r="J70" s="12"/>
      <c r="K70" s="12"/>
      <c r="L70" s="12"/>
      <c r="M70" s="12"/>
      <c r="N70" s="12"/>
      <c r="O70" s="12"/>
      <c r="P70" s="12"/>
      <c r="Q70" s="12"/>
      <c r="R70" s="12"/>
      <c r="S70" s="12"/>
      <c r="T70" s="12"/>
      <c r="U70" s="12"/>
      <c r="V70" s="12"/>
      <c r="W70" s="12"/>
      <c r="X70" s="12"/>
      <c r="Y70" s="12"/>
      <c r="Z70" s="12"/>
      <c r="AA70" s="12"/>
      <c r="AB70" s="12"/>
      <c r="AC70" s="12"/>
    </row>
    <row r="71" spans="1:29" ht="12.75" customHeight="1" x14ac:dyDescent="0.2">
      <c r="A71" s="13"/>
      <c r="B71" s="13"/>
      <c r="C71" s="13"/>
      <c r="D71" s="12"/>
      <c r="E71" s="12"/>
      <c r="F71" s="12"/>
      <c r="G71" s="14"/>
      <c r="H71" s="14"/>
      <c r="I71" s="14"/>
      <c r="J71" s="12"/>
      <c r="K71" s="12"/>
      <c r="L71" s="12"/>
      <c r="M71" s="12"/>
      <c r="N71" s="12"/>
      <c r="O71" s="12"/>
      <c r="P71" s="12"/>
      <c r="Q71" s="12"/>
      <c r="R71" s="12"/>
      <c r="S71" s="12"/>
      <c r="T71" s="12"/>
      <c r="U71" s="12"/>
      <c r="V71" s="12"/>
      <c r="W71" s="12"/>
      <c r="X71" s="12"/>
      <c r="Y71" s="12"/>
      <c r="Z71" s="12"/>
      <c r="AA71" s="12"/>
      <c r="AB71" s="12"/>
      <c r="AC71" s="12"/>
    </row>
    <row r="72" spans="1:29" ht="12.75" customHeight="1" x14ac:dyDescent="0.2">
      <c r="A72" s="13"/>
      <c r="B72" s="13"/>
      <c r="C72" s="13"/>
      <c r="D72" s="12"/>
      <c r="E72" s="12"/>
      <c r="F72" s="12"/>
      <c r="G72" s="14"/>
      <c r="H72" s="14"/>
      <c r="I72" s="14"/>
      <c r="J72" s="12"/>
      <c r="K72" s="12"/>
      <c r="L72" s="12"/>
      <c r="M72" s="12"/>
      <c r="N72" s="12"/>
      <c r="O72" s="12"/>
      <c r="P72" s="12"/>
      <c r="Q72" s="12"/>
      <c r="R72" s="12"/>
      <c r="S72" s="12"/>
      <c r="T72" s="12"/>
      <c r="U72" s="12"/>
      <c r="V72" s="12"/>
      <c r="W72" s="12"/>
      <c r="X72" s="12"/>
      <c r="Y72" s="12"/>
      <c r="Z72" s="12"/>
      <c r="AA72" s="12"/>
      <c r="AB72" s="12"/>
      <c r="AC72" s="12"/>
    </row>
    <row r="73" spans="1:29" x14ac:dyDescent="0.2">
      <c r="A73" s="13"/>
      <c r="B73" s="13"/>
      <c r="C73" s="13"/>
      <c r="D73" s="12"/>
      <c r="E73" s="12"/>
      <c r="F73" s="12"/>
      <c r="G73" s="14"/>
      <c r="H73" s="14"/>
      <c r="I73" s="14"/>
      <c r="J73" s="12"/>
      <c r="K73" s="12"/>
      <c r="L73" s="12"/>
      <c r="M73" s="12"/>
      <c r="N73" s="12"/>
      <c r="O73" s="12"/>
      <c r="P73" s="12"/>
      <c r="Q73" s="12"/>
      <c r="R73" s="12"/>
      <c r="S73" s="12"/>
      <c r="T73" s="12"/>
      <c r="U73" s="12"/>
      <c r="V73" s="12"/>
      <c r="W73" s="12"/>
      <c r="X73" s="12"/>
      <c r="Y73" s="12"/>
      <c r="Z73" s="12"/>
      <c r="AA73" s="12"/>
      <c r="AB73" s="12"/>
      <c r="AC73" s="12"/>
    </row>
    <row r="74" spans="1:29" ht="12.75" customHeight="1" x14ac:dyDescent="0.2">
      <c r="A74" s="13"/>
      <c r="B74" s="13"/>
      <c r="C74" s="13"/>
      <c r="D74" s="12"/>
      <c r="E74" s="12"/>
      <c r="F74" s="12"/>
      <c r="G74" s="14"/>
      <c r="H74" s="14"/>
      <c r="I74" s="14"/>
      <c r="J74" s="12"/>
      <c r="K74" s="12"/>
      <c r="L74" s="12"/>
      <c r="M74" s="12"/>
      <c r="N74" s="12"/>
      <c r="O74" s="12"/>
      <c r="P74" s="12"/>
      <c r="Q74" s="12"/>
      <c r="R74" s="12"/>
      <c r="S74" s="12"/>
      <c r="T74" s="12"/>
      <c r="U74" s="12"/>
      <c r="V74" s="12"/>
      <c r="W74" s="12"/>
      <c r="X74" s="12"/>
      <c r="Y74" s="12"/>
      <c r="Z74" s="12"/>
      <c r="AA74" s="12"/>
      <c r="AB74" s="12"/>
      <c r="AC74" s="12"/>
    </row>
    <row r="75" spans="1:29" ht="12.75" customHeight="1" x14ac:dyDescent="0.2">
      <c r="A75" s="13"/>
      <c r="B75" s="13"/>
      <c r="C75" s="13"/>
      <c r="D75" s="12"/>
      <c r="E75" s="12"/>
      <c r="F75" s="12"/>
      <c r="G75" s="14"/>
      <c r="H75" s="14"/>
      <c r="I75" s="14"/>
      <c r="J75" s="12"/>
      <c r="K75" s="12"/>
      <c r="L75" s="12"/>
      <c r="M75" s="12"/>
      <c r="N75" s="12"/>
      <c r="O75" s="12"/>
      <c r="P75" s="12"/>
      <c r="Q75" s="12"/>
      <c r="R75" s="12"/>
      <c r="S75" s="12"/>
      <c r="T75" s="12"/>
      <c r="U75" s="12"/>
      <c r="V75" s="12"/>
      <c r="W75" s="12"/>
      <c r="X75" s="12"/>
      <c r="Y75" s="12"/>
      <c r="Z75" s="12"/>
      <c r="AA75" s="12"/>
      <c r="AB75" s="12"/>
      <c r="AC75" s="12"/>
    </row>
    <row r="76" spans="1:29" x14ac:dyDescent="0.2">
      <c r="A76" s="13"/>
      <c r="B76" s="13"/>
      <c r="C76" s="13"/>
      <c r="D76" s="12"/>
      <c r="E76" s="12"/>
      <c r="F76" s="12"/>
      <c r="G76" s="14"/>
      <c r="H76" s="14"/>
      <c r="I76" s="14"/>
      <c r="J76" s="12"/>
      <c r="K76" s="12"/>
      <c r="L76" s="12"/>
      <c r="M76" s="12"/>
      <c r="N76" s="12"/>
      <c r="O76" s="12"/>
      <c r="P76" s="12"/>
      <c r="Q76" s="12"/>
      <c r="R76" s="12"/>
      <c r="S76" s="12"/>
      <c r="T76" s="12"/>
      <c r="U76" s="12"/>
      <c r="V76" s="12"/>
      <c r="W76" s="12"/>
      <c r="X76" s="12"/>
      <c r="Y76" s="12"/>
      <c r="Z76" s="12"/>
      <c r="AA76" s="12"/>
      <c r="AB76" s="12"/>
      <c r="AC76" s="12"/>
    </row>
    <row r="77" spans="1:29" ht="12.75" customHeight="1" x14ac:dyDescent="0.2">
      <c r="A77" s="13"/>
      <c r="B77" s="13"/>
      <c r="C77" s="13"/>
      <c r="D77" s="12"/>
      <c r="E77" s="12"/>
      <c r="F77" s="12"/>
      <c r="G77" s="14"/>
      <c r="H77" s="14"/>
      <c r="I77" s="14"/>
      <c r="J77" s="12"/>
      <c r="K77" s="12"/>
      <c r="L77" s="12"/>
      <c r="M77" s="12"/>
      <c r="N77" s="12"/>
      <c r="O77" s="12"/>
      <c r="P77" s="12"/>
      <c r="Q77" s="12"/>
      <c r="R77" s="12"/>
      <c r="S77" s="12"/>
      <c r="T77" s="12"/>
      <c r="U77" s="12"/>
      <c r="V77" s="12"/>
      <c r="W77" s="12"/>
      <c r="X77" s="12"/>
      <c r="Y77" s="12"/>
      <c r="Z77" s="12"/>
      <c r="AA77" s="12"/>
      <c r="AB77" s="12"/>
      <c r="AC77" s="12"/>
    </row>
    <row r="78" spans="1:29" ht="12.75" customHeight="1" x14ac:dyDescent="0.2">
      <c r="A78" s="13"/>
      <c r="B78" s="13"/>
      <c r="C78" s="13"/>
      <c r="D78" s="12"/>
      <c r="E78" s="12"/>
      <c r="F78" s="12"/>
      <c r="G78" s="14"/>
      <c r="H78" s="14"/>
      <c r="I78" s="14"/>
      <c r="J78" s="12"/>
      <c r="K78" s="12"/>
      <c r="L78" s="12"/>
      <c r="M78" s="12"/>
      <c r="N78" s="12"/>
      <c r="O78" s="12"/>
      <c r="P78" s="12"/>
      <c r="Q78" s="12"/>
      <c r="R78" s="12"/>
      <c r="S78" s="12"/>
      <c r="T78" s="12"/>
      <c r="U78" s="12"/>
      <c r="V78" s="12"/>
      <c r="W78" s="12"/>
      <c r="X78" s="12"/>
      <c r="Y78" s="12"/>
      <c r="Z78" s="12"/>
      <c r="AA78" s="12"/>
      <c r="AB78" s="12"/>
      <c r="AC78" s="12"/>
    </row>
    <row r="79" spans="1:29" ht="12.75" customHeight="1" x14ac:dyDescent="0.2">
      <c r="A79" s="13"/>
      <c r="B79" s="13"/>
      <c r="C79" s="13"/>
      <c r="D79" s="12"/>
      <c r="E79" s="12"/>
      <c r="F79" s="12"/>
      <c r="G79" s="14"/>
      <c r="H79" s="14"/>
      <c r="I79" s="14"/>
      <c r="J79" s="12"/>
      <c r="K79" s="12"/>
      <c r="L79" s="12"/>
      <c r="M79" s="12"/>
      <c r="N79" s="12"/>
      <c r="O79" s="12"/>
      <c r="P79" s="12"/>
      <c r="Q79" s="12"/>
      <c r="R79" s="12"/>
      <c r="S79" s="12"/>
      <c r="T79" s="12"/>
      <c r="U79" s="12"/>
      <c r="V79" s="12"/>
      <c r="W79" s="12"/>
      <c r="X79" s="12"/>
      <c r="Y79" s="12"/>
      <c r="Z79" s="12"/>
      <c r="AA79" s="12"/>
      <c r="AB79" s="12"/>
      <c r="AC79" s="12"/>
    </row>
    <row r="80" spans="1:29" x14ac:dyDescent="0.2">
      <c r="A80" s="13"/>
      <c r="B80" s="13"/>
      <c r="C80" s="13"/>
      <c r="D80" s="12"/>
      <c r="E80" s="12"/>
      <c r="F80" s="12"/>
      <c r="G80" s="14"/>
      <c r="H80" s="14"/>
      <c r="I80" s="14"/>
      <c r="J80" s="12"/>
      <c r="K80" s="12"/>
      <c r="L80" s="12"/>
      <c r="M80" s="12"/>
      <c r="N80" s="12"/>
      <c r="O80" s="12"/>
      <c r="P80" s="12"/>
      <c r="Q80" s="12"/>
      <c r="R80" s="12"/>
      <c r="S80" s="12"/>
      <c r="T80" s="12"/>
      <c r="U80" s="12"/>
      <c r="V80" s="12"/>
      <c r="W80" s="12"/>
      <c r="X80" s="12"/>
      <c r="Y80" s="12"/>
      <c r="Z80" s="12"/>
      <c r="AA80" s="12"/>
      <c r="AB80" s="12"/>
      <c r="AC80" s="12"/>
    </row>
    <row r="81" spans="1:29" ht="12.75" customHeight="1" x14ac:dyDescent="0.2">
      <c r="A81" s="13"/>
      <c r="B81" s="13"/>
      <c r="C81" s="13"/>
      <c r="D81" s="12"/>
      <c r="E81" s="12"/>
      <c r="F81" s="12"/>
      <c r="G81" s="14"/>
      <c r="H81" s="14"/>
      <c r="I81" s="14"/>
      <c r="J81" s="12"/>
      <c r="K81" s="12"/>
      <c r="L81" s="12"/>
      <c r="M81" s="12"/>
      <c r="N81" s="12"/>
      <c r="O81" s="12"/>
      <c r="P81" s="12"/>
      <c r="Q81" s="12"/>
      <c r="R81" s="12"/>
      <c r="S81" s="12"/>
      <c r="T81" s="12"/>
      <c r="U81" s="12"/>
      <c r="V81" s="12"/>
      <c r="W81" s="12"/>
      <c r="X81" s="12"/>
      <c r="Y81" s="12"/>
      <c r="Z81" s="12"/>
      <c r="AA81" s="12"/>
      <c r="AB81" s="12"/>
      <c r="AC81" s="12"/>
    </row>
    <row r="82" spans="1:29" ht="12.75" customHeight="1" x14ac:dyDescent="0.2">
      <c r="A82" s="13"/>
      <c r="B82" s="13"/>
      <c r="C82" s="13"/>
      <c r="D82" s="12"/>
      <c r="E82" s="12"/>
      <c r="F82" s="12"/>
      <c r="G82" s="14"/>
      <c r="H82" s="14"/>
      <c r="I82" s="14"/>
      <c r="J82" s="12"/>
      <c r="K82" s="12"/>
      <c r="L82" s="12"/>
      <c r="M82" s="12"/>
      <c r="N82" s="12"/>
      <c r="O82" s="12"/>
      <c r="P82" s="12"/>
      <c r="Q82" s="12"/>
      <c r="R82" s="12"/>
      <c r="S82" s="12"/>
      <c r="T82" s="12"/>
      <c r="U82" s="12"/>
      <c r="V82" s="12"/>
      <c r="W82" s="12"/>
      <c r="X82" s="12"/>
      <c r="Y82" s="12"/>
      <c r="Z82" s="12"/>
      <c r="AA82" s="12"/>
      <c r="AB82" s="12"/>
      <c r="AC82" s="12"/>
    </row>
    <row r="83" spans="1:29" x14ac:dyDescent="0.2">
      <c r="A83" s="13"/>
      <c r="B83" s="13"/>
      <c r="C83" s="13"/>
      <c r="D83" s="12"/>
      <c r="E83" s="12"/>
      <c r="F83" s="12"/>
      <c r="G83" s="14"/>
      <c r="H83" s="14"/>
      <c r="I83" s="14"/>
      <c r="J83" s="12"/>
      <c r="K83" s="12"/>
      <c r="L83" s="12"/>
      <c r="M83" s="12"/>
      <c r="N83" s="12"/>
      <c r="O83" s="12"/>
      <c r="P83" s="12"/>
      <c r="Q83" s="12"/>
      <c r="R83" s="12"/>
      <c r="S83" s="12"/>
      <c r="T83" s="12"/>
      <c r="U83" s="12"/>
      <c r="V83" s="12"/>
      <c r="W83" s="12"/>
      <c r="X83" s="12"/>
      <c r="Y83" s="12"/>
      <c r="Z83" s="12"/>
      <c r="AA83" s="12"/>
      <c r="AB83" s="12"/>
      <c r="AC83" s="12"/>
    </row>
    <row r="84" spans="1:29" ht="12.75" customHeight="1" x14ac:dyDescent="0.2">
      <c r="A84" s="13"/>
      <c r="B84" s="13"/>
      <c r="C84" s="13"/>
      <c r="D84" s="12"/>
      <c r="E84" s="12"/>
      <c r="F84" s="12"/>
      <c r="G84" s="14"/>
      <c r="H84" s="14"/>
      <c r="I84" s="14"/>
      <c r="J84" s="12"/>
      <c r="K84" s="12"/>
      <c r="L84" s="12"/>
      <c r="M84" s="12"/>
      <c r="N84" s="12"/>
      <c r="O84" s="12"/>
      <c r="P84" s="12"/>
      <c r="Q84" s="12"/>
      <c r="R84" s="12"/>
      <c r="S84" s="12"/>
      <c r="T84" s="12"/>
      <c r="U84" s="12"/>
      <c r="V84" s="12"/>
      <c r="W84" s="12"/>
      <c r="X84" s="12"/>
      <c r="Y84" s="12"/>
      <c r="Z84" s="12"/>
      <c r="AA84" s="12"/>
      <c r="AB84" s="12"/>
      <c r="AC84" s="12"/>
    </row>
    <row r="85" spans="1:29" ht="12.75" customHeight="1" x14ac:dyDescent="0.2">
      <c r="A85" s="13"/>
      <c r="B85" s="13"/>
      <c r="C85" s="13"/>
      <c r="D85" s="12"/>
      <c r="E85" s="12"/>
      <c r="F85" s="12"/>
      <c r="G85" s="14"/>
      <c r="H85" s="14"/>
      <c r="I85" s="14"/>
      <c r="J85" s="12"/>
      <c r="K85" s="12"/>
      <c r="L85" s="12"/>
      <c r="M85" s="12"/>
      <c r="N85" s="12"/>
      <c r="O85" s="12"/>
      <c r="P85" s="12"/>
      <c r="Q85" s="12"/>
      <c r="R85" s="12"/>
      <c r="S85" s="12"/>
      <c r="T85" s="12"/>
      <c r="U85" s="12"/>
      <c r="V85" s="12"/>
      <c r="W85" s="12"/>
      <c r="X85" s="12"/>
      <c r="Y85" s="12"/>
      <c r="Z85" s="12"/>
      <c r="AA85" s="12"/>
      <c r="AB85" s="12"/>
      <c r="AC85" s="12"/>
    </row>
    <row r="86" spans="1:29" x14ac:dyDescent="0.2">
      <c r="A86" s="13"/>
      <c r="B86" s="13"/>
      <c r="C86" s="13"/>
      <c r="D86" s="12"/>
      <c r="E86" s="12"/>
      <c r="F86" s="12"/>
      <c r="G86" s="14"/>
      <c r="H86" s="14"/>
      <c r="I86" s="14"/>
      <c r="J86" s="12"/>
      <c r="K86" s="12"/>
      <c r="L86" s="12"/>
      <c r="M86" s="12"/>
      <c r="N86" s="12"/>
      <c r="O86" s="12"/>
      <c r="P86" s="12"/>
      <c r="Q86" s="12"/>
      <c r="R86" s="12"/>
      <c r="S86" s="12"/>
      <c r="T86" s="12"/>
      <c r="U86" s="12"/>
      <c r="V86" s="12"/>
      <c r="W86" s="12"/>
      <c r="X86" s="12"/>
      <c r="Y86" s="12"/>
      <c r="Z86" s="12"/>
      <c r="AA86" s="12"/>
      <c r="AB86" s="12"/>
      <c r="AC86" s="12"/>
    </row>
    <row r="87" spans="1:29" ht="12.75" customHeight="1" x14ac:dyDescent="0.2">
      <c r="A87" s="13"/>
      <c r="B87" s="13"/>
      <c r="C87" s="13"/>
      <c r="D87" s="12"/>
      <c r="E87" s="12"/>
      <c r="F87" s="12"/>
      <c r="G87" s="14"/>
      <c r="H87" s="14"/>
      <c r="I87" s="14"/>
      <c r="J87" s="12"/>
      <c r="K87" s="12"/>
      <c r="L87" s="12"/>
      <c r="M87" s="12"/>
      <c r="N87" s="12"/>
      <c r="O87" s="12"/>
      <c r="P87" s="12"/>
      <c r="Q87" s="12"/>
      <c r="R87" s="12"/>
      <c r="S87" s="12"/>
      <c r="T87" s="12"/>
      <c r="U87" s="12"/>
      <c r="V87" s="12"/>
      <c r="W87" s="12"/>
      <c r="X87" s="12"/>
      <c r="Y87" s="12"/>
      <c r="Z87" s="12"/>
      <c r="AA87" s="12"/>
      <c r="AB87" s="12"/>
      <c r="AC87" s="12"/>
    </row>
    <row r="88" spans="1:29" ht="15.75" customHeight="1" x14ac:dyDescent="0.2">
      <c r="A88" s="13"/>
      <c r="B88" s="13"/>
      <c r="C88" s="13"/>
      <c r="D88" s="12"/>
      <c r="E88" s="12"/>
      <c r="F88" s="12"/>
      <c r="G88" s="14"/>
      <c r="H88" s="14"/>
      <c r="I88" s="14"/>
      <c r="J88" s="12"/>
      <c r="K88" s="12"/>
      <c r="L88" s="12"/>
      <c r="M88" s="12"/>
      <c r="N88" s="12"/>
      <c r="O88" s="12"/>
      <c r="P88" s="12"/>
      <c r="Q88" s="12"/>
      <c r="R88" s="12"/>
      <c r="S88" s="12"/>
      <c r="T88" s="12"/>
      <c r="U88" s="12"/>
      <c r="V88" s="12"/>
      <c r="W88" s="12"/>
      <c r="X88" s="12"/>
      <c r="Y88" s="12"/>
      <c r="Z88" s="12"/>
      <c r="AA88" s="12"/>
      <c r="AB88" s="12"/>
      <c r="AC88" s="12"/>
    </row>
    <row r="89" spans="1:29" x14ac:dyDescent="0.2">
      <c r="A89" s="13"/>
      <c r="B89" s="13"/>
      <c r="C89" s="13"/>
      <c r="D89" s="12"/>
      <c r="E89" s="12"/>
      <c r="F89" s="12"/>
      <c r="G89" s="14"/>
      <c r="H89" s="14"/>
      <c r="I89" s="14"/>
      <c r="J89" s="12"/>
      <c r="K89" s="12"/>
      <c r="L89" s="12"/>
      <c r="M89" s="12"/>
      <c r="N89" s="12"/>
      <c r="O89" s="12"/>
      <c r="P89" s="12"/>
      <c r="Q89" s="12"/>
      <c r="R89" s="12"/>
      <c r="S89" s="12"/>
      <c r="T89" s="12"/>
      <c r="U89" s="12"/>
      <c r="V89" s="12"/>
      <c r="W89" s="12"/>
      <c r="X89" s="12"/>
      <c r="Y89" s="12"/>
      <c r="Z89" s="12"/>
      <c r="AA89" s="12"/>
      <c r="AB89" s="12"/>
      <c r="AC89" s="12"/>
    </row>
    <row r="90" spans="1:29" ht="12.75" customHeight="1" x14ac:dyDescent="0.2">
      <c r="A90" s="13"/>
      <c r="B90" s="13"/>
      <c r="C90" s="13"/>
      <c r="D90" s="12"/>
      <c r="E90" s="12"/>
      <c r="F90" s="12"/>
      <c r="G90" s="14"/>
      <c r="H90" s="14"/>
      <c r="I90" s="14"/>
      <c r="J90" s="12"/>
      <c r="K90" s="12"/>
      <c r="L90" s="12"/>
      <c r="M90" s="12"/>
      <c r="N90" s="12"/>
      <c r="O90" s="12"/>
      <c r="P90" s="12"/>
      <c r="Q90" s="12"/>
      <c r="R90" s="12"/>
      <c r="S90" s="12"/>
      <c r="T90" s="12"/>
      <c r="U90" s="12"/>
      <c r="V90" s="12"/>
      <c r="W90" s="12"/>
      <c r="X90" s="12"/>
      <c r="Y90" s="12"/>
      <c r="Z90" s="12"/>
      <c r="AA90" s="12"/>
      <c r="AB90" s="12"/>
      <c r="AC90" s="12"/>
    </row>
    <row r="91" spans="1:29" ht="15.75" customHeight="1" x14ac:dyDescent="0.2">
      <c r="A91" s="13"/>
      <c r="B91" s="13"/>
      <c r="C91" s="13"/>
      <c r="D91" s="12"/>
      <c r="E91" s="12"/>
      <c r="F91" s="12"/>
      <c r="G91" s="14"/>
      <c r="H91" s="14"/>
      <c r="I91" s="14"/>
      <c r="J91" s="12"/>
      <c r="K91" s="12"/>
      <c r="L91" s="12"/>
      <c r="M91" s="12"/>
      <c r="N91" s="12"/>
      <c r="O91" s="12"/>
      <c r="P91" s="12"/>
      <c r="Q91" s="12"/>
      <c r="R91" s="12"/>
      <c r="S91" s="12"/>
      <c r="T91" s="12"/>
      <c r="U91" s="12"/>
      <c r="V91" s="12"/>
      <c r="W91" s="12"/>
      <c r="X91" s="12"/>
      <c r="Y91" s="12"/>
      <c r="Z91" s="12"/>
      <c r="AA91" s="12"/>
      <c r="AB91" s="12"/>
      <c r="AC91" s="12"/>
    </row>
    <row r="92" spans="1:29" ht="15.75" customHeight="1" x14ac:dyDescent="0.2">
      <c r="A92" s="13"/>
      <c r="B92" s="13"/>
      <c r="C92" s="13"/>
      <c r="D92" s="12"/>
      <c r="E92" s="12"/>
      <c r="F92" s="12"/>
      <c r="G92" s="14"/>
      <c r="H92" s="14"/>
      <c r="I92" s="14"/>
      <c r="J92" s="12"/>
      <c r="K92" s="12"/>
      <c r="L92" s="12"/>
      <c r="M92" s="12"/>
      <c r="N92" s="12"/>
      <c r="O92" s="12"/>
      <c r="P92" s="12"/>
      <c r="Q92" s="12"/>
      <c r="R92" s="12"/>
      <c r="S92" s="12"/>
      <c r="T92" s="12"/>
      <c r="U92" s="12"/>
      <c r="V92" s="12"/>
      <c r="W92" s="12"/>
      <c r="X92" s="12"/>
      <c r="Y92" s="12"/>
      <c r="Z92" s="12"/>
      <c r="AA92" s="12"/>
      <c r="AB92" s="12"/>
      <c r="AC92" s="12"/>
    </row>
    <row r="93" spans="1:29" ht="15.75" customHeight="1" x14ac:dyDescent="0.2">
      <c r="A93" s="13"/>
      <c r="B93" s="13"/>
      <c r="C93" s="13"/>
      <c r="D93" s="12"/>
      <c r="E93" s="12"/>
      <c r="F93" s="12"/>
      <c r="G93" s="14"/>
      <c r="H93" s="14"/>
      <c r="I93" s="14"/>
      <c r="J93" s="12"/>
      <c r="K93" s="12"/>
      <c r="L93" s="12"/>
      <c r="M93" s="12"/>
      <c r="N93" s="12"/>
      <c r="O93" s="12"/>
      <c r="P93" s="12"/>
      <c r="Q93" s="12"/>
      <c r="R93" s="12"/>
      <c r="S93" s="12"/>
      <c r="T93" s="12"/>
      <c r="U93" s="12"/>
      <c r="V93" s="12"/>
      <c r="W93" s="12"/>
      <c r="X93" s="12"/>
      <c r="Y93" s="12"/>
      <c r="Z93" s="12"/>
      <c r="AA93" s="12"/>
      <c r="AB93" s="12"/>
      <c r="AC93" s="12"/>
    </row>
    <row r="94" spans="1:29" x14ac:dyDescent="0.2">
      <c r="A94" s="13"/>
      <c r="B94" s="13"/>
      <c r="C94" s="13"/>
      <c r="D94" s="12"/>
      <c r="E94" s="12"/>
      <c r="F94" s="12"/>
      <c r="G94" s="14"/>
      <c r="H94" s="14"/>
      <c r="I94" s="14"/>
      <c r="J94" s="12"/>
      <c r="K94" s="12"/>
      <c r="L94" s="12"/>
      <c r="M94" s="12"/>
      <c r="N94" s="12"/>
      <c r="O94" s="12"/>
      <c r="P94" s="12"/>
      <c r="Q94" s="12"/>
      <c r="R94" s="12"/>
      <c r="S94" s="12"/>
      <c r="T94" s="12"/>
      <c r="U94" s="12"/>
      <c r="V94" s="12"/>
      <c r="W94" s="12"/>
      <c r="X94" s="12"/>
      <c r="Y94" s="12"/>
      <c r="Z94" s="12"/>
      <c r="AA94" s="12"/>
      <c r="AB94" s="12"/>
      <c r="AC94" s="12"/>
    </row>
    <row r="95" spans="1:29" x14ac:dyDescent="0.2">
      <c r="A95" s="13"/>
      <c r="B95" s="13"/>
      <c r="C95" s="13"/>
      <c r="D95" s="12"/>
      <c r="E95" s="12"/>
      <c r="F95" s="12"/>
      <c r="G95" s="14"/>
      <c r="H95" s="14"/>
      <c r="I95" s="14"/>
      <c r="J95" s="12"/>
      <c r="K95" s="12"/>
      <c r="L95" s="12"/>
      <c r="M95" s="12"/>
      <c r="N95" s="12"/>
      <c r="O95" s="12"/>
      <c r="P95" s="12"/>
      <c r="Q95" s="12"/>
      <c r="R95" s="12"/>
      <c r="S95" s="12"/>
      <c r="T95" s="12"/>
      <c r="U95" s="12"/>
      <c r="V95" s="12"/>
      <c r="W95" s="12"/>
      <c r="X95" s="12"/>
      <c r="Y95" s="12"/>
      <c r="Z95" s="12"/>
      <c r="AA95" s="12"/>
      <c r="AB95" s="12"/>
      <c r="AC95" s="12"/>
    </row>
    <row r="96" spans="1:29" ht="15.75" customHeight="1" x14ac:dyDescent="0.2">
      <c r="A96" s="13"/>
      <c r="B96" s="13"/>
      <c r="C96" s="13"/>
      <c r="D96" s="12"/>
      <c r="E96" s="12"/>
      <c r="F96" s="12"/>
      <c r="G96" s="14"/>
      <c r="H96" s="14"/>
      <c r="I96" s="14"/>
      <c r="J96" s="12"/>
      <c r="K96" s="12"/>
      <c r="L96" s="12"/>
      <c r="M96" s="12"/>
      <c r="N96" s="12"/>
      <c r="O96" s="12"/>
      <c r="P96" s="12"/>
      <c r="Q96" s="12"/>
      <c r="R96" s="12"/>
      <c r="S96" s="12"/>
      <c r="T96" s="12"/>
      <c r="U96" s="12"/>
      <c r="V96" s="12"/>
      <c r="W96" s="12"/>
      <c r="X96" s="12"/>
      <c r="Y96" s="12"/>
      <c r="Z96" s="12"/>
      <c r="AA96" s="12"/>
      <c r="AB96" s="12"/>
      <c r="AC96" s="12"/>
    </row>
    <row r="97" spans="1:29" x14ac:dyDescent="0.2">
      <c r="A97" s="13"/>
      <c r="B97" s="13"/>
      <c r="C97" s="13"/>
      <c r="D97" s="12"/>
      <c r="E97" s="12"/>
      <c r="F97" s="12"/>
      <c r="G97" s="14"/>
      <c r="H97" s="14"/>
      <c r="I97" s="14"/>
      <c r="J97" s="12"/>
      <c r="K97" s="12"/>
      <c r="L97" s="12"/>
      <c r="M97" s="12"/>
      <c r="N97" s="12"/>
      <c r="O97" s="12"/>
      <c r="P97" s="12"/>
      <c r="Q97" s="12"/>
      <c r="R97" s="12"/>
      <c r="S97" s="12"/>
      <c r="T97" s="12"/>
      <c r="U97" s="12"/>
      <c r="V97" s="12"/>
      <c r="W97" s="12"/>
      <c r="X97" s="12"/>
      <c r="Y97" s="12"/>
      <c r="Z97" s="12"/>
      <c r="AA97" s="12"/>
      <c r="AB97" s="12"/>
      <c r="AC97" s="12"/>
    </row>
    <row r="98" spans="1:29" x14ac:dyDescent="0.2">
      <c r="A98" s="13"/>
      <c r="B98" s="13"/>
      <c r="C98" s="13"/>
      <c r="D98" s="12"/>
      <c r="E98" s="12"/>
      <c r="F98" s="12"/>
      <c r="G98" s="14"/>
      <c r="H98" s="14"/>
      <c r="I98" s="14"/>
      <c r="J98" s="12"/>
      <c r="K98" s="12"/>
      <c r="L98" s="12"/>
      <c r="M98" s="12"/>
      <c r="N98" s="12"/>
      <c r="O98" s="12"/>
      <c r="P98" s="12"/>
      <c r="Q98" s="12"/>
      <c r="R98" s="12"/>
      <c r="S98" s="12"/>
      <c r="T98" s="12"/>
      <c r="U98" s="12"/>
      <c r="V98" s="12"/>
      <c r="W98" s="12"/>
      <c r="X98" s="12"/>
      <c r="Y98" s="12"/>
      <c r="Z98" s="12"/>
      <c r="AA98" s="12"/>
      <c r="AB98" s="12"/>
      <c r="AC98" s="12"/>
    </row>
    <row r="99" spans="1:29" x14ac:dyDescent="0.2">
      <c r="A99" s="13"/>
      <c r="B99" s="13"/>
      <c r="C99" s="13"/>
      <c r="D99" s="12"/>
      <c r="E99" s="12"/>
      <c r="F99" s="12"/>
      <c r="G99" s="14"/>
      <c r="H99" s="14"/>
      <c r="I99" s="14"/>
      <c r="J99" s="12"/>
      <c r="K99" s="12"/>
      <c r="L99" s="12"/>
      <c r="M99" s="12"/>
      <c r="N99" s="12"/>
      <c r="O99" s="12"/>
      <c r="P99" s="12"/>
      <c r="Q99" s="12"/>
      <c r="R99" s="12"/>
      <c r="S99" s="12"/>
      <c r="T99" s="12"/>
      <c r="U99" s="12"/>
      <c r="V99" s="12"/>
      <c r="W99" s="12"/>
      <c r="X99" s="12"/>
      <c r="Y99" s="12"/>
      <c r="Z99" s="12"/>
      <c r="AA99" s="12"/>
      <c r="AB99" s="12"/>
      <c r="AC99" s="12"/>
    </row>
    <row r="100" spans="1:29" ht="12.75" customHeight="1" x14ac:dyDescent="0.2">
      <c r="A100" s="13"/>
      <c r="B100" s="13"/>
      <c r="C100" s="13"/>
      <c r="D100" s="12"/>
      <c r="E100" s="12"/>
      <c r="F100" s="12"/>
      <c r="G100" s="14"/>
      <c r="H100" s="14"/>
      <c r="I100" s="14"/>
      <c r="J100" s="12"/>
      <c r="K100" s="12"/>
      <c r="L100" s="12"/>
      <c r="M100" s="12"/>
      <c r="N100" s="12"/>
      <c r="O100" s="12"/>
      <c r="P100" s="12"/>
      <c r="Q100" s="12"/>
      <c r="R100" s="12"/>
      <c r="S100" s="12"/>
      <c r="T100" s="12"/>
      <c r="U100" s="12"/>
      <c r="V100" s="12"/>
      <c r="W100" s="12"/>
      <c r="X100" s="12"/>
      <c r="Y100" s="12"/>
      <c r="Z100" s="12"/>
      <c r="AA100" s="12"/>
      <c r="AB100" s="12"/>
      <c r="AC100" s="12"/>
    </row>
    <row r="101" spans="1:29" ht="15.75" customHeight="1" x14ac:dyDescent="0.2">
      <c r="A101" s="13"/>
      <c r="B101" s="13"/>
      <c r="C101" s="13"/>
      <c r="D101" s="12"/>
      <c r="E101" s="12"/>
      <c r="F101" s="12"/>
      <c r="G101" s="14"/>
      <c r="H101" s="14"/>
      <c r="I101" s="14"/>
      <c r="J101" s="12"/>
      <c r="K101" s="12"/>
      <c r="L101" s="12"/>
      <c r="M101" s="12"/>
      <c r="N101" s="12"/>
      <c r="O101" s="12"/>
      <c r="P101" s="12"/>
      <c r="Q101" s="12"/>
      <c r="R101" s="12"/>
      <c r="S101" s="12"/>
      <c r="T101" s="12"/>
      <c r="U101" s="12"/>
      <c r="V101" s="12"/>
      <c r="W101" s="12"/>
      <c r="X101" s="12"/>
      <c r="Y101" s="12"/>
      <c r="Z101" s="12"/>
      <c r="AA101" s="12"/>
      <c r="AB101" s="12"/>
      <c r="AC101" s="12"/>
    </row>
    <row r="102" spans="1:29" x14ac:dyDescent="0.2">
      <c r="A102" s="13"/>
      <c r="B102" s="13"/>
      <c r="C102" s="13"/>
      <c r="D102" s="12"/>
      <c r="E102" s="12"/>
      <c r="F102" s="12"/>
      <c r="G102" s="14"/>
      <c r="H102" s="14"/>
      <c r="I102" s="14"/>
      <c r="J102" s="12"/>
      <c r="K102" s="12"/>
      <c r="L102" s="12"/>
      <c r="M102" s="12"/>
      <c r="N102" s="12"/>
      <c r="O102" s="12"/>
      <c r="P102" s="12"/>
      <c r="Q102" s="12"/>
      <c r="R102" s="12"/>
      <c r="S102" s="12"/>
      <c r="T102" s="12"/>
      <c r="U102" s="12"/>
      <c r="V102" s="12"/>
      <c r="W102" s="12"/>
      <c r="X102" s="12"/>
      <c r="Y102" s="12"/>
      <c r="Z102" s="12"/>
      <c r="AA102" s="12"/>
      <c r="AB102" s="12"/>
      <c r="AC102" s="12"/>
    </row>
    <row r="103" spans="1:29" ht="12.75" customHeight="1" x14ac:dyDescent="0.2">
      <c r="A103" s="13"/>
      <c r="B103" s="13"/>
      <c r="C103" s="13"/>
      <c r="D103" s="12"/>
      <c r="E103" s="12"/>
      <c r="F103" s="12"/>
      <c r="G103" s="14"/>
      <c r="H103" s="14"/>
      <c r="I103" s="14"/>
      <c r="J103" s="12"/>
      <c r="K103" s="12"/>
      <c r="L103" s="12"/>
      <c r="M103" s="12"/>
      <c r="N103" s="12"/>
      <c r="O103" s="12"/>
      <c r="P103" s="12"/>
      <c r="Q103" s="12"/>
      <c r="R103" s="12"/>
      <c r="S103" s="12"/>
      <c r="T103" s="12"/>
      <c r="U103" s="12"/>
      <c r="V103" s="12"/>
      <c r="W103" s="12"/>
      <c r="X103" s="12"/>
      <c r="Y103" s="12"/>
      <c r="Z103" s="12"/>
      <c r="AA103" s="12"/>
      <c r="AB103" s="12"/>
      <c r="AC103" s="12"/>
    </row>
    <row r="104" spans="1:29" ht="15.75" customHeight="1" x14ac:dyDescent="0.2">
      <c r="A104" s="13"/>
      <c r="B104" s="13"/>
      <c r="C104" s="13"/>
      <c r="D104" s="12"/>
      <c r="E104" s="12"/>
      <c r="F104" s="12"/>
      <c r="G104" s="14"/>
      <c r="H104" s="14"/>
      <c r="I104" s="14"/>
      <c r="J104" s="12"/>
      <c r="K104" s="12"/>
      <c r="L104" s="12"/>
      <c r="M104" s="12"/>
      <c r="N104" s="12"/>
      <c r="O104" s="12"/>
      <c r="P104" s="12"/>
      <c r="Q104" s="12"/>
      <c r="R104" s="12"/>
      <c r="S104" s="12"/>
      <c r="T104" s="12"/>
      <c r="U104" s="12"/>
      <c r="V104" s="12"/>
      <c r="W104" s="12"/>
      <c r="X104" s="12"/>
      <c r="Y104" s="12"/>
      <c r="Z104" s="12"/>
      <c r="AA104" s="12"/>
      <c r="AB104" s="12"/>
      <c r="AC104" s="12"/>
    </row>
    <row r="105" spans="1:29" ht="15.75" customHeight="1" x14ac:dyDescent="0.2">
      <c r="A105" s="13"/>
      <c r="B105" s="13"/>
      <c r="C105" s="13"/>
      <c r="D105" s="12"/>
      <c r="E105" s="12"/>
      <c r="F105" s="12"/>
      <c r="G105" s="14"/>
      <c r="H105" s="14"/>
      <c r="I105" s="14"/>
      <c r="J105" s="12"/>
      <c r="K105" s="12"/>
      <c r="L105" s="12"/>
      <c r="M105" s="12"/>
      <c r="N105" s="12"/>
      <c r="O105" s="12"/>
      <c r="P105" s="12"/>
      <c r="Q105" s="12"/>
      <c r="R105" s="12"/>
      <c r="S105" s="12"/>
      <c r="T105" s="12"/>
      <c r="U105" s="12"/>
      <c r="V105" s="12"/>
      <c r="W105" s="12"/>
      <c r="X105" s="12"/>
      <c r="Y105" s="12"/>
      <c r="Z105" s="12"/>
      <c r="AA105" s="12"/>
      <c r="AB105" s="12"/>
      <c r="AC105" s="12"/>
    </row>
    <row r="106" spans="1:29" ht="15.75" customHeight="1" x14ac:dyDescent="0.2">
      <c r="A106" s="13"/>
      <c r="B106" s="13"/>
      <c r="C106" s="13"/>
      <c r="D106" s="12"/>
      <c r="E106" s="12"/>
      <c r="F106" s="12"/>
      <c r="G106" s="14"/>
      <c r="H106" s="14"/>
      <c r="I106" s="14"/>
      <c r="J106" s="12"/>
      <c r="K106" s="12"/>
      <c r="L106" s="12"/>
      <c r="M106" s="12"/>
      <c r="N106" s="12"/>
      <c r="O106" s="12"/>
      <c r="P106" s="12"/>
      <c r="Q106" s="12"/>
      <c r="R106" s="12"/>
      <c r="S106" s="12"/>
      <c r="T106" s="12"/>
      <c r="U106" s="12"/>
      <c r="V106" s="12"/>
      <c r="W106" s="12"/>
      <c r="X106" s="12"/>
      <c r="Y106" s="12"/>
      <c r="Z106" s="12"/>
      <c r="AA106" s="12"/>
      <c r="AB106" s="12"/>
      <c r="AC106" s="12"/>
    </row>
    <row r="107" spans="1:29" ht="15.75" customHeight="1" x14ac:dyDescent="0.2">
      <c r="A107" s="13"/>
      <c r="B107" s="13"/>
      <c r="C107" s="13"/>
      <c r="D107" s="12"/>
      <c r="E107" s="12"/>
      <c r="F107" s="12"/>
      <c r="G107" s="14"/>
      <c r="H107" s="14"/>
      <c r="I107" s="14"/>
      <c r="J107" s="12"/>
      <c r="K107" s="12"/>
      <c r="L107" s="12"/>
      <c r="M107" s="12"/>
      <c r="N107" s="12"/>
      <c r="O107" s="12"/>
      <c r="P107" s="12"/>
      <c r="Q107" s="12"/>
      <c r="R107" s="12"/>
      <c r="S107" s="12"/>
      <c r="T107" s="12"/>
      <c r="U107" s="12"/>
      <c r="V107" s="12"/>
      <c r="W107" s="12"/>
      <c r="X107" s="12"/>
      <c r="Y107" s="12"/>
      <c r="Z107" s="12"/>
      <c r="AA107" s="12"/>
      <c r="AB107" s="12"/>
      <c r="AC107" s="12"/>
    </row>
    <row r="108" spans="1:29" ht="15.75" customHeight="1" x14ac:dyDescent="0.2">
      <c r="A108" s="13"/>
      <c r="B108" s="13"/>
      <c r="C108" s="13"/>
      <c r="D108" s="12"/>
      <c r="E108" s="12"/>
      <c r="F108" s="12"/>
      <c r="G108" s="14"/>
      <c r="H108" s="14"/>
      <c r="I108" s="14"/>
      <c r="J108" s="12"/>
      <c r="K108" s="12"/>
      <c r="L108" s="12"/>
      <c r="M108" s="12"/>
      <c r="N108" s="12"/>
      <c r="O108" s="12"/>
      <c r="P108" s="12"/>
      <c r="Q108" s="12"/>
      <c r="R108" s="12"/>
      <c r="S108" s="12"/>
      <c r="T108" s="12"/>
      <c r="U108" s="12"/>
      <c r="V108" s="12"/>
      <c r="W108" s="12"/>
      <c r="X108" s="12"/>
      <c r="Y108" s="12"/>
      <c r="Z108" s="12"/>
      <c r="AA108" s="12"/>
      <c r="AB108" s="12"/>
      <c r="AC108" s="12"/>
    </row>
    <row r="109" spans="1:29" ht="15.75" customHeight="1" x14ac:dyDescent="0.2">
      <c r="A109" s="13"/>
      <c r="B109" s="13"/>
      <c r="C109" s="13"/>
      <c r="D109" s="12"/>
      <c r="E109" s="12"/>
      <c r="F109" s="12"/>
      <c r="G109" s="14"/>
      <c r="H109" s="14"/>
      <c r="I109" s="14"/>
      <c r="J109" s="12"/>
      <c r="K109" s="12"/>
      <c r="L109" s="12"/>
      <c r="M109" s="12"/>
      <c r="N109" s="12"/>
      <c r="O109" s="12"/>
      <c r="P109" s="12"/>
      <c r="Q109" s="12"/>
      <c r="R109" s="12"/>
      <c r="S109" s="12"/>
      <c r="T109" s="12"/>
      <c r="U109" s="12"/>
      <c r="V109" s="12"/>
      <c r="W109" s="12"/>
      <c r="X109" s="12"/>
      <c r="Y109" s="12"/>
      <c r="Z109" s="12"/>
      <c r="AA109" s="12"/>
      <c r="AB109" s="12"/>
      <c r="AC109" s="12"/>
    </row>
    <row r="110" spans="1:29" ht="15.75" customHeight="1" x14ac:dyDescent="0.2">
      <c r="A110" s="13"/>
      <c r="B110" s="13"/>
      <c r="C110" s="13"/>
      <c r="D110" s="12"/>
      <c r="E110" s="12"/>
      <c r="F110" s="12"/>
      <c r="G110" s="14"/>
      <c r="H110" s="14"/>
      <c r="I110" s="14"/>
      <c r="J110" s="12"/>
      <c r="K110" s="12"/>
      <c r="L110" s="12"/>
      <c r="M110" s="12"/>
      <c r="N110" s="12"/>
      <c r="O110" s="12"/>
      <c r="P110" s="12"/>
      <c r="Q110" s="12"/>
      <c r="R110" s="12"/>
      <c r="S110" s="12"/>
      <c r="T110" s="12"/>
      <c r="U110" s="12"/>
      <c r="V110" s="12"/>
      <c r="W110" s="12"/>
      <c r="X110" s="12"/>
      <c r="Y110" s="12"/>
      <c r="Z110" s="12"/>
      <c r="AA110" s="12"/>
      <c r="AB110" s="12"/>
      <c r="AC110" s="12"/>
    </row>
    <row r="111" spans="1:29" ht="15.75" customHeight="1" x14ac:dyDescent="0.2">
      <c r="A111" s="13"/>
      <c r="B111" s="13"/>
      <c r="C111" s="13"/>
      <c r="D111" s="12"/>
      <c r="E111" s="12"/>
      <c r="F111" s="12"/>
      <c r="G111" s="14"/>
      <c r="H111" s="14"/>
      <c r="I111" s="14"/>
      <c r="J111" s="12"/>
      <c r="K111" s="12"/>
      <c r="L111" s="12"/>
      <c r="M111" s="12"/>
      <c r="N111" s="12"/>
      <c r="O111" s="12"/>
      <c r="P111" s="12"/>
      <c r="Q111" s="12"/>
      <c r="R111" s="12"/>
      <c r="S111" s="12"/>
      <c r="T111" s="12"/>
      <c r="U111" s="12"/>
      <c r="V111" s="12"/>
      <c r="W111" s="12"/>
      <c r="X111" s="12"/>
      <c r="Y111" s="12"/>
      <c r="Z111" s="12"/>
      <c r="AA111" s="12"/>
      <c r="AB111" s="12"/>
      <c r="AC111" s="12"/>
    </row>
    <row r="112" spans="1:29" ht="15.75" customHeight="1" x14ac:dyDescent="0.2">
      <c r="A112" s="13"/>
      <c r="B112" s="13"/>
      <c r="C112" s="13"/>
      <c r="D112" s="12"/>
      <c r="E112" s="12"/>
      <c r="F112" s="12"/>
      <c r="G112" s="14"/>
      <c r="H112" s="14"/>
      <c r="I112" s="14"/>
      <c r="J112" s="12"/>
      <c r="K112" s="12"/>
      <c r="L112" s="12"/>
      <c r="M112" s="12"/>
      <c r="N112" s="12"/>
      <c r="O112" s="12"/>
      <c r="P112" s="12"/>
      <c r="Q112" s="12"/>
      <c r="R112" s="12"/>
      <c r="S112" s="12"/>
      <c r="T112" s="12"/>
      <c r="U112" s="12"/>
      <c r="V112" s="12"/>
      <c r="W112" s="12"/>
      <c r="X112" s="12"/>
      <c r="Y112" s="12"/>
      <c r="Z112" s="12"/>
      <c r="AA112" s="12"/>
      <c r="AB112" s="12"/>
      <c r="AC112" s="12"/>
    </row>
    <row r="113" spans="1:29" ht="15.75" customHeight="1" x14ac:dyDescent="0.2">
      <c r="A113" s="13"/>
      <c r="B113" s="13"/>
      <c r="C113" s="13"/>
      <c r="D113" s="12"/>
      <c r="E113" s="12"/>
      <c r="F113" s="12"/>
      <c r="G113" s="14"/>
      <c r="H113" s="14"/>
      <c r="I113" s="14"/>
      <c r="J113" s="12"/>
      <c r="K113" s="12"/>
      <c r="L113" s="12"/>
      <c r="M113" s="12"/>
      <c r="N113" s="12"/>
      <c r="O113" s="12"/>
      <c r="P113" s="12"/>
      <c r="Q113" s="12"/>
      <c r="R113" s="12"/>
      <c r="S113" s="12"/>
      <c r="T113" s="12"/>
      <c r="U113" s="12"/>
      <c r="V113" s="12"/>
      <c r="W113" s="12"/>
      <c r="X113" s="12"/>
      <c r="Y113" s="12"/>
      <c r="Z113" s="12"/>
      <c r="AA113" s="12"/>
      <c r="AB113" s="12"/>
      <c r="AC113" s="12"/>
    </row>
    <row r="114" spans="1:29" ht="15.75" customHeight="1" x14ac:dyDescent="0.2">
      <c r="A114" s="13"/>
      <c r="B114" s="13"/>
      <c r="C114" s="13"/>
      <c r="D114" s="12"/>
      <c r="E114" s="12"/>
      <c r="F114" s="12"/>
      <c r="G114" s="14"/>
      <c r="H114" s="14"/>
      <c r="I114" s="14"/>
      <c r="J114" s="12"/>
      <c r="K114" s="12"/>
      <c r="L114" s="12"/>
      <c r="M114" s="12"/>
      <c r="N114" s="12"/>
      <c r="O114" s="12"/>
      <c r="P114" s="12"/>
      <c r="Q114" s="12"/>
      <c r="R114" s="12"/>
      <c r="S114" s="12"/>
      <c r="T114" s="12"/>
      <c r="U114" s="12"/>
      <c r="V114" s="12"/>
      <c r="W114" s="12"/>
      <c r="X114" s="12"/>
      <c r="Y114" s="12"/>
      <c r="Z114" s="12"/>
      <c r="AA114" s="12"/>
      <c r="AB114" s="12"/>
      <c r="AC114" s="12"/>
    </row>
    <row r="115" spans="1:29" ht="15.75" customHeight="1" x14ac:dyDescent="0.2">
      <c r="A115" s="13"/>
      <c r="B115" s="13"/>
      <c r="C115" s="13"/>
      <c r="D115" s="12"/>
      <c r="E115" s="12"/>
      <c r="F115" s="12"/>
      <c r="G115" s="14"/>
      <c r="H115" s="14"/>
      <c r="I115" s="14"/>
      <c r="J115" s="12"/>
      <c r="K115" s="12"/>
      <c r="L115" s="12"/>
      <c r="M115" s="12"/>
      <c r="N115" s="12"/>
      <c r="O115" s="12"/>
      <c r="P115" s="12"/>
      <c r="Q115" s="12"/>
      <c r="R115" s="12"/>
      <c r="S115" s="12"/>
      <c r="T115" s="12"/>
      <c r="U115" s="12"/>
      <c r="V115" s="12"/>
      <c r="W115" s="12"/>
      <c r="X115" s="12"/>
      <c r="Y115" s="12"/>
      <c r="Z115" s="12"/>
      <c r="AA115" s="12"/>
      <c r="AB115" s="12"/>
      <c r="AC115" s="12"/>
    </row>
    <row r="116" spans="1:29" ht="15.75" customHeight="1" x14ac:dyDescent="0.2">
      <c r="A116" s="13"/>
      <c r="B116" s="13"/>
      <c r="C116" s="13"/>
      <c r="D116" s="12"/>
      <c r="E116" s="12"/>
      <c r="F116" s="12"/>
      <c r="G116" s="14"/>
      <c r="H116" s="14"/>
      <c r="I116" s="14"/>
      <c r="J116" s="12"/>
      <c r="K116" s="12"/>
      <c r="L116" s="12"/>
      <c r="M116" s="12"/>
      <c r="N116" s="12"/>
      <c r="O116" s="12"/>
      <c r="P116" s="12"/>
      <c r="Q116" s="12"/>
      <c r="R116" s="12"/>
      <c r="S116" s="12"/>
      <c r="T116" s="12"/>
      <c r="U116" s="12"/>
      <c r="V116" s="12"/>
      <c r="W116" s="12"/>
      <c r="X116" s="12"/>
      <c r="Y116" s="12"/>
      <c r="Z116" s="12"/>
      <c r="AA116" s="12"/>
      <c r="AB116" s="12"/>
      <c r="AC116" s="12"/>
    </row>
    <row r="117" spans="1:29" ht="15.75" customHeight="1" x14ac:dyDescent="0.2">
      <c r="A117" s="13"/>
      <c r="B117" s="13"/>
      <c r="C117" s="13"/>
      <c r="D117" s="12"/>
      <c r="E117" s="12"/>
      <c r="F117" s="12"/>
      <c r="G117" s="14"/>
      <c r="H117" s="14"/>
      <c r="I117" s="14"/>
      <c r="J117" s="12"/>
      <c r="K117" s="12"/>
      <c r="L117" s="12"/>
      <c r="M117" s="12"/>
      <c r="N117" s="12"/>
      <c r="O117" s="12"/>
      <c r="P117" s="12"/>
      <c r="Q117" s="12"/>
      <c r="R117" s="12"/>
      <c r="S117" s="12"/>
      <c r="T117" s="12"/>
      <c r="U117" s="12"/>
      <c r="V117" s="12"/>
      <c r="W117" s="12"/>
      <c r="X117" s="12"/>
      <c r="Y117" s="12"/>
      <c r="Z117" s="12"/>
      <c r="AA117" s="12"/>
      <c r="AB117" s="12"/>
      <c r="AC117" s="12"/>
    </row>
    <row r="118" spans="1:29" ht="15.75" customHeight="1" x14ac:dyDescent="0.2">
      <c r="A118" s="13"/>
      <c r="B118" s="13"/>
      <c r="C118" s="13"/>
      <c r="D118" s="12"/>
      <c r="E118" s="12"/>
      <c r="F118" s="12"/>
      <c r="G118" s="14"/>
      <c r="H118" s="14"/>
      <c r="I118" s="14"/>
      <c r="J118" s="12"/>
      <c r="K118" s="12"/>
      <c r="L118" s="12"/>
      <c r="M118" s="12"/>
      <c r="N118" s="12"/>
      <c r="O118" s="12"/>
      <c r="P118" s="12"/>
      <c r="Q118" s="12"/>
      <c r="R118" s="12"/>
      <c r="S118" s="12"/>
      <c r="T118" s="12"/>
      <c r="U118" s="12"/>
      <c r="V118" s="12"/>
      <c r="W118" s="12"/>
      <c r="X118" s="12"/>
      <c r="Y118" s="12"/>
      <c r="Z118" s="12"/>
      <c r="AA118" s="12"/>
      <c r="AB118" s="12"/>
      <c r="AC118" s="12"/>
    </row>
    <row r="119" spans="1:29" ht="15.75" customHeight="1" x14ac:dyDescent="0.2">
      <c r="A119" s="13"/>
      <c r="B119" s="13"/>
      <c r="C119" s="13"/>
      <c r="D119" s="12"/>
      <c r="E119" s="12"/>
      <c r="F119" s="12"/>
      <c r="G119" s="14"/>
      <c r="H119" s="14"/>
      <c r="I119" s="14"/>
      <c r="J119" s="12"/>
      <c r="K119" s="12"/>
      <c r="L119" s="12"/>
      <c r="M119" s="12"/>
      <c r="N119" s="12"/>
      <c r="O119" s="12"/>
      <c r="P119" s="12"/>
      <c r="Q119" s="12"/>
      <c r="R119" s="12"/>
      <c r="S119" s="12"/>
      <c r="T119" s="12"/>
      <c r="U119" s="12"/>
      <c r="V119" s="12"/>
      <c r="W119" s="12"/>
      <c r="X119" s="12"/>
      <c r="Y119" s="12"/>
      <c r="Z119" s="12"/>
      <c r="AA119" s="12"/>
      <c r="AB119" s="12"/>
      <c r="AC119" s="12"/>
    </row>
    <row r="120" spans="1:29" ht="15.75" customHeight="1" x14ac:dyDescent="0.2">
      <c r="A120" s="13"/>
      <c r="B120" s="13"/>
      <c r="C120" s="13"/>
      <c r="D120" s="12"/>
      <c r="E120" s="12"/>
      <c r="F120" s="12"/>
      <c r="G120" s="14"/>
      <c r="H120" s="14"/>
      <c r="I120" s="14"/>
      <c r="J120" s="12"/>
      <c r="K120" s="12"/>
      <c r="L120" s="12"/>
      <c r="M120" s="12"/>
      <c r="N120" s="12"/>
      <c r="O120" s="12"/>
      <c r="P120" s="12"/>
      <c r="Q120" s="12"/>
      <c r="R120" s="12"/>
      <c r="S120" s="12"/>
      <c r="T120" s="12"/>
      <c r="U120" s="12"/>
      <c r="V120" s="12"/>
      <c r="W120" s="12"/>
      <c r="X120" s="12"/>
      <c r="Y120" s="12"/>
      <c r="Z120" s="12"/>
      <c r="AA120" s="12"/>
      <c r="AB120" s="12"/>
      <c r="AC120" s="12"/>
    </row>
    <row r="121" spans="1:29" ht="15.75" customHeight="1" x14ac:dyDescent="0.2">
      <c r="A121" s="13"/>
      <c r="B121" s="13"/>
      <c r="C121" s="13"/>
      <c r="D121" s="12"/>
      <c r="E121" s="12"/>
      <c r="F121" s="12"/>
      <c r="G121" s="14"/>
      <c r="H121" s="14"/>
      <c r="I121" s="14"/>
      <c r="J121" s="12"/>
      <c r="K121" s="12"/>
      <c r="L121" s="12"/>
      <c r="M121" s="12"/>
      <c r="N121" s="12"/>
      <c r="O121" s="12"/>
      <c r="P121" s="12"/>
      <c r="Q121" s="12"/>
      <c r="R121" s="12"/>
      <c r="S121" s="12"/>
      <c r="T121" s="12"/>
      <c r="U121" s="12"/>
      <c r="V121" s="12"/>
      <c r="W121" s="12"/>
      <c r="X121" s="12"/>
      <c r="Y121" s="12"/>
      <c r="Z121" s="12"/>
      <c r="AA121" s="12"/>
      <c r="AB121" s="12"/>
      <c r="AC121" s="12"/>
    </row>
    <row r="122" spans="1:29" ht="15.75" customHeight="1" x14ac:dyDescent="0.2">
      <c r="A122" s="13"/>
      <c r="B122" s="13"/>
      <c r="C122" s="13"/>
      <c r="D122" s="12"/>
      <c r="E122" s="12"/>
      <c r="F122" s="12"/>
      <c r="G122" s="14"/>
      <c r="H122" s="14"/>
      <c r="I122" s="14"/>
      <c r="J122" s="12"/>
      <c r="K122" s="12"/>
      <c r="L122" s="12"/>
      <c r="M122" s="12"/>
      <c r="N122" s="12"/>
      <c r="O122" s="12"/>
      <c r="P122" s="12"/>
      <c r="Q122" s="12"/>
      <c r="R122" s="12"/>
      <c r="S122" s="12"/>
      <c r="T122" s="12"/>
      <c r="U122" s="12"/>
      <c r="V122" s="12"/>
      <c r="W122" s="12"/>
      <c r="X122" s="12"/>
      <c r="Y122" s="12"/>
      <c r="Z122" s="12"/>
      <c r="AA122" s="12"/>
      <c r="AB122" s="12"/>
      <c r="AC122" s="12"/>
    </row>
    <row r="123" spans="1:29" ht="15.75" customHeight="1" x14ac:dyDescent="0.2">
      <c r="A123" s="13"/>
      <c r="B123" s="13"/>
      <c r="C123" s="13"/>
      <c r="D123" s="12"/>
      <c r="E123" s="12"/>
      <c r="F123" s="12"/>
      <c r="G123" s="14"/>
      <c r="H123" s="14"/>
      <c r="I123" s="14"/>
      <c r="J123" s="12"/>
      <c r="K123" s="12"/>
      <c r="L123" s="12"/>
      <c r="M123" s="12"/>
      <c r="N123" s="12"/>
      <c r="O123" s="12"/>
      <c r="P123" s="12"/>
      <c r="Q123" s="12"/>
      <c r="R123" s="12"/>
      <c r="S123" s="12"/>
      <c r="T123" s="12"/>
      <c r="U123" s="12"/>
      <c r="V123" s="12"/>
      <c r="W123" s="12"/>
      <c r="X123" s="12"/>
      <c r="Y123" s="12"/>
      <c r="Z123" s="12"/>
      <c r="AA123" s="12"/>
      <c r="AB123" s="12"/>
      <c r="AC123" s="12"/>
    </row>
    <row r="124" spans="1:29" ht="15.75" customHeight="1" x14ac:dyDescent="0.2">
      <c r="A124" s="13"/>
      <c r="B124" s="13"/>
      <c r="C124" s="13"/>
      <c r="D124" s="12"/>
      <c r="E124" s="12"/>
      <c r="F124" s="12"/>
      <c r="G124" s="14"/>
      <c r="H124" s="14"/>
      <c r="I124" s="14"/>
      <c r="J124" s="12"/>
      <c r="K124" s="12"/>
      <c r="L124" s="12"/>
      <c r="M124" s="12"/>
      <c r="N124" s="12"/>
      <c r="O124" s="12"/>
      <c r="P124" s="12"/>
      <c r="Q124" s="12"/>
      <c r="R124" s="12"/>
      <c r="S124" s="12"/>
      <c r="T124" s="12"/>
      <c r="U124" s="12"/>
      <c r="V124" s="12"/>
      <c r="W124" s="12"/>
      <c r="X124" s="12"/>
      <c r="Y124" s="12"/>
      <c r="Z124" s="12"/>
      <c r="AA124" s="12"/>
      <c r="AB124" s="12"/>
      <c r="AC124" s="12"/>
    </row>
    <row r="125" spans="1:29" ht="15.75" customHeight="1" x14ac:dyDescent="0.2">
      <c r="A125" s="13"/>
      <c r="B125" s="13"/>
      <c r="C125" s="13"/>
      <c r="D125" s="12"/>
      <c r="E125" s="12"/>
      <c r="F125" s="12"/>
      <c r="G125" s="14"/>
      <c r="H125" s="14"/>
      <c r="I125" s="14"/>
      <c r="J125" s="12"/>
      <c r="K125" s="12"/>
      <c r="L125" s="12"/>
      <c r="M125" s="12"/>
      <c r="N125" s="12"/>
      <c r="O125" s="12"/>
      <c r="P125" s="12"/>
      <c r="Q125" s="12"/>
      <c r="R125" s="12"/>
      <c r="S125" s="12"/>
      <c r="T125" s="12"/>
      <c r="U125" s="12"/>
      <c r="V125" s="12"/>
      <c r="W125" s="12"/>
      <c r="X125" s="12"/>
      <c r="Y125" s="12"/>
      <c r="Z125" s="12"/>
      <c r="AA125" s="12"/>
      <c r="AB125" s="12"/>
      <c r="AC125" s="12"/>
    </row>
    <row r="126" spans="1:29" ht="15.75" customHeight="1" x14ac:dyDescent="0.2">
      <c r="A126" s="13"/>
      <c r="B126" s="13"/>
      <c r="C126" s="13"/>
      <c r="D126" s="12"/>
      <c r="E126" s="12"/>
      <c r="F126" s="12"/>
      <c r="G126" s="14"/>
      <c r="H126" s="14"/>
      <c r="I126" s="14"/>
      <c r="J126" s="12"/>
      <c r="K126" s="12"/>
      <c r="L126" s="12"/>
      <c r="M126" s="12"/>
      <c r="N126" s="12"/>
      <c r="O126" s="12"/>
      <c r="P126" s="12"/>
      <c r="Q126" s="12"/>
      <c r="R126" s="12"/>
      <c r="S126" s="12"/>
      <c r="T126" s="12"/>
      <c r="U126" s="12"/>
      <c r="V126" s="12"/>
      <c r="W126" s="12"/>
      <c r="X126" s="12"/>
      <c r="Y126" s="12"/>
      <c r="Z126" s="12"/>
      <c r="AA126" s="12"/>
      <c r="AB126" s="12"/>
      <c r="AC126" s="12"/>
    </row>
    <row r="127" spans="1:29" ht="15.75" customHeight="1" x14ac:dyDescent="0.2">
      <c r="A127" s="13"/>
      <c r="B127" s="13"/>
      <c r="C127" s="13"/>
      <c r="D127" s="12"/>
      <c r="E127" s="12"/>
      <c r="F127" s="12"/>
      <c r="G127" s="14"/>
      <c r="H127" s="14"/>
      <c r="I127" s="14"/>
      <c r="J127" s="12"/>
      <c r="K127" s="12"/>
      <c r="L127" s="12"/>
      <c r="M127" s="12"/>
      <c r="N127" s="12"/>
      <c r="O127" s="12"/>
      <c r="P127" s="12"/>
      <c r="Q127" s="12"/>
      <c r="R127" s="12"/>
      <c r="S127" s="12"/>
      <c r="T127" s="12"/>
      <c r="U127" s="12"/>
      <c r="V127" s="12"/>
      <c r="W127" s="12"/>
      <c r="X127" s="12"/>
      <c r="Y127" s="12"/>
      <c r="Z127" s="12"/>
      <c r="AA127" s="12"/>
      <c r="AB127" s="12"/>
      <c r="AC127" s="12"/>
    </row>
    <row r="128" spans="1:29" ht="15.75" customHeight="1" x14ac:dyDescent="0.2">
      <c r="A128" s="13"/>
      <c r="B128" s="13"/>
      <c r="C128" s="13"/>
      <c r="D128" s="12"/>
      <c r="E128" s="12"/>
      <c r="F128" s="12"/>
      <c r="G128" s="14"/>
      <c r="H128" s="14"/>
      <c r="I128" s="14"/>
      <c r="J128" s="12"/>
      <c r="K128" s="12"/>
      <c r="L128" s="12"/>
      <c r="M128" s="12"/>
      <c r="N128" s="12"/>
      <c r="O128" s="12"/>
      <c r="P128" s="12"/>
      <c r="Q128" s="12"/>
      <c r="R128" s="12"/>
      <c r="S128" s="12"/>
      <c r="T128" s="12"/>
      <c r="U128" s="12"/>
      <c r="V128" s="12"/>
      <c r="W128" s="12"/>
      <c r="X128" s="12"/>
      <c r="Y128" s="12"/>
      <c r="Z128" s="12"/>
      <c r="AA128" s="12"/>
      <c r="AB128" s="12"/>
      <c r="AC128" s="12"/>
    </row>
    <row r="129" spans="1:29" ht="15.75" customHeight="1" x14ac:dyDescent="0.2">
      <c r="A129" s="13"/>
      <c r="B129" s="13"/>
      <c r="C129" s="13"/>
      <c r="D129" s="12"/>
      <c r="E129" s="12"/>
      <c r="F129" s="12"/>
      <c r="G129" s="14"/>
      <c r="H129" s="14"/>
      <c r="I129" s="14"/>
      <c r="J129" s="12"/>
      <c r="K129" s="12"/>
      <c r="L129" s="12"/>
      <c r="M129" s="12"/>
      <c r="N129" s="12"/>
      <c r="O129" s="12"/>
      <c r="P129" s="12"/>
      <c r="Q129" s="12"/>
      <c r="R129" s="12"/>
      <c r="S129" s="12"/>
      <c r="T129" s="12"/>
      <c r="U129" s="12"/>
      <c r="V129" s="12"/>
      <c r="W129" s="12"/>
      <c r="X129" s="12"/>
      <c r="Y129" s="12"/>
      <c r="Z129" s="12"/>
      <c r="AA129" s="12"/>
      <c r="AB129" s="12"/>
      <c r="AC129" s="12"/>
    </row>
    <row r="130" spans="1:29" ht="15.75" customHeight="1" x14ac:dyDescent="0.2">
      <c r="A130" s="13"/>
      <c r="B130" s="13"/>
      <c r="C130" s="13"/>
      <c r="D130" s="12"/>
      <c r="E130" s="12"/>
      <c r="F130" s="12"/>
      <c r="G130" s="14"/>
      <c r="H130" s="14"/>
      <c r="I130" s="14"/>
      <c r="J130" s="12"/>
      <c r="K130" s="12"/>
      <c r="L130" s="12"/>
      <c r="M130" s="12"/>
      <c r="N130" s="12"/>
      <c r="O130" s="12"/>
      <c r="P130" s="12"/>
      <c r="Q130" s="12"/>
      <c r="R130" s="12"/>
      <c r="S130" s="12"/>
      <c r="T130" s="12"/>
      <c r="U130" s="12"/>
      <c r="V130" s="12"/>
      <c r="W130" s="12"/>
      <c r="X130" s="12"/>
      <c r="Y130" s="12"/>
      <c r="Z130" s="12"/>
      <c r="AA130" s="12"/>
      <c r="AB130" s="12"/>
      <c r="AC130" s="12"/>
    </row>
    <row r="131" spans="1:29" ht="15.75" customHeight="1" x14ac:dyDescent="0.2">
      <c r="A131" s="13"/>
      <c r="B131" s="13"/>
      <c r="C131" s="13"/>
      <c r="D131" s="12"/>
      <c r="E131" s="12"/>
      <c r="F131" s="12"/>
      <c r="G131" s="14"/>
      <c r="H131" s="14"/>
      <c r="I131" s="14"/>
      <c r="J131" s="12"/>
      <c r="K131" s="12"/>
      <c r="L131" s="12"/>
      <c r="M131" s="12"/>
      <c r="N131" s="12"/>
      <c r="O131" s="12"/>
      <c r="P131" s="12"/>
      <c r="Q131" s="12"/>
      <c r="R131" s="12"/>
      <c r="S131" s="12"/>
      <c r="T131" s="12"/>
      <c r="U131" s="12"/>
      <c r="V131" s="12"/>
      <c r="W131" s="12"/>
      <c r="X131" s="12"/>
      <c r="Y131" s="12"/>
      <c r="Z131" s="12"/>
      <c r="AA131" s="12"/>
      <c r="AB131" s="12"/>
      <c r="AC131" s="12"/>
    </row>
    <row r="132" spans="1:29" ht="15.75" customHeight="1" x14ac:dyDescent="0.2">
      <c r="A132" s="13"/>
      <c r="B132" s="13"/>
      <c r="C132" s="13"/>
      <c r="D132" s="12"/>
      <c r="E132" s="12"/>
      <c r="F132" s="12"/>
      <c r="G132" s="14"/>
      <c r="H132" s="14"/>
      <c r="I132" s="14"/>
      <c r="J132" s="12"/>
      <c r="K132" s="12"/>
      <c r="L132" s="12"/>
      <c r="M132" s="12"/>
      <c r="N132" s="12"/>
      <c r="O132" s="12"/>
      <c r="P132" s="12"/>
      <c r="Q132" s="12"/>
      <c r="R132" s="12"/>
      <c r="S132" s="12"/>
      <c r="T132" s="12"/>
      <c r="U132" s="12"/>
      <c r="V132" s="12"/>
      <c r="W132" s="12"/>
      <c r="X132" s="12"/>
      <c r="Y132" s="12"/>
      <c r="Z132" s="12"/>
      <c r="AA132" s="12"/>
      <c r="AB132" s="12"/>
      <c r="AC132" s="12"/>
    </row>
    <row r="133" spans="1:29" ht="15.75" customHeight="1" x14ac:dyDescent="0.2">
      <c r="A133" s="13"/>
      <c r="B133" s="13"/>
      <c r="C133" s="13"/>
      <c r="D133" s="12"/>
      <c r="E133" s="12"/>
      <c r="F133" s="12"/>
      <c r="G133" s="14"/>
      <c r="H133" s="14"/>
      <c r="I133" s="14"/>
      <c r="J133" s="12"/>
      <c r="K133" s="12"/>
      <c r="L133" s="12"/>
      <c r="M133" s="12"/>
      <c r="N133" s="12"/>
      <c r="O133" s="12"/>
      <c r="P133" s="12"/>
      <c r="Q133" s="12"/>
      <c r="R133" s="12"/>
      <c r="S133" s="12"/>
      <c r="T133" s="12"/>
      <c r="U133" s="12"/>
      <c r="V133" s="12"/>
      <c r="W133" s="12"/>
      <c r="X133" s="12"/>
      <c r="Y133" s="12"/>
      <c r="Z133" s="12"/>
      <c r="AA133" s="12"/>
      <c r="AB133" s="12"/>
      <c r="AC133" s="12"/>
    </row>
    <row r="134" spans="1:29" ht="15.75" customHeight="1" x14ac:dyDescent="0.2">
      <c r="A134" s="13"/>
      <c r="B134" s="13"/>
      <c r="C134" s="13"/>
      <c r="D134" s="12"/>
      <c r="E134" s="12"/>
      <c r="F134" s="12"/>
      <c r="G134" s="14"/>
      <c r="H134" s="14"/>
      <c r="I134" s="14"/>
      <c r="J134" s="12"/>
      <c r="K134" s="12"/>
      <c r="L134" s="12"/>
      <c r="M134" s="12"/>
      <c r="N134" s="12"/>
      <c r="O134" s="12"/>
      <c r="P134" s="12"/>
      <c r="Q134" s="12"/>
      <c r="R134" s="12"/>
      <c r="S134" s="12"/>
      <c r="T134" s="12"/>
      <c r="U134" s="12"/>
      <c r="V134" s="12"/>
      <c r="W134" s="12"/>
      <c r="X134" s="12"/>
      <c r="Y134" s="12"/>
      <c r="Z134" s="12"/>
      <c r="AA134" s="12"/>
      <c r="AB134" s="12"/>
      <c r="AC134" s="12"/>
    </row>
    <row r="135" spans="1:29" ht="15.75" customHeight="1" x14ac:dyDescent="0.2">
      <c r="A135" s="13"/>
      <c r="B135" s="13"/>
      <c r="C135" s="13"/>
      <c r="D135" s="12"/>
      <c r="E135" s="12"/>
      <c r="F135" s="12"/>
      <c r="G135" s="14"/>
      <c r="H135" s="14"/>
      <c r="I135" s="14"/>
      <c r="J135" s="12"/>
      <c r="K135" s="12"/>
      <c r="L135" s="12"/>
      <c r="M135" s="12"/>
      <c r="N135" s="12"/>
      <c r="O135" s="12"/>
      <c r="P135" s="12"/>
      <c r="Q135" s="12"/>
      <c r="R135" s="12"/>
      <c r="S135" s="12"/>
      <c r="T135" s="12"/>
      <c r="U135" s="12"/>
      <c r="V135" s="12"/>
      <c r="W135" s="12"/>
      <c r="X135" s="12"/>
      <c r="Y135" s="12"/>
      <c r="Z135" s="12"/>
      <c r="AA135" s="12"/>
      <c r="AB135" s="12"/>
      <c r="AC135" s="12"/>
    </row>
    <row r="136" spans="1:29" ht="15.75" customHeight="1" x14ac:dyDescent="0.2">
      <c r="A136" s="13"/>
      <c r="B136" s="13"/>
      <c r="C136" s="13"/>
      <c r="D136" s="12"/>
      <c r="E136" s="12"/>
      <c r="F136" s="12"/>
      <c r="G136" s="14"/>
      <c r="H136" s="14"/>
      <c r="I136" s="14"/>
      <c r="J136" s="12"/>
      <c r="K136" s="12"/>
      <c r="L136" s="12"/>
      <c r="M136" s="12"/>
      <c r="N136" s="12"/>
      <c r="O136" s="12"/>
      <c r="P136" s="12"/>
      <c r="Q136" s="12"/>
      <c r="R136" s="12"/>
      <c r="S136" s="12"/>
      <c r="T136" s="12"/>
      <c r="U136" s="12"/>
      <c r="V136" s="12"/>
      <c r="W136" s="12"/>
      <c r="X136" s="12"/>
      <c r="Y136" s="12"/>
      <c r="Z136" s="12"/>
      <c r="AA136" s="12"/>
      <c r="AB136" s="12"/>
      <c r="AC136" s="12"/>
    </row>
    <row r="137" spans="1:29" ht="15.75" customHeight="1" x14ac:dyDescent="0.2">
      <c r="A137" s="13"/>
      <c r="B137" s="13"/>
      <c r="C137" s="13"/>
      <c r="D137" s="12"/>
      <c r="E137" s="12"/>
      <c r="F137" s="12"/>
      <c r="G137" s="14"/>
      <c r="H137" s="14"/>
      <c r="I137" s="14"/>
      <c r="J137" s="12"/>
      <c r="K137" s="12"/>
      <c r="L137" s="12"/>
      <c r="M137" s="12"/>
      <c r="N137" s="12"/>
      <c r="O137" s="12"/>
      <c r="P137" s="12"/>
      <c r="Q137" s="12"/>
      <c r="R137" s="12"/>
      <c r="S137" s="12"/>
      <c r="T137" s="12"/>
      <c r="U137" s="12"/>
      <c r="V137" s="12"/>
      <c r="W137" s="12"/>
      <c r="X137" s="12"/>
      <c r="Y137" s="12"/>
      <c r="Z137" s="12"/>
      <c r="AA137" s="12"/>
      <c r="AB137" s="12"/>
      <c r="AC137" s="12"/>
    </row>
    <row r="138" spans="1:29" ht="15.75" customHeight="1" x14ac:dyDescent="0.2">
      <c r="A138" s="13"/>
      <c r="B138" s="13"/>
      <c r="C138" s="13"/>
      <c r="D138" s="12"/>
      <c r="E138" s="12"/>
      <c r="F138" s="12"/>
      <c r="G138" s="14"/>
      <c r="H138" s="14"/>
      <c r="I138" s="14"/>
      <c r="J138" s="12"/>
      <c r="K138" s="12"/>
      <c r="L138" s="12"/>
      <c r="M138" s="12"/>
      <c r="N138" s="12"/>
      <c r="O138" s="12"/>
      <c r="P138" s="12"/>
      <c r="Q138" s="12"/>
      <c r="R138" s="12"/>
      <c r="S138" s="12"/>
      <c r="T138" s="12"/>
      <c r="U138" s="12"/>
      <c r="V138" s="12"/>
      <c r="W138" s="12"/>
      <c r="X138" s="12"/>
      <c r="Y138" s="12"/>
      <c r="Z138" s="12"/>
      <c r="AA138" s="12"/>
      <c r="AB138" s="12"/>
      <c r="AC138" s="12"/>
    </row>
    <row r="139" spans="1:29" ht="15.75" customHeight="1" x14ac:dyDescent="0.2">
      <c r="A139" s="13"/>
      <c r="B139" s="13"/>
      <c r="C139" s="13"/>
      <c r="D139" s="12"/>
      <c r="E139" s="12"/>
      <c r="F139" s="12"/>
      <c r="G139" s="14"/>
      <c r="H139" s="14"/>
      <c r="I139" s="14"/>
      <c r="J139" s="12"/>
      <c r="K139" s="12"/>
      <c r="L139" s="12"/>
      <c r="M139" s="12"/>
      <c r="N139" s="12"/>
      <c r="O139" s="12"/>
      <c r="P139" s="12"/>
      <c r="Q139" s="12"/>
      <c r="R139" s="12"/>
      <c r="S139" s="12"/>
      <c r="T139" s="12"/>
      <c r="U139" s="12"/>
      <c r="V139" s="12"/>
      <c r="W139" s="12"/>
      <c r="X139" s="12"/>
      <c r="Y139" s="12"/>
      <c r="Z139" s="12"/>
      <c r="AA139" s="12"/>
      <c r="AB139" s="12"/>
      <c r="AC139" s="12"/>
    </row>
    <row r="140" spans="1:29" ht="15.75" customHeight="1" x14ac:dyDescent="0.2">
      <c r="A140" s="13"/>
      <c r="B140" s="13"/>
      <c r="C140" s="13"/>
      <c r="D140" s="12"/>
      <c r="E140" s="12"/>
      <c r="F140" s="12"/>
      <c r="G140" s="14"/>
      <c r="H140" s="14"/>
      <c r="I140" s="14"/>
      <c r="J140" s="12"/>
      <c r="K140" s="12"/>
      <c r="L140" s="12"/>
      <c r="M140" s="12"/>
      <c r="N140" s="12"/>
      <c r="O140" s="12"/>
      <c r="P140" s="12"/>
      <c r="Q140" s="12"/>
      <c r="R140" s="12"/>
      <c r="S140" s="12"/>
      <c r="T140" s="12"/>
      <c r="U140" s="12"/>
      <c r="V140" s="12"/>
      <c r="W140" s="12"/>
      <c r="X140" s="12"/>
      <c r="Y140" s="12"/>
      <c r="Z140" s="12"/>
      <c r="AA140" s="12"/>
      <c r="AB140" s="12"/>
      <c r="AC140" s="12"/>
    </row>
    <row r="141" spans="1:29" ht="15.75" customHeight="1" x14ac:dyDescent="0.2">
      <c r="A141" s="13"/>
      <c r="B141" s="13"/>
      <c r="C141" s="13"/>
      <c r="D141" s="12"/>
      <c r="E141" s="12"/>
      <c r="F141" s="12"/>
      <c r="G141" s="14"/>
      <c r="H141" s="14"/>
      <c r="I141" s="14"/>
      <c r="J141" s="12"/>
      <c r="K141" s="12"/>
      <c r="L141" s="12"/>
      <c r="M141" s="12"/>
      <c r="N141" s="12"/>
      <c r="O141" s="12"/>
      <c r="P141" s="12"/>
      <c r="Q141" s="12"/>
      <c r="R141" s="12"/>
      <c r="S141" s="12"/>
      <c r="T141" s="12"/>
      <c r="U141" s="12"/>
      <c r="V141" s="12"/>
      <c r="W141" s="12"/>
      <c r="X141" s="12"/>
      <c r="Y141" s="12"/>
      <c r="Z141" s="12"/>
      <c r="AA141" s="12"/>
      <c r="AB141" s="12"/>
      <c r="AC141" s="12"/>
    </row>
    <row r="142" spans="1:29" ht="15.75" customHeight="1" x14ac:dyDescent="0.2">
      <c r="A142" s="13"/>
      <c r="B142" s="13"/>
      <c r="C142" s="13"/>
      <c r="D142" s="12"/>
      <c r="E142" s="12"/>
      <c r="F142" s="12"/>
      <c r="G142" s="14"/>
      <c r="H142" s="14"/>
      <c r="I142" s="14"/>
      <c r="J142" s="12"/>
      <c r="K142" s="12"/>
      <c r="L142" s="12"/>
      <c r="M142" s="12"/>
      <c r="N142" s="12"/>
      <c r="O142" s="12"/>
      <c r="P142" s="12"/>
      <c r="Q142" s="12"/>
      <c r="R142" s="12"/>
      <c r="S142" s="12"/>
      <c r="T142" s="12"/>
      <c r="U142" s="12"/>
      <c r="V142" s="12"/>
      <c r="W142" s="12"/>
      <c r="X142" s="12"/>
      <c r="Y142" s="12"/>
      <c r="Z142" s="12"/>
      <c r="AA142" s="12"/>
      <c r="AB142" s="12"/>
      <c r="AC142" s="12"/>
    </row>
    <row r="143" spans="1:29" ht="15.75" customHeight="1" x14ac:dyDescent="0.2">
      <c r="A143" s="13"/>
      <c r="B143" s="13"/>
      <c r="C143" s="13"/>
      <c r="D143" s="12"/>
      <c r="E143" s="12"/>
      <c r="F143" s="12"/>
      <c r="G143" s="14"/>
      <c r="H143" s="14"/>
      <c r="I143" s="14"/>
      <c r="J143" s="12"/>
      <c r="K143" s="12"/>
      <c r="L143" s="12"/>
      <c r="M143" s="12"/>
      <c r="N143" s="12"/>
      <c r="O143" s="12"/>
      <c r="P143" s="12"/>
      <c r="Q143" s="12"/>
      <c r="R143" s="12"/>
      <c r="S143" s="12"/>
      <c r="T143" s="12"/>
      <c r="U143" s="12"/>
      <c r="V143" s="12"/>
      <c r="W143" s="12"/>
      <c r="X143" s="12"/>
      <c r="Y143" s="12"/>
      <c r="Z143" s="12"/>
      <c r="AA143" s="12"/>
      <c r="AB143" s="12"/>
      <c r="AC143" s="12"/>
    </row>
    <row r="144" spans="1:29" ht="15.75" customHeight="1" x14ac:dyDescent="0.2">
      <c r="A144" s="13"/>
      <c r="B144" s="13"/>
      <c r="C144" s="13"/>
      <c r="D144" s="12"/>
      <c r="E144" s="12"/>
      <c r="F144" s="12"/>
      <c r="G144" s="14"/>
      <c r="H144" s="14"/>
      <c r="I144" s="14"/>
      <c r="J144" s="12"/>
      <c r="K144" s="12"/>
      <c r="L144" s="12"/>
      <c r="M144" s="12"/>
      <c r="N144" s="12"/>
      <c r="O144" s="12"/>
      <c r="P144" s="12"/>
      <c r="Q144" s="12"/>
      <c r="R144" s="12"/>
      <c r="S144" s="12"/>
      <c r="T144" s="12"/>
      <c r="U144" s="12"/>
      <c r="V144" s="12"/>
      <c r="W144" s="12"/>
      <c r="X144" s="12"/>
      <c r="Y144" s="12"/>
      <c r="Z144" s="12"/>
      <c r="AA144" s="12"/>
      <c r="AB144" s="12"/>
      <c r="AC144" s="12"/>
    </row>
    <row r="145" spans="1:29" ht="15.75" customHeight="1" x14ac:dyDescent="0.2">
      <c r="A145" s="13"/>
      <c r="B145" s="13"/>
      <c r="C145" s="13"/>
      <c r="D145" s="12"/>
      <c r="E145" s="12"/>
      <c r="F145" s="12"/>
      <c r="G145" s="14"/>
      <c r="H145" s="14"/>
      <c r="I145" s="14"/>
      <c r="J145" s="12"/>
      <c r="K145" s="12"/>
      <c r="L145" s="12"/>
      <c r="M145" s="12"/>
      <c r="N145" s="12"/>
      <c r="O145" s="12"/>
      <c r="P145" s="12"/>
      <c r="Q145" s="12"/>
      <c r="R145" s="12"/>
      <c r="S145" s="12"/>
      <c r="T145" s="12"/>
      <c r="U145" s="12"/>
      <c r="V145" s="12"/>
      <c r="W145" s="12"/>
      <c r="X145" s="12"/>
      <c r="Y145" s="12"/>
      <c r="Z145" s="12"/>
      <c r="AA145" s="12"/>
      <c r="AB145" s="12"/>
      <c r="AC145" s="12"/>
    </row>
    <row r="146" spans="1:29" ht="15.75" customHeight="1" x14ac:dyDescent="0.2">
      <c r="A146" s="13"/>
      <c r="B146" s="13"/>
      <c r="C146" s="13"/>
      <c r="D146" s="12"/>
      <c r="E146" s="12"/>
      <c r="F146" s="12"/>
      <c r="G146" s="14"/>
      <c r="H146" s="14"/>
      <c r="I146" s="14"/>
      <c r="J146" s="12"/>
      <c r="K146" s="12"/>
      <c r="L146" s="12"/>
      <c r="M146" s="12"/>
      <c r="N146" s="12"/>
      <c r="O146" s="12"/>
      <c r="P146" s="12"/>
      <c r="Q146" s="12"/>
      <c r="R146" s="12"/>
      <c r="S146" s="12"/>
      <c r="T146" s="12"/>
      <c r="U146" s="12"/>
      <c r="V146" s="12"/>
      <c r="W146" s="12"/>
      <c r="X146" s="12"/>
      <c r="Y146" s="12"/>
      <c r="Z146" s="12"/>
      <c r="AA146" s="12"/>
      <c r="AB146" s="12"/>
      <c r="AC146" s="12"/>
    </row>
    <row r="147" spans="1:29" ht="15.75" customHeight="1" x14ac:dyDescent="0.2">
      <c r="A147" s="13"/>
      <c r="B147" s="13"/>
      <c r="C147" s="13"/>
      <c r="D147" s="12"/>
      <c r="E147" s="12"/>
      <c r="F147" s="12"/>
      <c r="G147" s="14"/>
      <c r="H147" s="14"/>
      <c r="I147" s="14"/>
      <c r="J147" s="12"/>
      <c r="K147" s="12"/>
      <c r="L147" s="12"/>
      <c r="M147" s="12"/>
      <c r="N147" s="12"/>
      <c r="O147" s="12"/>
      <c r="P147" s="12"/>
      <c r="Q147" s="12"/>
      <c r="R147" s="12"/>
      <c r="S147" s="12"/>
      <c r="T147" s="12"/>
      <c r="U147" s="12"/>
      <c r="V147" s="12"/>
      <c r="W147" s="12"/>
      <c r="X147" s="12"/>
      <c r="Y147" s="12"/>
      <c r="Z147" s="12"/>
      <c r="AA147" s="12"/>
      <c r="AB147" s="12"/>
      <c r="AC147" s="12"/>
    </row>
    <row r="148" spans="1:29" ht="15.75" customHeight="1" x14ac:dyDescent="0.2">
      <c r="A148" s="13"/>
      <c r="B148" s="13"/>
      <c r="C148" s="13"/>
      <c r="D148" s="12"/>
      <c r="E148" s="12"/>
      <c r="F148" s="12"/>
      <c r="G148" s="14"/>
      <c r="H148" s="14"/>
      <c r="I148" s="14"/>
      <c r="J148" s="12"/>
      <c r="K148" s="12"/>
      <c r="L148" s="12"/>
      <c r="M148" s="12"/>
      <c r="N148" s="12"/>
      <c r="O148" s="12"/>
      <c r="P148" s="12"/>
      <c r="Q148" s="12"/>
      <c r="R148" s="12"/>
      <c r="S148" s="12"/>
      <c r="T148" s="12"/>
      <c r="U148" s="12"/>
      <c r="V148" s="12"/>
      <c r="W148" s="12"/>
      <c r="X148" s="12"/>
      <c r="Y148" s="12"/>
      <c r="Z148" s="12"/>
      <c r="AA148" s="12"/>
      <c r="AB148" s="12"/>
      <c r="AC148" s="12"/>
    </row>
    <row r="149" spans="1:29" ht="15.75" customHeight="1" x14ac:dyDescent="0.2">
      <c r="A149" s="13"/>
      <c r="B149" s="13"/>
      <c r="C149" s="13"/>
      <c r="D149" s="12"/>
      <c r="E149" s="12"/>
      <c r="F149" s="12"/>
      <c r="G149" s="14"/>
      <c r="H149" s="14"/>
      <c r="I149" s="14"/>
      <c r="J149" s="12"/>
      <c r="K149" s="12"/>
      <c r="L149" s="12"/>
      <c r="M149" s="12"/>
      <c r="N149" s="12"/>
      <c r="O149" s="12"/>
      <c r="P149" s="12"/>
      <c r="Q149" s="12"/>
      <c r="R149" s="12"/>
      <c r="S149" s="12"/>
      <c r="T149" s="12"/>
      <c r="U149" s="12"/>
      <c r="V149" s="12"/>
      <c r="W149" s="12"/>
      <c r="X149" s="12"/>
      <c r="Y149" s="12"/>
      <c r="Z149" s="12"/>
      <c r="AA149" s="12"/>
      <c r="AB149" s="12"/>
      <c r="AC149" s="12"/>
    </row>
    <row r="150" spans="1:29" ht="15.75" customHeight="1" x14ac:dyDescent="0.2">
      <c r="A150" s="13"/>
      <c r="B150" s="13"/>
      <c r="C150" s="13"/>
      <c r="D150" s="12"/>
      <c r="E150" s="12"/>
      <c r="F150" s="12"/>
      <c r="G150" s="14"/>
      <c r="H150" s="14"/>
      <c r="I150" s="14"/>
      <c r="J150" s="12"/>
      <c r="K150" s="12"/>
      <c r="L150" s="12"/>
      <c r="M150" s="12"/>
      <c r="N150" s="12"/>
      <c r="O150" s="12"/>
      <c r="P150" s="12"/>
      <c r="Q150" s="12"/>
      <c r="R150" s="12"/>
      <c r="S150" s="12"/>
      <c r="T150" s="12"/>
      <c r="U150" s="12"/>
      <c r="V150" s="12"/>
      <c r="W150" s="12"/>
      <c r="X150" s="12"/>
      <c r="Y150" s="12"/>
      <c r="Z150" s="12"/>
      <c r="AA150" s="12"/>
      <c r="AB150" s="12"/>
      <c r="AC150" s="12"/>
    </row>
    <row r="151" spans="1:29" ht="15.75" customHeight="1" x14ac:dyDescent="0.2">
      <c r="A151" s="13"/>
      <c r="B151" s="13"/>
      <c r="C151" s="13"/>
      <c r="D151" s="12"/>
      <c r="E151" s="12"/>
      <c r="F151" s="12"/>
      <c r="G151" s="14"/>
      <c r="H151" s="14"/>
      <c r="I151" s="14"/>
      <c r="J151" s="12"/>
      <c r="K151" s="12"/>
      <c r="L151" s="12"/>
      <c r="M151" s="12"/>
      <c r="N151" s="12"/>
      <c r="O151" s="12"/>
      <c r="P151" s="12"/>
      <c r="Q151" s="12"/>
      <c r="R151" s="12"/>
      <c r="S151" s="12"/>
      <c r="T151" s="12"/>
      <c r="U151" s="12"/>
      <c r="V151" s="12"/>
      <c r="W151" s="12"/>
      <c r="X151" s="12"/>
      <c r="Y151" s="12"/>
      <c r="Z151" s="12"/>
      <c r="AA151" s="12"/>
      <c r="AB151" s="12"/>
      <c r="AC151" s="12"/>
    </row>
    <row r="152" spans="1:29" ht="15.75" customHeight="1" x14ac:dyDescent="0.2">
      <c r="A152" s="13"/>
      <c r="B152" s="13"/>
      <c r="C152" s="13"/>
      <c r="D152" s="12"/>
      <c r="E152" s="12"/>
      <c r="F152" s="12"/>
      <c r="G152" s="14"/>
      <c r="H152" s="14"/>
      <c r="I152" s="14"/>
      <c r="J152" s="12"/>
      <c r="K152" s="12"/>
      <c r="L152" s="12"/>
      <c r="M152" s="12"/>
      <c r="N152" s="12"/>
      <c r="O152" s="12"/>
      <c r="P152" s="12"/>
      <c r="Q152" s="12"/>
      <c r="R152" s="12"/>
      <c r="S152" s="12"/>
      <c r="T152" s="12"/>
      <c r="U152" s="12"/>
      <c r="V152" s="12"/>
      <c r="W152" s="12"/>
      <c r="X152" s="12"/>
      <c r="Y152" s="12"/>
      <c r="Z152" s="12"/>
      <c r="AA152" s="12"/>
      <c r="AB152" s="12"/>
      <c r="AC152" s="12"/>
    </row>
    <row r="153" spans="1:29" ht="15.75" customHeight="1" x14ac:dyDescent="0.2">
      <c r="A153" s="13"/>
      <c r="B153" s="13"/>
      <c r="C153" s="13"/>
      <c r="D153" s="12"/>
      <c r="E153" s="12"/>
      <c r="F153" s="12"/>
      <c r="G153" s="14"/>
      <c r="H153" s="14"/>
      <c r="I153" s="14"/>
      <c r="J153" s="12"/>
      <c r="K153" s="12"/>
      <c r="L153" s="12"/>
      <c r="M153" s="12"/>
      <c r="N153" s="12"/>
      <c r="O153" s="12"/>
      <c r="P153" s="12"/>
      <c r="Q153" s="12"/>
      <c r="R153" s="12"/>
      <c r="S153" s="12"/>
      <c r="T153" s="12"/>
      <c r="U153" s="12"/>
      <c r="V153" s="12"/>
      <c r="W153" s="12"/>
      <c r="X153" s="12"/>
      <c r="Y153" s="12"/>
      <c r="Z153" s="12"/>
      <c r="AA153" s="12"/>
      <c r="AB153" s="12"/>
      <c r="AC153" s="12"/>
    </row>
    <row r="154" spans="1:29" ht="15.75" customHeight="1" x14ac:dyDescent="0.2">
      <c r="A154" s="13"/>
      <c r="B154" s="13"/>
      <c r="C154" s="13"/>
      <c r="D154" s="12"/>
      <c r="E154" s="12"/>
      <c r="F154" s="12"/>
      <c r="G154" s="14"/>
      <c r="H154" s="14"/>
      <c r="I154" s="14"/>
      <c r="J154" s="12"/>
      <c r="K154" s="12"/>
      <c r="L154" s="12"/>
      <c r="M154" s="12"/>
      <c r="N154" s="12"/>
      <c r="O154" s="12"/>
      <c r="P154" s="12"/>
      <c r="Q154" s="12"/>
      <c r="R154" s="12"/>
      <c r="S154" s="12"/>
      <c r="T154" s="12"/>
      <c r="U154" s="12"/>
      <c r="V154" s="12"/>
      <c r="W154" s="12"/>
      <c r="X154" s="12"/>
      <c r="Y154" s="12"/>
      <c r="Z154" s="12"/>
      <c r="AA154" s="12"/>
      <c r="AB154" s="12"/>
      <c r="AC154" s="12"/>
    </row>
    <row r="155" spans="1:29" ht="15.75" customHeight="1" x14ac:dyDescent="0.2">
      <c r="A155" s="13"/>
      <c r="B155" s="13"/>
      <c r="C155" s="13"/>
      <c r="D155" s="12"/>
      <c r="E155" s="12"/>
      <c r="F155" s="12"/>
      <c r="G155" s="14"/>
      <c r="H155" s="14"/>
      <c r="I155" s="14"/>
      <c r="J155" s="12"/>
      <c r="K155" s="12"/>
      <c r="L155" s="12"/>
      <c r="M155" s="12"/>
      <c r="N155" s="12"/>
      <c r="O155" s="12"/>
      <c r="P155" s="12"/>
      <c r="Q155" s="12"/>
      <c r="R155" s="12"/>
      <c r="S155" s="12"/>
      <c r="T155" s="12"/>
      <c r="U155" s="12"/>
      <c r="V155" s="12"/>
      <c r="W155" s="12"/>
      <c r="X155" s="12"/>
      <c r="Y155" s="12"/>
      <c r="Z155" s="12"/>
      <c r="AA155" s="12"/>
      <c r="AB155" s="12"/>
      <c r="AC155" s="12"/>
    </row>
    <row r="156" spans="1:29" ht="15.75" customHeight="1" x14ac:dyDescent="0.2">
      <c r="A156" s="13"/>
      <c r="B156" s="13"/>
      <c r="C156" s="13"/>
      <c r="D156" s="12"/>
      <c r="E156" s="12"/>
      <c r="F156" s="12"/>
      <c r="G156" s="14"/>
      <c r="H156" s="14"/>
      <c r="I156" s="14"/>
      <c r="J156" s="12"/>
      <c r="K156" s="12"/>
      <c r="L156" s="12"/>
      <c r="M156" s="12"/>
      <c r="N156" s="12"/>
      <c r="O156" s="12"/>
      <c r="P156" s="12"/>
      <c r="Q156" s="12"/>
      <c r="R156" s="12"/>
      <c r="S156" s="12"/>
      <c r="T156" s="12"/>
      <c r="U156" s="12"/>
      <c r="V156" s="12"/>
      <c r="W156" s="12"/>
      <c r="X156" s="12"/>
      <c r="Y156" s="12"/>
      <c r="Z156" s="12"/>
      <c r="AA156" s="12"/>
      <c r="AB156" s="12"/>
      <c r="AC156" s="12"/>
    </row>
    <row r="157" spans="1:29" ht="15.75" customHeight="1" x14ac:dyDescent="0.2">
      <c r="A157" s="13"/>
      <c r="B157" s="13"/>
      <c r="C157" s="13"/>
      <c r="D157" s="12"/>
      <c r="E157" s="12"/>
      <c r="F157" s="12"/>
      <c r="G157" s="14"/>
      <c r="H157" s="14"/>
      <c r="I157" s="14"/>
      <c r="J157" s="12"/>
      <c r="K157" s="12"/>
      <c r="L157" s="12"/>
      <c r="M157" s="12"/>
      <c r="N157" s="12"/>
      <c r="O157" s="12"/>
      <c r="P157" s="12"/>
      <c r="Q157" s="12"/>
      <c r="R157" s="12"/>
      <c r="S157" s="12"/>
      <c r="T157" s="12"/>
      <c r="U157" s="12"/>
      <c r="V157" s="12"/>
      <c r="W157" s="12"/>
      <c r="X157" s="12"/>
      <c r="Y157" s="12"/>
      <c r="Z157" s="12"/>
      <c r="AA157" s="12"/>
      <c r="AB157" s="12"/>
      <c r="AC157" s="12"/>
    </row>
    <row r="158" spans="1:29" ht="15.75" customHeight="1" x14ac:dyDescent="0.2">
      <c r="A158" s="13"/>
      <c r="B158" s="13"/>
      <c r="C158" s="13"/>
      <c r="D158" s="12"/>
      <c r="E158" s="12"/>
      <c r="F158" s="12"/>
      <c r="G158" s="14"/>
      <c r="H158" s="14"/>
      <c r="I158" s="14"/>
      <c r="J158" s="12"/>
      <c r="K158" s="12"/>
      <c r="L158" s="12"/>
      <c r="M158" s="12"/>
      <c r="N158" s="12"/>
      <c r="O158" s="12"/>
      <c r="P158" s="12"/>
      <c r="Q158" s="12"/>
      <c r="R158" s="12"/>
      <c r="S158" s="12"/>
      <c r="T158" s="12"/>
      <c r="U158" s="12"/>
      <c r="V158" s="12"/>
      <c r="W158" s="12"/>
      <c r="X158" s="12"/>
      <c r="Y158" s="12"/>
      <c r="Z158" s="12"/>
      <c r="AA158" s="12"/>
      <c r="AB158" s="12"/>
      <c r="AC158" s="12"/>
    </row>
    <row r="159" spans="1:29" ht="15.75" customHeight="1" x14ac:dyDescent="0.2">
      <c r="A159" s="13"/>
      <c r="B159" s="13"/>
      <c r="C159" s="13"/>
      <c r="D159" s="12"/>
      <c r="E159" s="12"/>
      <c r="F159" s="12"/>
      <c r="G159" s="14"/>
      <c r="H159" s="14"/>
      <c r="I159" s="14"/>
      <c r="J159" s="12"/>
      <c r="K159" s="12"/>
      <c r="L159" s="12"/>
      <c r="M159" s="12"/>
      <c r="N159" s="12"/>
      <c r="O159" s="12"/>
      <c r="P159" s="12"/>
      <c r="Q159" s="12"/>
      <c r="R159" s="12"/>
      <c r="S159" s="12"/>
      <c r="T159" s="12"/>
      <c r="U159" s="12"/>
      <c r="V159" s="12"/>
      <c r="W159" s="12"/>
      <c r="X159" s="12"/>
      <c r="Y159" s="12"/>
      <c r="Z159" s="12"/>
      <c r="AA159" s="12"/>
      <c r="AB159" s="12"/>
      <c r="AC159" s="12"/>
    </row>
    <row r="160" spans="1:29" ht="15.75" customHeight="1" x14ac:dyDescent="0.2">
      <c r="A160" s="13"/>
      <c r="B160" s="13"/>
      <c r="C160" s="13"/>
      <c r="D160" s="12"/>
      <c r="E160" s="12"/>
      <c r="F160" s="12"/>
      <c r="G160" s="14"/>
      <c r="H160" s="14"/>
      <c r="I160" s="14"/>
      <c r="J160" s="12"/>
      <c r="K160" s="12"/>
      <c r="L160" s="12"/>
      <c r="M160" s="12"/>
      <c r="N160" s="12"/>
      <c r="O160" s="12"/>
      <c r="P160" s="12"/>
      <c r="Q160" s="12"/>
      <c r="R160" s="12"/>
      <c r="S160" s="12"/>
      <c r="T160" s="12"/>
      <c r="U160" s="12"/>
      <c r="V160" s="12"/>
      <c r="W160" s="12"/>
      <c r="X160" s="12"/>
      <c r="Y160" s="12"/>
      <c r="Z160" s="12"/>
      <c r="AA160" s="12"/>
      <c r="AB160" s="12"/>
      <c r="AC160" s="12"/>
    </row>
    <row r="161" spans="1:29" ht="15.75" customHeight="1" x14ac:dyDescent="0.2">
      <c r="A161" s="13"/>
      <c r="B161" s="13"/>
      <c r="C161" s="13"/>
      <c r="D161" s="12"/>
      <c r="E161" s="12"/>
      <c r="F161" s="12"/>
      <c r="G161" s="14"/>
      <c r="H161" s="14"/>
      <c r="I161" s="14"/>
      <c r="J161" s="12"/>
      <c r="K161" s="12"/>
      <c r="L161" s="12"/>
      <c r="M161" s="12"/>
      <c r="N161" s="12"/>
      <c r="O161" s="12"/>
      <c r="P161" s="12"/>
      <c r="Q161" s="12"/>
      <c r="R161" s="12"/>
      <c r="S161" s="12"/>
      <c r="T161" s="12"/>
      <c r="U161" s="12"/>
      <c r="V161" s="12"/>
      <c r="W161" s="12"/>
      <c r="X161" s="12"/>
      <c r="Y161" s="12"/>
      <c r="Z161" s="12"/>
      <c r="AA161" s="12"/>
      <c r="AB161" s="12"/>
      <c r="AC161" s="12"/>
    </row>
    <row r="162" spans="1:29" ht="15.75" customHeight="1" x14ac:dyDescent="0.2">
      <c r="A162" s="13"/>
      <c r="B162" s="13"/>
      <c r="C162" s="13"/>
      <c r="D162" s="12"/>
      <c r="E162" s="12"/>
      <c r="F162" s="12"/>
      <c r="G162" s="14"/>
      <c r="H162" s="14"/>
      <c r="I162" s="14"/>
      <c r="J162" s="12"/>
      <c r="K162" s="12"/>
      <c r="L162" s="12"/>
      <c r="M162" s="12"/>
      <c r="N162" s="12"/>
      <c r="O162" s="12"/>
      <c r="P162" s="12"/>
      <c r="Q162" s="12"/>
      <c r="R162" s="12"/>
      <c r="S162" s="12"/>
      <c r="T162" s="12"/>
      <c r="U162" s="12"/>
      <c r="V162" s="12"/>
      <c r="W162" s="12"/>
      <c r="X162" s="12"/>
      <c r="Y162" s="12"/>
      <c r="Z162" s="12"/>
      <c r="AA162" s="12"/>
      <c r="AB162" s="12"/>
      <c r="AC162" s="12"/>
    </row>
    <row r="163" spans="1:29" ht="15.75" customHeight="1" x14ac:dyDescent="0.2">
      <c r="A163" s="13"/>
      <c r="B163" s="13"/>
      <c r="C163" s="13"/>
      <c r="D163" s="12"/>
      <c r="E163" s="12"/>
      <c r="F163" s="12"/>
      <c r="G163" s="14"/>
      <c r="H163" s="14"/>
      <c r="I163" s="14"/>
      <c r="J163" s="12"/>
      <c r="K163" s="12"/>
      <c r="L163" s="12"/>
      <c r="M163" s="12"/>
      <c r="N163" s="12"/>
      <c r="O163" s="12"/>
      <c r="P163" s="12"/>
      <c r="Q163" s="12"/>
      <c r="R163" s="12"/>
      <c r="S163" s="12"/>
      <c r="T163" s="12"/>
      <c r="U163" s="12"/>
      <c r="V163" s="12"/>
      <c r="W163" s="12"/>
      <c r="X163" s="12"/>
      <c r="Y163" s="12"/>
      <c r="Z163" s="12"/>
      <c r="AA163" s="12"/>
      <c r="AB163" s="12"/>
      <c r="AC163" s="12"/>
    </row>
    <row r="164" spans="1:29" ht="15.75" customHeight="1" x14ac:dyDescent="0.2">
      <c r="A164" s="13"/>
      <c r="B164" s="13"/>
      <c r="C164" s="13"/>
      <c r="D164" s="12"/>
      <c r="E164" s="12"/>
      <c r="F164" s="12"/>
      <c r="G164" s="14"/>
      <c r="H164" s="14"/>
      <c r="I164" s="14"/>
      <c r="J164" s="12"/>
      <c r="K164" s="12"/>
      <c r="L164" s="12"/>
      <c r="M164" s="12"/>
      <c r="N164" s="12"/>
      <c r="O164" s="12"/>
      <c r="P164" s="12"/>
      <c r="Q164" s="12"/>
      <c r="R164" s="12"/>
      <c r="S164" s="12"/>
      <c r="T164" s="12"/>
      <c r="U164" s="12"/>
      <c r="V164" s="12"/>
      <c r="W164" s="12"/>
      <c r="X164" s="12"/>
      <c r="Y164" s="12"/>
      <c r="Z164" s="12"/>
      <c r="AA164" s="12"/>
      <c r="AB164" s="12"/>
      <c r="AC164" s="12"/>
    </row>
    <row r="165" spans="1:29" ht="15.75" customHeight="1" x14ac:dyDescent="0.2">
      <c r="A165" s="13"/>
      <c r="B165" s="13"/>
      <c r="C165" s="13"/>
      <c r="D165" s="12"/>
      <c r="E165" s="12"/>
      <c r="F165" s="12"/>
      <c r="G165" s="14"/>
      <c r="H165" s="14"/>
      <c r="I165" s="14"/>
      <c r="J165" s="12"/>
      <c r="K165" s="12"/>
      <c r="L165" s="12"/>
      <c r="M165" s="12"/>
      <c r="N165" s="12"/>
      <c r="O165" s="12"/>
      <c r="P165" s="12"/>
      <c r="Q165" s="12"/>
      <c r="R165" s="12"/>
      <c r="S165" s="12"/>
      <c r="T165" s="12"/>
      <c r="U165" s="12"/>
      <c r="V165" s="12"/>
      <c r="W165" s="12"/>
      <c r="X165" s="12"/>
      <c r="Y165" s="12"/>
      <c r="Z165" s="12"/>
      <c r="AA165" s="12"/>
      <c r="AB165" s="12"/>
      <c r="AC165" s="12"/>
    </row>
    <row r="166" spans="1:29" ht="15.75" customHeight="1" x14ac:dyDescent="0.2">
      <c r="A166" s="13"/>
      <c r="B166" s="13"/>
      <c r="C166" s="13"/>
      <c r="D166" s="12"/>
      <c r="E166" s="12"/>
      <c r="F166" s="12"/>
      <c r="G166" s="14"/>
      <c r="H166" s="14"/>
      <c r="I166" s="14"/>
      <c r="J166" s="12"/>
      <c r="K166" s="12"/>
      <c r="L166" s="12"/>
      <c r="M166" s="12"/>
      <c r="N166" s="12"/>
      <c r="O166" s="12"/>
      <c r="P166" s="12"/>
      <c r="Q166" s="12"/>
      <c r="R166" s="12"/>
      <c r="S166" s="12"/>
      <c r="T166" s="12"/>
      <c r="U166" s="12"/>
      <c r="V166" s="12"/>
      <c r="W166" s="12"/>
      <c r="X166" s="12"/>
      <c r="Y166" s="12"/>
      <c r="Z166" s="12"/>
      <c r="AA166" s="12"/>
      <c r="AB166" s="12"/>
      <c r="AC166" s="12"/>
    </row>
    <row r="167" spans="1:29" ht="15.75" customHeight="1" x14ac:dyDescent="0.2">
      <c r="A167" s="13"/>
      <c r="B167" s="13"/>
      <c r="C167" s="13"/>
      <c r="D167" s="12"/>
      <c r="E167" s="12"/>
      <c r="F167" s="12"/>
      <c r="G167" s="14"/>
      <c r="H167" s="14"/>
      <c r="I167" s="14"/>
      <c r="J167" s="12"/>
      <c r="K167" s="12"/>
      <c r="L167" s="12"/>
      <c r="M167" s="12"/>
      <c r="N167" s="12"/>
      <c r="O167" s="12"/>
      <c r="P167" s="12"/>
      <c r="Q167" s="12"/>
      <c r="R167" s="12"/>
      <c r="S167" s="12"/>
      <c r="T167" s="12"/>
      <c r="U167" s="12"/>
      <c r="V167" s="12"/>
      <c r="W167" s="12"/>
      <c r="X167" s="12"/>
      <c r="Y167" s="12"/>
      <c r="Z167" s="12"/>
      <c r="AA167" s="12"/>
      <c r="AB167" s="12"/>
      <c r="AC167" s="12"/>
    </row>
    <row r="168" spans="1:29" ht="15.75" customHeight="1" x14ac:dyDescent="0.2">
      <c r="A168" s="13"/>
      <c r="B168" s="13"/>
      <c r="C168" s="13"/>
      <c r="D168" s="12"/>
      <c r="E168" s="12"/>
      <c r="F168" s="12"/>
      <c r="G168" s="14"/>
      <c r="H168" s="14"/>
      <c r="I168" s="14"/>
      <c r="J168" s="12"/>
      <c r="K168" s="12"/>
      <c r="L168" s="12"/>
      <c r="M168" s="12"/>
      <c r="N168" s="12"/>
      <c r="O168" s="12"/>
      <c r="P168" s="12"/>
      <c r="Q168" s="12"/>
      <c r="R168" s="12"/>
      <c r="S168" s="12"/>
      <c r="T168" s="12"/>
      <c r="U168" s="12"/>
      <c r="V168" s="12"/>
      <c r="W168" s="12"/>
      <c r="X168" s="12"/>
      <c r="Y168" s="12"/>
      <c r="Z168" s="12"/>
      <c r="AA168" s="12"/>
      <c r="AB168" s="12"/>
      <c r="AC168" s="12"/>
    </row>
    <row r="169" spans="1:29" ht="15.75" customHeight="1" x14ac:dyDescent="0.2">
      <c r="A169" s="13"/>
      <c r="B169" s="13"/>
      <c r="C169" s="13"/>
      <c r="D169" s="12"/>
      <c r="E169" s="12"/>
      <c r="F169" s="12"/>
      <c r="G169" s="14"/>
      <c r="H169" s="14"/>
      <c r="I169" s="14"/>
      <c r="J169" s="12"/>
      <c r="K169" s="12"/>
      <c r="L169" s="12"/>
      <c r="M169" s="12"/>
      <c r="N169" s="12"/>
      <c r="O169" s="12"/>
      <c r="P169" s="12"/>
      <c r="Q169" s="12"/>
      <c r="R169" s="12"/>
      <c r="S169" s="12"/>
      <c r="T169" s="12"/>
      <c r="U169" s="12"/>
      <c r="V169" s="12"/>
      <c r="W169" s="12"/>
      <c r="X169" s="12"/>
      <c r="Y169" s="12"/>
      <c r="Z169" s="12"/>
      <c r="AA169" s="12"/>
      <c r="AB169" s="12"/>
      <c r="AC169" s="12"/>
    </row>
    <row r="170" spans="1:29" ht="15.75" customHeight="1" x14ac:dyDescent="0.2">
      <c r="A170" s="13"/>
      <c r="B170" s="13"/>
      <c r="C170" s="13"/>
      <c r="D170" s="12"/>
      <c r="E170" s="12"/>
      <c r="F170" s="12"/>
      <c r="G170" s="14"/>
      <c r="H170" s="14"/>
      <c r="I170" s="14"/>
      <c r="J170" s="12"/>
      <c r="K170" s="12"/>
      <c r="L170" s="12"/>
      <c r="M170" s="12"/>
      <c r="N170" s="12"/>
      <c r="O170" s="12"/>
      <c r="P170" s="12"/>
      <c r="Q170" s="12"/>
      <c r="R170" s="12"/>
      <c r="S170" s="12"/>
      <c r="T170" s="12"/>
      <c r="U170" s="12"/>
      <c r="V170" s="12"/>
      <c r="W170" s="12"/>
      <c r="X170" s="12"/>
      <c r="Y170" s="12"/>
      <c r="Z170" s="12"/>
      <c r="AA170" s="12"/>
      <c r="AB170" s="12"/>
      <c r="AC170" s="12"/>
    </row>
    <row r="171" spans="1:29" ht="15.75" customHeight="1" x14ac:dyDescent="0.2">
      <c r="A171" s="13"/>
      <c r="B171" s="13"/>
      <c r="C171" s="13"/>
      <c r="D171" s="12"/>
      <c r="E171" s="12"/>
      <c r="F171" s="12"/>
      <c r="G171" s="14"/>
      <c r="H171" s="14"/>
      <c r="I171" s="14"/>
      <c r="J171" s="12"/>
      <c r="K171" s="12"/>
      <c r="L171" s="12"/>
      <c r="M171" s="12"/>
      <c r="N171" s="12"/>
      <c r="O171" s="12"/>
      <c r="P171" s="12"/>
      <c r="Q171" s="12"/>
      <c r="R171" s="12"/>
      <c r="S171" s="12"/>
      <c r="T171" s="12"/>
      <c r="U171" s="12"/>
      <c r="V171" s="12"/>
      <c r="W171" s="12"/>
      <c r="X171" s="12"/>
      <c r="Y171" s="12"/>
      <c r="Z171" s="12"/>
      <c r="AA171" s="12"/>
      <c r="AB171" s="12"/>
      <c r="AC171" s="12"/>
    </row>
    <row r="172" spans="1:29" ht="15.75" customHeight="1" x14ac:dyDescent="0.2">
      <c r="A172" s="13"/>
      <c r="B172" s="13"/>
      <c r="C172" s="13"/>
      <c r="D172" s="12"/>
      <c r="E172" s="12"/>
      <c r="F172" s="12"/>
      <c r="G172" s="14"/>
      <c r="H172" s="14"/>
      <c r="I172" s="14"/>
      <c r="J172" s="12"/>
      <c r="K172" s="12"/>
      <c r="L172" s="12"/>
      <c r="M172" s="12"/>
      <c r="N172" s="12"/>
      <c r="O172" s="12"/>
      <c r="P172" s="12"/>
      <c r="Q172" s="12"/>
      <c r="R172" s="12"/>
      <c r="S172" s="12"/>
      <c r="T172" s="12"/>
      <c r="U172" s="12"/>
      <c r="V172" s="12"/>
      <c r="W172" s="12"/>
      <c r="X172" s="12"/>
      <c r="Y172" s="12"/>
      <c r="Z172" s="12"/>
      <c r="AA172" s="12"/>
      <c r="AB172" s="12"/>
      <c r="AC172" s="12"/>
    </row>
    <row r="173" spans="1:29" ht="15.75" customHeight="1" x14ac:dyDescent="0.2">
      <c r="A173" s="13"/>
      <c r="B173" s="13"/>
      <c r="C173" s="13"/>
      <c r="D173" s="12"/>
      <c r="E173" s="12"/>
      <c r="F173" s="12"/>
      <c r="G173" s="14"/>
      <c r="H173" s="14"/>
      <c r="I173" s="14"/>
      <c r="J173" s="12"/>
      <c r="K173" s="12"/>
      <c r="L173" s="12"/>
      <c r="M173" s="12"/>
      <c r="N173" s="12"/>
      <c r="O173" s="12"/>
      <c r="P173" s="12"/>
      <c r="Q173" s="12"/>
      <c r="R173" s="12"/>
      <c r="S173" s="12"/>
      <c r="T173" s="12"/>
      <c r="U173" s="12"/>
      <c r="V173" s="12"/>
      <c r="W173" s="12"/>
      <c r="X173" s="12"/>
      <c r="Y173" s="12"/>
      <c r="Z173" s="12"/>
      <c r="AA173" s="12"/>
      <c r="AB173" s="12"/>
      <c r="AC173" s="12"/>
    </row>
    <row r="174" spans="1:29" ht="15.75" customHeight="1" x14ac:dyDescent="0.2">
      <c r="A174" s="13"/>
      <c r="B174" s="13"/>
      <c r="C174" s="13"/>
      <c r="D174" s="12"/>
      <c r="E174" s="12"/>
      <c r="F174" s="12"/>
      <c r="G174" s="14"/>
      <c r="H174" s="14"/>
      <c r="I174" s="14"/>
      <c r="J174" s="12"/>
      <c r="K174" s="12"/>
      <c r="L174" s="12"/>
      <c r="M174" s="12"/>
      <c r="N174" s="12"/>
      <c r="O174" s="12"/>
      <c r="P174" s="12"/>
      <c r="Q174" s="12"/>
      <c r="R174" s="12"/>
      <c r="S174" s="12"/>
      <c r="T174" s="12"/>
      <c r="U174" s="12"/>
      <c r="V174" s="12"/>
      <c r="W174" s="12"/>
      <c r="X174" s="12"/>
      <c r="Y174" s="12"/>
      <c r="Z174" s="12"/>
      <c r="AA174" s="12"/>
      <c r="AB174" s="12"/>
      <c r="AC174" s="12"/>
    </row>
    <row r="175" spans="1:29" ht="15.75" customHeight="1" x14ac:dyDescent="0.2">
      <c r="A175" s="13"/>
      <c r="B175" s="13"/>
      <c r="C175" s="13"/>
      <c r="D175" s="12"/>
      <c r="E175" s="12"/>
      <c r="F175" s="12"/>
      <c r="G175" s="14"/>
      <c r="H175" s="14"/>
      <c r="I175" s="14"/>
      <c r="J175" s="12"/>
      <c r="K175" s="12"/>
      <c r="L175" s="12"/>
      <c r="M175" s="12"/>
      <c r="N175" s="12"/>
      <c r="O175" s="12"/>
      <c r="P175" s="12"/>
      <c r="Q175" s="12"/>
      <c r="R175" s="12"/>
      <c r="S175" s="12"/>
      <c r="T175" s="12"/>
      <c r="U175" s="12"/>
      <c r="V175" s="12"/>
      <c r="W175" s="12"/>
      <c r="X175" s="12"/>
      <c r="Y175" s="12"/>
      <c r="Z175" s="12"/>
      <c r="AA175" s="12"/>
      <c r="AB175" s="12"/>
      <c r="AC175" s="12"/>
    </row>
    <row r="176" spans="1:29" ht="15.75" customHeight="1" x14ac:dyDescent="0.2">
      <c r="A176" s="13"/>
      <c r="B176" s="13"/>
      <c r="C176" s="13"/>
      <c r="D176" s="12"/>
      <c r="E176" s="12"/>
      <c r="F176" s="12"/>
      <c r="G176" s="14"/>
      <c r="H176" s="14"/>
      <c r="I176" s="14"/>
      <c r="J176" s="12"/>
      <c r="K176" s="12"/>
      <c r="L176" s="12"/>
      <c r="M176" s="12"/>
      <c r="N176" s="12"/>
      <c r="O176" s="12"/>
      <c r="P176" s="12"/>
      <c r="Q176" s="12"/>
      <c r="R176" s="12"/>
      <c r="S176" s="12"/>
      <c r="T176" s="12"/>
      <c r="U176" s="12"/>
      <c r="V176" s="12"/>
      <c r="W176" s="12"/>
      <c r="X176" s="12"/>
      <c r="Y176" s="12"/>
      <c r="Z176" s="12"/>
      <c r="AA176" s="12"/>
      <c r="AB176" s="12"/>
      <c r="AC176" s="12"/>
    </row>
    <row r="177" spans="1:29" ht="15.75" customHeight="1" x14ac:dyDescent="0.2">
      <c r="A177" s="13"/>
      <c r="B177" s="13"/>
      <c r="C177" s="13"/>
      <c r="D177" s="12"/>
      <c r="E177" s="12"/>
      <c r="F177" s="12"/>
      <c r="G177" s="14"/>
      <c r="H177" s="14"/>
      <c r="I177" s="14"/>
      <c r="J177" s="12"/>
      <c r="K177" s="12"/>
      <c r="L177" s="12"/>
      <c r="M177" s="12"/>
      <c r="N177" s="12"/>
      <c r="O177" s="12"/>
      <c r="P177" s="12"/>
      <c r="Q177" s="12"/>
      <c r="R177" s="12"/>
      <c r="S177" s="12"/>
      <c r="T177" s="12"/>
      <c r="U177" s="12"/>
      <c r="V177" s="12"/>
      <c r="W177" s="12"/>
      <c r="X177" s="12"/>
      <c r="Y177" s="12"/>
      <c r="Z177" s="12"/>
      <c r="AA177" s="12"/>
      <c r="AB177" s="12"/>
      <c r="AC177" s="12"/>
    </row>
    <row r="178" spans="1:29" ht="15.75" customHeight="1" x14ac:dyDescent="0.2">
      <c r="A178" s="13"/>
      <c r="B178" s="13"/>
      <c r="C178" s="13"/>
      <c r="D178" s="12"/>
      <c r="E178" s="12"/>
      <c r="F178" s="12"/>
      <c r="G178" s="14"/>
      <c r="H178" s="14"/>
      <c r="I178" s="14"/>
      <c r="J178" s="12"/>
      <c r="K178" s="12"/>
      <c r="L178" s="12"/>
      <c r="M178" s="12"/>
      <c r="N178" s="12"/>
      <c r="O178" s="12"/>
      <c r="P178" s="12"/>
      <c r="Q178" s="12"/>
      <c r="R178" s="12"/>
      <c r="S178" s="12"/>
      <c r="T178" s="12"/>
      <c r="U178" s="12"/>
      <c r="V178" s="12"/>
      <c r="W178" s="12"/>
      <c r="X178" s="12"/>
      <c r="Y178" s="12"/>
      <c r="Z178" s="12"/>
      <c r="AA178" s="12"/>
      <c r="AB178" s="12"/>
      <c r="AC178" s="12"/>
    </row>
    <row r="179" spans="1:29" ht="15.75" customHeight="1" x14ac:dyDescent="0.2">
      <c r="A179" s="13"/>
      <c r="B179" s="13"/>
      <c r="C179" s="13"/>
      <c r="D179" s="12"/>
      <c r="E179" s="12"/>
      <c r="F179" s="12"/>
      <c r="G179" s="14"/>
      <c r="H179" s="14"/>
      <c r="I179" s="14"/>
      <c r="J179" s="12"/>
      <c r="K179" s="12"/>
      <c r="L179" s="12"/>
      <c r="M179" s="12"/>
      <c r="N179" s="12"/>
      <c r="O179" s="12"/>
      <c r="P179" s="12"/>
      <c r="Q179" s="12"/>
      <c r="R179" s="12"/>
      <c r="S179" s="12"/>
      <c r="T179" s="12"/>
      <c r="U179" s="12"/>
      <c r="V179" s="12"/>
      <c r="W179" s="12"/>
      <c r="X179" s="12"/>
      <c r="Y179" s="12"/>
      <c r="Z179" s="12"/>
      <c r="AA179" s="12"/>
      <c r="AB179" s="12"/>
      <c r="AC179" s="12"/>
    </row>
    <row r="180" spans="1:29" ht="15.75" customHeight="1" x14ac:dyDescent="0.2">
      <c r="A180" s="13"/>
      <c r="B180" s="13"/>
      <c r="C180" s="13"/>
      <c r="D180" s="12"/>
      <c r="E180" s="12"/>
      <c r="F180" s="12"/>
      <c r="G180" s="14"/>
      <c r="H180" s="14"/>
      <c r="I180" s="14"/>
      <c r="J180" s="12"/>
      <c r="K180" s="12"/>
      <c r="L180" s="12"/>
      <c r="M180" s="12"/>
      <c r="N180" s="12"/>
      <c r="O180" s="12"/>
      <c r="P180" s="12"/>
      <c r="Q180" s="12"/>
      <c r="R180" s="12"/>
      <c r="S180" s="12"/>
      <c r="T180" s="12"/>
      <c r="U180" s="12"/>
      <c r="V180" s="12"/>
      <c r="W180" s="12"/>
      <c r="X180" s="12"/>
      <c r="Y180" s="12"/>
      <c r="Z180" s="12"/>
      <c r="AA180" s="12"/>
      <c r="AB180" s="12"/>
      <c r="AC180" s="12"/>
    </row>
    <row r="181" spans="1:29" ht="15.75" customHeight="1" x14ac:dyDescent="0.2">
      <c r="A181" s="13"/>
      <c r="B181" s="13"/>
      <c r="C181" s="13"/>
      <c r="D181" s="12"/>
      <c r="E181" s="12"/>
      <c r="F181" s="12"/>
      <c r="G181" s="14"/>
      <c r="H181" s="14"/>
      <c r="I181" s="14"/>
      <c r="J181" s="12"/>
      <c r="K181" s="12"/>
      <c r="L181" s="12"/>
      <c r="M181" s="12"/>
      <c r="N181" s="12"/>
      <c r="O181" s="12"/>
      <c r="P181" s="12"/>
      <c r="Q181" s="12"/>
      <c r="R181" s="12"/>
      <c r="S181" s="12"/>
      <c r="T181" s="12"/>
      <c r="U181" s="12"/>
      <c r="V181" s="12"/>
      <c r="W181" s="12"/>
      <c r="X181" s="12"/>
      <c r="Y181" s="12"/>
      <c r="Z181" s="12"/>
      <c r="AA181" s="12"/>
      <c r="AB181" s="12"/>
      <c r="AC181" s="12"/>
    </row>
    <row r="182" spans="1:29" ht="15.75" customHeight="1" x14ac:dyDescent="0.2">
      <c r="A182" s="13"/>
      <c r="B182" s="13"/>
      <c r="C182" s="13"/>
      <c r="D182" s="12"/>
      <c r="E182" s="12"/>
      <c r="F182" s="12"/>
      <c r="G182" s="14"/>
      <c r="H182" s="14"/>
      <c r="I182" s="14"/>
      <c r="J182" s="12"/>
      <c r="K182" s="12"/>
      <c r="L182" s="12"/>
      <c r="M182" s="12"/>
      <c r="N182" s="12"/>
      <c r="O182" s="12"/>
      <c r="P182" s="12"/>
      <c r="Q182" s="12"/>
      <c r="R182" s="12"/>
      <c r="S182" s="12"/>
      <c r="T182" s="12"/>
      <c r="U182" s="12"/>
      <c r="V182" s="12"/>
      <c r="W182" s="12"/>
      <c r="X182" s="12"/>
      <c r="Y182" s="12"/>
      <c r="Z182" s="12"/>
      <c r="AA182" s="12"/>
      <c r="AB182" s="12"/>
      <c r="AC182" s="12"/>
    </row>
    <row r="183" spans="1:29" ht="15.75" customHeight="1" x14ac:dyDescent="0.2">
      <c r="A183" s="13"/>
      <c r="B183" s="13"/>
      <c r="C183" s="13"/>
      <c r="D183" s="12"/>
      <c r="E183" s="12"/>
      <c r="F183" s="12"/>
      <c r="G183" s="14"/>
      <c r="H183" s="14"/>
      <c r="I183" s="14"/>
      <c r="J183" s="12"/>
      <c r="K183" s="12"/>
      <c r="L183" s="12"/>
      <c r="M183" s="12"/>
      <c r="N183" s="12"/>
      <c r="O183" s="12"/>
      <c r="P183" s="12"/>
      <c r="Q183" s="12"/>
      <c r="R183" s="12"/>
      <c r="S183" s="12"/>
      <c r="T183" s="12"/>
      <c r="U183" s="12"/>
      <c r="V183" s="12"/>
      <c r="W183" s="12"/>
      <c r="X183" s="12"/>
      <c r="Y183" s="12"/>
      <c r="Z183" s="12"/>
      <c r="AA183" s="12"/>
      <c r="AB183" s="12"/>
      <c r="AC183" s="12"/>
    </row>
    <row r="184" spans="1:29" ht="15.75" customHeight="1" x14ac:dyDescent="0.2">
      <c r="A184" s="13"/>
      <c r="B184" s="13"/>
      <c r="C184" s="13"/>
      <c r="D184" s="12"/>
      <c r="E184" s="12"/>
      <c r="F184" s="12"/>
      <c r="G184" s="14"/>
      <c r="H184" s="14"/>
      <c r="I184" s="14"/>
      <c r="J184" s="12"/>
      <c r="K184" s="12"/>
      <c r="L184" s="12"/>
      <c r="M184" s="12"/>
      <c r="N184" s="12"/>
      <c r="O184" s="12"/>
      <c r="P184" s="12"/>
      <c r="Q184" s="12"/>
      <c r="R184" s="12"/>
      <c r="S184" s="12"/>
      <c r="T184" s="12"/>
      <c r="U184" s="12"/>
      <c r="V184" s="12"/>
      <c r="W184" s="12"/>
      <c r="X184" s="12"/>
      <c r="Y184" s="12"/>
      <c r="Z184" s="12"/>
      <c r="AA184" s="12"/>
      <c r="AB184" s="12"/>
      <c r="AC184" s="12"/>
    </row>
    <row r="185" spans="1:29" ht="15.75" customHeight="1" x14ac:dyDescent="0.2">
      <c r="A185" s="13"/>
      <c r="B185" s="13"/>
      <c r="C185" s="13"/>
      <c r="D185" s="12"/>
      <c r="E185" s="12"/>
      <c r="F185" s="12"/>
      <c r="G185" s="14"/>
      <c r="H185" s="14"/>
      <c r="I185" s="14"/>
      <c r="J185" s="12"/>
      <c r="K185" s="12"/>
      <c r="L185" s="12"/>
      <c r="M185" s="12"/>
      <c r="N185" s="12"/>
      <c r="O185" s="12"/>
      <c r="P185" s="12"/>
      <c r="Q185" s="12"/>
      <c r="R185" s="12"/>
      <c r="S185" s="12"/>
      <c r="T185" s="12"/>
      <c r="U185" s="12"/>
      <c r="V185" s="12"/>
      <c r="W185" s="12"/>
      <c r="X185" s="12"/>
      <c r="Y185" s="12"/>
      <c r="Z185" s="12"/>
      <c r="AA185" s="12"/>
      <c r="AB185" s="12"/>
      <c r="AC185" s="12"/>
    </row>
    <row r="186" spans="1:29" ht="15.75" customHeight="1" x14ac:dyDescent="0.2">
      <c r="A186" s="13"/>
      <c r="B186" s="13"/>
      <c r="C186" s="13"/>
      <c r="D186" s="12"/>
      <c r="E186" s="12"/>
      <c r="F186" s="12"/>
      <c r="G186" s="14"/>
      <c r="H186" s="14"/>
      <c r="I186" s="14"/>
      <c r="J186" s="12"/>
      <c r="K186" s="12"/>
      <c r="L186" s="12"/>
      <c r="M186" s="12"/>
      <c r="N186" s="12"/>
      <c r="O186" s="12"/>
      <c r="P186" s="12"/>
      <c r="Q186" s="12"/>
      <c r="R186" s="12"/>
      <c r="S186" s="12"/>
      <c r="T186" s="12"/>
      <c r="U186" s="12"/>
      <c r="V186" s="12"/>
      <c r="W186" s="12"/>
      <c r="X186" s="12"/>
      <c r="Y186" s="12"/>
      <c r="Z186" s="12"/>
      <c r="AA186" s="12"/>
      <c r="AB186" s="12"/>
      <c r="AC186" s="12"/>
    </row>
    <row r="187" spans="1:29" ht="15.75" customHeight="1" x14ac:dyDescent="0.2">
      <c r="A187" s="13"/>
      <c r="B187" s="13"/>
      <c r="C187" s="13"/>
      <c r="D187" s="12"/>
      <c r="E187" s="12"/>
      <c r="F187" s="12"/>
      <c r="G187" s="14"/>
      <c r="H187" s="14"/>
      <c r="I187" s="14"/>
      <c r="J187" s="12"/>
      <c r="K187" s="12"/>
      <c r="L187" s="12"/>
      <c r="M187" s="12"/>
      <c r="N187" s="12"/>
      <c r="O187" s="12"/>
      <c r="P187" s="12"/>
      <c r="Q187" s="12"/>
      <c r="R187" s="12"/>
      <c r="S187" s="12"/>
      <c r="T187" s="12"/>
      <c r="U187" s="12"/>
      <c r="V187" s="12"/>
      <c r="W187" s="12"/>
      <c r="X187" s="12"/>
      <c r="Y187" s="12"/>
      <c r="Z187" s="12"/>
      <c r="AA187" s="12"/>
      <c r="AB187" s="12"/>
      <c r="AC187" s="12"/>
    </row>
    <row r="188" spans="1:29" ht="15.75" customHeight="1" x14ac:dyDescent="0.2">
      <c r="A188" s="13"/>
      <c r="B188" s="13"/>
      <c r="C188" s="13"/>
      <c r="D188" s="12"/>
      <c r="E188" s="12"/>
      <c r="F188" s="12"/>
      <c r="G188" s="14"/>
      <c r="H188" s="14"/>
      <c r="I188" s="14"/>
      <c r="J188" s="12"/>
      <c r="K188" s="12"/>
      <c r="L188" s="12"/>
      <c r="M188" s="12"/>
      <c r="N188" s="12"/>
      <c r="O188" s="12"/>
      <c r="P188" s="12"/>
      <c r="Q188" s="12"/>
      <c r="R188" s="12"/>
      <c r="S188" s="12"/>
      <c r="T188" s="12"/>
      <c r="U188" s="12"/>
      <c r="V188" s="12"/>
      <c r="W188" s="12"/>
      <c r="X188" s="12"/>
      <c r="Y188" s="12"/>
      <c r="Z188" s="12"/>
      <c r="AA188" s="12"/>
      <c r="AB188" s="12"/>
      <c r="AC188" s="12"/>
    </row>
    <row r="189" spans="1:29" ht="15.75" customHeight="1" x14ac:dyDescent="0.2">
      <c r="A189" s="13"/>
      <c r="B189" s="13"/>
      <c r="C189" s="13"/>
      <c r="D189" s="12"/>
      <c r="E189" s="12"/>
      <c r="F189" s="12"/>
      <c r="G189" s="14"/>
      <c r="H189" s="14"/>
      <c r="I189" s="14"/>
      <c r="J189" s="12"/>
      <c r="K189" s="12"/>
      <c r="L189" s="12"/>
      <c r="M189" s="12"/>
      <c r="N189" s="12"/>
      <c r="O189" s="12"/>
      <c r="P189" s="12"/>
      <c r="Q189" s="12"/>
      <c r="R189" s="12"/>
      <c r="S189" s="12"/>
      <c r="T189" s="12"/>
      <c r="U189" s="12"/>
      <c r="V189" s="12"/>
      <c r="W189" s="12"/>
      <c r="X189" s="12"/>
      <c r="Y189" s="12"/>
      <c r="Z189" s="12"/>
      <c r="AA189" s="12"/>
      <c r="AB189" s="12"/>
      <c r="AC189" s="12"/>
    </row>
    <row r="190" spans="1:29" ht="15.75" customHeight="1" x14ac:dyDescent="0.2">
      <c r="A190" s="13"/>
      <c r="B190" s="13"/>
      <c r="C190" s="13"/>
      <c r="D190" s="12"/>
      <c r="E190" s="12"/>
      <c r="F190" s="12"/>
      <c r="G190" s="14"/>
      <c r="H190" s="14"/>
      <c r="I190" s="14"/>
      <c r="J190" s="12"/>
      <c r="K190" s="12"/>
      <c r="L190" s="12"/>
      <c r="M190" s="12"/>
      <c r="N190" s="12"/>
      <c r="O190" s="12"/>
      <c r="P190" s="12"/>
      <c r="Q190" s="12"/>
      <c r="R190" s="12"/>
      <c r="S190" s="12"/>
      <c r="T190" s="12"/>
      <c r="U190" s="12"/>
      <c r="V190" s="12"/>
      <c r="W190" s="12"/>
      <c r="X190" s="12"/>
      <c r="Y190" s="12"/>
      <c r="Z190" s="12"/>
      <c r="AA190" s="12"/>
      <c r="AB190" s="12"/>
      <c r="AC190" s="12"/>
    </row>
    <row r="191" spans="1:29" ht="15.75" customHeight="1" x14ac:dyDescent="0.2">
      <c r="A191" s="13"/>
      <c r="B191" s="13"/>
      <c r="C191" s="13"/>
      <c r="D191" s="12"/>
      <c r="E191" s="12"/>
      <c r="F191" s="12"/>
      <c r="G191" s="14"/>
      <c r="H191" s="14"/>
      <c r="I191" s="14"/>
      <c r="J191" s="12"/>
      <c r="K191" s="12"/>
      <c r="L191" s="12"/>
      <c r="M191" s="12"/>
      <c r="N191" s="12"/>
      <c r="O191" s="12"/>
      <c r="P191" s="12"/>
      <c r="Q191" s="12"/>
      <c r="R191" s="12"/>
      <c r="S191" s="12"/>
      <c r="T191" s="12"/>
      <c r="U191" s="12"/>
      <c r="V191" s="12"/>
      <c r="W191" s="12"/>
      <c r="X191" s="12"/>
      <c r="Y191" s="12"/>
      <c r="Z191" s="12"/>
      <c r="AA191" s="12"/>
      <c r="AB191" s="12"/>
      <c r="AC191" s="12"/>
    </row>
    <row r="192" spans="1:29" ht="15.75" customHeight="1" x14ac:dyDescent="0.2">
      <c r="A192" s="13"/>
      <c r="B192" s="13"/>
      <c r="C192" s="13"/>
      <c r="D192" s="12"/>
      <c r="E192" s="12"/>
      <c r="F192" s="12"/>
      <c r="G192" s="14"/>
      <c r="H192" s="14"/>
      <c r="I192" s="14"/>
      <c r="J192" s="12"/>
      <c r="K192" s="12"/>
      <c r="L192" s="12"/>
      <c r="M192" s="12"/>
      <c r="N192" s="12"/>
      <c r="O192" s="12"/>
      <c r="P192" s="12"/>
      <c r="Q192" s="12"/>
      <c r="R192" s="12"/>
      <c r="S192" s="12"/>
      <c r="T192" s="12"/>
      <c r="U192" s="12"/>
      <c r="V192" s="12"/>
      <c r="W192" s="12"/>
      <c r="X192" s="12"/>
      <c r="Y192" s="12"/>
      <c r="Z192" s="12"/>
      <c r="AA192" s="12"/>
      <c r="AB192" s="12"/>
      <c r="AC192" s="12"/>
    </row>
    <row r="193" spans="1:29" ht="15.75" customHeight="1" x14ac:dyDescent="0.2">
      <c r="A193" s="13"/>
      <c r="B193" s="13"/>
      <c r="C193" s="13"/>
      <c r="D193" s="12"/>
      <c r="E193" s="12"/>
      <c r="F193" s="12"/>
      <c r="G193" s="14"/>
      <c r="H193" s="14"/>
      <c r="I193" s="14"/>
      <c r="J193" s="12"/>
      <c r="K193" s="12"/>
      <c r="L193" s="12"/>
      <c r="M193" s="12"/>
      <c r="N193" s="12"/>
      <c r="O193" s="12"/>
      <c r="P193" s="12"/>
      <c r="Q193" s="12"/>
      <c r="R193" s="12"/>
      <c r="S193" s="12"/>
      <c r="T193" s="12"/>
      <c r="U193" s="12"/>
      <c r="V193" s="12"/>
      <c r="W193" s="12"/>
      <c r="X193" s="12"/>
      <c r="Y193" s="12"/>
      <c r="Z193" s="12"/>
      <c r="AA193" s="12"/>
      <c r="AB193" s="12"/>
      <c r="AC193" s="12"/>
    </row>
    <row r="194" spans="1:29" ht="15.75" customHeight="1" x14ac:dyDescent="0.2">
      <c r="A194" s="13"/>
      <c r="B194" s="13"/>
      <c r="C194" s="13"/>
      <c r="D194" s="12"/>
      <c r="E194" s="12"/>
      <c r="F194" s="12"/>
      <c r="G194" s="14"/>
      <c r="H194" s="14"/>
      <c r="I194" s="14"/>
      <c r="J194" s="12"/>
      <c r="K194" s="12"/>
      <c r="L194" s="12"/>
      <c r="M194" s="12"/>
      <c r="N194" s="12"/>
      <c r="O194" s="12"/>
      <c r="P194" s="12"/>
      <c r="Q194" s="12"/>
      <c r="R194" s="12"/>
      <c r="S194" s="12"/>
      <c r="T194" s="12"/>
      <c r="U194" s="12"/>
      <c r="V194" s="12"/>
      <c r="W194" s="12"/>
      <c r="X194" s="12"/>
      <c r="Y194" s="12"/>
      <c r="Z194" s="12"/>
      <c r="AA194" s="12"/>
      <c r="AB194" s="12"/>
      <c r="AC194" s="12"/>
    </row>
    <row r="195" spans="1:29" ht="15.75" customHeight="1" x14ac:dyDescent="0.2">
      <c r="A195" s="13"/>
      <c r="B195" s="13"/>
      <c r="C195" s="13"/>
      <c r="D195" s="12"/>
      <c r="E195" s="12"/>
      <c r="F195" s="12"/>
      <c r="G195" s="14"/>
      <c r="H195" s="14"/>
      <c r="I195" s="14"/>
      <c r="J195" s="12"/>
      <c r="K195" s="12"/>
      <c r="L195" s="12"/>
      <c r="M195" s="12"/>
      <c r="N195" s="12"/>
      <c r="O195" s="12"/>
      <c r="P195" s="12"/>
      <c r="Q195" s="12"/>
      <c r="R195" s="12"/>
      <c r="S195" s="12"/>
      <c r="T195" s="12"/>
      <c r="U195" s="12"/>
      <c r="V195" s="12"/>
      <c r="W195" s="12"/>
      <c r="X195" s="12"/>
      <c r="Y195" s="12"/>
      <c r="Z195" s="12"/>
      <c r="AA195" s="12"/>
      <c r="AB195" s="12"/>
      <c r="AC195" s="12"/>
    </row>
    <row r="196" spans="1:29" ht="15.75" customHeight="1" x14ac:dyDescent="0.2">
      <c r="A196" s="13"/>
      <c r="B196" s="13"/>
      <c r="C196" s="13"/>
      <c r="D196" s="12"/>
      <c r="E196" s="12"/>
      <c r="F196" s="12"/>
      <c r="G196" s="14"/>
      <c r="H196" s="14"/>
      <c r="I196" s="14"/>
      <c r="J196" s="12"/>
      <c r="K196" s="12"/>
      <c r="L196" s="12"/>
      <c r="M196" s="12"/>
      <c r="N196" s="12"/>
      <c r="O196" s="12"/>
      <c r="P196" s="12"/>
      <c r="Q196" s="12"/>
      <c r="R196" s="12"/>
      <c r="S196" s="12"/>
      <c r="T196" s="12"/>
      <c r="U196" s="12"/>
      <c r="V196" s="12"/>
      <c r="W196" s="12"/>
      <c r="X196" s="12"/>
      <c r="Y196" s="12"/>
      <c r="Z196" s="12"/>
      <c r="AA196" s="12"/>
      <c r="AB196" s="12"/>
      <c r="AC196" s="12"/>
    </row>
    <row r="197" spans="1:29" ht="15.75" customHeight="1" x14ac:dyDescent="0.2">
      <c r="A197" s="13"/>
      <c r="B197" s="13"/>
      <c r="C197" s="13"/>
      <c r="D197" s="12"/>
      <c r="E197" s="12"/>
      <c r="F197" s="12"/>
      <c r="G197" s="14"/>
      <c r="H197" s="14"/>
      <c r="I197" s="14"/>
      <c r="J197" s="12"/>
      <c r="K197" s="12"/>
      <c r="L197" s="12"/>
      <c r="M197" s="12"/>
      <c r="N197" s="12"/>
      <c r="O197" s="12"/>
      <c r="P197" s="12"/>
      <c r="Q197" s="12"/>
      <c r="R197" s="12"/>
      <c r="S197" s="12"/>
      <c r="T197" s="12"/>
      <c r="U197" s="12"/>
      <c r="V197" s="12"/>
      <c r="W197" s="12"/>
      <c r="X197" s="12"/>
      <c r="Y197" s="12"/>
      <c r="Z197" s="12"/>
      <c r="AA197" s="12"/>
      <c r="AB197" s="12"/>
      <c r="AC197" s="12"/>
    </row>
    <row r="198" spans="1:29" ht="15.75" customHeight="1" x14ac:dyDescent="0.2">
      <c r="A198" s="13"/>
      <c r="B198" s="13"/>
      <c r="C198" s="13"/>
      <c r="D198" s="12"/>
      <c r="E198" s="12"/>
      <c r="F198" s="12"/>
      <c r="G198" s="14"/>
      <c r="H198" s="14"/>
      <c r="I198" s="14"/>
      <c r="J198" s="12"/>
      <c r="K198" s="12"/>
      <c r="L198" s="12"/>
      <c r="M198" s="12"/>
      <c r="N198" s="12"/>
      <c r="O198" s="12"/>
      <c r="P198" s="12"/>
      <c r="Q198" s="12"/>
      <c r="R198" s="12"/>
      <c r="S198" s="12"/>
      <c r="T198" s="12"/>
      <c r="U198" s="12"/>
      <c r="V198" s="12"/>
      <c r="W198" s="12"/>
      <c r="X198" s="12"/>
      <c r="Y198" s="12"/>
      <c r="Z198" s="12"/>
      <c r="AA198" s="12"/>
      <c r="AB198" s="12"/>
      <c r="AC198" s="12"/>
    </row>
    <row r="199" spans="1:29" ht="15.75" customHeight="1" x14ac:dyDescent="0.2">
      <c r="A199" s="13"/>
      <c r="B199" s="13"/>
      <c r="C199" s="13"/>
      <c r="D199" s="12"/>
      <c r="E199" s="12"/>
      <c r="F199" s="12"/>
      <c r="G199" s="14"/>
      <c r="H199" s="14"/>
      <c r="I199" s="14"/>
      <c r="J199" s="12"/>
      <c r="K199" s="12"/>
      <c r="L199" s="12"/>
      <c r="M199" s="12"/>
      <c r="N199" s="12"/>
      <c r="O199" s="12"/>
      <c r="P199" s="12"/>
      <c r="Q199" s="12"/>
      <c r="R199" s="12"/>
      <c r="S199" s="12"/>
      <c r="T199" s="12"/>
      <c r="U199" s="12"/>
      <c r="V199" s="12"/>
      <c r="W199" s="12"/>
      <c r="X199" s="12"/>
      <c r="Y199" s="12"/>
      <c r="Z199" s="12"/>
      <c r="AA199" s="12"/>
      <c r="AB199" s="12"/>
      <c r="AC199" s="12"/>
    </row>
    <row r="200" spans="1:29" ht="15.75" customHeight="1" x14ac:dyDescent="0.2">
      <c r="A200" s="13"/>
      <c r="B200" s="13"/>
      <c r="C200" s="13"/>
      <c r="D200" s="12"/>
      <c r="E200" s="12"/>
      <c r="F200" s="12"/>
      <c r="G200" s="14"/>
      <c r="H200" s="14"/>
      <c r="I200" s="14"/>
      <c r="J200" s="12"/>
      <c r="K200" s="12"/>
      <c r="L200" s="12"/>
      <c r="M200" s="12"/>
      <c r="N200" s="12"/>
      <c r="O200" s="12"/>
      <c r="P200" s="12"/>
      <c r="Q200" s="12"/>
      <c r="R200" s="12"/>
      <c r="S200" s="12"/>
      <c r="T200" s="12"/>
      <c r="U200" s="12"/>
      <c r="V200" s="12"/>
      <c r="W200" s="12"/>
      <c r="X200" s="12"/>
      <c r="Y200" s="12"/>
      <c r="Z200" s="12"/>
      <c r="AA200" s="12"/>
      <c r="AB200" s="12"/>
      <c r="AC200" s="12"/>
    </row>
    <row r="201" spans="1:29" ht="15.75" customHeight="1" x14ac:dyDescent="0.2">
      <c r="A201" s="13"/>
      <c r="B201" s="13"/>
      <c r="C201" s="13"/>
      <c r="D201" s="12"/>
      <c r="E201" s="12"/>
      <c r="F201" s="12"/>
      <c r="G201" s="14"/>
      <c r="H201" s="14"/>
      <c r="I201" s="14"/>
      <c r="J201" s="12"/>
      <c r="K201" s="12"/>
      <c r="L201" s="12"/>
      <c r="M201" s="12"/>
      <c r="N201" s="12"/>
      <c r="O201" s="12"/>
      <c r="P201" s="12"/>
      <c r="Q201" s="12"/>
      <c r="R201" s="12"/>
      <c r="S201" s="12"/>
      <c r="T201" s="12"/>
      <c r="U201" s="12"/>
      <c r="V201" s="12"/>
      <c r="W201" s="12"/>
      <c r="X201" s="12"/>
      <c r="Y201" s="12"/>
      <c r="Z201" s="12"/>
      <c r="AA201" s="12"/>
      <c r="AB201" s="12"/>
      <c r="AC201" s="12"/>
    </row>
    <row r="202" spans="1:29" ht="15.75" customHeight="1" x14ac:dyDescent="0.2">
      <c r="A202" s="13"/>
      <c r="B202" s="13"/>
      <c r="C202" s="13"/>
      <c r="D202" s="12"/>
      <c r="E202" s="12"/>
      <c r="F202" s="12"/>
      <c r="G202" s="14"/>
      <c r="H202" s="14"/>
      <c r="I202" s="14"/>
      <c r="J202" s="12"/>
      <c r="K202" s="12"/>
      <c r="L202" s="12"/>
      <c r="M202" s="12"/>
      <c r="N202" s="12"/>
      <c r="O202" s="12"/>
      <c r="P202" s="12"/>
      <c r="Q202" s="12"/>
      <c r="R202" s="12"/>
      <c r="S202" s="12"/>
      <c r="T202" s="12"/>
      <c r="U202" s="12"/>
      <c r="V202" s="12"/>
      <c r="W202" s="12"/>
      <c r="X202" s="12"/>
      <c r="Y202" s="12"/>
      <c r="Z202" s="12"/>
      <c r="AA202" s="12"/>
      <c r="AB202" s="12"/>
      <c r="AC202" s="12"/>
    </row>
    <row r="203" spans="1:29" ht="15.75" customHeight="1" x14ac:dyDescent="0.2">
      <c r="A203" s="13"/>
      <c r="B203" s="13"/>
      <c r="C203" s="13"/>
      <c r="D203" s="12"/>
      <c r="E203" s="12"/>
      <c r="F203" s="12"/>
      <c r="G203" s="14"/>
      <c r="H203" s="14"/>
      <c r="I203" s="14"/>
      <c r="J203" s="12"/>
      <c r="K203" s="12"/>
      <c r="L203" s="12"/>
      <c r="M203" s="12"/>
      <c r="N203" s="12"/>
      <c r="O203" s="12"/>
      <c r="P203" s="12"/>
      <c r="Q203" s="12"/>
      <c r="R203" s="12"/>
      <c r="S203" s="12"/>
      <c r="T203" s="12"/>
      <c r="U203" s="12"/>
      <c r="V203" s="12"/>
      <c r="W203" s="12"/>
      <c r="X203" s="12"/>
      <c r="Y203" s="12"/>
      <c r="Z203" s="12"/>
      <c r="AA203" s="12"/>
      <c r="AB203" s="12"/>
      <c r="AC203" s="12"/>
    </row>
    <row r="204" spans="1:29" ht="15.75" customHeight="1" x14ac:dyDescent="0.2">
      <c r="A204" s="13"/>
      <c r="B204" s="13"/>
      <c r="C204" s="13"/>
      <c r="D204" s="12"/>
      <c r="E204" s="12"/>
      <c r="F204" s="12"/>
      <c r="G204" s="14"/>
      <c r="H204" s="14"/>
      <c r="I204" s="14"/>
      <c r="J204" s="12"/>
      <c r="K204" s="12"/>
      <c r="L204" s="12"/>
      <c r="M204" s="12"/>
      <c r="N204" s="12"/>
      <c r="O204" s="12"/>
      <c r="P204" s="12"/>
      <c r="Q204" s="12"/>
      <c r="R204" s="12"/>
      <c r="S204" s="12"/>
      <c r="T204" s="12"/>
      <c r="U204" s="12"/>
      <c r="V204" s="12"/>
      <c r="W204" s="12"/>
      <c r="X204" s="12"/>
      <c r="Y204" s="12"/>
      <c r="Z204" s="12"/>
      <c r="AA204" s="12"/>
      <c r="AB204" s="12"/>
      <c r="AC204" s="12"/>
    </row>
    <row r="205" spans="1:29" ht="15.75" customHeight="1" x14ac:dyDescent="0.2">
      <c r="A205" s="13"/>
      <c r="B205" s="13"/>
      <c r="C205" s="13"/>
      <c r="D205" s="12"/>
      <c r="E205" s="12"/>
      <c r="F205" s="12"/>
      <c r="G205" s="14"/>
      <c r="H205" s="14"/>
      <c r="I205" s="14"/>
      <c r="J205" s="12"/>
      <c r="K205" s="12"/>
      <c r="L205" s="12"/>
      <c r="M205" s="12"/>
      <c r="N205" s="12"/>
      <c r="O205" s="12"/>
      <c r="P205" s="12"/>
      <c r="Q205" s="12"/>
      <c r="R205" s="12"/>
      <c r="S205" s="12"/>
      <c r="T205" s="12"/>
      <c r="U205" s="12"/>
      <c r="V205" s="12"/>
      <c r="W205" s="12"/>
      <c r="X205" s="12"/>
      <c r="Y205" s="12"/>
      <c r="Z205" s="12"/>
      <c r="AA205" s="12"/>
      <c r="AB205" s="12"/>
      <c r="AC205" s="12"/>
    </row>
    <row r="206" spans="1:29" ht="15.75" customHeight="1" x14ac:dyDescent="0.2">
      <c r="A206" s="13"/>
      <c r="B206" s="13"/>
      <c r="C206" s="13"/>
      <c r="D206" s="12"/>
      <c r="E206" s="12"/>
      <c r="F206" s="12"/>
      <c r="G206" s="14"/>
      <c r="H206" s="14"/>
      <c r="I206" s="14"/>
      <c r="J206" s="12"/>
      <c r="K206" s="12"/>
      <c r="L206" s="12"/>
      <c r="M206" s="12"/>
      <c r="N206" s="12"/>
      <c r="O206" s="12"/>
      <c r="P206" s="12"/>
      <c r="Q206" s="12"/>
      <c r="R206" s="12"/>
      <c r="S206" s="12"/>
      <c r="T206" s="12"/>
      <c r="U206" s="12"/>
      <c r="V206" s="12"/>
      <c r="W206" s="12"/>
      <c r="X206" s="12"/>
      <c r="Y206" s="12"/>
      <c r="Z206" s="12"/>
      <c r="AA206" s="12"/>
      <c r="AB206" s="12"/>
      <c r="AC206" s="12"/>
    </row>
    <row r="207" spans="1:29" ht="15.75" customHeight="1" x14ac:dyDescent="0.2">
      <c r="A207" s="13"/>
      <c r="B207" s="13"/>
      <c r="C207" s="13"/>
      <c r="D207" s="12"/>
      <c r="E207" s="12"/>
      <c r="F207" s="12"/>
      <c r="G207" s="14"/>
      <c r="H207" s="14"/>
      <c r="I207" s="14"/>
      <c r="J207" s="12"/>
      <c r="K207" s="12"/>
      <c r="L207" s="12"/>
      <c r="M207" s="12"/>
      <c r="N207" s="12"/>
      <c r="O207" s="12"/>
      <c r="P207" s="12"/>
      <c r="Q207" s="12"/>
      <c r="R207" s="12"/>
      <c r="S207" s="12"/>
      <c r="T207" s="12"/>
      <c r="U207" s="12"/>
      <c r="V207" s="12"/>
      <c r="W207" s="12"/>
      <c r="X207" s="12"/>
      <c r="Y207" s="12"/>
      <c r="Z207" s="12"/>
      <c r="AA207" s="12"/>
      <c r="AB207" s="12"/>
      <c r="AC207" s="12"/>
    </row>
    <row r="208" spans="1:29" ht="15.75" customHeight="1" x14ac:dyDescent="0.2">
      <c r="A208" s="13"/>
      <c r="B208" s="13"/>
      <c r="C208" s="13"/>
      <c r="D208" s="12"/>
      <c r="E208" s="12"/>
      <c r="F208" s="12"/>
      <c r="G208" s="14"/>
      <c r="H208" s="14"/>
      <c r="I208" s="14"/>
      <c r="J208" s="12"/>
      <c r="K208" s="12"/>
      <c r="L208" s="12"/>
      <c r="M208" s="12"/>
      <c r="N208" s="12"/>
      <c r="O208" s="12"/>
      <c r="P208" s="12"/>
      <c r="Q208" s="12"/>
      <c r="R208" s="12"/>
      <c r="S208" s="12"/>
      <c r="T208" s="12"/>
      <c r="U208" s="12"/>
      <c r="V208" s="12"/>
      <c r="W208" s="12"/>
      <c r="X208" s="12"/>
      <c r="Y208" s="12"/>
      <c r="Z208" s="12"/>
      <c r="AA208" s="12"/>
      <c r="AB208" s="12"/>
      <c r="AC208" s="12"/>
    </row>
    <row r="209" spans="1:29" ht="15.75" customHeight="1" x14ac:dyDescent="0.2">
      <c r="A209" s="13"/>
      <c r="B209" s="13"/>
      <c r="C209" s="13"/>
      <c r="D209" s="12"/>
      <c r="E209" s="12"/>
      <c r="F209" s="12"/>
      <c r="G209" s="14"/>
      <c r="H209" s="14"/>
      <c r="I209" s="14"/>
      <c r="J209" s="12"/>
      <c r="K209" s="12"/>
      <c r="L209" s="12"/>
      <c r="M209" s="12"/>
      <c r="N209" s="12"/>
      <c r="O209" s="12"/>
      <c r="P209" s="12"/>
      <c r="Q209" s="12"/>
      <c r="R209" s="12"/>
      <c r="S209" s="12"/>
      <c r="T209" s="12"/>
      <c r="U209" s="12"/>
      <c r="V209" s="12"/>
      <c r="W209" s="12"/>
      <c r="X209" s="12"/>
      <c r="Y209" s="12"/>
      <c r="Z209" s="12"/>
      <c r="AA209" s="12"/>
      <c r="AB209" s="12"/>
      <c r="AC209" s="12"/>
    </row>
    <row r="210" spans="1:29" ht="15.75" customHeight="1" x14ac:dyDescent="0.2">
      <c r="A210" s="13"/>
      <c r="B210" s="13"/>
      <c r="C210" s="13"/>
      <c r="D210" s="12"/>
      <c r="E210" s="12"/>
      <c r="F210" s="12"/>
      <c r="G210" s="14"/>
      <c r="H210" s="14"/>
      <c r="I210" s="14"/>
      <c r="J210" s="12"/>
      <c r="K210" s="12"/>
      <c r="L210" s="12"/>
      <c r="M210" s="12"/>
      <c r="N210" s="12"/>
      <c r="O210" s="12"/>
      <c r="P210" s="12"/>
      <c r="Q210" s="12"/>
      <c r="R210" s="12"/>
      <c r="S210" s="12"/>
      <c r="T210" s="12"/>
      <c r="U210" s="12"/>
      <c r="V210" s="12"/>
      <c r="W210" s="12"/>
      <c r="X210" s="12"/>
      <c r="Y210" s="12"/>
      <c r="Z210" s="12"/>
      <c r="AA210" s="12"/>
      <c r="AB210" s="12"/>
      <c r="AC210" s="12"/>
    </row>
    <row r="211" spans="1:29" ht="15.75" customHeight="1" x14ac:dyDescent="0.2">
      <c r="A211" s="13"/>
      <c r="B211" s="13"/>
      <c r="C211" s="13"/>
      <c r="D211" s="12"/>
      <c r="E211" s="12"/>
      <c r="F211" s="12"/>
      <c r="G211" s="14"/>
      <c r="H211" s="14"/>
      <c r="I211" s="14"/>
      <c r="J211" s="12"/>
      <c r="K211" s="12"/>
      <c r="L211" s="12"/>
      <c r="M211" s="12"/>
      <c r="N211" s="12"/>
      <c r="O211" s="12"/>
      <c r="P211" s="12"/>
      <c r="Q211" s="12"/>
      <c r="R211" s="12"/>
      <c r="S211" s="12"/>
      <c r="T211" s="12"/>
      <c r="U211" s="12"/>
      <c r="V211" s="12"/>
      <c r="W211" s="12"/>
      <c r="X211" s="12"/>
      <c r="Y211" s="12"/>
      <c r="Z211" s="12"/>
      <c r="AA211" s="12"/>
      <c r="AB211" s="12"/>
      <c r="AC211" s="12"/>
    </row>
    <row r="212" spans="1:29" ht="15.75" customHeight="1" x14ac:dyDescent="0.2">
      <c r="A212" s="13"/>
      <c r="B212" s="13"/>
      <c r="C212" s="13"/>
      <c r="D212" s="12"/>
      <c r="E212" s="12"/>
      <c r="F212" s="12"/>
      <c r="G212" s="14"/>
      <c r="H212" s="14"/>
      <c r="I212" s="14"/>
      <c r="J212" s="12"/>
      <c r="K212" s="12"/>
      <c r="L212" s="12"/>
      <c r="M212" s="12"/>
      <c r="N212" s="12"/>
      <c r="O212" s="12"/>
      <c r="P212" s="12"/>
      <c r="Q212" s="12"/>
      <c r="R212" s="12"/>
      <c r="S212" s="12"/>
      <c r="T212" s="12"/>
      <c r="U212" s="12"/>
      <c r="V212" s="12"/>
      <c r="W212" s="12"/>
      <c r="X212" s="12"/>
      <c r="Y212" s="12"/>
      <c r="Z212" s="12"/>
      <c r="AA212" s="12"/>
      <c r="AB212" s="12"/>
      <c r="AC212" s="12"/>
    </row>
    <row r="213" spans="1:29" ht="15.75" customHeight="1" x14ac:dyDescent="0.2">
      <c r="A213" s="13"/>
      <c r="B213" s="13"/>
      <c r="C213" s="13"/>
      <c r="D213" s="12"/>
      <c r="E213" s="12"/>
      <c r="F213" s="12"/>
      <c r="G213" s="14"/>
      <c r="H213" s="14"/>
      <c r="I213" s="14"/>
      <c r="J213" s="12"/>
      <c r="K213" s="12"/>
      <c r="L213" s="12"/>
      <c r="M213" s="12"/>
      <c r="N213" s="12"/>
      <c r="O213" s="12"/>
      <c r="P213" s="12"/>
      <c r="Q213" s="12"/>
      <c r="R213" s="12"/>
      <c r="S213" s="12"/>
      <c r="T213" s="12"/>
      <c r="U213" s="12"/>
      <c r="V213" s="12"/>
      <c r="W213" s="12"/>
      <c r="X213" s="12"/>
      <c r="Y213" s="12"/>
      <c r="Z213" s="12"/>
      <c r="AA213" s="12"/>
      <c r="AB213" s="12"/>
      <c r="AC213" s="12"/>
    </row>
    <row r="214" spans="1:29" ht="15.75" customHeight="1" x14ac:dyDescent="0.2">
      <c r="A214" s="13"/>
      <c r="B214" s="13"/>
      <c r="C214" s="13"/>
      <c r="D214" s="12"/>
      <c r="E214" s="12"/>
      <c r="F214" s="12"/>
      <c r="G214" s="14"/>
      <c r="H214" s="14"/>
      <c r="I214" s="14"/>
      <c r="J214" s="12"/>
      <c r="K214" s="12"/>
      <c r="L214" s="12"/>
      <c r="M214" s="12"/>
      <c r="N214" s="12"/>
      <c r="O214" s="12"/>
      <c r="P214" s="12"/>
      <c r="Q214" s="12"/>
      <c r="R214" s="12"/>
      <c r="S214" s="12"/>
      <c r="T214" s="12"/>
      <c r="U214" s="12"/>
      <c r="V214" s="12"/>
      <c r="W214" s="12"/>
      <c r="X214" s="12"/>
      <c r="Y214" s="12"/>
      <c r="Z214" s="12"/>
      <c r="AA214" s="12"/>
      <c r="AB214" s="12"/>
      <c r="AC214" s="12"/>
    </row>
    <row r="215" spans="1:29" ht="15.75" customHeight="1" x14ac:dyDescent="0.2">
      <c r="A215" s="13"/>
      <c r="B215" s="13"/>
      <c r="C215" s="13"/>
      <c r="D215" s="12"/>
      <c r="E215" s="12"/>
      <c r="F215" s="12"/>
      <c r="G215" s="14"/>
      <c r="H215" s="14"/>
      <c r="I215" s="14"/>
      <c r="J215" s="12"/>
      <c r="K215" s="12"/>
      <c r="L215" s="12"/>
      <c r="M215" s="12"/>
      <c r="N215" s="12"/>
      <c r="O215" s="12"/>
      <c r="P215" s="12"/>
      <c r="Q215" s="12"/>
      <c r="R215" s="12"/>
      <c r="S215" s="12"/>
      <c r="T215" s="12"/>
      <c r="U215" s="12"/>
      <c r="V215" s="12"/>
      <c r="W215" s="12"/>
      <c r="X215" s="12"/>
      <c r="Y215" s="12"/>
      <c r="Z215" s="12"/>
      <c r="AA215" s="12"/>
      <c r="AB215" s="12"/>
      <c r="AC215" s="12"/>
    </row>
    <row r="216" spans="1:29" ht="15.75" customHeight="1" x14ac:dyDescent="0.2">
      <c r="A216" s="13"/>
      <c r="B216" s="13"/>
      <c r="C216" s="13"/>
      <c r="D216" s="12"/>
      <c r="E216" s="12"/>
      <c r="F216" s="12"/>
      <c r="G216" s="14"/>
      <c r="H216" s="14"/>
      <c r="I216" s="14"/>
      <c r="J216" s="12"/>
      <c r="K216" s="12"/>
      <c r="L216" s="12"/>
      <c r="M216" s="12"/>
      <c r="N216" s="12"/>
      <c r="O216" s="12"/>
      <c r="P216" s="12"/>
      <c r="Q216" s="12"/>
      <c r="R216" s="12"/>
      <c r="S216" s="12"/>
      <c r="T216" s="12"/>
      <c r="U216" s="12"/>
      <c r="V216" s="12"/>
      <c r="W216" s="12"/>
      <c r="X216" s="12"/>
      <c r="Y216" s="12"/>
      <c r="Z216" s="12"/>
      <c r="AA216" s="12"/>
      <c r="AB216" s="12"/>
      <c r="AC216" s="12"/>
    </row>
    <row r="217" spans="1:29" ht="15.75" customHeight="1" x14ac:dyDescent="0.2">
      <c r="A217" s="13"/>
      <c r="B217" s="13"/>
      <c r="C217" s="13"/>
      <c r="D217" s="12"/>
      <c r="E217" s="12"/>
      <c r="F217" s="12"/>
      <c r="G217" s="14"/>
      <c r="H217" s="14"/>
      <c r="I217" s="14"/>
      <c r="J217" s="12"/>
      <c r="K217" s="12"/>
      <c r="L217" s="12"/>
      <c r="M217" s="12"/>
      <c r="N217" s="12"/>
      <c r="O217" s="12"/>
      <c r="P217" s="12"/>
      <c r="Q217" s="12"/>
      <c r="R217" s="12"/>
      <c r="S217" s="12"/>
      <c r="T217" s="12"/>
      <c r="U217" s="12"/>
      <c r="V217" s="12"/>
      <c r="W217" s="12"/>
      <c r="X217" s="12"/>
      <c r="Y217" s="12"/>
      <c r="Z217" s="12"/>
      <c r="AA217" s="12"/>
      <c r="AB217" s="12"/>
      <c r="AC217" s="12"/>
    </row>
    <row r="218" spans="1:29" ht="15.75" customHeight="1" x14ac:dyDescent="0.2">
      <c r="A218" s="13"/>
      <c r="B218" s="13"/>
      <c r="C218" s="13"/>
      <c r="D218" s="12"/>
      <c r="E218" s="12"/>
      <c r="F218" s="12"/>
      <c r="G218" s="14"/>
      <c r="H218" s="14"/>
      <c r="I218" s="14"/>
      <c r="J218" s="12"/>
      <c r="K218" s="12"/>
      <c r="L218" s="12"/>
      <c r="M218" s="12"/>
      <c r="N218" s="12"/>
      <c r="O218" s="12"/>
      <c r="P218" s="12"/>
      <c r="Q218" s="12"/>
      <c r="R218" s="12"/>
      <c r="S218" s="12"/>
      <c r="T218" s="12"/>
      <c r="U218" s="12"/>
      <c r="V218" s="12"/>
      <c r="W218" s="12"/>
      <c r="X218" s="12"/>
      <c r="Y218" s="12"/>
      <c r="Z218" s="12"/>
      <c r="AA218" s="12"/>
      <c r="AB218" s="12"/>
      <c r="AC218" s="12"/>
    </row>
    <row r="219" spans="1:29" ht="15.75" customHeight="1" x14ac:dyDescent="0.2">
      <c r="A219" s="13"/>
      <c r="B219" s="13"/>
      <c r="C219" s="13"/>
      <c r="D219" s="12"/>
      <c r="E219" s="12"/>
      <c r="F219" s="12"/>
      <c r="G219" s="14"/>
      <c r="H219" s="14"/>
      <c r="I219" s="14"/>
      <c r="J219" s="12"/>
      <c r="K219" s="12"/>
      <c r="L219" s="12"/>
      <c r="M219" s="12"/>
      <c r="N219" s="12"/>
      <c r="O219" s="12"/>
      <c r="P219" s="12"/>
      <c r="Q219" s="12"/>
      <c r="R219" s="12"/>
      <c r="S219" s="12"/>
      <c r="T219" s="12"/>
      <c r="U219" s="12"/>
      <c r="V219" s="12"/>
      <c r="W219" s="12"/>
      <c r="X219" s="12"/>
      <c r="Y219" s="12"/>
      <c r="Z219" s="12"/>
      <c r="AA219" s="12"/>
      <c r="AB219" s="12"/>
      <c r="AC219" s="12"/>
    </row>
    <row r="220" spans="1:29" ht="15.75" customHeight="1" x14ac:dyDescent="0.2">
      <c r="A220" s="13"/>
      <c r="B220" s="13"/>
      <c r="C220" s="13"/>
      <c r="D220" s="12"/>
      <c r="E220" s="12"/>
      <c r="F220" s="12"/>
      <c r="G220" s="14"/>
      <c r="H220" s="14"/>
      <c r="I220" s="14"/>
      <c r="J220" s="12"/>
      <c r="K220" s="12"/>
      <c r="L220" s="12"/>
      <c r="M220" s="12"/>
      <c r="N220" s="12"/>
      <c r="O220" s="12"/>
      <c r="P220" s="12"/>
      <c r="Q220" s="12"/>
      <c r="R220" s="12"/>
      <c r="S220" s="12"/>
      <c r="T220" s="12"/>
      <c r="U220" s="12"/>
      <c r="V220" s="12"/>
      <c r="W220" s="12"/>
      <c r="X220" s="12"/>
      <c r="Y220" s="12"/>
      <c r="Z220" s="12"/>
      <c r="AA220" s="12"/>
      <c r="AB220" s="12"/>
      <c r="AC220" s="12"/>
    </row>
    <row r="221" spans="1:29" ht="15.75" customHeight="1" x14ac:dyDescent="0.2">
      <c r="A221" s="13"/>
      <c r="B221" s="13"/>
      <c r="C221" s="13"/>
      <c r="D221" s="12"/>
      <c r="E221" s="12"/>
      <c r="F221" s="12"/>
      <c r="G221" s="14"/>
      <c r="H221" s="14"/>
      <c r="I221" s="14"/>
      <c r="J221" s="12"/>
      <c r="K221" s="12"/>
      <c r="L221" s="12"/>
      <c r="M221" s="12"/>
      <c r="N221" s="12"/>
      <c r="O221" s="12"/>
      <c r="P221" s="12"/>
      <c r="Q221" s="12"/>
      <c r="R221" s="12"/>
      <c r="S221" s="12"/>
      <c r="T221" s="12"/>
      <c r="U221" s="12"/>
      <c r="V221" s="12"/>
      <c r="W221" s="12"/>
      <c r="X221" s="12"/>
      <c r="Y221" s="12"/>
      <c r="Z221" s="12"/>
      <c r="AA221" s="12"/>
      <c r="AB221" s="12"/>
      <c r="AC221" s="12"/>
    </row>
    <row r="222" spans="1:29" ht="15.75" customHeight="1" x14ac:dyDescent="0.2">
      <c r="A222" s="13"/>
      <c r="B222" s="13"/>
      <c r="C222" s="13"/>
      <c r="D222" s="12"/>
      <c r="E222" s="12"/>
      <c r="F222" s="12"/>
      <c r="G222" s="14"/>
      <c r="H222" s="14"/>
      <c r="I222" s="14"/>
      <c r="J222" s="12"/>
      <c r="K222" s="12"/>
      <c r="L222" s="12"/>
      <c r="M222" s="12"/>
      <c r="N222" s="12"/>
      <c r="O222" s="12"/>
      <c r="P222" s="12"/>
      <c r="Q222" s="12"/>
      <c r="R222" s="12"/>
      <c r="S222" s="12"/>
      <c r="T222" s="12"/>
      <c r="U222" s="12"/>
      <c r="V222" s="12"/>
      <c r="W222" s="12"/>
      <c r="X222" s="12"/>
      <c r="Y222" s="12"/>
      <c r="Z222" s="12"/>
      <c r="AA222" s="12"/>
      <c r="AB222" s="12"/>
      <c r="AC222" s="12"/>
    </row>
    <row r="223" spans="1:29" ht="15.75" customHeight="1" x14ac:dyDescent="0.2">
      <c r="A223" s="13"/>
      <c r="B223" s="13"/>
      <c r="C223" s="13"/>
      <c r="D223" s="12"/>
      <c r="E223" s="12"/>
      <c r="F223" s="12"/>
      <c r="G223" s="14"/>
      <c r="H223" s="14"/>
      <c r="I223" s="14"/>
      <c r="J223" s="12"/>
      <c r="K223" s="12"/>
      <c r="L223" s="12"/>
      <c r="M223" s="12"/>
      <c r="N223" s="12"/>
      <c r="O223" s="12"/>
      <c r="P223" s="12"/>
      <c r="Q223" s="12"/>
      <c r="R223" s="12"/>
      <c r="S223" s="12"/>
      <c r="T223" s="12"/>
      <c r="U223" s="12"/>
      <c r="V223" s="12"/>
      <c r="W223" s="12"/>
      <c r="X223" s="12"/>
      <c r="Y223" s="12"/>
      <c r="Z223" s="12"/>
      <c r="AA223" s="12"/>
      <c r="AB223" s="12"/>
      <c r="AC223" s="12"/>
    </row>
    <row r="224" spans="1:29" ht="15.75" customHeight="1" x14ac:dyDescent="0.2">
      <c r="A224" s="13"/>
      <c r="B224" s="13"/>
      <c r="C224" s="13"/>
      <c r="D224" s="12"/>
      <c r="E224" s="12"/>
      <c r="F224" s="12"/>
      <c r="G224" s="14"/>
      <c r="H224" s="14"/>
      <c r="I224" s="14"/>
      <c r="J224" s="12"/>
      <c r="K224" s="12"/>
      <c r="L224" s="12"/>
      <c r="M224" s="12"/>
      <c r="N224" s="12"/>
      <c r="O224" s="12"/>
      <c r="P224" s="12"/>
      <c r="Q224" s="12"/>
      <c r="R224" s="12"/>
      <c r="S224" s="12"/>
      <c r="T224" s="12"/>
      <c r="U224" s="12"/>
      <c r="V224" s="12"/>
      <c r="W224" s="12"/>
      <c r="X224" s="12"/>
      <c r="Y224" s="12"/>
      <c r="Z224" s="12"/>
      <c r="AA224" s="12"/>
      <c r="AB224" s="12"/>
      <c r="AC224" s="12"/>
    </row>
    <row r="225" spans="1:29" ht="15.75" customHeight="1" x14ac:dyDescent="0.2">
      <c r="A225" s="13"/>
      <c r="B225" s="13"/>
      <c r="C225" s="13"/>
      <c r="D225" s="12"/>
      <c r="E225" s="12"/>
      <c r="F225" s="12"/>
      <c r="G225" s="14"/>
      <c r="H225" s="14"/>
      <c r="I225" s="14"/>
      <c r="J225" s="12"/>
      <c r="K225" s="12"/>
      <c r="L225" s="12"/>
      <c r="M225" s="12"/>
      <c r="N225" s="12"/>
      <c r="O225" s="12"/>
      <c r="P225" s="12"/>
      <c r="Q225" s="12"/>
      <c r="R225" s="12"/>
      <c r="S225" s="12"/>
      <c r="T225" s="12"/>
      <c r="U225" s="12"/>
      <c r="V225" s="12"/>
      <c r="W225" s="12"/>
      <c r="X225" s="12"/>
      <c r="Y225" s="12"/>
      <c r="Z225" s="12"/>
      <c r="AA225" s="12"/>
      <c r="AB225" s="12"/>
      <c r="AC225" s="12"/>
    </row>
    <row r="226" spans="1:29" ht="15.75" customHeight="1" x14ac:dyDescent="0.2">
      <c r="A226" s="13"/>
      <c r="B226" s="13"/>
      <c r="C226" s="13"/>
      <c r="D226" s="12"/>
      <c r="E226" s="12"/>
      <c r="F226" s="12"/>
      <c r="G226" s="14"/>
      <c r="H226" s="14"/>
      <c r="I226" s="14"/>
      <c r="J226" s="12"/>
      <c r="K226" s="12"/>
      <c r="L226" s="12"/>
      <c r="M226" s="12"/>
      <c r="N226" s="12"/>
      <c r="O226" s="12"/>
      <c r="P226" s="12"/>
      <c r="Q226" s="12"/>
      <c r="R226" s="12"/>
      <c r="S226" s="12"/>
      <c r="T226" s="12"/>
      <c r="U226" s="12"/>
      <c r="V226" s="12"/>
      <c r="W226" s="12"/>
      <c r="X226" s="12"/>
      <c r="Y226" s="12"/>
      <c r="Z226" s="12"/>
      <c r="AA226" s="12"/>
      <c r="AB226" s="12"/>
      <c r="AC226" s="12"/>
    </row>
    <row r="227" spans="1:29" ht="15.75" customHeight="1" x14ac:dyDescent="0.2">
      <c r="A227" s="13"/>
      <c r="B227" s="13"/>
      <c r="C227" s="13"/>
      <c r="D227" s="12"/>
      <c r="E227" s="12"/>
      <c r="F227" s="12"/>
      <c r="G227" s="14"/>
      <c r="H227" s="14"/>
      <c r="I227" s="14"/>
      <c r="J227" s="12"/>
      <c r="K227" s="12"/>
      <c r="L227" s="12"/>
      <c r="M227" s="12"/>
      <c r="N227" s="12"/>
      <c r="O227" s="12"/>
      <c r="P227" s="12"/>
      <c r="Q227" s="12"/>
      <c r="R227" s="12"/>
      <c r="S227" s="12"/>
      <c r="T227" s="12"/>
      <c r="U227" s="12"/>
      <c r="V227" s="12"/>
      <c r="W227" s="12"/>
      <c r="X227" s="12"/>
      <c r="Y227" s="12"/>
      <c r="Z227" s="12"/>
      <c r="AA227" s="12"/>
      <c r="AB227" s="12"/>
      <c r="AC227" s="12"/>
    </row>
    <row r="228" spans="1:29" ht="15.75" customHeight="1" x14ac:dyDescent="0.2">
      <c r="A228" s="13"/>
      <c r="B228" s="13"/>
      <c r="C228" s="13"/>
      <c r="D228" s="12"/>
      <c r="E228" s="12"/>
      <c r="F228" s="12"/>
      <c r="G228" s="14"/>
      <c r="H228" s="14"/>
      <c r="I228" s="14"/>
      <c r="J228" s="12"/>
      <c r="K228" s="12"/>
      <c r="L228" s="12"/>
      <c r="M228" s="12"/>
      <c r="N228" s="12"/>
      <c r="O228" s="12"/>
      <c r="P228" s="12"/>
      <c r="Q228" s="12"/>
      <c r="R228" s="12"/>
      <c r="S228" s="12"/>
      <c r="T228" s="12"/>
      <c r="U228" s="12"/>
      <c r="V228" s="12"/>
      <c r="W228" s="12"/>
      <c r="X228" s="12"/>
      <c r="Y228" s="12"/>
      <c r="Z228" s="12"/>
      <c r="AA228" s="12"/>
      <c r="AB228" s="12"/>
      <c r="AC228" s="12"/>
    </row>
    <row r="229" spans="1:29" ht="15.75" customHeight="1" x14ac:dyDescent="0.2">
      <c r="A229" s="13"/>
      <c r="B229" s="13"/>
      <c r="C229" s="13"/>
      <c r="D229" s="12"/>
      <c r="E229" s="12"/>
      <c r="F229" s="12"/>
      <c r="G229" s="14"/>
      <c r="H229" s="14"/>
      <c r="I229" s="14"/>
      <c r="J229" s="12"/>
      <c r="K229" s="12"/>
      <c r="L229" s="12"/>
      <c r="M229" s="12"/>
      <c r="N229" s="12"/>
      <c r="O229" s="12"/>
      <c r="P229" s="12"/>
      <c r="Q229" s="12"/>
      <c r="R229" s="12"/>
      <c r="S229" s="12"/>
      <c r="T229" s="12"/>
      <c r="U229" s="12"/>
      <c r="V229" s="12"/>
      <c r="W229" s="12"/>
      <c r="X229" s="12"/>
      <c r="Y229" s="12"/>
      <c r="Z229" s="12"/>
      <c r="AA229" s="12"/>
      <c r="AB229" s="12"/>
      <c r="AC229" s="12"/>
    </row>
    <row r="230" spans="1:29" ht="15.75" customHeight="1" x14ac:dyDescent="0.2">
      <c r="A230" s="13"/>
      <c r="B230" s="13"/>
      <c r="C230" s="13"/>
      <c r="D230" s="12"/>
      <c r="E230" s="12"/>
      <c r="F230" s="12"/>
      <c r="G230" s="14"/>
      <c r="H230" s="14"/>
      <c r="I230" s="14"/>
      <c r="J230" s="12"/>
      <c r="K230" s="12"/>
      <c r="L230" s="12"/>
      <c r="M230" s="12"/>
      <c r="N230" s="12"/>
      <c r="O230" s="12"/>
      <c r="P230" s="12"/>
      <c r="Q230" s="12"/>
      <c r="R230" s="12"/>
      <c r="S230" s="12"/>
      <c r="T230" s="12"/>
      <c r="U230" s="12"/>
      <c r="V230" s="12"/>
      <c r="W230" s="12"/>
      <c r="X230" s="12"/>
      <c r="Y230" s="12"/>
      <c r="Z230" s="12"/>
      <c r="AA230" s="12"/>
      <c r="AB230" s="12"/>
      <c r="AC230" s="12"/>
    </row>
    <row r="231" spans="1:29" ht="15.75" customHeight="1" x14ac:dyDescent="0.2">
      <c r="A231" s="13"/>
      <c r="B231" s="13"/>
      <c r="C231" s="13"/>
      <c r="D231" s="12"/>
      <c r="E231" s="12"/>
      <c r="F231" s="12"/>
      <c r="G231" s="14"/>
      <c r="H231" s="14"/>
      <c r="I231" s="14"/>
      <c r="J231" s="12"/>
      <c r="K231" s="12"/>
      <c r="L231" s="12"/>
      <c r="M231" s="12"/>
      <c r="N231" s="12"/>
      <c r="O231" s="12"/>
      <c r="P231" s="12"/>
      <c r="Q231" s="12"/>
      <c r="R231" s="12"/>
      <c r="S231" s="12"/>
      <c r="T231" s="12"/>
      <c r="U231" s="12"/>
      <c r="V231" s="12"/>
      <c r="W231" s="12"/>
      <c r="X231" s="12"/>
      <c r="Y231" s="12"/>
      <c r="Z231" s="12"/>
      <c r="AA231" s="12"/>
      <c r="AB231" s="12"/>
      <c r="AC231" s="12"/>
    </row>
    <row r="232" spans="1:29" ht="15.75" customHeight="1" x14ac:dyDescent="0.2">
      <c r="A232" s="13"/>
      <c r="B232" s="13"/>
      <c r="C232" s="13"/>
      <c r="D232" s="12"/>
      <c r="E232" s="12"/>
      <c r="F232" s="12"/>
      <c r="G232" s="14"/>
      <c r="H232" s="14"/>
      <c r="I232" s="14"/>
      <c r="J232" s="12"/>
      <c r="K232" s="12"/>
      <c r="L232" s="12"/>
      <c r="M232" s="12"/>
      <c r="N232" s="12"/>
      <c r="O232" s="12"/>
      <c r="P232" s="12"/>
      <c r="Q232" s="12"/>
      <c r="R232" s="12"/>
      <c r="S232" s="12"/>
      <c r="T232" s="12"/>
      <c r="U232" s="12"/>
      <c r="V232" s="12"/>
      <c r="W232" s="12"/>
      <c r="X232" s="12"/>
      <c r="Y232" s="12"/>
      <c r="Z232" s="12"/>
      <c r="AA232" s="12"/>
      <c r="AB232" s="12"/>
      <c r="AC232" s="12"/>
    </row>
    <row r="233" spans="1:29" ht="15.75" customHeight="1" x14ac:dyDescent="0.2">
      <c r="A233" s="13"/>
      <c r="B233" s="13"/>
      <c r="C233" s="13"/>
      <c r="D233" s="12"/>
      <c r="E233" s="12"/>
      <c r="F233" s="12"/>
      <c r="G233" s="14"/>
      <c r="H233" s="14"/>
      <c r="I233" s="14"/>
      <c r="J233" s="12"/>
      <c r="K233" s="12"/>
      <c r="L233" s="12"/>
      <c r="M233" s="12"/>
      <c r="N233" s="12"/>
      <c r="O233" s="12"/>
      <c r="P233" s="12"/>
      <c r="Q233" s="12"/>
      <c r="R233" s="12"/>
      <c r="S233" s="12"/>
      <c r="T233" s="12"/>
      <c r="U233" s="12"/>
      <c r="V233" s="12"/>
      <c r="W233" s="12"/>
      <c r="X233" s="12"/>
      <c r="Y233" s="12"/>
      <c r="Z233" s="12"/>
      <c r="AA233" s="12"/>
      <c r="AB233" s="12"/>
      <c r="AC233" s="12"/>
    </row>
    <row r="234" spans="1:29" ht="15.75" customHeight="1" x14ac:dyDescent="0.2">
      <c r="A234" s="13"/>
      <c r="B234" s="13"/>
      <c r="C234" s="13"/>
      <c r="D234" s="12"/>
      <c r="E234" s="12"/>
      <c r="F234" s="12"/>
      <c r="G234" s="14"/>
      <c r="H234" s="14"/>
      <c r="I234" s="14"/>
      <c r="J234" s="12"/>
      <c r="K234" s="12"/>
      <c r="L234" s="12"/>
      <c r="M234" s="12"/>
      <c r="N234" s="12"/>
      <c r="O234" s="12"/>
      <c r="P234" s="12"/>
      <c r="Q234" s="12"/>
      <c r="R234" s="12"/>
      <c r="S234" s="12"/>
      <c r="T234" s="12"/>
      <c r="U234" s="12"/>
      <c r="V234" s="12"/>
      <c r="W234" s="12"/>
      <c r="X234" s="12"/>
      <c r="Y234" s="12"/>
      <c r="Z234" s="12"/>
      <c r="AA234" s="12"/>
      <c r="AB234" s="12"/>
      <c r="AC234" s="12"/>
    </row>
    <row r="235" spans="1:29" ht="15.75" customHeight="1" x14ac:dyDescent="0.2">
      <c r="A235" s="13"/>
      <c r="B235" s="13"/>
      <c r="C235" s="13"/>
      <c r="D235" s="12"/>
      <c r="E235" s="12"/>
      <c r="F235" s="12"/>
      <c r="G235" s="14"/>
      <c r="H235" s="14"/>
      <c r="I235" s="14"/>
      <c r="J235" s="12"/>
      <c r="K235" s="12"/>
      <c r="L235" s="12"/>
      <c r="M235" s="12"/>
      <c r="N235" s="12"/>
      <c r="O235" s="12"/>
      <c r="P235" s="12"/>
      <c r="Q235" s="12"/>
      <c r="R235" s="12"/>
      <c r="S235" s="12"/>
      <c r="T235" s="12"/>
      <c r="U235" s="12"/>
      <c r="V235" s="12"/>
      <c r="W235" s="12"/>
      <c r="X235" s="12"/>
      <c r="Y235" s="12"/>
      <c r="Z235" s="12"/>
      <c r="AA235" s="12"/>
      <c r="AB235" s="12"/>
      <c r="AC235" s="12"/>
    </row>
    <row r="236" spans="1:29" ht="15.75" customHeight="1" x14ac:dyDescent="0.2">
      <c r="A236" s="13"/>
      <c r="B236" s="13"/>
      <c r="C236" s="13"/>
      <c r="D236" s="12"/>
      <c r="E236" s="12"/>
      <c r="F236" s="12"/>
      <c r="G236" s="14"/>
      <c r="H236" s="14"/>
      <c r="I236" s="14"/>
      <c r="J236" s="12"/>
      <c r="K236" s="12"/>
      <c r="L236" s="12"/>
      <c r="M236" s="12"/>
      <c r="N236" s="12"/>
      <c r="O236" s="12"/>
      <c r="P236" s="12"/>
      <c r="Q236" s="12"/>
      <c r="R236" s="12"/>
      <c r="S236" s="12"/>
      <c r="T236" s="12"/>
      <c r="U236" s="12"/>
      <c r="V236" s="12"/>
      <c r="W236" s="12"/>
      <c r="X236" s="12"/>
      <c r="Y236" s="12"/>
      <c r="Z236" s="12"/>
      <c r="AA236" s="12"/>
      <c r="AB236" s="12"/>
      <c r="AC236" s="12"/>
    </row>
    <row r="237" spans="1:29" ht="15.75" customHeight="1" x14ac:dyDescent="0.2">
      <c r="A237" s="13"/>
      <c r="B237" s="13"/>
      <c r="C237" s="13"/>
      <c r="D237" s="12"/>
      <c r="E237" s="12"/>
      <c r="F237" s="12"/>
      <c r="G237" s="14"/>
      <c r="H237" s="14"/>
      <c r="I237" s="14"/>
      <c r="J237" s="12"/>
      <c r="K237" s="12"/>
      <c r="L237" s="12"/>
      <c r="M237" s="12"/>
      <c r="N237" s="12"/>
      <c r="O237" s="12"/>
      <c r="P237" s="12"/>
      <c r="Q237" s="12"/>
      <c r="R237" s="12"/>
      <c r="S237" s="12"/>
      <c r="T237" s="12"/>
      <c r="U237" s="12"/>
      <c r="V237" s="12"/>
      <c r="W237" s="12"/>
      <c r="X237" s="12"/>
      <c r="Y237" s="12"/>
      <c r="Z237" s="12"/>
      <c r="AA237" s="12"/>
      <c r="AB237" s="12"/>
      <c r="AC237" s="12"/>
    </row>
    <row r="238" spans="1:29" ht="15.75" customHeight="1" x14ac:dyDescent="0.2">
      <c r="A238" s="13"/>
      <c r="B238" s="13"/>
      <c r="C238" s="13"/>
      <c r="D238" s="12"/>
      <c r="E238" s="12"/>
      <c r="F238" s="12"/>
      <c r="G238" s="14"/>
      <c r="H238" s="14"/>
      <c r="I238" s="14"/>
      <c r="J238" s="12"/>
      <c r="K238" s="12"/>
      <c r="L238" s="12"/>
      <c r="M238" s="12"/>
      <c r="N238" s="12"/>
      <c r="O238" s="12"/>
      <c r="P238" s="12"/>
      <c r="Q238" s="12"/>
      <c r="R238" s="12"/>
      <c r="S238" s="12"/>
      <c r="T238" s="12"/>
      <c r="U238" s="12"/>
      <c r="V238" s="12"/>
      <c r="W238" s="12"/>
      <c r="X238" s="12"/>
      <c r="Y238" s="12"/>
      <c r="Z238" s="12"/>
      <c r="AA238" s="12"/>
      <c r="AB238" s="12"/>
      <c r="AC238" s="12"/>
    </row>
    <row r="239" spans="1:29" ht="15.75" customHeight="1" x14ac:dyDescent="0.2">
      <c r="A239" s="13"/>
      <c r="B239" s="13"/>
      <c r="C239" s="13"/>
      <c r="D239" s="12"/>
      <c r="E239" s="12"/>
      <c r="F239" s="12"/>
      <c r="G239" s="14"/>
      <c r="H239" s="14"/>
      <c r="I239" s="14"/>
      <c r="J239" s="12"/>
      <c r="K239" s="12"/>
      <c r="L239" s="12"/>
      <c r="M239" s="12"/>
      <c r="N239" s="12"/>
      <c r="O239" s="12"/>
      <c r="P239" s="12"/>
      <c r="Q239" s="12"/>
      <c r="R239" s="12"/>
      <c r="S239" s="12"/>
      <c r="T239" s="12"/>
      <c r="U239" s="12"/>
      <c r="V239" s="12"/>
      <c r="W239" s="12"/>
      <c r="X239" s="12"/>
      <c r="Y239" s="12"/>
      <c r="Z239" s="12"/>
      <c r="AA239" s="12"/>
      <c r="AB239" s="12"/>
      <c r="AC239" s="12"/>
    </row>
    <row r="240" spans="1:29" ht="15.75" customHeight="1" x14ac:dyDescent="0.2">
      <c r="A240" s="13"/>
      <c r="B240" s="13"/>
      <c r="C240" s="13"/>
      <c r="D240" s="12"/>
      <c r="E240" s="12"/>
      <c r="F240" s="12"/>
      <c r="G240" s="14"/>
      <c r="H240" s="14"/>
      <c r="I240" s="14"/>
      <c r="J240" s="12"/>
      <c r="K240" s="12"/>
      <c r="L240" s="12"/>
      <c r="M240" s="12"/>
      <c r="N240" s="12"/>
      <c r="O240" s="12"/>
      <c r="P240" s="12"/>
      <c r="Q240" s="12"/>
      <c r="R240" s="12"/>
      <c r="S240" s="12"/>
      <c r="T240" s="12"/>
      <c r="U240" s="12"/>
      <c r="V240" s="12"/>
      <c r="W240" s="12"/>
      <c r="X240" s="12"/>
      <c r="Y240" s="12"/>
      <c r="Z240" s="12"/>
      <c r="AA240" s="12"/>
      <c r="AB240" s="12"/>
      <c r="AC240" s="12"/>
    </row>
    <row r="241" spans="1:29" ht="15.75" customHeight="1" x14ac:dyDescent="0.2">
      <c r="A241" s="13"/>
      <c r="B241" s="13"/>
      <c r="C241" s="13"/>
      <c r="D241" s="12"/>
      <c r="E241" s="12"/>
      <c r="F241" s="12"/>
      <c r="G241" s="14"/>
      <c r="H241" s="14"/>
      <c r="I241" s="14"/>
      <c r="J241" s="12"/>
      <c r="K241" s="12"/>
      <c r="L241" s="12"/>
      <c r="M241" s="12"/>
      <c r="N241" s="12"/>
      <c r="O241" s="12"/>
      <c r="P241" s="12"/>
      <c r="Q241" s="12"/>
      <c r="R241" s="12"/>
      <c r="S241" s="12"/>
      <c r="T241" s="12"/>
      <c r="U241" s="12"/>
      <c r="V241" s="12"/>
      <c r="W241" s="12"/>
      <c r="X241" s="12"/>
      <c r="Y241" s="12"/>
      <c r="Z241" s="12"/>
      <c r="AA241" s="12"/>
      <c r="AB241" s="12"/>
      <c r="AC241" s="12"/>
    </row>
    <row r="242" spans="1:29" ht="15.75" customHeight="1" x14ac:dyDescent="0.2">
      <c r="A242" s="13"/>
      <c r="B242" s="13"/>
      <c r="C242" s="13"/>
      <c r="D242" s="12"/>
      <c r="E242" s="12"/>
      <c r="F242" s="12"/>
      <c r="G242" s="14"/>
      <c r="H242" s="14"/>
      <c r="I242" s="14"/>
      <c r="J242" s="12"/>
      <c r="K242" s="12"/>
      <c r="L242" s="12"/>
      <c r="M242" s="12"/>
      <c r="N242" s="12"/>
      <c r="O242" s="12"/>
      <c r="P242" s="12"/>
      <c r="Q242" s="12"/>
      <c r="R242" s="12"/>
      <c r="S242" s="12"/>
      <c r="T242" s="12"/>
      <c r="U242" s="12"/>
      <c r="V242" s="12"/>
      <c r="W242" s="12"/>
      <c r="X242" s="12"/>
      <c r="Y242" s="12"/>
      <c r="Z242" s="12"/>
      <c r="AA242" s="12"/>
      <c r="AB242" s="12"/>
      <c r="AC242" s="12"/>
    </row>
    <row r="243" spans="1:29" ht="15.75" customHeight="1" x14ac:dyDescent="0.2">
      <c r="A243" s="13"/>
      <c r="B243" s="13"/>
      <c r="C243" s="13"/>
      <c r="D243" s="12"/>
      <c r="E243" s="12"/>
      <c r="F243" s="12"/>
      <c r="G243" s="14"/>
      <c r="H243" s="14"/>
      <c r="I243" s="14"/>
      <c r="J243" s="12"/>
      <c r="K243" s="12"/>
      <c r="L243" s="12"/>
      <c r="M243" s="12"/>
      <c r="N243" s="12"/>
      <c r="O243" s="12"/>
      <c r="P243" s="12"/>
      <c r="Q243" s="12"/>
      <c r="R243" s="12"/>
      <c r="S243" s="12"/>
      <c r="T243" s="12"/>
      <c r="U243" s="12"/>
      <c r="V243" s="12"/>
      <c r="W243" s="12"/>
      <c r="X243" s="12"/>
      <c r="Y243" s="12"/>
      <c r="Z243" s="12"/>
      <c r="AA243" s="12"/>
      <c r="AB243" s="12"/>
      <c r="AC243" s="12"/>
    </row>
    <row r="244" spans="1:29" ht="15.75" customHeight="1" x14ac:dyDescent="0.2">
      <c r="A244" s="13"/>
      <c r="B244" s="13"/>
      <c r="C244" s="13"/>
      <c r="D244" s="12"/>
      <c r="E244" s="12"/>
      <c r="F244" s="12"/>
      <c r="G244" s="14"/>
      <c r="H244" s="14"/>
      <c r="I244" s="14"/>
      <c r="J244" s="12"/>
      <c r="K244" s="12"/>
      <c r="L244" s="12"/>
      <c r="M244" s="12"/>
      <c r="N244" s="12"/>
      <c r="O244" s="12"/>
      <c r="P244" s="12"/>
      <c r="Q244" s="12"/>
      <c r="R244" s="12"/>
      <c r="S244" s="12"/>
      <c r="T244" s="12"/>
      <c r="U244" s="12"/>
      <c r="V244" s="12"/>
      <c r="W244" s="12"/>
      <c r="X244" s="12"/>
      <c r="Y244" s="12"/>
      <c r="Z244" s="12"/>
      <c r="AA244" s="12"/>
      <c r="AB244" s="12"/>
      <c r="AC244" s="12"/>
    </row>
    <row r="245" spans="1:29" ht="15.75" customHeight="1" x14ac:dyDescent="0.2">
      <c r="A245" s="13"/>
      <c r="B245" s="13"/>
      <c r="C245" s="13"/>
      <c r="D245" s="12"/>
      <c r="E245" s="12"/>
      <c r="F245" s="12"/>
      <c r="G245" s="14"/>
      <c r="H245" s="14"/>
      <c r="I245" s="14"/>
      <c r="J245" s="12"/>
      <c r="K245" s="12"/>
      <c r="L245" s="12"/>
      <c r="M245" s="12"/>
      <c r="N245" s="12"/>
      <c r="O245" s="12"/>
      <c r="P245" s="12"/>
      <c r="Q245" s="12"/>
      <c r="R245" s="12"/>
      <c r="S245" s="12"/>
      <c r="T245" s="12"/>
      <c r="U245" s="12"/>
      <c r="V245" s="12"/>
      <c r="W245" s="12"/>
      <c r="X245" s="12"/>
      <c r="Y245" s="12"/>
      <c r="Z245" s="12"/>
      <c r="AA245" s="12"/>
      <c r="AB245" s="12"/>
      <c r="AC245" s="12"/>
    </row>
    <row r="246" spans="1:29" ht="15.75" customHeight="1" x14ac:dyDescent="0.2">
      <c r="A246" s="13"/>
      <c r="B246" s="13"/>
      <c r="C246" s="13"/>
      <c r="D246" s="12"/>
      <c r="E246" s="12"/>
      <c r="F246" s="12"/>
      <c r="G246" s="14"/>
      <c r="H246" s="14"/>
      <c r="I246" s="14"/>
      <c r="J246" s="12"/>
      <c r="K246" s="12"/>
      <c r="L246" s="12"/>
      <c r="M246" s="12"/>
      <c r="N246" s="12"/>
      <c r="O246" s="12"/>
      <c r="P246" s="12"/>
      <c r="Q246" s="12"/>
      <c r="R246" s="12"/>
      <c r="S246" s="12"/>
      <c r="T246" s="12"/>
      <c r="U246" s="12"/>
      <c r="V246" s="12"/>
      <c r="W246" s="12"/>
      <c r="X246" s="12"/>
      <c r="Y246" s="12"/>
      <c r="Z246" s="12"/>
      <c r="AA246" s="12"/>
      <c r="AB246" s="12"/>
      <c r="AC246" s="12"/>
    </row>
    <row r="247" spans="1:29" ht="15.75" customHeight="1" x14ac:dyDescent="0.2">
      <c r="A247" s="13"/>
      <c r="B247" s="13"/>
      <c r="C247" s="13"/>
      <c r="D247" s="12"/>
      <c r="E247" s="12"/>
      <c r="F247" s="12"/>
      <c r="G247" s="14"/>
      <c r="H247" s="14"/>
      <c r="I247" s="14"/>
      <c r="J247" s="12"/>
      <c r="K247" s="12"/>
      <c r="L247" s="12"/>
      <c r="M247" s="12"/>
      <c r="N247" s="12"/>
      <c r="O247" s="12"/>
      <c r="P247" s="12"/>
      <c r="Q247" s="12"/>
      <c r="R247" s="12"/>
      <c r="S247" s="12"/>
      <c r="T247" s="12"/>
      <c r="U247" s="12"/>
      <c r="V247" s="12"/>
      <c r="W247" s="12"/>
      <c r="X247" s="12"/>
      <c r="Y247" s="12"/>
      <c r="Z247" s="12"/>
      <c r="AA247" s="12"/>
      <c r="AB247" s="12"/>
      <c r="AC247" s="12"/>
    </row>
    <row r="248" spans="1:29" ht="15.75" customHeight="1" x14ac:dyDescent="0.2">
      <c r="A248" s="13"/>
      <c r="B248" s="13"/>
      <c r="C248" s="13"/>
      <c r="D248" s="12"/>
      <c r="E248" s="12"/>
      <c r="F248" s="12"/>
      <c r="G248" s="14"/>
      <c r="H248" s="14"/>
      <c r="I248" s="14"/>
      <c r="J248" s="12"/>
      <c r="K248" s="12"/>
      <c r="L248" s="12"/>
      <c r="M248" s="12"/>
      <c r="N248" s="12"/>
      <c r="O248" s="12"/>
      <c r="P248" s="12"/>
      <c r="Q248" s="12"/>
      <c r="R248" s="12"/>
      <c r="S248" s="12"/>
      <c r="T248" s="12"/>
      <c r="U248" s="12"/>
      <c r="V248" s="12"/>
      <c r="W248" s="12"/>
      <c r="X248" s="12"/>
      <c r="Y248" s="12"/>
      <c r="Z248" s="12"/>
      <c r="AA248" s="12"/>
      <c r="AB248" s="12"/>
      <c r="AC248" s="12"/>
    </row>
    <row r="249" spans="1:29" ht="15.75" customHeight="1" x14ac:dyDescent="0.2">
      <c r="A249" s="13"/>
      <c r="B249" s="13"/>
      <c r="C249" s="13"/>
      <c r="D249" s="12"/>
      <c r="E249" s="12"/>
      <c r="F249" s="12"/>
      <c r="G249" s="14"/>
      <c r="H249" s="14"/>
      <c r="I249" s="14"/>
      <c r="J249" s="12"/>
      <c r="K249" s="12"/>
      <c r="L249" s="12"/>
      <c r="M249" s="12"/>
      <c r="N249" s="12"/>
      <c r="O249" s="12"/>
      <c r="P249" s="12"/>
      <c r="Q249" s="12"/>
      <c r="R249" s="12"/>
      <c r="S249" s="12"/>
      <c r="T249" s="12"/>
      <c r="U249" s="12"/>
      <c r="V249" s="12"/>
      <c r="W249" s="12"/>
      <c r="X249" s="12"/>
      <c r="Y249" s="12"/>
      <c r="Z249" s="12"/>
      <c r="AA249" s="12"/>
      <c r="AB249" s="12"/>
      <c r="AC249" s="12"/>
    </row>
    <row r="250" spans="1:29" ht="15.75" customHeight="1" x14ac:dyDescent="0.2">
      <c r="A250" s="13"/>
      <c r="B250" s="13"/>
      <c r="C250" s="13"/>
      <c r="D250" s="12"/>
      <c r="E250" s="12"/>
      <c r="F250" s="12"/>
      <c r="G250" s="14"/>
      <c r="H250" s="14"/>
      <c r="I250" s="14"/>
      <c r="J250" s="12"/>
      <c r="K250" s="12"/>
      <c r="L250" s="12"/>
      <c r="M250" s="12"/>
      <c r="N250" s="12"/>
      <c r="O250" s="12"/>
      <c r="P250" s="12"/>
      <c r="Q250" s="12"/>
      <c r="R250" s="12"/>
      <c r="S250" s="12"/>
      <c r="T250" s="12"/>
      <c r="U250" s="12"/>
      <c r="V250" s="12"/>
      <c r="W250" s="12"/>
      <c r="X250" s="12"/>
      <c r="Y250" s="12"/>
      <c r="Z250" s="12"/>
      <c r="AA250" s="12"/>
      <c r="AB250" s="12"/>
      <c r="AC250" s="12"/>
    </row>
    <row r="251" spans="1:29" ht="15.75" customHeight="1" x14ac:dyDescent="0.2">
      <c r="A251" s="13"/>
      <c r="B251" s="13"/>
      <c r="C251" s="13"/>
      <c r="D251" s="12"/>
      <c r="E251" s="12"/>
      <c r="F251" s="12"/>
      <c r="G251" s="14"/>
      <c r="H251" s="14"/>
      <c r="I251" s="14"/>
      <c r="J251" s="12"/>
      <c r="K251" s="12"/>
      <c r="L251" s="12"/>
      <c r="M251" s="12"/>
      <c r="N251" s="12"/>
      <c r="O251" s="12"/>
      <c r="P251" s="12"/>
      <c r="Q251" s="12"/>
      <c r="R251" s="12"/>
      <c r="S251" s="12"/>
      <c r="T251" s="12"/>
      <c r="U251" s="12"/>
      <c r="V251" s="12"/>
      <c r="W251" s="12"/>
      <c r="X251" s="12"/>
      <c r="Y251" s="12"/>
      <c r="Z251" s="12"/>
      <c r="AA251" s="12"/>
      <c r="AB251" s="12"/>
      <c r="AC251" s="12"/>
    </row>
    <row r="252" spans="1:29" ht="15.75" customHeight="1" x14ac:dyDescent="0.2">
      <c r="A252" s="13"/>
      <c r="B252" s="13"/>
      <c r="C252" s="13"/>
      <c r="D252" s="12"/>
      <c r="E252" s="12"/>
      <c r="F252" s="12"/>
      <c r="G252" s="14"/>
      <c r="H252" s="14"/>
      <c r="I252" s="14"/>
      <c r="J252" s="12"/>
      <c r="K252" s="12"/>
      <c r="L252" s="12"/>
      <c r="M252" s="12"/>
      <c r="N252" s="12"/>
      <c r="O252" s="12"/>
      <c r="P252" s="12"/>
      <c r="Q252" s="12"/>
      <c r="R252" s="12"/>
      <c r="S252" s="12"/>
      <c r="T252" s="12"/>
      <c r="U252" s="12"/>
      <c r="V252" s="12"/>
      <c r="W252" s="12"/>
      <c r="X252" s="12"/>
      <c r="Y252" s="12"/>
      <c r="Z252" s="12"/>
      <c r="AA252" s="12"/>
      <c r="AB252" s="12"/>
      <c r="AC252" s="12"/>
    </row>
    <row r="253" spans="1:29" ht="15.75" customHeight="1" x14ac:dyDescent="0.2">
      <c r="A253" s="13"/>
      <c r="B253" s="13"/>
      <c r="C253" s="13"/>
      <c r="D253" s="12"/>
      <c r="E253" s="12"/>
      <c r="F253" s="12"/>
      <c r="G253" s="14"/>
      <c r="H253" s="14"/>
      <c r="I253" s="14"/>
      <c r="J253" s="12"/>
      <c r="K253" s="12"/>
      <c r="L253" s="12"/>
      <c r="M253" s="12"/>
      <c r="N253" s="12"/>
      <c r="O253" s="12"/>
      <c r="P253" s="12"/>
      <c r="Q253" s="12"/>
      <c r="R253" s="12"/>
      <c r="S253" s="12"/>
      <c r="T253" s="12"/>
      <c r="U253" s="12"/>
      <c r="V253" s="12"/>
      <c r="W253" s="12"/>
      <c r="X253" s="12"/>
      <c r="Y253" s="12"/>
      <c r="Z253" s="12"/>
      <c r="AA253" s="12"/>
      <c r="AB253" s="12"/>
      <c r="AC253" s="12"/>
    </row>
    <row r="254" spans="1:29" ht="15.75" customHeight="1" x14ac:dyDescent="0.2">
      <c r="A254" s="13"/>
      <c r="B254" s="13"/>
      <c r="C254" s="13"/>
      <c r="D254" s="12"/>
      <c r="E254" s="12"/>
      <c r="F254" s="12"/>
      <c r="G254" s="14"/>
      <c r="H254" s="14"/>
      <c r="I254" s="14"/>
      <c r="J254" s="12"/>
      <c r="K254" s="12"/>
      <c r="L254" s="12"/>
      <c r="M254" s="12"/>
      <c r="N254" s="12"/>
      <c r="O254" s="12"/>
      <c r="P254" s="12"/>
      <c r="Q254" s="12"/>
      <c r="R254" s="12"/>
      <c r="S254" s="12"/>
      <c r="T254" s="12"/>
      <c r="U254" s="12"/>
      <c r="V254" s="12"/>
      <c r="W254" s="12"/>
      <c r="X254" s="12"/>
      <c r="Y254" s="12"/>
      <c r="Z254" s="12"/>
      <c r="AA254" s="12"/>
      <c r="AB254" s="12"/>
      <c r="AC254" s="12"/>
    </row>
    <row r="255" spans="1:29" ht="15.75" customHeight="1" x14ac:dyDescent="0.2">
      <c r="A255" s="13"/>
      <c r="B255" s="13"/>
      <c r="C255" s="13"/>
      <c r="D255" s="12"/>
      <c r="E255" s="12"/>
      <c r="F255" s="12"/>
      <c r="G255" s="14"/>
      <c r="H255" s="14"/>
      <c r="I255" s="14"/>
      <c r="J255" s="12"/>
      <c r="K255" s="12"/>
      <c r="L255" s="12"/>
      <c r="M255" s="12"/>
      <c r="N255" s="12"/>
      <c r="O255" s="12"/>
      <c r="P255" s="12"/>
      <c r="Q255" s="12"/>
      <c r="R255" s="12"/>
      <c r="S255" s="12"/>
      <c r="T255" s="12"/>
      <c r="U255" s="12"/>
      <c r="V255" s="12"/>
      <c r="W255" s="12"/>
      <c r="X255" s="12"/>
      <c r="Y255" s="12"/>
      <c r="Z255" s="12"/>
      <c r="AA255" s="12"/>
      <c r="AB255" s="12"/>
      <c r="AC255" s="12"/>
    </row>
    <row r="256" spans="1:29" ht="15.75" customHeight="1" x14ac:dyDescent="0.2">
      <c r="A256" s="13"/>
      <c r="B256" s="13"/>
      <c r="C256" s="13"/>
      <c r="D256" s="12"/>
      <c r="E256" s="12"/>
      <c r="F256" s="12"/>
      <c r="G256" s="14"/>
      <c r="H256" s="14"/>
      <c r="I256" s="14"/>
      <c r="J256" s="12"/>
      <c r="K256" s="12"/>
      <c r="L256" s="12"/>
      <c r="M256" s="12"/>
      <c r="N256" s="12"/>
      <c r="O256" s="12"/>
      <c r="P256" s="12"/>
      <c r="Q256" s="12"/>
      <c r="R256" s="12"/>
      <c r="S256" s="12"/>
      <c r="T256" s="12"/>
      <c r="U256" s="12"/>
      <c r="V256" s="12"/>
      <c r="W256" s="12"/>
      <c r="X256" s="12"/>
      <c r="Y256" s="12"/>
      <c r="Z256" s="12"/>
      <c r="AA256" s="12"/>
      <c r="AB256" s="12"/>
      <c r="AC256" s="12"/>
    </row>
    <row r="257" spans="1:29" ht="15.75" customHeight="1" x14ac:dyDescent="0.2">
      <c r="A257" s="13"/>
      <c r="B257" s="13"/>
      <c r="C257" s="13"/>
      <c r="D257" s="12"/>
      <c r="E257" s="12"/>
      <c r="F257" s="12"/>
      <c r="G257" s="14"/>
      <c r="H257" s="14"/>
      <c r="I257" s="14"/>
      <c r="J257" s="12"/>
      <c r="K257" s="12"/>
      <c r="L257" s="12"/>
      <c r="M257" s="12"/>
      <c r="N257" s="12"/>
      <c r="O257" s="12"/>
      <c r="P257" s="12"/>
      <c r="Q257" s="12"/>
      <c r="R257" s="12"/>
      <c r="S257" s="12"/>
      <c r="T257" s="12"/>
      <c r="U257" s="12"/>
      <c r="V257" s="12"/>
      <c r="W257" s="12"/>
      <c r="X257" s="12"/>
      <c r="Y257" s="12"/>
      <c r="Z257" s="12"/>
      <c r="AA257" s="12"/>
      <c r="AB257" s="12"/>
      <c r="AC257" s="12"/>
    </row>
    <row r="258" spans="1:29" ht="15.75" customHeight="1" x14ac:dyDescent="0.2">
      <c r="A258" s="13"/>
      <c r="B258" s="13"/>
      <c r="C258" s="13"/>
      <c r="D258" s="12"/>
      <c r="E258" s="12"/>
      <c r="F258" s="12"/>
      <c r="G258" s="14"/>
      <c r="H258" s="14"/>
      <c r="I258" s="14"/>
      <c r="J258" s="12"/>
      <c r="K258" s="12"/>
      <c r="L258" s="12"/>
      <c r="M258" s="12"/>
      <c r="N258" s="12"/>
      <c r="O258" s="12"/>
      <c r="P258" s="12"/>
      <c r="Q258" s="12"/>
      <c r="R258" s="12"/>
      <c r="S258" s="12"/>
      <c r="T258" s="12"/>
      <c r="U258" s="12"/>
      <c r="V258" s="12"/>
      <c r="W258" s="12"/>
      <c r="X258" s="12"/>
      <c r="Y258" s="12"/>
      <c r="Z258" s="12"/>
      <c r="AA258" s="12"/>
      <c r="AB258" s="12"/>
      <c r="AC258" s="12"/>
    </row>
    <row r="259" spans="1:29" ht="15.75" customHeight="1" x14ac:dyDescent="0.2">
      <c r="A259" s="13"/>
      <c r="B259" s="13"/>
      <c r="C259" s="13"/>
      <c r="D259" s="12"/>
      <c r="E259" s="12"/>
      <c r="F259" s="12"/>
      <c r="G259" s="14"/>
      <c r="H259" s="14"/>
      <c r="I259" s="14"/>
      <c r="J259" s="12"/>
      <c r="K259" s="12"/>
      <c r="L259" s="12"/>
      <c r="M259" s="12"/>
      <c r="N259" s="12"/>
      <c r="O259" s="12"/>
      <c r="P259" s="12"/>
      <c r="Q259" s="12"/>
      <c r="R259" s="12"/>
      <c r="S259" s="12"/>
      <c r="T259" s="12"/>
      <c r="U259" s="12"/>
      <c r="V259" s="12"/>
      <c r="W259" s="12"/>
      <c r="X259" s="12"/>
      <c r="Y259" s="12"/>
      <c r="Z259" s="12"/>
      <c r="AA259" s="12"/>
      <c r="AB259" s="12"/>
      <c r="AC259" s="12"/>
    </row>
    <row r="260" spans="1:29" ht="15.75" customHeight="1" x14ac:dyDescent="0.2">
      <c r="A260" s="13"/>
      <c r="B260" s="13"/>
      <c r="C260" s="13"/>
      <c r="D260" s="12"/>
      <c r="E260" s="12"/>
      <c r="F260" s="12"/>
      <c r="G260" s="14"/>
      <c r="H260" s="14"/>
      <c r="I260" s="14"/>
      <c r="J260" s="12"/>
      <c r="K260" s="12"/>
      <c r="L260" s="12"/>
      <c r="M260" s="12"/>
      <c r="N260" s="12"/>
      <c r="O260" s="12"/>
      <c r="P260" s="12"/>
      <c r="Q260" s="12"/>
      <c r="R260" s="12"/>
      <c r="S260" s="12"/>
      <c r="T260" s="12"/>
      <c r="U260" s="12"/>
      <c r="V260" s="12"/>
      <c r="W260" s="12"/>
      <c r="X260" s="12"/>
      <c r="Y260" s="12"/>
      <c r="Z260" s="12"/>
      <c r="AA260" s="12"/>
      <c r="AB260" s="12"/>
      <c r="AC260" s="12"/>
    </row>
    <row r="261" spans="1:29" ht="15.75" customHeight="1" x14ac:dyDescent="0.2">
      <c r="A261" s="13"/>
      <c r="B261" s="13"/>
      <c r="C261" s="13"/>
      <c r="D261" s="12"/>
      <c r="E261" s="12"/>
      <c r="F261" s="12"/>
      <c r="G261" s="14"/>
      <c r="H261" s="14"/>
      <c r="I261" s="14"/>
      <c r="J261" s="12"/>
      <c r="K261" s="12"/>
      <c r="L261" s="12"/>
      <c r="M261" s="12"/>
      <c r="N261" s="12"/>
      <c r="O261" s="12"/>
      <c r="P261" s="12"/>
      <c r="Q261" s="12"/>
      <c r="R261" s="12"/>
      <c r="S261" s="12"/>
      <c r="T261" s="12"/>
      <c r="U261" s="12"/>
      <c r="V261" s="12"/>
      <c r="W261" s="12"/>
      <c r="X261" s="12"/>
      <c r="Y261" s="12"/>
      <c r="Z261" s="12"/>
      <c r="AA261" s="12"/>
      <c r="AB261" s="12"/>
      <c r="AC261" s="12"/>
    </row>
    <row r="262" spans="1:29" ht="15.75" customHeight="1" x14ac:dyDescent="0.2">
      <c r="A262" s="13"/>
      <c r="B262" s="13"/>
      <c r="C262" s="13"/>
      <c r="D262" s="12"/>
      <c r="E262" s="12"/>
      <c r="F262" s="12"/>
      <c r="G262" s="14"/>
      <c r="H262" s="14"/>
      <c r="I262" s="14"/>
      <c r="J262" s="12"/>
      <c r="K262" s="12"/>
      <c r="L262" s="12"/>
      <c r="M262" s="12"/>
      <c r="N262" s="12"/>
      <c r="O262" s="12"/>
      <c r="P262" s="12"/>
      <c r="Q262" s="12"/>
      <c r="R262" s="12"/>
      <c r="S262" s="12"/>
      <c r="T262" s="12"/>
      <c r="U262" s="12"/>
      <c r="V262" s="12"/>
      <c r="W262" s="12"/>
      <c r="X262" s="12"/>
      <c r="Y262" s="12"/>
      <c r="Z262" s="12"/>
      <c r="AA262" s="12"/>
      <c r="AB262" s="12"/>
      <c r="AC262" s="12"/>
    </row>
    <row r="263" spans="1:29" ht="15.75" customHeight="1" x14ac:dyDescent="0.2">
      <c r="A263" s="13"/>
      <c r="B263" s="13"/>
      <c r="C263" s="13"/>
      <c r="D263" s="12"/>
      <c r="E263" s="12"/>
      <c r="F263" s="12"/>
      <c r="G263" s="14"/>
      <c r="H263" s="14"/>
      <c r="I263" s="14"/>
      <c r="J263" s="12"/>
      <c r="K263" s="12"/>
      <c r="L263" s="12"/>
      <c r="M263" s="12"/>
      <c r="N263" s="12"/>
      <c r="O263" s="12"/>
      <c r="P263" s="12"/>
      <c r="Q263" s="12"/>
      <c r="R263" s="12"/>
      <c r="S263" s="12"/>
      <c r="T263" s="12"/>
      <c r="U263" s="12"/>
      <c r="V263" s="12"/>
      <c r="W263" s="12"/>
      <c r="X263" s="12"/>
      <c r="Y263" s="12"/>
      <c r="Z263" s="12"/>
      <c r="AA263" s="12"/>
      <c r="AB263" s="12"/>
      <c r="AC263" s="12"/>
    </row>
    <row r="264" spans="1:29" ht="15.75" customHeight="1" x14ac:dyDescent="0.2">
      <c r="A264" s="13"/>
      <c r="B264" s="13"/>
      <c r="C264" s="13"/>
      <c r="D264" s="12"/>
      <c r="E264" s="12"/>
      <c r="F264" s="12"/>
      <c r="G264" s="14"/>
      <c r="H264" s="14"/>
      <c r="I264" s="14"/>
      <c r="J264" s="12"/>
      <c r="K264" s="12"/>
      <c r="L264" s="12"/>
      <c r="M264" s="12"/>
      <c r="N264" s="12"/>
      <c r="O264" s="12"/>
      <c r="P264" s="12"/>
      <c r="Q264" s="12"/>
      <c r="R264" s="12"/>
      <c r="S264" s="12"/>
      <c r="T264" s="12"/>
      <c r="U264" s="12"/>
      <c r="V264" s="12"/>
      <c r="W264" s="12"/>
      <c r="X264" s="12"/>
      <c r="Y264" s="12"/>
      <c r="Z264" s="12"/>
      <c r="AA264" s="12"/>
      <c r="AB264" s="12"/>
      <c r="AC264" s="12"/>
    </row>
    <row r="265" spans="1:29" ht="15.75" customHeight="1" x14ac:dyDescent="0.2">
      <c r="A265" s="13"/>
      <c r="B265" s="13"/>
      <c r="C265" s="13"/>
      <c r="D265" s="12"/>
      <c r="E265" s="12"/>
      <c r="F265" s="12"/>
      <c r="G265" s="14"/>
      <c r="H265" s="14"/>
      <c r="I265" s="14"/>
      <c r="J265" s="12"/>
      <c r="K265" s="12"/>
      <c r="L265" s="12"/>
      <c r="M265" s="12"/>
      <c r="N265" s="12"/>
      <c r="O265" s="12"/>
      <c r="P265" s="12"/>
      <c r="Q265" s="12"/>
      <c r="R265" s="12"/>
      <c r="S265" s="12"/>
      <c r="T265" s="12"/>
      <c r="U265" s="12"/>
      <c r="V265" s="12"/>
      <c r="W265" s="12"/>
      <c r="X265" s="12"/>
      <c r="Y265" s="12"/>
      <c r="Z265" s="12"/>
      <c r="AA265" s="12"/>
      <c r="AB265" s="12"/>
      <c r="AC265" s="12"/>
    </row>
    <row r="266" spans="1:29" ht="15.75" customHeight="1" x14ac:dyDescent="0.2">
      <c r="A266" s="13"/>
      <c r="B266" s="13"/>
      <c r="C266" s="13"/>
      <c r="D266" s="12"/>
      <c r="E266" s="12"/>
      <c r="F266" s="12"/>
      <c r="G266" s="14"/>
      <c r="H266" s="14"/>
      <c r="I266" s="14"/>
      <c r="J266" s="12"/>
      <c r="K266" s="12"/>
      <c r="L266" s="12"/>
      <c r="M266" s="12"/>
      <c r="N266" s="12"/>
      <c r="O266" s="12"/>
      <c r="P266" s="12"/>
      <c r="Q266" s="12"/>
      <c r="R266" s="12"/>
      <c r="S266" s="12"/>
      <c r="T266" s="12"/>
      <c r="U266" s="12"/>
      <c r="V266" s="12"/>
      <c r="W266" s="12"/>
      <c r="X266" s="12"/>
      <c r="Y266" s="12"/>
      <c r="Z266" s="12"/>
      <c r="AA266" s="12"/>
      <c r="AB266" s="12"/>
      <c r="AC266" s="12"/>
    </row>
    <row r="267" spans="1:29" ht="15.75" customHeight="1" x14ac:dyDescent="0.2">
      <c r="A267" s="13"/>
      <c r="B267" s="13"/>
      <c r="C267" s="13"/>
      <c r="D267" s="12"/>
      <c r="E267" s="12"/>
      <c r="F267" s="12"/>
      <c r="G267" s="14"/>
      <c r="H267" s="14"/>
      <c r="I267" s="14"/>
      <c r="J267" s="12"/>
      <c r="K267" s="12"/>
      <c r="L267" s="12"/>
      <c r="M267" s="12"/>
      <c r="N267" s="12"/>
      <c r="O267" s="12"/>
      <c r="P267" s="12"/>
      <c r="Q267" s="12"/>
      <c r="R267" s="12"/>
      <c r="S267" s="12"/>
      <c r="T267" s="12"/>
      <c r="U267" s="12"/>
      <c r="V267" s="12"/>
      <c r="W267" s="12"/>
      <c r="X267" s="12"/>
      <c r="Y267" s="12"/>
      <c r="Z267" s="12"/>
      <c r="AA267" s="12"/>
      <c r="AB267" s="12"/>
      <c r="AC267" s="12"/>
    </row>
    <row r="268" spans="1:29" ht="15.75" customHeight="1" x14ac:dyDescent="0.2">
      <c r="A268" s="13"/>
      <c r="B268" s="13"/>
      <c r="C268" s="13"/>
      <c r="D268" s="12"/>
      <c r="E268" s="12"/>
      <c r="F268" s="12"/>
      <c r="G268" s="14"/>
      <c r="H268" s="14"/>
      <c r="I268" s="14"/>
      <c r="J268" s="12"/>
      <c r="K268" s="12"/>
      <c r="L268" s="12"/>
      <c r="M268" s="12"/>
      <c r="N268" s="12"/>
      <c r="O268" s="12"/>
      <c r="P268" s="12"/>
      <c r="Q268" s="12"/>
      <c r="R268" s="12"/>
      <c r="S268" s="12"/>
      <c r="T268" s="12"/>
      <c r="U268" s="12"/>
      <c r="V268" s="12"/>
      <c r="W268" s="12"/>
      <c r="X268" s="12"/>
      <c r="Y268" s="12"/>
      <c r="Z268" s="12"/>
      <c r="AA268" s="12"/>
      <c r="AB268" s="12"/>
      <c r="AC268" s="12"/>
    </row>
    <row r="269" spans="1:29" ht="15.75" customHeight="1" x14ac:dyDescent="0.2">
      <c r="A269" s="13"/>
      <c r="B269" s="13"/>
      <c r="C269" s="13"/>
      <c r="D269" s="12"/>
      <c r="E269" s="12"/>
      <c r="F269" s="12"/>
      <c r="G269" s="14"/>
      <c r="H269" s="14"/>
      <c r="I269" s="14"/>
      <c r="J269" s="12"/>
      <c r="K269" s="12"/>
      <c r="L269" s="12"/>
      <c r="M269" s="12"/>
      <c r="N269" s="12"/>
      <c r="O269" s="12"/>
      <c r="P269" s="12"/>
      <c r="Q269" s="12"/>
      <c r="R269" s="12"/>
      <c r="S269" s="12"/>
      <c r="T269" s="12"/>
      <c r="U269" s="12"/>
      <c r="V269" s="12"/>
      <c r="W269" s="12"/>
      <c r="X269" s="12"/>
      <c r="Y269" s="12"/>
      <c r="Z269" s="12"/>
      <c r="AA269" s="12"/>
      <c r="AB269" s="12"/>
      <c r="AC269" s="12"/>
    </row>
    <row r="270" spans="1:29" ht="15.75" customHeight="1" x14ac:dyDescent="0.2">
      <c r="A270" s="13"/>
      <c r="B270" s="13"/>
      <c r="C270" s="13"/>
      <c r="D270" s="12"/>
      <c r="E270" s="12"/>
      <c r="F270" s="12"/>
      <c r="G270" s="14"/>
      <c r="H270" s="14"/>
      <c r="I270" s="14"/>
      <c r="J270" s="12"/>
      <c r="K270" s="12"/>
      <c r="L270" s="12"/>
      <c r="M270" s="12"/>
      <c r="N270" s="12"/>
      <c r="O270" s="12"/>
      <c r="P270" s="12"/>
      <c r="Q270" s="12"/>
      <c r="R270" s="12"/>
      <c r="S270" s="12"/>
      <c r="T270" s="12"/>
      <c r="U270" s="12"/>
      <c r="V270" s="12"/>
      <c r="W270" s="12"/>
      <c r="X270" s="12"/>
      <c r="Y270" s="12"/>
      <c r="Z270" s="12"/>
      <c r="AA270" s="12"/>
      <c r="AB270" s="12"/>
      <c r="AC270" s="12"/>
    </row>
    <row r="271" spans="1:29" ht="15.75" customHeight="1" x14ac:dyDescent="0.2">
      <c r="A271" s="13"/>
      <c r="B271" s="13"/>
      <c r="C271" s="13"/>
      <c r="D271" s="12"/>
      <c r="E271" s="12"/>
      <c r="F271" s="12"/>
      <c r="G271" s="14"/>
      <c r="H271" s="14"/>
      <c r="I271" s="14"/>
      <c r="J271" s="12"/>
      <c r="K271" s="12"/>
      <c r="L271" s="12"/>
      <c r="M271" s="12"/>
      <c r="N271" s="12"/>
      <c r="O271" s="12"/>
      <c r="P271" s="12"/>
      <c r="Q271" s="12"/>
      <c r="R271" s="12"/>
      <c r="S271" s="12"/>
      <c r="T271" s="12"/>
      <c r="U271" s="12"/>
      <c r="V271" s="12"/>
      <c r="W271" s="12"/>
      <c r="X271" s="12"/>
      <c r="Y271" s="12"/>
      <c r="Z271" s="12"/>
      <c r="AA271" s="12"/>
      <c r="AB271" s="12"/>
      <c r="AC271" s="12"/>
    </row>
    <row r="272" spans="1:29" ht="15.75" customHeight="1" x14ac:dyDescent="0.2">
      <c r="A272" s="13"/>
      <c r="B272" s="13"/>
      <c r="C272" s="13"/>
      <c r="D272" s="12"/>
      <c r="E272" s="12"/>
      <c r="F272" s="12"/>
      <c r="G272" s="14"/>
      <c r="H272" s="14"/>
      <c r="I272" s="14"/>
      <c r="J272" s="12"/>
      <c r="K272" s="12"/>
      <c r="L272" s="12"/>
      <c r="M272" s="12"/>
      <c r="N272" s="12"/>
      <c r="O272" s="12"/>
      <c r="P272" s="12"/>
      <c r="Q272" s="12"/>
      <c r="R272" s="12"/>
      <c r="S272" s="12"/>
      <c r="T272" s="12"/>
      <c r="U272" s="12"/>
      <c r="V272" s="12"/>
      <c r="W272" s="12"/>
      <c r="X272" s="12"/>
      <c r="Y272" s="12"/>
      <c r="Z272" s="12"/>
      <c r="AA272" s="12"/>
      <c r="AB272" s="12"/>
      <c r="AC272" s="12"/>
    </row>
    <row r="273" spans="1:29" ht="15.75" customHeight="1" x14ac:dyDescent="0.2">
      <c r="A273" s="13"/>
      <c r="B273" s="13"/>
      <c r="C273" s="13"/>
      <c r="D273" s="12"/>
      <c r="E273" s="12"/>
      <c r="F273" s="12"/>
      <c r="G273" s="14"/>
      <c r="H273" s="14"/>
      <c r="I273" s="14"/>
      <c r="J273" s="12"/>
      <c r="K273" s="12"/>
      <c r="L273" s="12"/>
      <c r="M273" s="12"/>
      <c r="N273" s="12"/>
      <c r="O273" s="12"/>
      <c r="P273" s="12"/>
      <c r="Q273" s="12"/>
      <c r="R273" s="12"/>
      <c r="S273" s="12"/>
      <c r="T273" s="12"/>
      <c r="U273" s="12"/>
      <c r="V273" s="12"/>
      <c r="W273" s="12"/>
      <c r="X273" s="12"/>
      <c r="Y273" s="12"/>
      <c r="Z273" s="12"/>
      <c r="AA273" s="12"/>
      <c r="AB273" s="12"/>
      <c r="AC273" s="12"/>
    </row>
    <row r="274" spans="1:29" ht="15.75" customHeight="1" x14ac:dyDescent="0.2">
      <c r="A274" s="13"/>
      <c r="B274" s="13"/>
      <c r="C274" s="13"/>
      <c r="D274" s="12"/>
      <c r="E274" s="12"/>
      <c r="F274" s="12"/>
      <c r="G274" s="14"/>
      <c r="H274" s="14"/>
      <c r="I274" s="14"/>
      <c r="J274" s="12"/>
      <c r="K274" s="12"/>
      <c r="L274" s="12"/>
      <c r="M274" s="12"/>
      <c r="N274" s="12"/>
      <c r="O274" s="12"/>
      <c r="P274" s="12"/>
      <c r="Q274" s="12"/>
      <c r="R274" s="12"/>
      <c r="S274" s="12"/>
      <c r="T274" s="12"/>
      <c r="U274" s="12"/>
      <c r="V274" s="12"/>
      <c r="W274" s="12"/>
      <c r="X274" s="12"/>
      <c r="Y274" s="12"/>
      <c r="Z274" s="12"/>
      <c r="AA274" s="12"/>
      <c r="AB274" s="12"/>
      <c r="AC274" s="12"/>
    </row>
    <row r="275" spans="1:29" ht="15.75" customHeight="1" x14ac:dyDescent="0.2">
      <c r="A275" s="13"/>
      <c r="B275" s="13"/>
      <c r="C275" s="13"/>
      <c r="D275" s="12"/>
      <c r="E275" s="12"/>
      <c r="F275" s="12"/>
      <c r="G275" s="14"/>
      <c r="H275" s="14"/>
      <c r="I275" s="14"/>
      <c r="J275" s="12"/>
      <c r="K275" s="12"/>
      <c r="L275" s="12"/>
      <c r="M275" s="12"/>
      <c r="N275" s="12"/>
      <c r="O275" s="12"/>
      <c r="P275" s="12"/>
      <c r="Q275" s="12"/>
      <c r="R275" s="12"/>
      <c r="S275" s="12"/>
      <c r="T275" s="12"/>
      <c r="U275" s="12"/>
      <c r="V275" s="12"/>
      <c r="W275" s="12"/>
      <c r="X275" s="12"/>
      <c r="Y275" s="12"/>
      <c r="Z275" s="12"/>
      <c r="AA275" s="12"/>
      <c r="AB275" s="12"/>
      <c r="AC275" s="12"/>
    </row>
    <row r="276" spans="1:29" ht="15.75" customHeight="1" x14ac:dyDescent="0.2">
      <c r="A276" s="13"/>
      <c r="B276" s="13"/>
      <c r="C276" s="13"/>
      <c r="D276" s="12"/>
      <c r="E276" s="12"/>
      <c r="F276" s="12"/>
      <c r="G276" s="14"/>
      <c r="H276" s="14"/>
      <c r="I276" s="14"/>
      <c r="J276" s="12"/>
      <c r="K276" s="12"/>
      <c r="L276" s="12"/>
      <c r="M276" s="12"/>
      <c r="N276" s="12"/>
      <c r="O276" s="12"/>
      <c r="P276" s="12"/>
      <c r="Q276" s="12"/>
      <c r="R276" s="12"/>
      <c r="S276" s="12"/>
      <c r="T276" s="12"/>
      <c r="U276" s="12"/>
      <c r="V276" s="12"/>
      <c r="W276" s="12"/>
      <c r="X276" s="12"/>
      <c r="Y276" s="12"/>
      <c r="Z276" s="12"/>
      <c r="AA276" s="12"/>
      <c r="AB276" s="12"/>
      <c r="AC276" s="12"/>
    </row>
    <row r="277" spans="1:29" ht="15.75" customHeight="1" x14ac:dyDescent="0.2">
      <c r="A277" s="13"/>
      <c r="B277" s="13"/>
      <c r="C277" s="13"/>
      <c r="D277" s="12"/>
      <c r="E277" s="12"/>
      <c r="F277" s="12"/>
      <c r="G277" s="14"/>
      <c r="H277" s="14"/>
      <c r="I277" s="14"/>
      <c r="J277" s="12"/>
      <c r="K277" s="12"/>
      <c r="L277" s="12"/>
      <c r="M277" s="12"/>
      <c r="N277" s="12"/>
      <c r="O277" s="12"/>
      <c r="P277" s="12"/>
      <c r="Q277" s="12"/>
      <c r="R277" s="12"/>
      <c r="S277" s="12"/>
      <c r="T277" s="12"/>
      <c r="U277" s="12"/>
      <c r="V277" s="12"/>
      <c r="W277" s="12"/>
      <c r="X277" s="12"/>
      <c r="Y277" s="12"/>
      <c r="Z277" s="12"/>
      <c r="AA277" s="12"/>
      <c r="AB277" s="12"/>
      <c r="AC277" s="12"/>
    </row>
    <row r="278" spans="1:29" ht="15.75" customHeight="1" x14ac:dyDescent="0.2">
      <c r="A278" s="13"/>
      <c r="B278" s="13"/>
      <c r="C278" s="13"/>
      <c r="D278" s="12"/>
      <c r="E278" s="12"/>
      <c r="F278" s="12"/>
      <c r="G278" s="14"/>
      <c r="H278" s="14"/>
      <c r="I278" s="14"/>
      <c r="J278" s="12"/>
      <c r="K278" s="12"/>
      <c r="L278" s="12"/>
      <c r="M278" s="12"/>
      <c r="N278" s="12"/>
      <c r="O278" s="12"/>
      <c r="P278" s="12"/>
      <c r="Q278" s="12"/>
      <c r="R278" s="12"/>
      <c r="S278" s="12"/>
      <c r="T278" s="12"/>
      <c r="U278" s="12"/>
      <c r="V278" s="12"/>
      <c r="W278" s="12"/>
      <c r="X278" s="12"/>
      <c r="Y278" s="12"/>
      <c r="Z278" s="12"/>
      <c r="AA278" s="12"/>
      <c r="AB278" s="12"/>
      <c r="AC278" s="12"/>
    </row>
    <row r="279" spans="1:29" ht="15.75" customHeight="1" x14ac:dyDescent="0.2">
      <c r="A279" s="13"/>
      <c r="B279" s="13"/>
      <c r="C279" s="13"/>
      <c r="D279" s="12"/>
      <c r="E279" s="12"/>
      <c r="F279" s="12"/>
      <c r="G279" s="14"/>
      <c r="H279" s="14"/>
      <c r="I279" s="14"/>
      <c r="J279" s="12"/>
      <c r="K279" s="12"/>
      <c r="L279" s="12"/>
      <c r="M279" s="12"/>
      <c r="N279" s="12"/>
      <c r="O279" s="12"/>
      <c r="P279" s="12"/>
      <c r="Q279" s="12"/>
      <c r="R279" s="12"/>
      <c r="S279" s="12"/>
      <c r="T279" s="12"/>
      <c r="U279" s="12"/>
      <c r="V279" s="12"/>
      <c r="W279" s="12"/>
      <c r="X279" s="12"/>
      <c r="Y279" s="12"/>
      <c r="Z279" s="12"/>
      <c r="AA279" s="12"/>
      <c r="AB279" s="12"/>
      <c r="AC279" s="12"/>
    </row>
    <row r="280" spans="1:29" ht="15.75" customHeight="1" x14ac:dyDescent="0.2">
      <c r="A280" s="13"/>
      <c r="B280" s="13"/>
      <c r="C280" s="13"/>
      <c r="D280" s="12"/>
      <c r="E280" s="12"/>
      <c r="F280" s="12"/>
      <c r="G280" s="14"/>
      <c r="H280" s="14"/>
      <c r="I280" s="14"/>
      <c r="J280" s="12"/>
      <c r="K280" s="12"/>
      <c r="L280" s="12"/>
      <c r="M280" s="12"/>
      <c r="N280" s="12"/>
      <c r="O280" s="12"/>
      <c r="P280" s="12"/>
      <c r="Q280" s="12"/>
      <c r="R280" s="12"/>
      <c r="S280" s="12"/>
      <c r="T280" s="12"/>
      <c r="U280" s="12"/>
      <c r="V280" s="12"/>
      <c r="W280" s="12"/>
      <c r="X280" s="12"/>
      <c r="Y280" s="12"/>
      <c r="Z280" s="12"/>
      <c r="AA280" s="12"/>
      <c r="AB280" s="12"/>
      <c r="AC280" s="12"/>
    </row>
    <row r="281" spans="1:29" ht="15.75" customHeight="1" x14ac:dyDescent="0.2">
      <c r="A281" s="13"/>
      <c r="B281" s="13"/>
      <c r="C281" s="13"/>
      <c r="D281" s="12"/>
      <c r="E281" s="12"/>
      <c r="F281" s="12"/>
      <c r="G281" s="14"/>
      <c r="H281" s="14"/>
      <c r="I281" s="14"/>
      <c r="J281" s="12"/>
      <c r="K281" s="12"/>
      <c r="L281" s="12"/>
      <c r="M281" s="12"/>
      <c r="N281" s="12"/>
      <c r="O281" s="12"/>
      <c r="P281" s="12"/>
      <c r="Q281" s="12"/>
      <c r="R281" s="12"/>
      <c r="S281" s="12"/>
      <c r="T281" s="12"/>
      <c r="U281" s="12"/>
      <c r="V281" s="12"/>
      <c r="W281" s="12"/>
      <c r="X281" s="12"/>
      <c r="Y281" s="12"/>
      <c r="Z281" s="12"/>
      <c r="AA281" s="12"/>
      <c r="AB281" s="12"/>
      <c r="AC281" s="12"/>
    </row>
    <row r="282" spans="1:29" ht="15.75" customHeight="1" x14ac:dyDescent="0.2">
      <c r="A282" s="13"/>
      <c r="B282" s="13"/>
      <c r="C282" s="13"/>
      <c r="D282" s="12"/>
      <c r="E282" s="12"/>
      <c r="F282" s="12"/>
      <c r="G282" s="14"/>
      <c r="H282" s="14"/>
      <c r="I282" s="14"/>
      <c r="J282" s="12"/>
      <c r="K282" s="12"/>
      <c r="L282" s="12"/>
      <c r="M282" s="12"/>
      <c r="N282" s="12"/>
      <c r="O282" s="12"/>
      <c r="P282" s="12"/>
      <c r="Q282" s="12"/>
      <c r="R282" s="12"/>
      <c r="S282" s="12"/>
      <c r="T282" s="12"/>
      <c r="U282" s="12"/>
      <c r="V282" s="12"/>
      <c r="W282" s="12"/>
      <c r="X282" s="12"/>
      <c r="Y282" s="12"/>
      <c r="Z282" s="12"/>
      <c r="AA282" s="12"/>
      <c r="AB282" s="12"/>
      <c r="AC282" s="12"/>
    </row>
    <row r="283" spans="1:29" ht="15.75" customHeight="1" x14ac:dyDescent="0.2">
      <c r="A283" s="13"/>
      <c r="B283" s="13"/>
      <c r="C283" s="13"/>
      <c r="D283" s="12"/>
      <c r="E283" s="12"/>
      <c r="F283" s="12"/>
      <c r="G283" s="14"/>
      <c r="H283" s="14"/>
      <c r="I283" s="14"/>
      <c r="J283" s="12"/>
      <c r="K283" s="12"/>
      <c r="L283" s="12"/>
      <c r="M283" s="12"/>
      <c r="N283" s="12"/>
      <c r="O283" s="12"/>
      <c r="P283" s="12"/>
      <c r="Q283" s="12"/>
      <c r="R283" s="12"/>
      <c r="S283" s="12"/>
      <c r="T283" s="12"/>
      <c r="U283" s="12"/>
      <c r="V283" s="12"/>
      <c r="W283" s="12"/>
      <c r="X283" s="12"/>
      <c r="Y283" s="12"/>
      <c r="Z283" s="12"/>
      <c r="AA283" s="12"/>
      <c r="AB283" s="12"/>
      <c r="AC283" s="12"/>
    </row>
    <row r="284" spans="1:29" ht="15.75" customHeight="1" x14ac:dyDescent="0.2">
      <c r="A284" s="13"/>
      <c r="B284" s="13"/>
      <c r="C284" s="13"/>
      <c r="D284" s="12"/>
      <c r="E284" s="12"/>
      <c r="F284" s="12"/>
      <c r="G284" s="14"/>
      <c r="H284" s="14"/>
      <c r="I284" s="14"/>
      <c r="J284" s="12"/>
      <c r="K284" s="12"/>
      <c r="L284" s="12"/>
      <c r="M284" s="12"/>
      <c r="N284" s="12"/>
      <c r="O284" s="12"/>
      <c r="P284" s="12"/>
      <c r="Q284" s="12"/>
      <c r="R284" s="12"/>
      <c r="S284" s="12"/>
      <c r="T284" s="12"/>
      <c r="U284" s="12"/>
      <c r="V284" s="12"/>
      <c r="W284" s="12"/>
      <c r="X284" s="12"/>
      <c r="Y284" s="12"/>
      <c r="Z284" s="12"/>
      <c r="AA284" s="12"/>
      <c r="AB284" s="12"/>
      <c r="AC284" s="12"/>
    </row>
    <row r="285" spans="1:29" ht="15.75" customHeight="1" x14ac:dyDescent="0.2">
      <c r="A285" s="13"/>
      <c r="B285" s="13"/>
      <c r="C285" s="13"/>
      <c r="D285" s="12"/>
      <c r="E285" s="12"/>
      <c r="F285" s="12"/>
      <c r="G285" s="14"/>
      <c r="H285" s="14"/>
      <c r="I285" s="14"/>
      <c r="J285" s="12"/>
      <c r="K285" s="12"/>
      <c r="L285" s="12"/>
      <c r="M285" s="12"/>
      <c r="N285" s="12"/>
      <c r="O285" s="12"/>
      <c r="P285" s="12"/>
      <c r="Q285" s="12"/>
      <c r="R285" s="12"/>
      <c r="S285" s="12"/>
      <c r="T285" s="12"/>
      <c r="U285" s="12"/>
      <c r="V285" s="12"/>
      <c r="W285" s="12"/>
      <c r="X285" s="12"/>
      <c r="Y285" s="12"/>
      <c r="Z285" s="12"/>
      <c r="AA285" s="12"/>
      <c r="AB285" s="12"/>
      <c r="AC285" s="12"/>
    </row>
    <row r="286" spans="1:29" ht="15.75" customHeight="1" x14ac:dyDescent="0.2">
      <c r="A286" s="13"/>
      <c r="B286" s="13"/>
      <c r="C286" s="13"/>
      <c r="D286" s="12"/>
      <c r="E286" s="12"/>
      <c r="F286" s="12"/>
      <c r="G286" s="14"/>
      <c r="H286" s="14"/>
      <c r="I286" s="14"/>
      <c r="J286" s="12"/>
      <c r="K286" s="12"/>
      <c r="L286" s="12"/>
      <c r="M286" s="12"/>
      <c r="N286" s="12"/>
      <c r="O286" s="12"/>
      <c r="P286" s="12"/>
      <c r="Q286" s="12"/>
      <c r="R286" s="12"/>
      <c r="S286" s="12"/>
      <c r="T286" s="12"/>
      <c r="U286" s="12"/>
      <c r="V286" s="12"/>
      <c r="W286" s="12"/>
      <c r="X286" s="12"/>
      <c r="Y286" s="12"/>
      <c r="Z286" s="12"/>
      <c r="AA286" s="12"/>
      <c r="AB286" s="12"/>
      <c r="AC286" s="12"/>
    </row>
    <row r="287" spans="1:29" ht="15.75" customHeight="1" x14ac:dyDescent="0.2">
      <c r="A287" s="13"/>
      <c r="B287" s="13"/>
      <c r="C287" s="13"/>
      <c r="D287" s="12"/>
      <c r="E287" s="12"/>
      <c r="F287" s="12"/>
      <c r="G287" s="14"/>
      <c r="H287" s="14"/>
      <c r="I287" s="14"/>
      <c r="J287" s="12"/>
      <c r="K287" s="12"/>
      <c r="L287" s="12"/>
      <c r="M287" s="12"/>
      <c r="N287" s="12"/>
      <c r="O287" s="12"/>
      <c r="P287" s="12"/>
      <c r="Q287" s="12"/>
      <c r="R287" s="12"/>
      <c r="S287" s="12"/>
      <c r="T287" s="12"/>
      <c r="U287" s="12"/>
      <c r="V287" s="12"/>
      <c r="W287" s="12"/>
      <c r="X287" s="12"/>
      <c r="Y287" s="12"/>
      <c r="Z287" s="12"/>
      <c r="AA287" s="12"/>
      <c r="AB287" s="12"/>
      <c r="AC287" s="12"/>
    </row>
    <row r="288" spans="1:29" ht="15.75" customHeight="1" x14ac:dyDescent="0.2">
      <c r="A288" s="13"/>
      <c r="B288" s="13"/>
      <c r="C288" s="13"/>
      <c r="D288" s="12"/>
      <c r="E288" s="12"/>
      <c r="F288" s="12"/>
      <c r="G288" s="14"/>
      <c r="H288" s="14"/>
      <c r="I288" s="14"/>
      <c r="J288" s="12"/>
      <c r="K288" s="12"/>
      <c r="L288" s="12"/>
      <c r="M288" s="12"/>
      <c r="N288" s="12"/>
      <c r="O288" s="12"/>
      <c r="P288" s="12"/>
      <c r="Q288" s="12"/>
      <c r="R288" s="12"/>
      <c r="S288" s="12"/>
      <c r="T288" s="12"/>
      <c r="U288" s="12"/>
      <c r="V288" s="12"/>
      <c r="W288" s="12"/>
      <c r="X288" s="12"/>
      <c r="Y288" s="12"/>
      <c r="Z288" s="12"/>
      <c r="AA288" s="12"/>
      <c r="AB288" s="12"/>
      <c r="AC288" s="12"/>
    </row>
    <row r="289" spans="1:29" ht="15.75" customHeight="1" x14ac:dyDescent="0.2">
      <c r="A289" s="13"/>
      <c r="B289" s="13"/>
      <c r="C289" s="13"/>
      <c r="D289" s="12"/>
      <c r="E289" s="12"/>
      <c r="F289" s="12"/>
      <c r="G289" s="14"/>
      <c r="H289" s="14"/>
      <c r="I289" s="14"/>
      <c r="J289" s="12"/>
      <c r="K289" s="12"/>
      <c r="L289" s="12"/>
      <c r="M289" s="12"/>
      <c r="N289" s="12"/>
      <c r="O289" s="12"/>
      <c r="P289" s="12"/>
      <c r="Q289" s="12"/>
      <c r="R289" s="12"/>
      <c r="S289" s="12"/>
      <c r="T289" s="12"/>
      <c r="U289" s="12"/>
      <c r="V289" s="12"/>
      <c r="W289" s="12"/>
      <c r="X289" s="12"/>
      <c r="Y289" s="12"/>
      <c r="Z289" s="12"/>
      <c r="AA289" s="12"/>
      <c r="AB289" s="12"/>
      <c r="AC289" s="12"/>
    </row>
    <row r="290" spans="1:29" ht="15.75" customHeight="1" x14ac:dyDescent="0.2">
      <c r="A290" s="13"/>
      <c r="B290" s="13"/>
      <c r="C290" s="13"/>
      <c r="D290" s="12"/>
      <c r="E290" s="12"/>
      <c r="F290" s="12"/>
      <c r="G290" s="14"/>
      <c r="H290" s="14"/>
      <c r="I290" s="14"/>
      <c r="J290" s="12"/>
      <c r="K290" s="12"/>
      <c r="L290" s="12"/>
      <c r="M290" s="12"/>
      <c r="N290" s="12"/>
      <c r="O290" s="12"/>
      <c r="P290" s="12"/>
      <c r="Q290" s="12"/>
      <c r="R290" s="12"/>
      <c r="S290" s="12"/>
      <c r="T290" s="12"/>
      <c r="U290" s="12"/>
      <c r="V290" s="12"/>
      <c r="W290" s="12"/>
      <c r="X290" s="12"/>
      <c r="Y290" s="12"/>
      <c r="Z290" s="12"/>
      <c r="AA290" s="12"/>
      <c r="AB290" s="12"/>
      <c r="AC290" s="12"/>
    </row>
    <row r="291" spans="1:29" ht="15.75" customHeight="1" x14ac:dyDescent="0.2">
      <c r="A291" s="13"/>
      <c r="B291" s="13"/>
      <c r="C291" s="13"/>
      <c r="D291" s="12"/>
      <c r="E291" s="12"/>
      <c r="F291" s="12"/>
      <c r="G291" s="14"/>
      <c r="H291" s="14"/>
      <c r="I291" s="14"/>
      <c r="J291" s="12"/>
      <c r="K291" s="12"/>
      <c r="L291" s="12"/>
      <c r="M291" s="12"/>
      <c r="N291" s="12"/>
      <c r="O291" s="12"/>
      <c r="P291" s="12"/>
      <c r="Q291" s="12"/>
      <c r="R291" s="12"/>
      <c r="S291" s="12"/>
      <c r="T291" s="12"/>
      <c r="U291" s="12"/>
      <c r="V291" s="12"/>
      <c r="W291" s="12"/>
      <c r="X291" s="12"/>
      <c r="Y291" s="12"/>
      <c r="Z291" s="12"/>
      <c r="AA291" s="12"/>
      <c r="AB291" s="12"/>
      <c r="AC291" s="12"/>
    </row>
    <row r="292" spans="1:29" ht="15.75" customHeight="1" x14ac:dyDescent="0.2">
      <c r="A292" s="13"/>
      <c r="B292" s="13"/>
      <c r="C292" s="13"/>
      <c r="D292" s="12"/>
      <c r="E292" s="12"/>
      <c r="F292" s="12"/>
      <c r="G292" s="14"/>
      <c r="H292" s="14"/>
      <c r="I292" s="14"/>
      <c r="J292" s="12"/>
      <c r="K292" s="12"/>
      <c r="L292" s="12"/>
      <c r="M292" s="12"/>
      <c r="N292" s="12"/>
      <c r="O292" s="12"/>
      <c r="P292" s="12"/>
      <c r="Q292" s="12"/>
      <c r="R292" s="12"/>
      <c r="S292" s="12"/>
      <c r="T292" s="12"/>
      <c r="U292" s="12"/>
      <c r="V292" s="12"/>
      <c r="W292" s="12"/>
      <c r="X292" s="12"/>
      <c r="Y292" s="12"/>
      <c r="Z292" s="12"/>
      <c r="AA292" s="12"/>
      <c r="AB292" s="12"/>
      <c r="AC292" s="12"/>
    </row>
    <row r="293" spans="1:29" ht="15.75" customHeight="1" x14ac:dyDescent="0.2">
      <c r="A293" s="13"/>
      <c r="B293" s="13"/>
      <c r="C293" s="13"/>
      <c r="D293" s="12"/>
      <c r="E293" s="12"/>
      <c r="F293" s="12"/>
      <c r="G293" s="14"/>
      <c r="H293" s="14"/>
      <c r="I293" s="14"/>
      <c r="J293" s="12"/>
      <c r="K293" s="12"/>
      <c r="L293" s="12"/>
      <c r="M293" s="12"/>
      <c r="N293" s="12"/>
      <c r="O293" s="12"/>
      <c r="P293" s="12"/>
      <c r="Q293" s="12"/>
      <c r="R293" s="12"/>
      <c r="S293" s="12"/>
      <c r="T293" s="12"/>
      <c r="U293" s="12"/>
      <c r="V293" s="12"/>
      <c r="W293" s="12"/>
      <c r="X293" s="12"/>
      <c r="Y293" s="12"/>
      <c r="Z293" s="12"/>
      <c r="AA293" s="12"/>
      <c r="AB293" s="12"/>
      <c r="AC293" s="12"/>
    </row>
    <row r="294" spans="1:29" ht="15.75" customHeight="1" x14ac:dyDescent="0.2">
      <c r="A294" s="13"/>
      <c r="B294" s="13"/>
      <c r="C294" s="13"/>
      <c r="D294" s="12"/>
      <c r="E294" s="12"/>
      <c r="F294" s="12"/>
      <c r="G294" s="14"/>
      <c r="H294" s="14"/>
      <c r="I294" s="14"/>
      <c r="J294" s="12"/>
      <c r="K294" s="12"/>
      <c r="L294" s="12"/>
      <c r="M294" s="12"/>
      <c r="N294" s="12"/>
      <c r="O294" s="12"/>
      <c r="P294" s="12"/>
      <c r="Q294" s="12"/>
      <c r="R294" s="12"/>
      <c r="S294" s="12"/>
      <c r="T294" s="12"/>
      <c r="U294" s="12"/>
      <c r="V294" s="12"/>
      <c r="W294" s="12"/>
      <c r="X294" s="12"/>
      <c r="Y294" s="12"/>
      <c r="Z294" s="12"/>
      <c r="AA294" s="12"/>
      <c r="AB294" s="12"/>
      <c r="AC294" s="12"/>
    </row>
    <row r="295" spans="1:29" ht="15.75" customHeight="1" x14ac:dyDescent="0.2">
      <c r="A295" s="13"/>
      <c r="B295" s="13"/>
      <c r="C295" s="13"/>
      <c r="D295" s="12"/>
      <c r="E295" s="12"/>
      <c r="F295" s="12"/>
      <c r="G295" s="14"/>
      <c r="H295" s="14"/>
      <c r="I295" s="14"/>
      <c r="J295" s="12"/>
      <c r="K295" s="12"/>
      <c r="L295" s="12"/>
      <c r="M295" s="12"/>
      <c r="N295" s="12"/>
      <c r="O295" s="12"/>
      <c r="P295" s="12"/>
      <c r="Q295" s="12"/>
      <c r="R295" s="12"/>
      <c r="S295" s="12"/>
      <c r="T295" s="12"/>
      <c r="U295" s="12"/>
      <c r="V295" s="12"/>
      <c r="W295" s="12"/>
      <c r="X295" s="12"/>
      <c r="Y295" s="12"/>
      <c r="Z295" s="12"/>
      <c r="AA295" s="12"/>
      <c r="AB295" s="12"/>
      <c r="AC295" s="12"/>
    </row>
    <row r="296" spans="1:29" ht="15.75" customHeight="1" x14ac:dyDescent="0.2">
      <c r="A296" s="13"/>
      <c r="B296" s="13"/>
      <c r="C296" s="13"/>
      <c r="D296" s="12"/>
      <c r="E296" s="12"/>
      <c r="F296" s="12"/>
      <c r="G296" s="14"/>
      <c r="H296" s="14"/>
      <c r="I296" s="14"/>
      <c r="J296" s="12"/>
      <c r="K296" s="12"/>
      <c r="L296" s="12"/>
      <c r="M296" s="12"/>
      <c r="N296" s="12"/>
      <c r="O296" s="12"/>
      <c r="P296" s="12"/>
      <c r="Q296" s="12"/>
      <c r="R296" s="12"/>
      <c r="S296" s="12"/>
      <c r="T296" s="12"/>
      <c r="U296" s="12"/>
      <c r="V296" s="12"/>
      <c r="W296" s="12"/>
      <c r="X296" s="12"/>
      <c r="Y296" s="12"/>
      <c r="Z296" s="12"/>
      <c r="AA296" s="12"/>
      <c r="AB296" s="12"/>
      <c r="AC296" s="12"/>
    </row>
    <row r="297" spans="1:29" ht="15.75" customHeight="1" x14ac:dyDescent="0.2">
      <c r="A297" s="13"/>
      <c r="B297" s="13"/>
      <c r="C297" s="13"/>
      <c r="D297" s="12"/>
      <c r="E297" s="12"/>
      <c r="F297" s="12"/>
      <c r="G297" s="14"/>
      <c r="H297" s="14"/>
      <c r="I297" s="14"/>
      <c r="J297" s="12"/>
      <c r="K297" s="12"/>
      <c r="L297" s="12"/>
      <c r="M297" s="12"/>
      <c r="N297" s="12"/>
      <c r="O297" s="12"/>
      <c r="P297" s="12"/>
      <c r="Q297" s="12"/>
      <c r="R297" s="12"/>
      <c r="S297" s="12"/>
      <c r="T297" s="12"/>
      <c r="U297" s="12"/>
      <c r="V297" s="12"/>
      <c r="W297" s="12"/>
      <c r="X297" s="12"/>
      <c r="Y297" s="12"/>
      <c r="Z297" s="12"/>
      <c r="AA297" s="12"/>
      <c r="AB297" s="12"/>
      <c r="AC297" s="12"/>
    </row>
    <row r="298" spans="1:29" ht="15.75" customHeight="1" x14ac:dyDescent="0.2">
      <c r="A298" s="13"/>
      <c r="B298" s="13"/>
      <c r="C298" s="13"/>
      <c r="D298" s="12"/>
      <c r="E298" s="12"/>
      <c r="F298" s="12"/>
      <c r="G298" s="14"/>
      <c r="H298" s="14"/>
      <c r="I298" s="14"/>
      <c r="J298" s="12"/>
      <c r="K298" s="12"/>
      <c r="L298" s="12"/>
      <c r="M298" s="12"/>
      <c r="N298" s="12"/>
      <c r="O298" s="12"/>
      <c r="P298" s="12"/>
      <c r="Q298" s="12"/>
      <c r="R298" s="12"/>
      <c r="S298" s="12"/>
      <c r="T298" s="12"/>
      <c r="U298" s="12"/>
      <c r="V298" s="12"/>
      <c r="W298" s="12"/>
      <c r="X298" s="12"/>
      <c r="Y298" s="12"/>
      <c r="Z298" s="12"/>
      <c r="AA298" s="12"/>
      <c r="AB298" s="12"/>
      <c r="AC298" s="12"/>
    </row>
    <row r="299" spans="1:29" ht="15.75" customHeight="1" x14ac:dyDescent="0.2">
      <c r="A299" s="13"/>
      <c r="B299" s="13"/>
      <c r="C299" s="13"/>
      <c r="D299" s="12"/>
      <c r="E299" s="12"/>
      <c r="F299" s="12"/>
      <c r="G299" s="14"/>
      <c r="H299" s="14"/>
      <c r="I299" s="14"/>
      <c r="J299" s="12"/>
      <c r="K299" s="12"/>
      <c r="L299" s="12"/>
      <c r="M299" s="12"/>
      <c r="N299" s="12"/>
      <c r="O299" s="12"/>
      <c r="P299" s="12"/>
      <c r="Q299" s="12"/>
      <c r="R299" s="12"/>
      <c r="S299" s="12"/>
      <c r="T299" s="12"/>
      <c r="U299" s="12"/>
      <c r="V299" s="12"/>
      <c r="W299" s="12"/>
      <c r="X299" s="12"/>
      <c r="Y299" s="12"/>
      <c r="Z299" s="12"/>
      <c r="AA299" s="12"/>
      <c r="AB299" s="12"/>
      <c r="AC299" s="12"/>
    </row>
    <row r="300" spans="1:29" ht="15.75" customHeight="1" x14ac:dyDescent="0.2">
      <c r="A300" s="13"/>
      <c r="B300" s="13"/>
      <c r="C300" s="13"/>
      <c r="D300" s="12"/>
      <c r="E300" s="12"/>
      <c r="F300" s="12"/>
      <c r="G300" s="14"/>
      <c r="H300" s="14"/>
      <c r="I300" s="14"/>
      <c r="J300" s="12"/>
      <c r="K300" s="12"/>
      <c r="L300" s="12"/>
      <c r="M300" s="12"/>
      <c r="N300" s="12"/>
      <c r="O300" s="12"/>
      <c r="P300" s="12"/>
      <c r="Q300" s="12"/>
      <c r="R300" s="12"/>
      <c r="S300" s="12"/>
      <c r="T300" s="12"/>
      <c r="U300" s="12"/>
      <c r="V300" s="12"/>
      <c r="W300" s="12"/>
      <c r="X300" s="12"/>
      <c r="Y300" s="12"/>
      <c r="Z300" s="12"/>
      <c r="AA300" s="12"/>
      <c r="AB300" s="12"/>
      <c r="AC300" s="12"/>
    </row>
    <row r="301" spans="1:29" ht="15.75" customHeight="1" x14ac:dyDescent="0.2">
      <c r="A301" s="13"/>
      <c r="B301" s="13"/>
      <c r="C301" s="13"/>
      <c r="D301" s="12"/>
      <c r="E301" s="12"/>
      <c r="F301" s="12"/>
      <c r="G301" s="14"/>
      <c r="H301" s="14"/>
      <c r="I301" s="14"/>
      <c r="J301" s="12"/>
      <c r="K301" s="12"/>
      <c r="L301" s="12"/>
      <c r="M301" s="12"/>
      <c r="N301" s="12"/>
      <c r="O301" s="12"/>
      <c r="P301" s="12"/>
      <c r="Q301" s="12"/>
      <c r="R301" s="12"/>
      <c r="S301" s="12"/>
      <c r="T301" s="12"/>
      <c r="U301" s="12"/>
      <c r="V301" s="12"/>
      <c r="W301" s="12"/>
      <c r="X301" s="12"/>
      <c r="Y301" s="12"/>
      <c r="Z301" s="12"/>
      <c r="AA301" s="12"/>
      <c r="AB301" s="12"/>
      <c r="AC301" s="12"/>
    </row>
    <row r="302" spans="1:29" ht="15.75" customHeight="1" x14ac:dyDescent="0.2">
      <c r="A302" s="13"/>
      <c r="B302" s="13"/>
      <c r="C302" s="13"/>
      <c r="D302" s="12"/>
      <c r="E302" s="12"/>
      <c r="F302" s="12"/>
      <c r="G302" s="14"/>
      <c r="H302" s="14"/>
      <c r="I302" s="14"/>
      <c r="J302" s="12"/>
      <c r="K302" s="12"/>
      <c r="L302" s="12"/>
      <c r="M302" s="12"/>
      <c r="N302" s="12"/>
      <c r="O302" s="12"/>
      <c r="P302" s="12"/>
      <c r="Q302" s="12"/>
      <c r="R302" s="12"/>
      <c r="S302" s="12"/>
      <c r="T302" s="12"/>
      <c r="U302" s="12"/>
      <c r="V302" s="12"/>
      <c r="W302" s="12"/>
      <c r="X302" s="12"/>
      <c r="Y302" s="12"/>
      <c r="Z302" s="12"/>
      <c r="AA302" s="12"/>
      <c r="AB302" s="12"/>
      <c r="AC302" s="12"/>
    </row>
    <row r="303" spans="1:29" ht="15.75" customHeight="1" x14ac:dyDescent="0.2">
      <c r="A303" s="13"/>
      <c r="B303" s="13"/>
      <c r="C303" s="13"/>
      <c r="D303" s="12"/>
      <c r="E303" s="12"/>
      <c r="F303" s="12"/>
      <c r="G303" s="14"/>
      <c r="H303" s="14"/>
      <c r="I303" s="14"/>
      <c r="J303" s="12"/>
      <c r="K303" s="12"/>
      <c r="L303" s="12"/>
      <c r="M303" s="12"/>
      <c r="N303" s="12"/>
      <c r="O303" s="12"/>
      <c r="P303" s="12"/>
      <c r="Q303" s="12"/>
      <c r="R303" s="12"/>
      <c r="S303" s="12"/>
      <c r="T303" s="12"/>
      <c r="U303" s="12"/>
      <c r="V303" s="12"/>
      <c r="W303" s="12"/>
      <c r="X303" s="12"/>
      <c r="Y303" s="12"/>
      <c r="Z303" s="12"/>
      <c r="AA303" s="12"/>
      <c r="AB303" s="12"/>
      <c r="AC303" s="12"/>
    </row>
    <row r="304" spans="1:29" ht="15.75" customHeight="1" x14ac:dyDescent="0.2">
      <c r="A304" s="13"/>
      <c r="B304" s="13"/>
      <c r="C304" s="13"/>
      <c r="D304" s="12"/>
      <c r="E304" s="12"/>
      <c r="F304" s="12"/>
      <c r="G304" s="14"/>
      <c r="H304" s="14"/>
      <c r="I304" s="14"/>
      <c r="J304" s="12"/>
      <c r="K304" s="12"/>
      <c r="L304" s="12"/>
      <c r="M304" s="12"/>
      <c r="N304" s="12"/>
      <c r="O304" s="12"/>
      <c r="P304" s="12"/>
      <c r="Q304" s="12"/>
      <c r="R304" s="12"/>
      <c r="S304" s="12"/>
      <c r="T304" s="12"/>
      <c r="U304" s="12"/>
      <c r="V304" s="12"/>
      <c r="W304" s="12"/>
      <c r="X304" s="12"/>
      <c r="Y304" s="12"/>
      <c r="Z304" s="12"/>
      <c r="AA304" s="12"/>
      <c r="AB304" s="12"/>
      <c r="AC304" s="12"/>
    </row>
    <row r="305" spans="1:29" ht="15.75" customHeight="1" x14ac:dyDescent="0.2">
      <c r="A305" s="13"/>
      <c r="B305" s="13"/>
      <c r="C305" s="13"/>
      <c r="D305" s="12"/>
      <c r="E305" s="12"/>
      <c r="F305" s="12"/>
      <c r="G305" s="14"/>
      <c r="H305" s="14"/>
      <c r="I305" s="14"/>
      <c r="J305" s="12"/>
      <c r="K305" s="12"/>
      <c r="L305" s="12"/>
      <c r="M305" s="12"/>
      <c r="N305" s="12"/>
      <c r="O305" s="12"/>
      <c r="P305" s="12"/>
      <c r="Q305" s="12"/>
      <c r="R305" s="12"/>
      <c r="S305" s="12"/>
      <c r="T305" s="12"/>
      <c r="U305" s="12"/>
      <c r="V305" s="12"/>
      <c r="W305" s="12"/>
      <c r="X305" s="12"/>
      <c r="Y305" s="12"/>
      <c r="Z305" s="12"/>
      <c r="AA305" s="12"/>
      <c r="AB305" s="12"/>
      <c r="AC305" s="12"/>
    </row>
    <row r="306" spans="1:29" ht="15.75" customHeight="1" x14ac:dyDescent="0.2">
      <c r="A306" s="13"/>
      <c r="B306" s="13"/>
      <c r="C306" s="13"/>
      <c r="D306" s="12"/>
      <c r="E306" s="12"/>
      <c r="F306" s="12"/>
      <c r="G306" s="14"/>
      <c r="H306" s="14"/>
      <c r="I306" s="14"/>
      <c r="J306" s="12"/>
      <c r="K306" s="12"/>
      <c r="L306" s="12"/>
      <c r="M306" s="12"/>
      <c r="N306" s="12"/>
      <c r="O306" s="12"/>
      <c r="P306" s="12"/>
      <c r="Q306" s="12"/>
      <c r="R306" s="12"/>
      <c r="S306" s="12"/>
      <c r="T306" s="12"/>
      <c r="U306" s="12"/>
      <c r="V306" s="12"/>
      <c r="W306" s="12"/>
      <c r="X306" s="12"/>
      <c r="Y306" s="12"/>
      <c r="Z306" s="12"/>
      <c r="AA306" s="12"/>
      <c r="AB306" s="12"/>
      <c r="AC306" s="12"/>
    </row>
    <row r="307" spans="1:29" ht="15.75" customHeight="1" x14ac:dyDescent="0.2">
      <c r="A307" s="13"/>
      <c r="B307" s="13"/>
      <c r="C307" s="13"/>
      <c r="D307" s="12"/>
      <c r="E307" s="12"/>
      <c r="F307" s="12"/>
      <c r="G307" s="14"/>
      <c r="H307" s="14"/>
      <c r="I307" s="14"/>
      <c r="J307" s="12"/>
      <c r="K307" s="12"/>
      <c r="L307" s="12"/>
      <c r="M307" s="12"/>
      <c r="N307" s="12"/>
      <c r="O307" s="12"/>
      <c r="P307" s="12"/>
      <c r="Q307" s="12"/>
      <c r="R307" s="12"/>
      <c r="S307" s="12"/>
      <c r="T307" s="12"/>
      <c r="U307" s="12"/>
      <c r="V307" s="12"/>
      <c r="W307" s="12"/>
      <c r="X307" s="12"/>
      <c r="Y307" s="12"/>
      <c r="Z307" s="12"/>
      <c r="AA307" s="12"/>
      <c r="AB307" s="12"/>
      <c r="AC307" s="12"/>
    </row>
    <row r="308" spans="1:29" ht="15.75" customHeight="1" x14ac:dyDescent="0.2">
      <c r="A308" s="13"/>
      <c r="B308" s="13"/>
      <c r="C308" s="13"/>
      <c r="D308" s="12"/>
      <c r="E308" s="12"/>
      <c r="F308" s="12"/>
      <c r="G308" s="14"/>
      <c r="H308" s="14"/>
      <c r="I308" s="14"/>
      <c r="J308" s="12"/>
      <c r="K308" s="12"/>
      <c r="L308" s="12"/>
      <c r="M308" s="12"/>
      <c r="N308" s="12"/>
      <c r="O308" s="12"/>
      <c r="P308" s="12"/>
      <c r="Q308" s="12"/>
      <c r="R308" s="12"/>
      <c r="S308" s="12"/>
      <c r="T308" s="12"/>
      <c r="U308" s="12"/>
      <c r="V308" s="12"/>
      <c r="W308" s="12"/>
      <c r="X308" s="12"/>
      <c r="Y308" s="12"/>
      <c r="Z308" s="12"/>
      <c r="AA308" s="12"/>
      <c r="AB308" s="12"/>
      <c r="AC308" s="12"/>
    </row>
    <row r="309" spans="1:29" ht="15.75" customHeight="1" x14ac:dyDescent="0.2">
      <c r="A309" s="13"/>
      <c r="B309" s="13"/>
      <c r="C309" s="13"/>
      <c r="D309" s="12"/>
      <c r="E309" s="12"/>
      <c r="F309" s="12"/>
      <c r="G309" s="14"/>
      <c r="H309" s="14"/>
      <c r="I309" s="14"/>
      <c r="J309" s="12"/>
      <c r="K309" s="12"/>
      <c r="L309" s="12"/>
      <c r="M309" s="12"/>
      <c r="N309" s="12"/>
      <c r="O309" s="12"/>
      <c r="P309" s="12"/>
      <c r="Q309" s="12"/>
      <c r="R309" s="12"/>
      <c r="S309" s="12"/>
      <c r="T309" s="12"/>
      <c r="U309" s="12"/>
      <c r="V309" s="12"/>
      <c r="W309" s="12"/>
      <c r="X309" s="12"/>
      <c r="Y309" s="12"/>
      <c r="Z309" s="12"/>
      <c r="AA309" s="12"/>
      <c r="AB309" s="12"/>
      <c r="AC309" s="12"/>
    </row>
    <row r="310" spans="1:29" ht="15.75" customHeight="1" x14ac:dyDescent="0.2">
      <c r="A310" s="13"/>
      <c r="B310" s="13"/>
      <c r="C310" s="13"/>
      <c r="D310" s="12"/>
      <c r="E310" s="12"/>
      <c r="F310" s="12"/>
      <c r="G310" s="14"/>
      <c r="H310" s="14"/>
      <c r="I310" s="14"/>
      <c r="J310" s="12"/>
      <c r="K310" s="12"/>
      <c r="L310" s="12"/>
      <c r="M310" s="12"/>
      <c r="N310" s="12"/>
      <c r="O310" s="12"/>
      <c r="P310" s="12"/>
      <c r="Q310" s="12"/>
      <c r="R310" s="12"/>
      <c r="S310" s="12"/>
      <c r="T310" s="12"/>
      <c r="U310" s="12"/>
      <c r="V310" s="12"/>
      <c r="W310" s="12"/>
      <c r="X310" s="12"/>
      <c r="Y310" s="12"/>
      <c r="Z310" s="12"/>
      <c r="AA310" s="12"/>
      <c r="AB310" s="12"/>
      <c r="AC310" s="12"/>
    </row>
    <row r="311" spans="1:29" ht="15.75" customHeight="1" x14ac:dyDescent="0.2">
      <c r="A311" s="13"/>
      <c r="B311" s="13"/>
      <c r="C311" s="13"/>
      <c r="D311" s="12"/>
      <c r="E311" s="12"/>
      <c r="F311" s="12"/>
      <c r="G311" s="14"/>
      <c r="H311" s="14"/>
      <c r="I311" s="14"/>
      <c r="J311" s="12"/>
      <c r="K311" s="12"/>
      <c r="L311" s="12"/>
      <c r="M311" s="12"/>
      <c r="N311" s="12"/>
      <c r="O311" s="12"/>
      <c r="P311" s="12"/>
      <c r="Q311" s="12"/>
      <c r="R311" s="12"/>
      <c r="S311" s="12"/>
      <c r="T311" s="12"/>
      <c r="U311" s="12"/>
      <c r="V311" s="12"/>
      <c r="W311" s="12"/>
      <c r="X311" s="12"/>
      <c r="Y311" s="12"/>
      <c r="Z311" s="12"/>
      <c r="AA311" s="12"/>
      <c r="AB311" s="12"/>
      <c r="AC311" s="12"/>
    </row>
  </sheetData>
  <autoFilter ref="A2:I8" xr:uid="{D25DE7D2-2416-44E7-A9D0-BA1B7BCEE568}"/>
  <mergeCells count="10">
    <mergeCell ref="A1:I1"/>
    <mergeCell ref="A2:A3"/>
    <mergeCell ref="B2:B3"/>
    <mergeCell ref="C2:C3"/>
    <mergeCell ref="D2:D3"/>
    <mergeCell ref="G2:G3"/>
    <mergeCell ref="H2:H3"/>
    <mergeCell ref="I2:I3"/>
    <mergeCell ref="E2:E3"/>
    <mergeCell ref="F2:F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485B9-C33B-4A80-AA5D-9BDE57AEA1DE}">
  <dimension ref="A1:J34"/>
  <sheetViews>
    <sheetView topLeftCell="A15" zoomScaleNormal="100" workbookViewId="0">
      <selection activeCell="B17" sqref="B17"/>
    </sheetView>
  </sheetViews>
  <sheetFormatPr baseColWidth="10" defaultColWidth="11.5703125" defaultRowHeight="14.25" x14ac:dyDescent="0.2"/>
  <cols>
    <col min="1" max="1" width="51.85546875" style="155" customWidth="1"/>
    <col min="2" max="2" width="24.28515625" style="155" bestFit="1" customWidth="1"/>
    <col min="3" max="3" width="21.7109375" style="155" bestFit="1" customWidth="1"/>
    <col min="4" max="4" width="11.5703125" style="155"/>
    <col min="5" max="5" width="10.42578125" style="155" bestFit="1" customWidth="1"/>
    <col min="6" max="6" width="11.5703125" style="155"/>
    <col min="7" max="7" width="24" style="155" bestFit="1" customWidth="1"/>
    <col min="8" max="8" width="15.5703125" style="155" customWidth="1"/>
    <col min="9" max="16384" width="11.5703125" style="155"/>
  </cols>
  <sheetData>
    <row r="1" spans="1:10" hidden="1" x14ac:dyDescent="0.2">
      <c r="A1" s="154"/>
      <c r="B1" s="154"/>
      <c r="C1" s="154"/>
      <c r="D1" s="154"/>
      <c r="E1" s="154"/>
      <c r="F1" s="154"/>
      <c r="G1" s="32" t="s">
        <v>360</v>
      </c>
      <c r="H1" s="154"/>
      <c r="I1" s="155">
        <v>500</v>
      </c>
    </row>
    <row r="2" spans="1:10" ht="25.9" hidden="1" customHeight="1" x14ac:dyDescent="0.2">
      <c r="A2" s="154" t="s">
        <v>361</v>
      </c>
      <c r="B2" s="154" t="s">
        <v>362</v>
      </c>
      <c r="C2" s="154" t="s">
        <v>363</v>
      </c>
      <c r="D2" s="154"/>
      <c r="E2" s="154"/>
      <c r="F2" s="154"/>
      <c r="G2" s="32" t="s">
        <v>364</v>
      </c>
      <c r="H2" s="154"/>
    </row>
    <row r="3" spans="1:10" hidden="1" x14ac:dyDescent="0.2">
      <c r="A3" s="156" t="s">
        <v>93</v>
      </c>
      <c r="B3" s="157">
        <v>357399062</v>
      </c>
      <c r="C3" s="156">
        <v>470.95</v>
      </c>
      <c r="D3" s="414">
        <f>+AVERAGE(C3:C4)</f>
        <v>589.82000000000005</v>
      </c>
      <c r="E3" s="425">
        <f>+AVERAGE(C5:C8)</f>
        <v>621.16750000000002</v>
      </c>
      <c r="F3" s="425">
        <f>+(D3+E3)/2</f>
        <v>605.49375000000009</v>
      </c>
      <c r="G3" s="159">
        <f t="shared" ref="G3:G8" si="0">+IF(C3&gt;=$F$3,1-2*((ABS($F$3-C3)/$F$3)),1-(($F$3-C3)/$F$3))</f>
        <v>0.77779498136851111</v>
      </c>
      <c r="H3" s="158">
        <f>+IF(G3&gt;=0,G3*$I$1,0)</f>
        <v>388.89749068425556</v>
      </c>
    </row>
    <row r="4" spans="1:10" hidden="1" x14ac:dyDescent="0.2">
      <c r="A4" s="156" t="s">
        <v>358</v>
      </c>
      <c r="B4" s="157">
        <v>357399062</v>
      </c>
      <c r="C4" s="156">
        <v>708.69</v>
      </c>
      <c r="D4" s="414"/>
      <c r="E4" s="425"/>
      <c r="F4" s="425"/>
      <c r="G4" s="159">
        <f t="shared" si="0"/>
        <v>0.65913355835630028</v>
      </c>
      <c r="H4" s="158">
        <f t="shared" ref="H4:H8" si="1">+IF(G4&gt;=0,G4*$I$1,0)</f>
        <v>329.56677917815011</v>
      </c>
    </row>
    <row r="5" spans="1:10" hidden="1" x14ac:dyDescent="0.2">
      <c r="A5" s="154" t="s">
        <v>76</v>
      </c>
      <c r="B5" s="160">
        <v>357390970</v>
      </c>
      <c r="C5" s="154">
        <v>565.66</v>
      </c>
      <c r="D5" s="414"/>
      <c r="E5" s="425"/>
      <c r="F5" s="425"/>
      <c r="G5" s="159">
        <f t="shared" si="0"/>
        <v>0.93421278089162751</v>
      </c>
      <c r="H5" s="158">
        <f t="shared" si="1"/>
        <v>467.10639044581376</v>
      </c>
    </row>
    <row r="6" spans="1:10" hidden="1" x14ac:dyDescent="0.2">
      <c r="A6" s="154" t="s">
        <v>285</v>
      </c>
      <c r="B6" s="160">
        <v>357384782</v>
      </c>
      <c r="C6" s="154">
        <v>210.68</v>
      </c>
      <c r="D6" s="414"/>
      <c r="E6" s="425"/>
      <c r="F6" s="425"/>
      <c r="G6" s="159">
        <f t="shared" si="0"/>
        <v>0.34794743958959107</v>
      </c>
      <c r="H6" s="158">
        <f t="shared" si="1"/>
        <v>173.97371979479553</v>
      </c>
    </row>
    <row r="7" spans="1:10" hidden="1" x14ac:dyDescent="0.2">
      <c r="A7" s="154" t="s">
        <v>34</v>
      </c>
      <c r="B7" s="160">
        <v>356886751</v>
      </c>
      <c r="C7" s="154">
        <v>606.9</v>
      </c>
      <c r="D7" s="414"/>
      <c r="E7" s="425"/>
      <c r="F7" s="425"/>
      <c r="G7" s="159">
        <f t="shared" si="0"/>
        <v>0.99535503050196672</v>
      </c>
      <c r="H7" s="158">
        <f t="shared" si="1"/>
        <v>497.67751525098333</v>
      </c>
    </row>
    <row r="8" spans="1:10" hidden="1" x14ac:dyDescent="0.2">
      <c r="A8" s="154" t="s">
        <v>357</v>
      </c>
      <c r="B8" s="160">
        <v>354802006</v>
      </c>
      <c r="C8" s="154">
        <v>1101.43</v>
      </c>
      <c r="D8" s="414"/>
      <c r="E8" s="425"/>
      <c r="F8" s="425"/>
      <c r="G8" s="159">
        <f t="shared" si="0"/>
        <v>-0.63812178077808368</v>
      </c>
      <c r="H8" s="158">
        <f t="shared" si="1"/>
        <v>0</v>
      </c>
    </row>
    <row r="9" spans="1:10" hidden="1" x14ac:dyDescent="0.2"/>
    <row r="10" spans="1:10" hidden="1" x14ac:dyDescent="0.2"/>
    <row r="11" spans="1:10" hidden="1" x14ac:dyDescent="0.2">
      <c r="A11" s="155" t="s">
        <v>365</v>
      </c>
    </row>
    <row r="12" spans="1:10" hidden="1" x14ac:dyDescent="0.2"/>
    <row r="13" spans="1:10" hidden="1" x14ac:dyDescent="0.2"/>
    <row r="14" spans="1:10" hidden="1" x14ac:dyDescent="0.2"/>
    <row r="15" spans="1:10" ht="45" x14ac:dyDescent="0.2">
      <c r="A15" s="190" t="s">
        <v>361</v>
      </c>
      <c r="B15" s="190" t="s">
        <v>362</v>
      </c>
      <c r="C15" s="190" t="s">
        <v>363</v>
      </c>
      <c r="D15" s="190"/>
      <c r="E15" s="190"/>
      <c r="F15" s="190"/>
      <c r="G15" s="190" t="s">
        <v>364</v>
      </c>
      <c r="H15" s="190" t="s">
        <v>360</v>
      </c>
      <c r="J15" s="161" t="s">
        <v>366</v>
      </c>
    </row>
    <row r="16" spans="1:10" x14ac:dyDescent="0.2">
      <c r="A16" s="162" t="s">
        <v>358</v>
      </c>
      <c r="B16" s="163">
        <v>357399062</v>
      </c>
      <c r="C16" s="162">
        <v>708.69</v>
      </c>
      <c r="D16" s="426">
        <f>C16</f>
        <v>708.69</v>
      </c>
      <c r="E16" s="426">
        <f>AVERAGE(C17,C18,C19,C20,C21)</f>
        <v>551.92400000000009</v>
      </c>
      <c r="F16" s="426">
        <f>(D16+E16)/2</f>
        <v>630.30700000000002</v>
      </c>
      <c r="G16" s="195">
        <f>+IF(C16&gt;=$F$16,1-2*((ABS($F$16-C16)/$F$16)),1-(($F$16-C16)/$F$16))</f>
        <v>0.75128627795661473</v>
      </c>
      <c r="H16" s="158">
        <f>+IF(G16&gt;=0,G16*$J$16,0)</f>
        <v>375.64313897830738</v>
      </c>
      <c r="I16" s="216"/>
      <c r="J16" s="218">
        <v>500</v>
      </c>
    </row>
    <row r="17" spans="1:9" x14ac:dyDescent="0.2">
      <c r="A17" s="165" t="s">
        <v>76</v>
      </c>
      <c r="B17" s="166">
        <v>357390970</v>
      </c>
      <c r="C17" s="165">
        <v>565.66</v>
      </c>
      <c r="D17" s="426"/>
      <c r="E17" s="426"/>
      <c r="F17" s="426"/>
      <c r="G17" s="195">
        <f>+IF(C17&gt;=$F$16,1-2*((ABS($F$16-C17)/$F$16)),1-(($F$16-C17)/$F$16))</f>
        <v>0.89743569403481149</v>
      </c>
      <c r="H17" s="158">
        <f t="shared" ref="H17:H21" si="2">+IF(G17&gt;=0,G17*$J$16,0)</f>
        <v>448.71784701740575</v>
      </c>
      <c r="I17" s="164"/>
    </row>
    <row r="18" spans="1:9" x14ac:dyDescent="0.2">
      <c r="A18" s="165" t="s">
        <v>93</v>
      </c>
      <c r="B18" s="166">
        <v>357399062</v>
      </c>
      <c r="C18" s="165">
        <v>470.95</v>
      </c>
      <c r="D18" s="426"/>
      <c r="E18" s="426"/>
      <c r="F18" s="426"/>
      <c r="G18" s="195">
        <f>+IF(C18&gt;=$F$16,1-2*((ABS($F$16-C18)/$F$16)),1-(($F$16-C18)/$F$16))</f>
        <v>0.7471755826922436</v>
      </c>
      <c r="H18" s="158">
        <f t="shared" si="2"/>
        <v>373.58779134612178</v>
      </c>
      <c r="I18" s="164"/>
    </row>
    <row r="19" spans="1:9" x14ac:dyDescent="0.2">
      <c r="A19" s="165" t="s">
        <v>285</v>
      </c>
      <c r="B19" s="166">
        <v>357384782</v>
      </c>
      <c r="C19" s="165">
        <v>210.68</v>
      </c>
      <c r="D19" s="426"/>
      <c r="E19" s="426"/>
      <c r="F19" s="426"/>
      <c r="G19" s="195">
        <f>+IF(C19&gt;=$F$16,1-2*((ABS($F$16-C19)/$F$16)),1-(($F$16-C19)/$F$16))</f>
        <v>0.33424981794585817</v>
      </c>
      <c r="H19" s="158">
        <f t="shared" si="2"/>
        <v>167.12490897292909</v>
      </c>
      <c r="I19" s="164"/>
    </row>
    <row r="20" spans="1:9" x14ac:dyDescent="0.2">
      <c r="A20" s="165" t="s">
        <v>278</v>
      </c>
      <c r="B20" s="166">
        <v>354802006</v>
      </c>
      <c r="C20" s="165">
        <v>1101.43</v>
      </c>
      <c r="D20" s="426"/>
      <c r="E20" s="426"/>
      <c r="F20" s="426"/>
      <c r="G20" s="195">
        <f>+IF(C20&gt;=$F$16,1-2*((ABS($F$16-C20)/$F$16)),1-(($F$16-C20)/$F$16))</f>
        <v>-0.49490010423492059</v>
      </c>
      <c r="H20" s="158">
        <f t="shared" si="2"/>
        <v>0</v>
      </c>
      <c r="I20" s="164"/>
    </row>
    <row r="21" spans="1:9" x14ac:dyDescent="0.2">
      <c r="A21" s="165" t="s">
        <v>268</v>
      </c>
      <c r="B21" s="166">
        <v>357362886</v>
      </c>
      <c r="C21" s="174">
        <v>410.9</v>
      </c>
      <c r="D21" s="426"/>
      <c r="E21" s="426"/>
      <c r="F21" s="426"/>
      <c r="G21" s="195">
        <f t="shared" ref="G21" si="3">+IF(C21&gt;=$F$16,1-2*((ABS($F$16-C21)/$F$16)),1-(($F$16-C21)/$F$16))</f>
        <v>0.65190454810116338</v>
      </c>
      <c r="H21" s="158">
        <f t="shared" si="2"/>
        <v>325.95227405058171</v>
      </c>
      <c r="I21" s="164"/>
    </row>
    <row r="22" spans="1:9" ht="104.25" customHeight="1" x14ac:dyDescent="0.2">
      <c r="A22" s="236" t="s">
        <v>34</v>
      </c>
      <c r="B22" s="214">
        <v>356886751</v>
      </c>
      <c r="C22" s="215">
        <v>606.9</v>
      </c>
      <c r="D22" s="424" t="s">
        <v>367</v>
      </c>
      <c r="E22" s="424"/>
      <c r="F22" s="424"/>
      <c r="G22" s="424"/>
      <c r="H22" s="158">
        <v>0</v>
      </c>
      <c r="I22" s="164"/>
    </row>
    <row r="23" spans="1:9" x14ac:dyDescent="0.2">
      <c r="B23" s="213"/>
      <c r="D23" s="211"/>
      <c r="E23" s="211"/>
      <c r="F23" s="211"/>
      <c r="G23" s="211"/>
      <c r="H23" s="212"/>
    </row>
    <row r="24" spans="1:9" x14ac:dyDescent="0.2">
      <c r="A24" s="155" t="s">
        <v>365</v>
      </c>
    </row>
    <row r="26" spans="1:9" x14ac:dyDescent="0.2">
      <c r="A26" s="167" t="s">
        <v>368</v>
      </c>
      <c r="B26" s="167"/>
      <c r="C26" s="167"/>
    </row>
    <row r="27" spans="1:9" x14ac:dyDescent="0.2">
      <c r="A27" s="168" t="s">
        <v>369</v>
      </c>
      <c r="B27" s="168"/>
      <c r="C27" s="168"/>
    </row>
    <row r="29" spans="1:9" ht="15.75" thickBot="1" x14ac:dyDescent="0.3">
      <c r="A29" s="169" t="s">
        <v>370</v>
      </c>
    </row>
    <row r="30" spans="1:9" ht="29.25" thickBot="1" x14ac:dyDescent="0.25">
      <c r="E30" s="201" t="s">
        <v>371</v>
      </c>
      <c r="F30" s="202" t="s">
        <v>372</v>
      </c>
      <c r="G30" s="202" t="s">
        <v>373</v>
      </c>
    </row>
    <row r="31" spans="1:9" ht="29.25" thickBot="1" x14ac:dyDescent="0.25">
      <c r="E31" s="203" t="s">
        <v>374</v>
      </c>
      <c r="F31" s="204">
        <v>1</v>
      </c>
      <c r="G31" s="205" t="s">
        <v>375</v>
      </c>
    </row>
    <row r="32" spans="1:9" ht="29.25" thickBot="1" x14ac:dyDescent="0.25">
      <c r="E32" s="203" t="s">
        <v>376</v>
      </c>
      <c r="F32" s="204">
        <v>2</v>
      </c>
      <c r="G32" s="205" t="s">
        <v>377</v>
      </c>
    </row>
    <row r="33" spans="5:7" ht="29.25" thickBot="1" x14ac:dyDescent="0.25">
      <c r="E33" s="208" t="s">
        <v>378</v>
      </c>
      <c r="F33" s="209">
        <v>3</v>
      </c>
      <c r="G33" s="210" t="s">
        <v>379</v>
      </c>
    </row>
    <row r="34" spans="5:7" ht="29.25" thickBot="1" x14ac:dyDescent="0.25">
      <c r="E34" s="203" t="s">
        <v>380</v>
      </c>
      <c r="F34" s="204">
        <v>4</v>
      </c>
      <c r="G34" s="205" t="s">
        <v>381</v>
      </c>
    </row>
  </sheetData>
  <autoFilter ref="A15:H21" xr:uid="{34763588-DA07-467F-A5FB-5F0D1E0693AC}">
    <sortState xmlns:xlrd2="http://schemas.microsoft.com/office/spreadsheetml/2017/richdata2" ref="A16:H21">
      <sortCondition sortBy="cellColor" ref="A15" dxfId="14"/>
    </sortState>
  </autoFilter>
  <mergeCells count="7">
    <mergeCell ref="D22:G22"/>
    <mergeCell ref="D3:D8"/>
    <mergeCell ref="E3:E8"/>
    <mergeCell ref="F3:F8"/>
    <mergeCell ref="D16:D21"/>
    <mergeCell ref="E16:E21"/>
    <mergeCell ref="F16:F21"/>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51994-7D5C-4E99-BEFA-626BBA739B55}">
  <dimension ref="A1:T39"/>
  <sheetViews>
    <sheetView tabSelected="1" topLeftCell="A11" zoomScale="60" zoomScaleNormal="60" workbookViewId="0">
      <selection activeCell="Y17" sqref="Y17"/>
    </sheetView>
  </sheetViews>
  <sheetFormatPr baseColWidth="10" defaultColWidth="11.42578125" defaultRowHeight="12.75" x14ac:dyDescent="0.2"/>
  <cols>
    <col min="1" max="1" width="11.7109375" style="138" customWidth="1"/>
    <col min="2" max="3" width="27.5703125" style="138" customWidth="1"/>
    <col min="4" max="5" width="23.7109375" style="138" customWidth="1"/>
    <col min="6" max="6" width="18.42578125" style="138" customWidth="1"/>
    <col min="7" max="8" width="24.42578125" style="138" customWidth="1"/>
    <col min="9" max="9" width="30.5703125" style="138" customWidth="1"/>
    <col min="10" max="10" width="20.7109375" style="138" customWidth="1"/>
    <col min="11" max="12" width="13.42578125" style="138" customWidth="1"/>
    <col min="13" max="13" width="16.140625" style="138" customWidth="1"/>
    <col min="14" max="15" width="15.85546875" style="138" customWidth="1"/>
    <col min="16" max="16" width="24.42578125" style="217" customWidth="1"/>
    <col min="17" max="16384" width="11.42578125" style="138"/>
  </cols>
  <sheetData>
    <row r="1" spans="1:16" ht="27" customHeight="1" thickBot="1" x14ac:dyDescent="0.25">
      <c r="D1" s="427"/>
      <c r="E1" s="428"/>
      <c r="F1" s="429"/>
      <c r="G1" s="429"/>
      <c r="H1" s="429"/>
      <c r="I1" s="429"/>
      <c r="J1" s="429"/>
      <c r="K1" s="429"/>
      <c r="L1" s="139"/>
    </row>
    <row r="2" spans="1:16" ht="49.5" customHeight="1" thickTop="1" thickBot="1" x14ac:dyDescent="0.25">
      <c r="D2" s="235" t="s">
        <v>382</v>
      </c>
      <c r="E2" s="234" t="s">
        <v>383</v>
      </c>
    </row>
    <row r="3" spans="1:16" ht="42.75" customHeight="1" thickBot="1" x14ac:dyDescent="0.25">
      <c r="D3" s="233" t="s">
        <v>384</v>
      </c>
      <c r="E3" s="232">
        <v>500</v>
      </c>
    </row>
    <row r="4" spans="1:16" ht="52.5" customHeight="1" thickBot="1" x14ac:dyDescent="0.25">
      <c r="D4" s="233" t="s">
        <v>385</v>
      </c>
      <c r="E4" s="232">
        <v>285</v>
      </c>
    </row>
    <row r="5" spans="1:16" ht="34.5" customHeight="1" thickBot="1" x14ac:dyDescent="0.25">
      <c r="D5" s="233" t="s">
        <v>386</v>
      </c>
      <c r="E5" s="232">
        <v>200</v>
      </c>
    </row>
    <row r="6" spans="1:16" ht="58.5" customHeight="1" thickBot="1" x14ac:dyDescent="0.25">
      <c r="D6" s="233" t="s">
        <v>387</v>
      </c>
      <c r="E6" s="232">
        <v>10</v>
      </c>
    </row>
    <row r="7" spans="1:16" ht="54.75" customHeight="1" thickBot="1" x14ac:dyDescent="0.25">
      <c r="D7" s="233" t="s">
        <v>388</v>
      </c>
      <c r="E7" s="232">
        <v>2.5</v>
      </c>
    </row>
    <row r="8" spans="1:16" ht="54.75" customHeight="1" x14ac:dyDescent="0.2">
      <c r="D8" s="231" t="s">
        <v>389</v>
      </c>
      <c r="E8" s="230">
        <v>2.5</v>
      </c>
    </row>
    <row r="9" spans="1:16" ht="15" customHeight="1" x14ac:dyDescent="0.2">
      <c r="D9" s="229" t="s">
        <v>390</v>
      </c>
      <c r="E9" s="228">
        <v>1000</v>
      </c>
    </row>
    <row r="10" spans="1:16" ht="27" customHeight="1" thickBot="1" x14ac:dyDescent="0.25">
      <c r="D10" s="227" t="s">
        <v>391</v>
      </c>
      <c r="E10" s="226">
        <v>-20</v>
      </c>
    </row>
    <row r="11" spans="1:16" ht="44.25" customHeight="1" thickBot="1" x14ac:dyDescent="0.25">
      <c r="D11" s="225" t="s">
        <v>392</v>
      </c>
      <c r="E11" s="226">
        <v>-10</v>
      </c>
    </row>
    <row r="12" spans="1:16" ht="15" customHeight="1" x14ac:dyDescent="0.2"/>
    <row r="13" spans="1:16" ht="18.75" customHeight="1" x14ac:dyDescent="0.2">
      <c r="A13" s="430" t="s">
        <v>393</v>
      </c>
      <c r="B13" s="430"/>
      <c r="C13" s="431"/>
      <c r="D13" s="431"/>
      <c r="E13" s="431"/>
      <c r="F13" s="430"/>
      <c r="G13" s="430"/>
      <c r="H13" s="430"/>
      <c r="I13" s="430"/>
      <c r="J13" s="430"/>
      <c r="K13" s="430"/>
      <c r="L13" s="430"/>
      <c r="M13" s="430"/>
      <c r="N13" s="430"/>
      <c r="O13" s="432"/>
      <c r="P13" s="433"/>
    </row>
    <row r="14" spans="1:16" hidden="1" x14ac:dyDescent="0.2">
      <c r="A14" s="432"/>
      <c r="B14" s="432"/>
      <c r="C14" s="434"/>
      <c r="D14" s="434"/>
      <c r="E14" s="434"/>
      <c r="F14" s="432"/>
      <c r="G14" s="432"/>
      <c r="H14" s="432"/>
      <c r="I14" s="432"/>
      <c r="J14" s="435"/>
      <c r="K14" s="435"/>
      <c r="L14" s="435"/>
      <c r="M14" s="435"/>
      <c r="N14" s="435"/>
      <c r="O14" s="435"/>
      <c r="P14" s="436"/>
    </row>
    <row r="15" spans="1:16" ht="12.75" customHeight="1" x14ac:dyDescent="0.2">
      <c r="A15" s="437" t="s">
        <v>394</v>
      </c>
      <c r="B15" s="437" t="s">
        <v>395</v>
      </c>
      <c r="C15" s="438"/>
      <c r="D15" s="439" t="s">
        <v>396</v>
      </c>
      <c r="E15" s="438"/>
      <c r="F15" s="437" t="s">
        <v>397</v>
      </c>
      <c r="G15" s="440" t="s">
        <v>398</v>
      </c>
      <c r="H15" s="440"/>
      <c r="I15" s="437" t="s">
        <v>399</v>
      </c>
      <c r="J15" s="437" t="s">
        <v>400</v>
      </c>
      <c r="K15" s="437" t="s">
        <v>401</v>
      </c>
      <c r="L15" s="437" t="s">
        <v>402</v>
      </c>
      <c r="M15" s="441" t="s">
        <v>403</v>
      </c>
      <c r="N15" s="442" t="s">
        <v>404</v>
      </c>
      <c r="O15" s="443" t="s">
        <v>405</v>
      </c>
      <c r="P15" s="444" t="s">
        <v>406</v>
      </c>
    </row>
    <row r="16" spans="1:16" ht="60" customHeight="1" x14ac:dyDescent="0.2">
      <c r="A16" s="437"/>
      <c r="B16" s="437"/>
      <c r="C16" s="438"/>
      <c r="D16" s="439"/>
      <c r="E16" s="438"/>
      <c r="F16" s="437"/>
      <c r="G16" s="440"/>
      <c r="H16" s="440"/>
      <c r="I16" s="437"/>
      <c r="J16" s="437"/>
      <c r="K16" s="437"/>
      <c r="L16" s="437"/>
      <c r="M16" s="441"/>
      <c r="N16" s="442"/>
      <c r="O16" s="443"/>
      <c r="P16" s="444"/>
    </row>
    <row r="17" spans="1:20" ht="126" customHeight="1" x14ac:dyDescent="0.25">
      <c r="A17" s="437"/>
      <c r="B17" s="437"/>
      <c r="C17" s="438" t="s">
        <v>248</v>
      </c>
      <c r="D17" s="439"/>
      <c r="E17" s="438" t="s">
        <v>407</v>
      </c>
      <c r="F17" s="437"/>
      <c r="G17" s="140" t="s">
        <v>408</v>
      </c>
      <c r="H17" s="140" t="s">
        <v>409</v>
      </c>
      <c r="I17" s="140" t="s">
        <v>410</v>
      </c>
      <c r="J17" s="437"/>
      <c r="K17" s="437"/>
      <c r="L17" s="437"/>
      <c r="M17" s="441"/>
      <c r="N17" s="442"/>
      <c r="O17" s="443"/>
      <c r="P17" s="444"/>
      <c r="T17"/>
    </row>
    <row r="18" spans="1:20" ht="50.25" customHeight="1" x14ac:dyDescent="0.2">
      <c r="A18" s="408">
        <v>1</v>
      </c>
      <c r="B18" s="257" t="s">
        <v>34</v>
      </c>
      <c r="C18" s="445" t="s">
        <v>35</v>
      </c>
      <c r="D18" s="446" t="s">
        <v>356</v>
      </c>
      <c r="E18" s="219" t="s">
        <v>338</v>
      </c>
      <c r="F18" s="447">
        <f>'EXPERIENCIA HABILITADOS'!H22</f>
        <v>0</v>
      </c>
      <c r="G18" s="448">
        <v>200</v>
      </c>
      <c r="H18" s="448">
        <v>85</v>
      </c>
      <c r="I18" s="448">
        <v>200</v>
      </c>
      <c r="J18" s="449">
        <v>0</v>
      </c>
      <c r="K18" s="449">
        <v>0</v>
      </c>
      <c r="L18" s="449">
        <v>2.5</v>
      </c>
      <c r="M18" s="447">
        <f>SUM(F18:L18)</f>
        <v>487.5</v>
      </c>
      <c r="N18" s="449">
        <v>0</v>
      </c>
      <c r="O18" s="449">
        <v>0</v>
      </c>
      <c r="P18" s="450">
        <f>M18-N18-O18</f>
        <v>487.5</v>
      </c>
    </row>
    <row r="19" spans="1:20" ht="29.25" customHeight="1" x14ac:dyDescent="0.2">
      <c r="A19" s="408"/>
      <c r="B19" s="257"/>
      <c r="C19" s="445"/>
      <c r="D19" s="446"/>
      <c r="E19" s="219" t="s">
        <v>341</v>
      </c>
      <c r="F19" s="447"/>
      <c r="G19" s="448"/>
      <c r="H19" s="448"/>
      <c r="I19" s="448"/>
      <c r="J19" s="449"/>
      <c r="K19" s="449"/>
      <c r="L19" s="449"/>
      <c r="M19" s="449"/>
      <c r="N19" s="449"/>
      <c r="O19" s="449"/>
      <c r="P19" s="450"/>
    </row>
    <row r="20" spans="1:20" ht="1.5" customHeight="1" x14ac:dyDescent="0.2">
      <c r="A20" s="408"/>
      <c r="B20" s="257"/>
      <c r="C20" s="445"/>
      <c r="D20" s="446"/>
      <c r="E20" s="219" t="s">
        <v>342</v>
      </c>
      <c r="F20" s="447"/>
      <c r="G20" s="448"/>
      <c r="H20" s="448"/>
      <c r="I20" s="448"/>
      <c r="J20" s="449"/>
      <c r="K20" s="449"/>
      <c r="L20" s="449"/>
      <c r="M20" s="449"/>
      <c r="N20" s="449"/>
      <c r="O20" s="449"/>
      <c r="P20" s="450"/>
    </row>
    <row r="21" spans="1:20" ht="50.25" customHeight="1" x14ac:dyDescent="0.2">
      <c r="A21" s="407">
        <v>2</v>
      </c>
      <c r="B21" s="257" t="s">
        <v>268</v>
      </c>
      <c r="C21" s="445" t="s">
        <v>35</v>
      </c>
      <c r="D21" s="446" t="s">
        <v>356</v>
      </c>
      <c r="E21" s="219" t="s">
        <v>338</v>
      </c>
      <c r="F21" s="447">
        <f>'EXPERIENCIA HABILITADOS'!H21</f>
        <v>325.95227405058171</v>
      </c>
      <c r="G21" s="448">
        <v>200</v>
      </c>
      <c r="H21" s="448">
        <v>85</v>
      </c>
      <c r="I21" s="448">
        <v>200</v>
      </c>
      <c r="J21" s="449">
        <v>0</v>
      </c>
      <c r="K21" s="449">
        <v>0</v>
      </c>
      <c r="L21" s="449">
        <v>2.5</v>
      </c>
      <c r="M21" s="447">
        <f>SUM(F21:L21)</f>
        <v>813.45227405058176</v>
      </c>
      <c r="N21" s="449">
        <v>0</v>
      </c>
      <c r="O21" s="449">
        <v>0</v>
      </c>
      <c r="P21" s="450">
        <f>M21-N21-O21</f>
        <v>813.45227405058176</v>
      </c>
    </row>
    <row r="22" spans="1:20" ht="21.75" customHeight="1" x14ac:dyDescent="0.2">
      <c r="A22" s="407"/>
      <c r="B22" s="257"/>
      <c r="C22" s="445"/>
      <c r="D22" s="446"/>
      <c r="E22" s="219" t="s">
        <v>341</v>
      </c>
      <c r="F22" s="449"/>
      <c r="G22" s="448"/>
      <c r="H22" s="448"/>
      <c r="I22" s="448"/>
      <c r="J22" s="449"/>
      <c r="K22" s="449"/>
      <c r="L22" s="449"/>
      <c r="M22" s="449"/>
      <c r="N22" s="449"/>
      <c r="O22" s="449"/>
      <c r="P22" s="450"/>
    </row>
    <row r="23" spans="1:20" ht="50.25" hidden="1" customHeight="1" x14ac:dyDescent="0.2">
      <c r="A23" s="407"/>
      <c r="B23" s="257"/>
      <c r="C23" s="445"/>
      <c r="D23" s="446"/>
      <c r="E23" s="219" t="s">
        <v>342</v>
      </c>
      <c r="F23" s="449"/>
      <c r="G23" s="448"/>
      <c r="H23" s="448"/>
      <c r="I23" s="448"/>
      <c r="J23" s="449"/>
      <c r="K23" s="449"/>
      <c r="L23" s="449"/>
      <c r="M23" s="449"/>
      <c r="N23" s="449"/>
      <c r="O23" s="449"/>
      <c r="P23" s="450"/>
    </row>
    <row r="24" spans="1:20" ht="62.25" customHeight="1" x14ac:dyDescent="0.2">
      <c r="A24" s="451">
        <v>3</v>
      </c>
      <c r="B24" s="452" t="s">
        <v>76</v>
      </c>
      <c r="C24" s="453" t="s">
        <v>35</v>
      </c>
      <c r="D24" s="454" t="s">
        <v>356</v>
      </c>
      <c r="E24" s="220" t="s">
        <v>338</v>
      </c>
      <c r="F24" s="455">
        <f>'EXPERIENCIA HABILITADOS'!H17</f>
        <v>448.71784701740575</v>
      </c>
      <c r="G24" s="456">
        <v>200</v>
      </c>
      <c r="H24" s="456">
        <v>85</v>
      </c>
      <c r="I24" s="456">
        <v>200</v>
      </c>
      <c r="J24" s="456">
        <v>10</v>
      </c>
      <c r="K24" s="456">
        <v>2.5</v>
      </c>
      <c r="L24" s="456">
        <v>2.5</v>
      </c>
      <c r="M24" s="457">
        <f>SUM(F24:L24)</f>
        <v>948.7178470174058</v>
      </c>
      <c r="N24" s="458">
        <v>0</v>
      </c>
      <c r="O24" s="458">
        <v>0</v>
      </c>
      <c r="P24" s="459">
        <f>M24-N24-O24</f>
        <v>948.7178470174058</v>
      </c>
    </row>
    <row r="25" spans="1:20" ht="11.25" customHeight="1" x14ac:dyDescent="0.2">
      <c r="A25" s="451"/>
      <c r="B25" s="452"/>
      <c r="C25" s="453"/>
      <c r="D25" s="454"/>
      <c r="E25" s="224" t="s">
        <v>341</v>
      </c>
      <c r="F25" s="460"/>
      <c r="G25" s="456"/>
      <c r="H25" s="456"/>
      <c r="I25" s="456"/>
      <c r="J25" s="456"/>
      <c r="K25" s="456"/>
      <c r="L25" s="456"/>
      <c r="M25" s="458"/>
      <c r="N25" s="458"/>
      <c r="O25" s="458"/>
      <c r="P25" s="459"/>
    </row>
    <row r="26" spans="1:20" ht="22.5" hidden="1" customHeight="1" x14ac:dyDescent="0.2">
      <c r="A26" s="451"/>
      <c r="B26" s="452"/>
      <c r="C26" s="453"/>
      <c r="D26" s="454"/>
      <c r="E26" s="224" t="s">
        <v>342</v>
      </c>
      <c r="F26" s="460"/>
      <c r="G26" s="456"/>
      <c r="H26" s="456"/>
      <c r="I26" s="456"/>
      <c r="J26" s="456"/>
      <c r="K26" s="456"/>
      <c r="L26" s="456"/>
      <c r="M26" s="458"/>
      <c r="N26" s="458"/>
      <c r="O26" s="458"/>
      <c r="P26" s="459"/>
    </row>
    <row r="27" spans="1:20" ht="42.75" customHeight="1" x14ac:dyDescent="0.2">
      <c r="A27" s="407">
        <v>4</v>
      </c>
      <c r="B27" s="257" t="s">
        <v>93</v>
      </c>
      <c r="C27" s="445" t="s">
        <v>35</v>
      </c>
      <c r="D27" s="446" t="s">
        <v>356</v>
      </c>
      <c r="E27" s="223" t="s">
        <v>338</v>
      </c>
      <c r="F27" s="461">
        <f>'EXPERIENCIA HABILITADOS'!H18</f>
        <v>373.58779134612178</v>
      </c>
      <c r="G27" s="448">
        <v>200</v>
      </c>
      <c r="H27" s="448">
        <v>85</v>
      </c>
      <c r="I27" s="448">
        <v>200</v>
      </c>
      <c r="J27" s="448">
        <v>10</v>
      </c>
      <c r="K27" s="448">
        <v>2.5</v>
      </c>
      <c r="L27" s="448">
        <v>2.5</v>
      </c>
      <c r="M27" s="447">
        <f>SUM(F27:L27)</f>
        <v>873.58779134612178</v>
      </c>
      <c r="N27" s="449">
        <v>0</v>
      </c>
      <c r="O27" s="449">
        <v>0</v>
      </c>
      <c r="P27" s="450">
        <f>M27-N27-O27</f>
        <v>873.58779134612178</v>
      </c>
    </row>
    <row r="28" spans="1:20" ht="21.75" customHeight="1" x14ac:dyDescent="0.2">
      <c r="A28" s="407"/>
      <c r="B28" s="257"/>
      <c r="C28" s="445"/>
      <c r="D28" s="446"/>
      <c r="E28" s="219" t="s">
        <v>341</v>
      </c>
      <c r="F28" s="462"/>
      <c r="G28" s="448"/>
      <c r="H28" s="448"/>
      <c r="I28" s="448"/>
      <c r="J28" s="448"/>
      <c r="K28" s="448"/>
      <c r="L28" s="448"/>
      <c r="M28" s="449"/>
      <c r="N28" s="449"/>
      <c r="O28" s="449"/>
      <c r="P28" s="450"/>
    </row>
    <row r="29" spans="1:20" ht="42.75" hidden="1" customHeight="1" x14ac:dyDescent="0.2">
      <c r="A29" s="407"/>
      <c r="B29" s="257"/>
      <c r="C29" s="445"/>
      <c r="D29" s="446"/>
      <c r="E29" s="219" t="s">
        <v>342</v>
      </c>
      <c r="F29" s="462"/>
      <c r="G29" s="448"/>
      <c r="H29" s="448"/>
      <c r="I29" s="448"/>
      <c r="J29" s="448"/>
      <c r="K29" s="448"/>
      <c r="L29" s="448"/>
      <c r="M29" s="449"/>
      <c r="N29" s="449"/>
      <c r="O29" s="449"/>
      <c r="P29" s="450"/>
    </row>
    <row r="30" spans="1:20" ht="45" customHeight="1" x14ac:dyDescent="0.2">
      <c r="A30" s="407">
        <v>5</v>
      </c>
      <c r="B30" s="257" t="s">
        <v>357</v>
      </c>
      <c r="C30" s="445" t="s">
        <v>35</v>
      </c>
      <c r="D30" s="446" t="s">
        <v>356</v>
      </c>
      <c r="E30" s="222" t="s">
        <v>338</v>
      </c>
      <c r="F30" s="463">
        <f>'EXPERIENCIA HABILITADOS'!H20</f>
        <v>0</v>
      </c>
      <c r="G30" s="448">
        <v>200</v>
      </c>
      <c r="H30" s="448">
        <v>85</v>
      </c>
      <c r="I30" s="448">
        <v>200</v>
      </c>
      <c r="J30" s="448">
        <v>10</v>
      </c>
      <c r="K30" s="448">
        <v>0</v>
      </c>
      <c r="L30" s="448">
        <v>2.5</v>
      </c>
      <c r="M30" s="463">
        <f>SUM(F30:L30)</f>
        <v>497.5</v>
      </c>
      <c r="N30" s="449">
        <v>0</v>
      </c>
      <c r="O30" s="449">
        <v>0</v>
      </c>
      <c r="P30" s="450">
        <f>M30-N30-O30</f>
        <v>497.5</v>
      </c>
    </row>
    <row r="31" spans="1:20" ht="17.25" customHeight="1" x14ac:dyDescent="0.2">
      <c r="A31" s="407"/>
      <c r="B31" s="257"/>
      <c r="C31" s="445"/>
      <c r="D31" s="446"/>
      <c r="E31" s="219" t="s">
        <v>341</v>
      </c>
      <c r="F31" s="448"/>
      <c r="G31" s="448"/>
      <c r="H31" s="448"/>
      <c r="I31" s="448"/>
      <c r="J31" s="448"/>
      <c r="K31" s="448"/>
      <c r="L31" s="448"/>
      <c r="M31" s="448"/>
      <c r="N31" s="449"/>
      <c r="O31" s="449"/>
      <c r="P31" s="450"/>
    </row>
    <row r="32" spans="1:20" ht="45" hidden="1" customHeight="1" x14ac:dyDescent="0.2">
      <c r="A32" s="407"/>
      <c r="B32" s="257"/>
      <c r="C32" s="445"/>
      <c r="D32" s="446"/>
      <c r="E32" s="219" t="s">
        <v>342</v>
      </c>
      <c r="F32" s="448"/>
      <c r="G32" s="448"/>
      <c r="H32" s="448"/>
      <c r="I32" s="448"/>
      <c r="J32" s="448"/>
      <c r="K32" s="448"/>
      <c r="L32" s="448"/>
      <c r="M32" s="448"/>
      <c r="N32" s="449"/>
      <c r="O32" s="449"/>
      <c r="P32" s="450"/>
    </row>
    <row r="33" spans="1:16" ht="45" customHeight="1" x14ac:dyDescent="0.2">
      <c r="A33" s="407">
        <v>6</v>
      </c>
      <c r="B33" s="257" t="s">
        <v>358</v>
      </c>
      <c r="C33" s="445" t="s">
        <v>35</v>
      </c>
      <c r="D33" s="464" t="s">
        <v>411</v>
      </c>
      <c r="E33" s="221" t="s">
        <v>338</v>
      </c>
      <c r="F33" s="463">
        <f>'EXPERIENCIA HABILITADOS'!H16</f>
        <v>375.64313897830738</v>
      </c>
      <c r="G33" s="448">
        <v>200</v>
      </c>
      <c r="H33" s="448">
        <v>85</v>
      </c>
      <c r="I33" s="448">
        <v>200</v>
      </c>
      <c r="J33" s="448">
        <v>10</v>
      </c>
      <c r="K33" s="448">
        <v>2.5</v>
      </c>
      <c r="L33" s="448">
        <v>2.5</v>
      </c>
      <c r="M33" s="463">
        <f>SUM(F33:L33)</f>
        <v>875.64313897830743</v>
      </c>
      <c r="N33" s="449">
        <v>0</v>
      </c>
      <c r="O33" s="449">
        <v>0</v>
      </c>
      <c r="P33" s="450">
        <f>M33-N33-O33</f>
        <v>875.64313897830743</v>
      </c>
    </row>
    <row r="34" spans="1:16" ht="9" customHeight="1" x14ac:dyDescent="0.2">
      <c r="A34" s="407"/>
      <c r="B34" s="257"/>
      <c r="C34" s="445"/>
      <c r="D34" s="464"/>
      <c r="E34" s="219" t="s">
        <v>341</v>
      </c>
      <c r="F34" s="448"/>
      <c r="G34" s="448"/>
      <c r="H34" s="448"/>
      <c r="I34" s="448"/>
      <c r="J34" s="448"/>
      <c r="K34" s="448"/>
      <c r="L34" s="448"/>
      <c r="M34" s="448"/>
      <c r="N34" s="449"/>
      <c r="O34" s="449"/>
      <c r="P34" s="450"/>
    </row>
    <row r="35" spans="1:16" ht="45" hidden="1" customHeight="1" x14ac:dyDescent="0.2">
      <c r="A35" s="407"/>
      <c r="B35" s="257"/>
      <c r="C35" s="445"/>
      <c r="D35" s="464"/>
      <c r="E35" s="219" t="s">
        <v>342</v>
      </c>
      <c r="F35" s="448"/>
      <c r="G35" s="448"/>
      <c r="H35" s="448"/>
      <c r="I35" s="448"/>
      <c r="J35" s="448"/>
      <c r="K35" s="448"/>
      <c r="L35" s="448"/>
      <c r="M35" s="448"/>
      <c r="N35" s="449"/>
      <c r="O35" s="449"/>
      <c r="P35" s="450"/>
    </row>
    <row r="36" spans="1:16" ht="35.25" customHeight="1" x14ac:dyDescent="0.2">
      <c r="A36" s="407">
        <v>7</v>
      </c>
      <c r="B36" s="257" t="s">
        <v>285</v>
      </c>
      <c r="C36" s="445" t="s">
        <v>35</v>
      </c>
      <c r="D36" s="446" t="s">
        <v>356</v>
      </c>
      <c r="E36" s="221" t="s">
        <v>338</v>
      </c>
      <c r="F36" s="463">
        <f>'EXPERIENCIA HABILITADOS'!H19</f>
        <v>167.12490897292909</v>
      </c>
      <c r="G36" s="448">
        <v>200</v>
      </c>
      <c r="H36" s="448">
        <v>85</v>
      </c>
      <c r="I36" s="448">
        <v>200</v>
      </c>
      <c r="J36" s="448">
        <v>0</v>
      </c>
      <c r="K36" s="448">
        <v>0</v>
      </c>
      <c r="L36" s="448">
        <v>2.5</v>
      </c>
      <c r="M36" s="463">
        <f>SUM(F36:L36)</f>
        <v>654.62490897292912</v>
      </c>
      <c r="N36" s="449">
        <v>0</v>
      </c>
      <c r="O36" s="449">
        <v>0</v>
      </c>
      <c r="P36" s="450">
        <f>M36-N36-O36</f>
        <v>654.62490897292912</v>
      </c>
    </row>
    <row r="37" spans="1:16" ht="29.25" customHeight="1" x14ac:dyDescent="0.2">
      <c r="A37" s="407"/>
      <c r="B37" s="257"/>
      <c r="C37" s="445"/>
      <c r="D37" s="446"/>
      <c r="E37" s="219" t="s">
        <v>341</v>
      </c>
      <c r="F37" s="448"/>
      <c r="G37" s="448"/>
      <c r="H37" s="448"/>
      <c r="I37" s="448"/>
      <c r="J37" s="448"/>
      <c r="K37" s="448"/>
      <c r="L37" s="448"/>
      <c r="M37" s="448"/>
      <c r="N37" s="449"/>
      <c r="O37" s="449"/>
      <c r="P37" s="450"/>
    </row>
    <row r="38" spans="1:16" ht="40.5" hidden="1" customHeight="1" x14ac:dyDescent="0.2">
      <c r="A38" s="407"/>
      <c r="B38" s="257"/>
      <c r="C38" s="445"/>
      <c r="D38" s="446"/>
      <c r="E38" s="219" t="s">
        <v>342</v>
      </c>
      <c r="F38" s="448"/>
      <c r="G38" s="448"/>
      <c r="H38" s="448"/>
      <c r="I38" s="448"/>
      <c r="J38" s="448"/>
      <c r="K38" s="448"/>
      <c r="L38" s="448"/>
      <c r="M38" s="448"/>
      <c r="N38" s="449"/>
      <c r="O38" s="449"/>
      <c r="P38" s="450"/>
    </row>
    <row r="39" spans="1:16" x14ac:dyDescent="0.2">
      <c r="A39" s="465"/>
      <c r="B39" s="465"/>
      <c r="C39" s="465"/>
      <c r="D39" s="465"/>
      <c r="E39" s="465"/>
      <c r="F39" s="465"/>
      <c r="G39" s="465"/>
      <c r="H39" s="465"/>
      <c r="I39" s="465"/>
      <c r="J39" s="465"/>
      <c r="K39" s="465"/>
      <c r="L39" s="465"/>
      <c r="M39" s="465"/>
      <c r="N39" s="465"/>
      <c r="O39" s="465"/>
      <c r="P39" s="436"/>
    </row>
  </sheetData>
  <mergeCells count="120">
    <mergeCell ref="C33:C35"/>
    <mergeCell ref="D21:D23"/>
    <mergeCell ref="D18:D20"/>
    <mergeCell ref="D24:D26"/>
    <mergeCell ref="D33:D35"/>
    <mergeCell ref="H36:H38"/>
    <mergeCell ref="I36:I38"/>
    <mergeCell ref="F36:F38"/>
    <mergeCell ref="G36:G38"/>
    <mergeCell ref="L36:L38"/>
    <mergeCell ref="M36:M38"/>
    <mergeCell ref="J36:J38"/>
    <mergeCell ref="K36:K38"/>
    <mergeCell ref="P36:P38"/>
    <mergeCell ref="N36:N38"/>
    <mergeCell ref="O36:O38"/>
    <mergeCell ref="P30:P32"/>
    <mergeCell ref="F33:F35"/>
    <mergeCell ref="G33:G35"/>
    <mergeCell ref="H33:H35"/>
    <mergeCell ref="I33:I35"/>
    <mergeCell ref="J33:J35"/>
    <mergeCell ref="K33:K35"/>
    <mergeCell ref="L33:L35"/>
    <mergeCell ref="M33:M35"/>
    <mergeCell ref="N33:N35"/>
    <mergeCell ref="O33:O35"/>
    <mergeCell ref="P33:P35"/>
    <mergeCell ref="K30:K32"/>
    <mergeCell ref="L30:L32"/>
    <mergeCell ref="M30:M32"/>
    <mergeCell ref="N30:N32"/>
    <mergeCell ref="O30:O32"/>
    <mergeCell ref="F30:F32"/>
    <mergeCell ref="G30:G32"/>
    <mergeCell ref="H30:H32"/>
    <mergeCell ref="I30:I32"/>
    <mergeCell ref="J30:J32"/>
    <mergeCell ref="N21:N23"/>
    <mergeCell ref="O21:O23"/>
    <mergeCell ref="P21:P23"/>
    <mergeCell ref="P24:P26"/>
    <mergeCell ref="F27:F29"/>
    <mergeCell ref="G27:G29"/>
    <mergeCell ref="H27:H29"/>
    <mergeCell ref="I27:I29"/>
    <mergeCell ref="J27:J29"/>
    <mergeCell ref="K27:K29"/>
    <mergeCell ref="L27:L29"/>
    <mergeCell ref="M27:M29"/>
    <mergeCell ref="N27:N29"/>
    <mergeCell ref="O27:O29"/>
    <mergeCell ref="P27:P29"/>
    <mergeCell ref="K24:K26"/>
    <mergeCell ref="L24:L26"/>
    <mergeCell ref="M24:M26"/>
    <mergeCell ref="N24:N26"/>
    <mergeCell ref="O24:O26"/>
    <mergeCell ref="F24:F26"/>
    <mergeCell ref="G24:G26"/>
    <mergeCell ref="H24:H26"/>
    <mergeCell ref="I24:I26"/>
    <mergeCell ref="K15:K17"/>
    <mergeCell ref="A13:N13"/>
    <mergeCell ref="G15:H16"/>
    <mergeCell ref="A18:A20"/>
    <mergeCell ref="B18:B20"/>
    <mergeCell ref="F18:F20"/>
    <mergeCell ref="G18:G20"/>
    <mergeCell ref="H18:H20"/>
    <mergeCell ref="I18:I20"/>
    <mergeCell ref="J18:J20"/>
    <mergeCell ref="K18:K20"/>
    <mergeCell ref="L18:L20"/>
    <mergeCell ref="M18:M20"/>
    <mergeCell ref="N18:N20"/>
    <mergeCell ref="N15:N17"/>
    <mergeCell ref="C18:C20"/>
    <mergeCell ref="D1:K1"/>
    <mergeCell ref="D36:D38"/>
    <mergeCell ref="C36:C38"/>
    <mergeCell ref="B36:B38"/>
    <mergeCell ref="A36:A38"/>
    <mergeCell ref="P15:P17"/>
    <mergeCell ref="A15:A17"/>
    <mergeCell ref="B15:B17"/>
    <mergeCell ref="D15:D17"/>
    <mergeCell ref="F15:F17"/>
    <mergeCell ref="J15:J17"/>
    <mergeCell ref="M15:M17"/>
    <mergeCell ref="O15:O17"/>
    <mergeCell ref="L15:L17"/>
    <mergeCell ref="I15:I16"/>
    <mergeCell ref="O18:O20"/>
    <mergeCell ref="P18:P20"/>
    <mergeCell ref="F21:F23"/>
    <mergeCell ref="G21:G23"/>
    <mergeCell ref="H21:H23"/>
    <mergeCell ref="I21:I23"/>
    <mergeCell ref="J21:J23"/>
    <mergeCell ref="K21:K23"/>
    <mergeCell ref="L21:L23"/>
    <mergeCell ref="M21:M23"/>
    <mergeCell ref="D27:D29"/>
    <mergeCell ref="C27:C29"/>
    <mergeCell ref="B27:B29"/>
    <mergeCell ref="A27:A29"/>
    <mergeCell ref="C30:C32"/>
    <mergeCell ref="A30:A32"/>
    <mergeCell ref="B30:B32"/>
    <mergeCell ref="D30:D32"/>
    <mergeCell ref="J24:J26"/>
    <mergeCell ref="C21:C23"/>
    <mergeCell ref="C24:C26"/>
    <mergeCell ref="A33:A35"/>
    <mergeCell ref="B33:B35"/>
    <mergeCell ref="B24:B26"/>
    <mergeCell ref="A24:A26"/>
    <mergeCell ref="B21:B23"/>
    <mergeCell ref="A21:A23"/>
  </mergeCells>
  <pageMargins left="0.7" right="0.7" top="0.75" bottom="0.75" header="0.3" footer="0.3"/>
  <pageSetup orientation="portrait" verticalDpi="599"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CAPACIDAD JURIDICA</vt:lpstr>
      <vt:lpstr>ANTIGUEDAD Y EXPERIENCIA </vt:lpstr>
      <vt:lpstr>CAPACIDAD FINANCIERA Y ORGANIZA</vt:lpstr>
      <vt:lpstr>EXPERIENCIA  PERSONAL CLAVE EVA</vt:lpstr>
      <vt:lpstr>OFERTA ECONÓMICA</vt:lpstr>
      <vt:lpstr>PROPONENTES HABILITADOS</vt:lpstr>
      <vt:lpstr>EXPERIENCIA HABILITADOS</vt:lpstr>
      <vt:lpstr>PONDERACION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AGUDELO DUQUE</dc:creator>
  <cp:keywords/>
  <dc:description/>
  <cp:lastModifiedBy>G-DEPARTAMENTO  JURIDICO</cp:lastModifiedBy>
  <cp:revision/>
  <dcterms:created xsi:type="dcterms:W3CDTF">2024-08-20T13:23:35Z</dcterms:created>
  <dcterms:modified xsi:type="dcterms:W3CDTF">2025-05-09T15:50:26Z</dcterms:modified>
  <cp:category/>
  <cp:contentStatus/>
</cp:coreProperties>
</file>