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defaultThemeVersion="202300"/>
  <mc:AlternateContent xmlns:mc="http://schemas.openxmlformats.org/markup-compatibility/2006">
    <mc:Choice Requires="x15">
      <x15ac:absPath xmlns:x15ac="http://schemas.microsoft.com/office/spreadsheetml/2010/11/ac" url="C:\Users\santb\Documents\ICCU 2025\Licitaciones\CM-XXX-2025 ESTUDIOS - 5 LOTES\Prepliegos\"/>
    </mc:Choice>
  </mc:AlternateContent>
  <xr:revisionPtr revIDLastSave="0" documentId="13_ncr:1_{6B2BD1DA-4E78-4242-BF1C-D6175F376FF2}" xr6:coauthVersionLast="47" xr6:coauthVersionMax="47" xr10:uidLastSave="{00000000-0000-0000-0000-000000000000}"/>
  <bookViews>
    <workbookView xWindow="-110" yWindow="-110" windowWidth="19420" windowHeight="10300" activeTab="1" xr2:uid="{599F826F-927F-4A5F-A3A1-EA50D2AF7274}"/>
  </bookViews>
  <sheets>
    <sheet name="IMPORTANTE" sheetId="6" r:id="rId1"/>
    <sheet name="LOTE 1" sheetId="1" r:id="rId2"/>
    <sheet name="LOTE 2" sheetId="2" r:id="rId3"/>
    <sheet name="LOTE 3" sheetId="3" r:id="rId4"/>
    <sheet name="LOTE 4" sheetId="4" r:id="rId5"/>
    <sheet name="LOTE 5" sheetId="5" r:id="rId6"/>
  </sheets>
  <definedNames>
    <definedName name="__123Graph_A" hidden="1">#REF!</definedName>
    <definedName name="__123Graph_Acaja" hidden="1">#REF!</definedName>
    <definedName name="__123Graph_ACart_AnticAdic" hidden="1">#REF!</definedName>
    <definedName name="__123Graph_AFACTURAC" hidden="1">#REF!</definedName>
    <definedName name="__123Graph_AGraph2" hidden="1">#REF!</definedName>
    <definedName name="__123Graph_Bcaja" hidden="1">#REF!</definedName>
    <definedName name="__123Graph_BCart_AnticAdic" hidden="1">#REF!</definedName>
    <definedName name="__123Graph_Ccaja" hidden="1">#REF!</definedName>
    <definedName name="__123Graph_CCart_AnticAdic" hidden="1">#REF!</definedName>
    <definedName name="__123Graph_Dcaja" hidden="1">#REF!</definedName>
    <definedName name="__123Graph_DCart_AnticAdic" hidden="1">#REF!</definedName>
    <definedName name="__123Graph_ECart_AnticAdic" hidden="1">#REF!</definedName>
    <definedName name="__123Graph_LBL_ACart_AnticAdic" hidden="1">#REF!</definedName>
    <definedName name="__123Graph_LBL_Ccaja" hidden="1">#REF!</definedName>
    <definedName name="__123Graph_LBL_DCart_AnticAdic" hidden="1">#REF!</definedName>
    <definedName name="__123Graph_X" hidden="1">#REF!</definedName>
    <definedName name="__123Graph_Xcaja" hidden="1">#REF!</definedName>
    <definedName name="__xlfn.BAHTTEXT" hidden="1">#NAME?</definedName>
    <definedName name="_1__123Graph_ACart_Utilidad" hidden="1">#REF!</definedName>
    <definedName name="_2__123Graph_BCart_Utilidad" hidden="1">#REF!</definedName>
    <definedName name="_3__123Graph_CCart_Utilidad" hidden="1">#REF!</definedName>
    <definedName name="_4__123Graph_LBL_ACart_Utilidad" hidden="1">#REF!</definedName>
    <definedName name="_5__123Graph_LBL_BCart_Utilidad" hidden="1">#REF!</definedName>
    <definedName name="_6__123Graph_LBL_CCart_Utilidad" hidden="1">#REF!</definedName>
    <definedName name="_7__123Graph_XCart_Utilidad" hidden="1">#REF!</definedName>
    <definedName name="_a1" hidden="1">{"TAB1",#N/A,TRUE,"GENERAL";"TAB2",#N/A,TRUE,"GENERAL";"TAB3",#N/A,TRUE,"GENERAL";"TAB4",#N/A,TRUE,"GENERAL";"TAB5",#N/A,TRUE,"GENERAL"}</definedName>
    <definedName name="_A2006" hidden="1">#REF!</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Fill" hidden="1">#REF!</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2"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255</definedName>
    <definedName name="_Order2" hidden="1">0</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hidden="1">#REF!</definedName>
    <definedName name="_r" hidden="1">{"TAB1",#N/A,TRUE,"GENERAL";"TAB2",#N/A,TRUE,"GENERAL";"TAB3",#N/A,TRUE,"GENERAL";"TAB4",#N/A,TRUE,"GENERAL";"TAB5",#N/A,TRUE,"GENERAL"}</definedName>
    <definedName name="_r4r" hidden="1">{"via1",#N/A,TRUE,"general";"via2",#N/A,TRUE,"general";"via3",#N/A,TRUE,"general"}</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ort"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2a" hidden="1">{"TAB1",#N/A,TRUE,"GENERAL";"TAB2",#N/A,TRUE,"GENERAL";"TAB3",#N/A,TRUE,"GENERAL";"TAB4",#N/A,TRUE,"GENERAL";"TAB5",#N/A,TRUE,"GENERAL"}</definedName>
    <definedName name="aaaaas" hidden="1">{"TAB1",#N/A,TRUE,"GENERAL";"TAB2",#N/A,TRUE,"GENERAL";"TAB3",#N/A,TRUE,"GENERAL";"TAB4",#N/A,TRUE,"GENERAL";"TAB5",#N/A,TRUE,"GENERAL"}</definedName>
    <definedName name="aas" hidden="1">{"TAB1",#N/A,TRUE,"GENERAL";"TAB2",#N/A,TRUE,"GENERAL";"TAB3",#N/A,TRUE,"GENERAL";"TAB4",#N/A,TRUE,"GENERAL";"TAB5",#N/A,TRUE,"GENERAL"}</definedName>
    <definedName name="AccessDatabase" hidden="1">"C:\C-314\VOLUMENES\volfin4.mdb"</definedName>
    <definedName name="ADFGSDB" hidden="1">{"via1",#N/A,TRUE,"general";"via2",#N/A,TRUE,"general";"via3",#N/A,TRUE,"general"}</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JUSTES4B" hidden="1">#REF!</definedName>
    <definedName name="anscount" hidden="1">1</definedName>
    <definedName name="aqaq" hidden="1">{"TAB1",#N/A,TRUE,"GENERAL";"TAB2",#N/A,TRUE,"GENERAL";"TAB3",#N/A,TRUE,"GENERAL";"TAB4",#N/A,TRUE,"GENERAL";"TAB5",#N/A,TRUE,"GENERAL"}</definedName>
    <definedName name="_xlnm.Print_Area" localSheetId="1">'LOTE 1'!$A$1:$J$117</definedName>
    <definedName name="_xlnm.Print_Area" localSheetId="2">'LOTE 2'!$A$1:$J$117</definedName>
    <definedName name="_xlnm.Print_Area" localSheetId="3">'LOTE 3'!$A$1:$J$124</definedName>
    <definedName name="_xlnm.Print_Area" localSheetId="4">'LOTE 4'!$A$1:$J$120</definedName>
    <definedName name="_xlnm.Print_Area" localSheetId="5">'LOTE 5'!$A$1:$J$121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zaz" hidden="1">{"TAB1",#N/A,TRUE,"GENERAL";"TAB2",#N/A,TRUE,"GENERAL";"TAB3",#N/A,TRUE,"GENERAL";"TAB4",#N/A,TRUE,"GENERAL";"TAB5",#N/A,TRUE,"GENERAL"}</definedName>
    <definedName name="B" hidden="1">{"via1",#N/A,TRUE,"general";"via2",#N/A,TRUE,"general";"via3",#N/A,TRUE,"general"}</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BWorkbookPriority" hidden="1">-2070167249</definedName>
    <definedName name="ccccc" hidden="1">{"TAB1",#N/A,TRUE,"GENERAL";"TAB2",#N/A,TRUE,"GENERAL";"TAB3",#N/A,TRUE,"GENERAL";"TAB4",#N/A,TRUE,"GENERAL";"TAB5",#N/A,TRUE,"GENERAL"}</definedName>
    <definedName name="cdcdc" hidden="1">{"via1",#N/A,TRUE,"general";"via2",#N/A,TRUE,"general";"via3",#N/A,TRUE,"general"}</definedName>
    <definedName name="ceerf" hidden="1">{"TAB1",#N/A,TRUE,"GENERAL";"TAB2",#N/A,TRUE,"GENERAL";"TAB3",#N/A,TRUE,"GENERAL";"TAB4",#N/A,TRUE,"GENERAL";"TAB5",#N/A,TRUE,"GENERAL"}</definedName>
    <definedName name="CUNET" hidden="1">{"via1",#N/A,TRUE,"general";"via2",#N/A,TRUE,"general";"via3",#N/A,TRUE,"general"}</definedName>
    <definedName name="cv" hidden="1">{"TAB1",#N/A,TRUE,"GENERAL";"TAB2",#N/A,TRUE,"GENERAL";"TAB3",#N/A,TRUE,"GENERAL";"TAB4",#N/A,TRUE,"GENERAL";"TAB5",#N/A,TRUE,"GENERAL"}</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ASD" hidden="1">{"TAB1",#N/A,TRUE,"GENERAL";"TAB2",#N/A,TRUE,"GENERAL";"TAB3",#N/A,TRUE,"GENERAL";"TAB4",#N/A,TRUE,"GENERAL";"TAB5",#N/A,TRUE,"GENERAL"}</definedName>
    <definedName name="dbfdfbi" hidden="1">{"TAB1",#N/A,TRUE,"GENERAL";"TAB2",#N/A,TRUE,"GENERAL";"TAB3",#N/A,TRUE,"GENERAL";"TAB4",#N/A,TRUE,"GENERAL";"TAB5",#N/A,TRUE,"GENERAL"}</definedName>
    <definedName name="DCSDCTV" hidden="1">{"via1",#N/A,TRUE,"general";"via2",#N/A,TRUE,"general";"via3",#N/A,TRUE,"general"}</definedName>
    <definedName name="ddd" hidden="1">{"via1",#N/A,TRUE,"general";"via2",#N/A,TRUE,"general";"via3",#N/A,TRUE,"general"}</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jdytj" hidden="1">{"TAB1",#N/A,TRUE,"GENERAL";"TAB2",#N/A,TRUE,"GENERAL";"TAB3",#N/A,TRUE,"GENERAL";"TAB4",#N/A,TRUE,"GENERAL";"TAB5",#N/A,TRUE,"GENERAL"}</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hj" hidden="1">{"via1",#N/A,TRUE,"general";"via2",#N/A,TRUE,"general";"via3",#N/A,TRUE,"general"}</definedName>
    <definedName name="dxfgg" hidden="1">{"via1",#N/A,TRUE,"general";"via2",#N/A,TRUE,"general";"via3",#N/A,TRUE,"general"}</definedName>
    <definedName name="e3e33" hidden="1">{"via1",#N/A,TRUE,"general";"via2",#N/A,TRUE,"general";"via3",#N/A,TRUE,"general"}</definedName>
    <definedName name="EDEDWSWQA" hidden="1">{"TAB1",#N/A,TRUE,"GENERAL";"TAB2",#N/A,TRUE,"GENERAL";"TAB3",#N/A,TRUE,"GENERAL";"TAB4",#N/A,TRUE,"GENERAL";"TAB5",#N/A,TRUE,"GENERAL"}</definedName>
    <definedName name="edgfhmn" hidden="1">{"via1",#N/A,TRUE,"general";"via2",#N/A,TRUE,"general";"via3",#N/A,TRUE,"general"}</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qw" hidden="1">{"via1",#N/A,TRUE,"general";"via2",#N/A,TRUE,"general";"via3",#N/A,TRUE,"general"}</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FAC" hidden="1">#REF!</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rfer" hidden="1">{"via1",#N/A,TRUE,"general";"via2",#N/A,TRUE,"general";"via3",#N/A,TRUE,"general"}</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wff" hidden="1">{"via1",#N/A,TRUE,"general";"via2",#N/A,TRUE,"general";"via3",#N/A,TRUE,"general"}</definedName>
    <definedName name="fwwe" hidden="1">{"via1",#N/A,TRUE,"general";"via2",#N/A,TRUE,"general";"via3",#N/A,TRUE,"general"}</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JHVCB" hidden="1">{"TAB1",#N/A,TRUE,"GENERAL";"TAB2",#N/A,TRUE,"GENERAL";"TAB3",#N/A,TRUE,"GENERAL";"TAB4",#N/A,TRUE,"GENERAL";"TAB5",#N/A,TRUE,"GENERAL"}</definedName>
    <definedName name="gk" hidden="1">{"via1",#N/A,TRUE,"general";"via2",#N/A,TRUE,"general";"via3",#N/A,TRUE,"general"}</definedName>
    <definedName name="GRAF1ANO" hidden="1">{"via1",#N/A,TRUE,"general";"via2",#N/A,TRUE,"general";"via3",#N/A,TRUE,"general"}</definedName>
    <definedName name="GRAF1AÑO" hidden="1">{"TAB1",#N/A,TRUE,"GENERAL";"TAB2",#N/A,TRUE,"GENERAL";"TAB3",#N/A,TRUE,"GENERAL";"TAB4",#N/A,TRUE,"GENERAL";"TAB5",#N/A,TRUE,"GENERAL"}</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SDG" hidden="1">{"TAB1",#N/A,TRUE,"GENERAL";"TAB2",#N/A,TRUE,"GENERAL";"TAB3",#N/A,TRUE,"GENERAL";"TAB4",#N/A,TRUE,"GENERAL";"TAB5",#N/A,TRUE,"GENERAL"}</definedName>
    <definedName name="gsfsf" hidden="1">{"via1",#N/A,TRUE,"general";"via2",#N/A,TRUE,"general";"via3",#N/A,TRUE,"general"}</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h9h" hidden="1">{"via1",#N/A,TRUE,"general";"via2",#N/A,TRUE,"general";"via3",#N/A,TRUE,"general"}</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n" hidden="1">{"TAB1",#N/A,TRUE,"GENERAL";"TAB2",#N/A,TRUE,"GENERAL";"TAB3",#N/A,TRUE,"GENERAL";"TAB4",#N/A,TRUE,"GENERAL";"TAB5",#N/A,TRUE,"GENERAL"}</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8i" hidden="1">{"TAB1",#N/A,TRUE,"GENERAL";"TAB2",#N/A,TRUE,"GENERAL";"TAB3",#N/A,TRUE,"GENERAL";"TAB4",#N/A,TRUE,"GENERAL";"TAB5",#N/A,TRUE,"GENERAL"}</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hidden="1">{"TAB1",#N/A,TRUE,"GENERAL";"TAB2",#N/A,TRUE,"GENERAL";"TAB3",#N/A,TRUE,"GENERAL";"TAB4",#N/A,TRUE,"GENERAL";"TAB5",#N/A,TRUE,"GENERAL"}</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ki" hidden="1">{"via1",#N/A,TRUE,"general";"via2",#N/A,TRUE,"general";"via3",#N/A,TRUE,"general"}</definedName>
    <definedName name="kkkkkki" hidden="1">{"TAB1",#N/A,TRUE,"GENERAL";"TAB2",#N/A,TRUE,"GENERAL";"TAB3",#N/A,TRUE,"GENERAL";"TAB4",#N/A,TRUE,"GENERAL";"TAB5",#N/A,TRUE,"GENERAL"}</definedName>
    <definedName name="krtrk" hidden="1">{"via1",#N/A,TRUE,"general";"via2",#N/A,TRUE,"general";"via3",#N/A,TRUE,"general"}</definedName>
    <definedName name="kyr" hidden="1">{"TAB1",#N/A,TRUE,"GENERAL";"TAB2",#N/A,TRUE,"GENERAL";"TAB3",#N/A,TRUE,"GENERAL";"TAB4",#N/A,TRUE,"GENERAL";"TAB5",#N/A,TRUE,"GENERAL"}</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lllh" hidden="1">{"via1",#N/A,TRUE,"general";"via2",#N/A,TRUE,"general";"via3",#N/A,TRUE,"general"}</definedName>
    <definedName name="lllllllo" hidden="1">{"via1",#N/A,TRUE,"general";"via2",#N/A,TRUE,"general";"via3",#N/A,TRUE,"general"}</definedName>
    <definedName name="lolol" hidden="1">{"TAB1",#N/A,TRUE,"GENERAL";"TAB2",#N/A,TRUE,"GENERAL";"TAB3",#N/A,TRUE,"GENERAL";"TAB4",#N/A,TRUE,"GENERAL";"TAB5",#N/A,TRUE,"GENERAL"}</definedName>
    <definedName name="lplpl" hidden="1">{"via1",#N/A,TRUE,"general";"via2",#N/A,TRUE,"general";"via3",#N/A,TRUE,"general"}</definedName>
    <definedName name="mafdsf" hidden="1">{"via1",#N/A,TRUE,"general";"via2",#N/A,TRUE,"general";"via3",#N/A,TRUE,"general"}</definedName>
    <definedName name="mao" hidden="1">{"TAB1",#N/A,TRUE,"GENERAL";"TAB2",#N/A,TRUE,"GENERAL";"TAB3",#N/A,TRUE,"GENERAL";"TAB4",#N/A,TRUE,"GENERAL";"TAB5",#N/A,TRUE,"GENERAL"}</definedName>
    <definedName name="maow" hidden="1">{"via1",#N/A,TRUE,"general";"via2",#N/A,TRUE,"general";"via3",#N/A,TRUE,"general"}</definedName>
    <definedName name="masor" hidden="1">{"via1",#N/A,TRUE,"general";"via2",#N/A,TRUE,"general";"via3",#N/A,TRUE,"general"}</definedName>
    <definedName name="mdd" hidden="1">{"via1",#N/A,TRUE,"general";"via2",#N/A,TRUE,"general";"via3",#N/A,TRUE,"general"}</definedName>
    <definedName name="meg" hidden="1">{"TAB1",#N/A,TRUE,"GENERAL";"TAB2",#N/A,TRUE,"GENERAL";"TAB3",#N/A,TRUE,"GENERAL";"TAB4",#N/A,TRUE,"GENERAL";"TAB5",#N/A,TRUE,"GENERAL"}</definedName>
    <definedName name="mfgjrdt" hidden="1">{"TAB1",#N/A,TRUE,"GENERAL";"TAB2",#N/A,TRUE,"GENERAL";"TAB3",#N/A,TRUE,"GENERAL";"TAB4",#N/A,TRUE,"GENERAL";"TAB5",#N/A,TRUE,"GENERAL"}</definedName>
    <definedName name="mghm" hidden="1">{"via1",#N/A,TRUE,"general";"via2",#N/A,TRUE,"general";"via3",#N/A,TRUE,"general"}</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n" hidden="1">{"via1",#N/A,TRUE,"general";"via2",#N/A,TRUE,"general";"via3",#N/A,TRUE,"general"}</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xn" hidden="1">{"via1",#N/A,TRUE,"general";"via2",#N/A,TRUE,"general";"via3",#N/A,TRUE,"general"}</definedName>
    <definedName name="ñpñpñ" hidden="1">{"via1",#N/A,TRUE,"general";"via2",#N/A,TRUE,"general";"via3",#N/A,TRUE,"general"}</definedName>
    <definedName name="o9o9" hidden="1">{"via1",#N/A,TRUE,"general";"via2",#N/A,TRUE,"general";"via3",#N/A,TRUE,"general"}</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p0p0" hidden="1">{"via1",#N/A,TRUE,"general";"via2",#N/A,TRUE,"general";"via3",#N/A,TRUE,"general"}</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PLUNN" hidden="1">{"TAB1",#N/A,TRUE,"GENERAL";"TAB2",#N/A,TRUE,"GENERAL";"TAB3",#N/A,TRUE,"GENERAL";"TAB4",#N/A,TRUE,"GENERAL";"TAB5",#N/A,TRUE,"GENERAL"}</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uig" hidden="1">{"via1",#N/A,TRUE,"general";"via2",#N/A,TRUE,"general";"via3",#N/A,TRUE,"general"}</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IMER" hidden="1">{"via1",#N/A,TRUE,"general";"via2",#N/A,TRUE,"general";"via3",#N/A,TRUE,"general"}</definedName>
    <definedName name="PRIMET" hidden="1">{"TAB1",#N/A,TRUE,"GENERAL";"TAB2",#N/A,TRUE,"GENERAL";"TAB3",#N/A,TRUE,"GENERAL";"TAB4",#N/A,TRUE,"GENERAL";"TAB5",#N/A,TRUE,"GENERAL"}</definedName>
    <definedName name="PROG" hidden="1">#REF!</definedName>
    <definedName name="ptope" hidden="1">{"TAB1",#N/A,TRUE,"GENERAL";"TAB2",#N/A,TRUE,"GENERAL";"TAB3",#N/A,TRUE,"GENERAL";"TAB4",#N/A,TRUE,"GENERAL";"TAB5",#N/A,TRUE,"GENERAL"}</definedName>
    <definedName name="ptopes" hidden="1">{"via1",#N/A,TRUE,"general";"via2",#N/A,TRUE,"general";"via3",#N/A,TRUE,"general"}</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qqqw" hidden="1">{"via1",#N/A,TRUE,"general";"via2",#N/A,TRUE,"general";"via3",#N/A,TRUE,"general"}</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qwqwj" hidden="1">{"TAB1",#N/A,TRUE,"GENERAL";"TAB2",#N/A,TRUE,"GENERAL";"TAB3",#N/A,TRUE,"GENERAL";"TAB4",#N/A,TRUE,"GENERAL";"TAB5",#N/A,TRUE,"GENERAL"}</definedName>
    <definedName name="rege" hidden="1">{"TAB1",#N/A,TRUE,"GENERAL";"TAB2",#N/A,TRUE,"GENERAL";"TAB3",#N/A,TRUE,"GENERAL";"TAB4",#N/A,TRUE,"GENERAL";"TAB5",#N/A,TRUE,"GENERAL"}</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JHE" hidden="1">{"via1",#N/A,TRUE,"general";"via2",#N/A,TRUE,"general";"via3",#N/A,TRUE,"general"}</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bgfbgdr" hidden="1">{"via1",#N/A,TRUE,"general";"via2",#N/A,TRUE,"general";"via3",#N/A,TRUE,"general"}</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rwrwr" hidden="1">{"TAB1",#N/A,TRUE,"GENERAL";"TAB2",#N/A,TRUE,"GENERAL";"TAB3",#N/A,TRUE,"GENERAL";"TAB4",#N/A,TRUE,"GENERAL";"TAB5",#N/A,TRUE,"GENERAL"}</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wsw" hidden="1">{"via1",#N/A,TRUE,"general";"via2",#N/A,TRUE,"general";"via3",#N/A,TRUE,"general"}</definedName>
    <definedName name="swsw3" hidden="1">{"TAB1",#N/A,TRUE,"GENERAL";"TAB2",#N/A,TRUE,"GENERAL";"TAB3",#N/A,TRUE,"GENERAL";"TAB4",#N/A,TRUE,"GENERAL";"TAB5",#N/A,TRUE,"GENERAL"}</definedName>
    <definedName name="t5t5" hidden="1">{"TAB1",#N/A,TRUE,"GENERAL";"TAB2",#N/A,TRUE,"GENERAL";"TAB3",#N/A,TRUE,"GENERAL";"TAB4",#N/A,TRUE,"GENERAL";"TAB5",#N/A,TRUE,"GENERAL"}</definedName>
    <definedName name="tdy" hidden="1">{"TAB1",#N/A,TRUE,"GENERAL";"TAB2",#N/A,TRUE,"GENERAL";"TAB3",#N/A,TRUE,"GENERAL";"TAB4",#N/A,TRUE,"GENERAL";"TAB5",#N/A,TRUE,"GENERAL"}</definedName>
    <definedName name="tewst" hidden="1">{"TAB1",#N/A,TRUE,"GENERAL";"TAB2",#N/A,TRUE,"GENERAL";"TAB3",#N/A,TRUE,"GENERAL";"TAB4",#N/A,TRUE,"GENERAL";"TAB5",#N/A,TRUE,"GENERAL"}</definedName>
    <definedName name="teytrh" hidden="1">{"via1",#N/A,TRUE,"general";"via2",#N/A,TRUE,"general";"via3",#N/A,TRUE,"general"}</definedName>
    <definedName name="thdh" hidden="1">{"TAB1",#N/A,TRUE,"GENERAL";"TAB2",#N/A,TRUE,"GENERAL";"TAB3",#N/A,TRUE,"GENERAL";"TAB4",#N/A,TRUE,"GENERAL";"TAB5",#N/A,TRUE,"GENERAL"}</definedName>
    <definedName name="thtj" hidden="1">{"via1",#N/A,TRUE,"general";"via2",#N/A,TRUE,"general";"via3",#N/A,TRUE,"general"}</definedName>
    <definedName name="tortas" hidden="1">{"TAB1",#N/A,TRUE,"GENERAL";"TAB2",#N/A,TRUE,"GENERAL";"TAB3",#N/A,TRUE,"GENERAL";"TAB4",#N/A,TRUE,"GENERAL";"TAB5",#N/A,TRUE,"GENERAL"}</definedName>
    <definedName name="tortas2" hidden="1">{"via1",#N/A,TRUE,"general";"via2",#N/A,TRUE,"general";"via3",#N/A,TRUE,"general"}</definedName>
    <definedName name="tr" hidden="1">{"TAB1",#N/A,TRUE,"GENERAL";"TAB2",#N/A,TRUE,"GENERAL";"TAB3",#N/A,TRUE,"GENERAL";"TAB4",#N/A,TRUE,"GENERAL";"TAB5",#N/A,TRUE,"GENERAL"}</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3u" hidden="1">{"TAB1",#N/A,TRUE,"GENERAL";"TAB2",#N/A,TRUE,"GENERAL";"TAB3",#N/A,TRUE,"GENERAL";"TAB4",#N/A,TRUE,"GENERAL";"TAB5",#N/A,TRUE,"GENERAL"}</definedName>
    <definedName name="u7u7" hidden="1">{"TAB1",#N/A,TRUE,"GENERAL";"TAB2",#N/A,TRUE,"GENERAL";"TAB3",#N/A,TRUE,"GENERAL";"TAB4",#N/A,TRUE,"GENERAL";"TAB5",#N/A,TRUE,"GENERAL"}</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OUIV" hidden="1">{"TAB1",#N/A,TRUE,"GENERAL";"TAB2",#N/A,TRUE,"GENERAL";"TAB3",#N/A,TRUE,"GENERAL";"TAB4",#N/A,TRUE,"GENERAL";"TAB5",#N/A,TRUE,"GENERAL"}</definedName>
    <definedName name="uryur" hidden="1">{"TAB1",#N/A,TRUE,"GENERAL";"TAB2",#N/A,TRUE,"GENERAL";"TAB3",#N/A,TRUE,"GENERAL";"TAB4",#N/A,TRUE,"GENERAL";"TAB5",#N/A,TRUE,"GENERAL"}</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bvbvbvb" hidden="1">{"TAB1",#N/A,TRUE,"GENERAL";"TAB2",#N/A,TRUE,"GENERAL";"TAB3",#N/A,TRUE,"GENERAL";"TAB4",#N/A,TRUE,"GENERAL";"TAB5",#N/A,TRUE,"GENERAL"}</definedName>
    <definedName name="vdfvuio" hidden="1">{"via1",#N/A,TRUE,"general";"via2",#N/A,TRUE,"general";"via3",#N/A,TRUE,"general"}</definedName>
    <definedName name="vdsvnj" hidden="1">{"via1",#N/A,TRUE,"general";"via2",#N/A,TRUE,"general";"via3",#N/A,TRUE,"general"}</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QEEWQ" hidden="1">{"TAB1",#N/A,TRUE,"GENERAL";"TAB2",#N/A,TRUE,"GENERAL";"TAB3",#N/A,TRUE,"GENERAL";"TAB4",#N/A,TRUE,"GENERAL";"TAB5",#N/A,TRUE,"GENERAL"}</definedName>
    <definedName name="wrn.GENERAL." hidden="1">{"TAB1",#N/A,TRUE,"GENERAL";"TAB2",#N/A,TRUE,"GENERAL";"TAB3",#N/A,TRUE,"GENERAL";"TAB4",#N/A,TRUE,"GENERAL";"TAB5",#N/A,TRUE,"GENERAL"}</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cbvbs" hidden="1">{"TAB1",#N/A,TRUE,"GENERAL";"TAB2",#N/A,TRUE,"GENERAL";"TAB3",#N/A,TRUE,"GENERAL";"TAB4",#N/A,TRUE,"GENERAL";"TAB5",#N/A,TRUE,"GENERAL"}</definedName>
    <definedName name="xsxs" hidden="1">{"TAB1",#N/A,TRUE,"GENERAL";"TAB2",#N/A,TRUE,"GENERAL";"TAB3",#N/A,TRUE,"GENERAL";"TAB4",#N/A,TRUE,"GENERAL";"TAB5",#N/A,TRUE,"GENERAL"}</definedName>
    <definedName name="xxfg" hidden="1">{"via1",#N/A,TRUE,"general";"via2",#N/A,TRUE,"general";"via3",#N/A,TRUE,"general"}</definedName>
    <definedName name="xxxxxds" hidden="1">{"via1",#N/A,TRUE,"general";"via2",#N/A,TRUE,"general";"via3",#N/A,TRUE,"general"}</definedName>
    <definedName name="xxxxxxxxxx29" hidden="1">{"via1",#N/A,TRUE,"general";"via2",#N/A,TRUE,"general";"via3",#N/A,TRUE,"general"}</definedName>
    <definedName name="XZXZV" hidden="1">{"via1",#N/A,TRUE,"general";"via2",#N/A,TRUE,"general";"via3",#N/A,TRUE,"general"}</definedName>
    <definedName name="y6y6" hidden="1">{"via1",#N/A,TRUE,"general";"via2",#N/A,TRUE,"general";"via3",#N/A,TRUE,"general"}</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dervr" hidden="1">{"via1",#N/A,TRUE,"general";"via2",#N/A,TRUE,"general";"via3",#N/A,TRUE,"general"}</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09" i="5" l="1"/>
  <c r="I108" i="5"/>
  <c r="I107" i="5"/>
  <c r="I106" i="5"/>
  <c r="I105" i="5"/>
  <c r="I104" i="5"/>
  <c r="I103" i="5"/>
  <c r="I102" i="5"/>
  <c r="I101" i="5"/>
  <c r="I100" i="5"/>
  <c r="I99" i="5"/>
  <c r="I98" i="5"/>
  <c r="I97" i="5"/>
  <c r="I96" i="5"/>
  <c r="I95" i="5"/>
  <c r="I94" i="5"/>
  <c r="I92" i="5"/>
  <c r="I91" i="5"/>
  <c r="I90" i="5"/>
  <c r="I87" i="5"/>
  <c r="I86" i="5"/>
  <c r="I85" i="5"/>
  <c r="I81" i="5"/>
  <c r="I80" i="5"/>
  <c r="I78" i="5"/>
  <c r="I77" i="5"/>
  <c r="I76" i="5"/>
  <c r="I74" i="5"/>
  <c r="I73" i="5"/>
  <c r="I72" i="5"/>
  <c r="I71" i="5"/>
  <c r="I69" i="5"/>
  <c r="I68" i="5"/>
  <c r="I67" i="5"/>
  <c r="I65" i="5"/>
  <c r="I64" i="5"/>
  <c r="I63" i="5"/>
  <c r="I62" i="5"/>
  <c r="I61" i="5"/>
  <c r="I60" i="5"/>
  <c r="I56" i="5"/>
  <c r="I55" i="5"/>
  <c r="I54" i="5"/>
  <c r="I52" i="5"/>
  <c r="G44" i="5"/>
  <c r="I44" i="5" s="1"/>
  <c r="B44" i="5"/>
  <c r="I35" i="5"/>
  <c r="I33" i="5"/>
  <c r="I31" i="5"/>
  <c r="I29" i="5"/>
  <c r="I27" i="5"/>
  <c r="I25" i="5"/>
  <c r="I23" i="5"/>
  <c r="I21" i="5"/>
  <c r="H8" i="5"/>
  <c r="H118" i="5" s="1"/>
  <c r="H116" i="4"/>
  <c r="I109" i="4"/>
  <c r="I108" i="4"/>
  <c r="I107" i="4"/>
  <c r="I106" i="4"/>
  <c r="I105" i="4"/>
  <c r="I104" i="4"/>
  <c r="I103" i="4"/>
  <c r="I102" i="4"/>
  <c r="I101" i="4"/>
  <c r="I100" i="4"/>
  <c r="I99" i="4"/>
  <c r="I98" i="4"/>
  <c r="I97" i="4"/>
  <c r="I96" i="4"/>
  <c r="I95" i="4"/>
  <c r="I94" i="4"/>
  <c r="I92" i="4"/>
  <c r="I91" i="4"/>
  <c r="I90" i="4"/>
  <c r="I89" i="4"/>
  <c r="I88" i="4"/>
  <c r="I87" i="4"/>
  <c r="I85" i="4"/>
  <c r="I84" i="4"/>
  <c r="I78" i="4"/>
  <c r="I77" i="4"/>
  <c r="I76" i="4"/>
  <c r="I74" i="4"/>
  <c r="I73" i="4"/>
  <c r="I72" i="4"/>
  <c r="I71" i="4"/>
  <c r="I69" i="4"/>
  <c r="I68" i="4"/>
  <c r="I67" i="4"/>
  <c r="I65" i="4"/>
  <c r="I64" i="4"/>
  <c r="I63" i="4"/>
  <c r="I62" i="4"/>
  <c r="I61" i="4"/>
  <c r="I60" i="4"/>
  <c r="I56" i="4"/>
  <c r="I55" i="4"/>
  <c r="I52" i="4"/>
  <c r="I51" i="4"/>
  <c r="I50" i="4"/>
  <c r="G43" i="4"/>
  <c r="I43" i="4" s="1"/>
  <c r="I41" i="4"/>
  <c r="B43" i="4"/>
  <c r="I36" i="4"/>
  <c r="I33" i="4"/>
  <c r="I27" i="4"/>
  <c r="I26" i="4"/>
  <c r="I23" i="4"/>
  <c r="I21" i="4"/>
  <c r="I19" i="4"/>
  <c r="I18" i="4"/>
  <c r="I17" i="4"/>
  <c r="H8" i="4"/>
  <c r="H117" i="4" s="1"/>
  <c r="H120" i="3"/>
  <c r="I113" i="3"/>
  <c r="I112" i="3"/>
  <c r="I111" i="3"/>
  <c r="I110" i="3"/>
  <c r="I109" i="3"/>
  <c r="I108" i="3"/>
  <c r="I107" i="3"/>
  <c r="I106" i="3"/>
  <c r="I105" i="3"/>
  <c r="I104" i="3"/>
  <c r="I103" i="3"/>
  <c r="I102" i="3"/>
  <c r="I101" i="3"/>
  <c r="I100" i="3"/>
  <c r="I99" i="3"/>
  <c r="I98" i="3"/>
  <c r="I97" i="3"/>
  <c r="I95" i="3"/>
  <c r="I94" i="3"/>
  <c r="I93" i="3"/>
  <c r="I92" i="3"/>
  <c r="I91" i="3"/>
  <c r="I90" i="3"/>
  <c r="I89" i="3"/>
  <c r="I88" i="3"/>
  <c r="I87" i="3"/>
  <c r="I85" i="3"/>
  <c r="I84" i="3"/>
  <c r="I83" i="3"/>
  <c r="I82" i="3"/>
  <c r="I81" i="3"/>
  <c r="I80" i="3"/>
  <c r="I79" i="3"/>
  <c r="I77" i="3"/>
  <c r="I76" i="3"/>
  <c r="I68" i="3"/>
  <c r="I67" i="3"/>
  <c r="I66" i="3"/>
  <c r="I65" i="3"/>
  <c r="I64" i="3"/>
  <c r="I63" i="3"/>
  <c r="I61" i="3"/>
  <c r="I59" i="3"/>
  <c r="I58" i="3"/>
  <c r="I57" i="3"/>
  <c r="I56" i="3"/>
  <c r="I55" i="3"/>
  <c r="I54" i="3"/>
  <c r="G47" i="3"/>
  <c r="I47" i="3"/>
  <c r="I45" i="3"/>
  <c r="B47" i="3"/>
  <c r="I41" i="3"/>
  <c r="I39" i="3"/>
  <c r="I37" i="3"/>
  <c r="I35" i="3"/>
  <c r="I33" i="3"/>
  <c r="I29" i="3"/>
  <c r="I27" i="3"/>
  <c r="I25" i="3"/>
  <c r="I23" i="3"/>
  <c r="I22" i="3"/>
  <c r="I21" i="3"/>
  <c r="I19" i="3"/>
  <c r="I17" i="3"/>
  <c r="H8" i="3"/>
  <c r="H121" i="3" s="1"/>
  <c r="H113" i="2"/>
  <c r="I106" i="2"/>
  <c r="I105" i="2"/>
  <c r="I104" i="2"/>
  <c r="I103" i="2"/>
  <c r="I102" i="2"/>
  <c r="I101" i="2"/>
  <c r="I100" i="2"/>
  <c r="I99" i="2"/>
  <c r="I98" i="2"/>
  <c r="I97" i="2"/>
  <c r="I96" i="2"/>
  <c r="I95" i="2"/>
  <c r="I94" i="2"/>
  <c r="I93" i="2"/>
  <c r="I92" i="2"/>
  <c r="I91" i="2"/>
  <c r="I89" i="2"/>
  <c r="I88" i="2"/>
  <c r="I87" i="2"/>
  <c r="I85" i="2"/>
  <c r="I82" i="2"/>
  <c r="I81" i="2"/>
  <c r="I79" i="2"/>
  <c r="I78" i="2"/>
  <c r="I77" i="2"/>
  <c r="I76" i="2"/>
  <c r="I75" i="2"/>
  <c r="I74" i="2"/>
  <c r="I73" i="2"/>
  <c r="I71" i="2"/>
  <c r="I70" i="2"/>
  <c r="I62" i="2"/>
  <c r="I61" i="2"/>
  <c r="I60" i="2"/>
  <c r="I59" i="2"/>
  <c r="I58" i="2"/>
  <c r="I57" i="2"/>
  <c r="I55" i="2"/>
  <c r="I53" i="2"/>
  <c r="I52" i="2"/>
  <c r="I51" i="2"/>
  <c r="I50" i="2"/>
  <c r="I49" i="2"/>
  <c r="I48" i="2"/>
  <c r="G41" i="2"/>
  <c r="I41" i="2" s="1"/>
  <c r="I39" i="2"/>
  <c r="B41" i="2"/>
  <c r="I35" i="2"/>
  <c r="I34" i="2"/>
  <c r="I33" i="2"/>
  <c r="I31" i="2"/>
  <c r="I30" i="2"/>
  <c r="I29" i="2"/>
  <c r="I28" i="2"/>
  <c r="I26" i="2"/>
  <c r="I24" i="2"/>
  <c r="I22" i="2"/>
  <c r="I20" i="2"/>
  <c r="I19" i="2"/>
  <c r="I18" i="2"/>
  <c r="H8" i="2"/>
  <c r="H114" i="2" s="1"/>
  <c r="H113" i="1"/>
  <c r="I107" i="1"/>
  <c r="I106" i="1"/>
  <c r="I105" i="1"/>
  <c r="I104" i="1"/>
  <c r="I103" i="1"/>
  <c r="I102" i="1"/>
  <c r="I101" i="1"/>
  <c r="I100" i="1"/>
  <c r="I99" i="1"/>
  <c r="I98" i="1"/>
  <c r="I97" i="1"/>
  <c r="I96" i="1"/>
  <c r="I95" i="1"/>
  <c r="I94" i="1"/>
  <c r="I93" i="1"/>
  <c r="I92" i="1"/>
  <c r="I91" i="1"/>
  <c r="I88" i="1"/>
  <c r="I84" i="1"/>
  <c r="I83" i="1"/>
  <c r="I82" i="1"/>
  <c r="I81" i="1"/>
  <c r="I79" i="1"/>
  <c r="I76" i="1"/>
  <c r="I75" i="1"/>
  <c r="I74" i="1"/>
  <c r="I73" i="1"/>
  <c r="I53" i="1"/>
  <c r="I52" i="1"/>
  <c r="I51" i="1"/>
  <c r="I50" i="1"/>
  <c r="I49" i="1"/>
  <c r="G41" i="1"/>
  <c r="B41" i="1"/>
  <c r="I34" i="1"/>
  <c r="I31" i="1"/>
  <c r="I28" i="1"/>
  <c r="I26" i="1"/>
  <c r="I24" i="1"/>
  <c r="I23" i="1"/>
  <c r="I21" i="1"/>
  <c r="I20" i="1"/>
  <c r="H8" i="1"/>
  <c r="H114" i="1" s="1"/>
  <c r="I33" i="1" l="1"/>
  <c r="I39" i="1"/>
  <c r="I17" i="1"/>
  <c r="I18" i="1"/>
  <c r="I22" i="1"/>
  <c r="I29" i="1"/>
  <c r="I35" i="1"/>
  <c r="I41" i="1"/>
  <c r="I57" i="1"/>
  <c r="I58" i="1"/>
  <c r="I59" i="1"/>
  <c r="I60" i="1"/>
  <c r="I61" i="1"/>
  <c r="I62" i="1"/>
  <c r="I27" i="1"/>
  <c r="I48" i="1"/>
  <c r="I71" i="1"/>
  <c r="I78" i="1"/>
  <c r="I25" i="1"/>
  <c r="I70" i="1"/>
  <c r="I19" i="1"/>
  <c r="I30" i="1"/>
  <c r="I54" i="1"/>
  <c r="I64" i="1"/>
  <c r="I65" i="1"/>
  <c r="I66" i="1"/>
  <c r="I67" i="1"/>
  <c r="I68" i="1"/>
  <c r="I69" i="1"/>
  <c r="I77" i="1"/>
  <c r="I65" i="2"/>
  <c r="I86" i="1"/>
  <c r="I17" i="2"/>
  <c r="I23" i="2"/>
  <c r="I25" i="2"/>
  <c r="I27" i="2"/>
  <c r="I64" i="2"/>
  <c r="I89" i="1"/>
  <c r="I55" i="1"/>
  <c r="I87" i="1"/>
  <c r="I21" i="2"/>
  <c r="I83" i="2"/>
  <c r="I107" i="2"/>
  <c r="I85" i="1"/>
  <c r="I22" i="4"/>
  <c r="I69" i="2"/>
  <c r="I54" i="2"/>
  <c r="I68" i="2"/>
  <c r="I67" i="2"/>
  <c r="I66" i="2"/>
  <c r="I30" i="3"/>
  <c r="I60" i="3"/>
  <c r="I84" i="2"/>
  <c r="I86" i="2"/>
  <c r="I26" i="3"/>
  <c r="I18" i="3"/>
  <c r="I20" i="3"/>
  <c r="I70" i="3"/>
  <c r="I34" i="3"/>
  <c r="I72" i="3"/>
  <c r="I35" i="4"/>
  <c r="I82" i="4"/>
  <c r="I28" i="3"/>
  <c r="I114" i="3"/>
  <c r="I31" i="3"/>
  <c r="I40" i="3"/>
  <c r="I86" i="4"/>
  <c r="I24" i="3"/>
  <c r="I38" i="3"/>
  <c r="I28" i="4"/>
  <c r="I36" i="3"/>
  <c r="I57" i="4"/>
  <c r="I53" i="4"/>
  <c r="I20" i="5"/>
  <c r="I73" i="3"/>
  <c r="I110" i="4"/>
  <c r="I74" i="3"/>
  <c r="I31" i="4"/>
  <c r="I71" i="3"/>
  <c r="I39" i="4"/>
  <c r="I75" i="3"/>
  <c r="I24" i="4"/>
  <c r="I34" i="4"/>
  <c r="I29" i="4"/>
  <c r="I30" i="4"/>
  <c r="I80" i="4"/>
  <c r="I81" i="4"/>
  <c r="I25" i="4"/>
  <c r="I40" i="4"/>
  <c r="I58" i="4"/>
  <c r="I70" i="4"/>
  <c r="I79" i="4"/>
  <c r="I37" i="4"/>
  <c r="I18" i="5"/>
  <c r="I54" i="4"/>
  <c r="H117" i="5"/>
  <c r="I17" i="5"/>
  <c r="I19" i="5"/>
  <c r="I37" i="5"/>
  <c r="I22" i="5"/>
  <c r="I28" i="5"/>
  <c r="I34" i="5"/>
  <c r="I88" i="5"/>
  <c r="I53" i="5"/>
  <c r="I30" i="5"/>
  <c r="I36" i="5"/>
  <c r="I43" i="5"/>
  <c r="I24" i="5"/>
  <c r="I38" i="5"/>
  <c r="I26" i="5"/>
  <c r="I42" i="5"/>
  <c r="I32" i="5"/>
  <c r="I58" i="5"/>
  <c r="I57" i="5"/>
  <c r="I79" i="5"/>
  <c r="I41" i="5"/>
  <c r="I84" i="5"/>
  <c r="I70" i="5"/>
  <c r="I89" i="5"/>
  <c r="I82" i="5"/>
  <c r="I111" i="5"/>
  <c r="I110" i="5"/>
  <c r="I108" i="2" l="1"/>
  <c r="I32" i="4"/>
  <c r="I42" i="4"/>
  <c r="I20" i="4"/>
  <c r="I108" i="1"/>
  <c r="I115" i="3"/>
  <c r="I111" i="4"/>
  <c r="I51" i="5"/>
  <c r="I38" i="2" l="1"/>
  <c r="I112" i="5"/>
  <c r="I40" i="2"/>
  <c r="I44" i="3"/>
  <c r="G37" i="2"/>
  <c r="I46" i="3"/>
  <c r="I40" i="5"/>
  <c r="I43" i="3"/>
  <c r="I16" i="4"/>
  <c r="I32" i="3" l="1"/>
  <c r="I38" i="1"/>
  <c r="I16" i="5"/>
  <c r="I16" i="3"/>
  <c r="I37" i="2"/>
  <c r="I32" i="2"/>
  <c r="I37" i="1"/>
  <c r="I44" i="4"/>
  <c r="I46" i="4" s="1"/>
  <c r="I32" i="1"/>
  <c r="I40" i="1"/>
  <c r="I48" i="3" l="1"/>
  <c r="I50" i="3" s="1"/>
  <c r="I16" i="2"/>
  <c r="I45" i="5"/>
  <c r="I47" i="5" s="1"/>
  <c r="I16" i="1"/>
  <c r="I112" i="4"/>
  <c r="I42" i="2" l="1"/>
  <c r="I44" i="2" s="1"/>
  <c r="I116" i="3"/>
  <c r="I42" i="1"/>
  <c r="I44" i="1" s="1"/>
  <c r="I113" i="4"/>
  <c r="I114" i="4" s="1"/>
  <c r="I113" i="5"/>
  <c r="H119" i="4" l="1"/>
  <c r="H118" i="4"/>
  <c r="I114" i="5"/>
  <c r="I115" i="5" s="1"/>
  <c r="I109" i="1"/>
  <c r="I117" i="3"/>
  <c r="I118" i="3" s="1"/>
  <c r="I109" i="2"/>
  <c r="H123" i="3" l="1"/>
  <c r="H122" i="3"/>
  <c r="I110" i="1"/>
  <c r="I111" i="1" s="1"/>
  <c r="H120" i="5"/>
  <c r="H119" i="5"/>
  <c r="I110" i="2"/>
  <c r="I111" i="2" s="1"/>
  <c r="H116" i="2" l="1"/>
  <c r="H115" i="2"/>
  <c r="H116" i="1"/>
  <c r="H115" i="1"/>
</calcChain>
</file>

<file path=xl/sharedStrings.xml><?xml version="1.0" encoding="utf-8"?>
<sst xmlns="http://schemas.openxmlformats.org/spreadsheetml/2006/main" count="1065" uniqueCount="141">
  <si>
    <t>INSTITUTO DE CAMINOS Y CONSTRUCCIONES DE CUNDINAMARCA</t>
  </si>
  <si>
    <t>ESTUDIOS Y DISEÑOS DE LAS VÍAS DEL DEPARTAMENTO DE CUNDINAMARCA</t>
  </si>
  <si>
    <t>ID</t>
  </si>
  <si>
    <t>-</t>
  </si>
  <si>
    <t>GRUPO</t>
  </si>
  <si>
    <t>TOTAL</t>
  </si>
  <si>
    <t>MEJORAMIENTO</t>
  </si>
  <si>
    <t>REHABILITACION</t>
  </si>
  <si>
    <t>MANTENIMIENTO</t>
  </si>
  <si>
    <t>PLAZO</t>
  </si>
  <si>
    <t>MESES</t>
  </si>
  <si>
    <t>No</t>
  </si>
  <si>
    <t>CLASIFICACIÓN</t>
  </si>
  <si>
    <t>REMUNERACIÓN MENSUAL</t>
  </si>
  <si>
    <t>CATEGORÍA</t>
  </si>
  <si>
    <t>CANTIDAD</t>
  </si>
  <si>
    <t>% DE DEDIDACIÓN TOTAL</t>
  </si>
  <si>
    <t>No. DE MESES</t>
  </si>
  <si>
    <t>VALOR TOTAL</t>
  </si>
  <si>
    <t xml:space="preserve">PERSONAL PROFESIONAL </t>
  </si>
  <si>
    <t>PERSONAL TÉCNICO</t>
  </si>
  <si>
    <t>SUBTOTAL COSTOS DE PERSONAL (1)</t>
  </si>
  <si>
    <t>FACTOR MULTIPLICADOR (2)</t>
  </si>
  <si>
    <t>TOTAL COSTOS DE PERSONAL = (1) * (2) = (3)</t>
  </si>
  <si>
    <t>2. OTROS COSTOS</t>
  </si>
  <si>
    <t>VR. UNITARIO</t>
  </si>
  <si>
    <t>UND</t>
  </si>
  <si>
    <t>TIEMPO/
EQUIPO</t>
  </si>
  <si>
    <t>MES</t>
  </si>
  <si>
    <t>KM</t>
  </si>
  <si>
    <t>M</t>
  </si>
  <si>
    <t>PUNTO</t>
  </si>
  <si>
    <t>TOTAL OTROS COSTOS = (4)</t>
  </si>
  <si>
    <t xml:space="preserve">SUBTOTAL </t>
  </si>
  <si>
    <t>IVA 19%</t>
  </si>
  <si>
    <t>COSTO TOTAL = (3) + (4) = (5)</t>
  </si>
  <si>
    <t>No. meses</t>
  </si>
  <si>
    <t>No. KM</t>
  </si>
  <si>
    <t>Fecha de Elaboración</t>
  </si>
  <si>
    <t>Vr. KM</t>
  </si>
  <si>
    <t>Director del Proyecto</t>
  </si>
  <si>
    <t>III-3</t>
  </si>
  <si>
    <t>Especialista Pavimentos</t>
  </si>
  <si>
    <t>II-5</t>
  </si>
  <si>
    <t>Especialista en Tránsito y Transporte</t>
  </si>
  <si>
    <t>Especialista en Seguridad Víal</t>
  </si>
  <si>
    <t>II-4</t>
  </si>
  <si>
    <t>Especialista en Geotecnia</t>
  </si>
  <si>
    <t>Especialista en Diseño Geométrico</t>
  </si>
  <si>
    <t>Especialista en BIM</t>
  </si>
  <si>
    <t>Especialista en Estructuras</t>
  </si>
  <si>
    <t>Especialista en Estructuras (Puentes)</t>
  </si>
  <si>
    <t>Especialista Ambiental</t>
  </si>
  <si>
    <t>Especialista Forestal</t>
  </si>
  <si>
    <t>II-3</t>
  </si>
  <si>
    <t>Especialista en Hidráulica e Hidrología</t>
  </si>
  <si>
    <t>Geólogo</t>
  </si>
  <si>
    <t>Hidrogeólogo</t>
  </si>
  <si>
    <t xml:space="preserve">Profesional Gestor Social </t>
  </si>
  <si>
    <t>Profesional de Costos y Presupuestos</t>
  </si>
  <si>
    <t xml:space="preserve">Ingeniero Residente - Apoyo Consultoría </t>
  </si>
  <si>
    <t>II-2</t>
  </si>
  <si>
    <t>Ingeniero Catastral y Geodesta</t>
  </si>
  <si>
    <t>Abogado (Con Conocimiento en Estudio de Título Predial)</t>
  </si>
  <si>
    <t>Avualuador</t>
  </si>
  <si>
    <t>Ingeniero de Apoyo</t>
  </si>
  <si>
    <t>Dibujante</t>
  </si>
  <si>
    <t>TI-4</t>
  </si>
  <si>
    <t>Aforadores</t>
  </si>
  <si>
    <t>A-1</t>
  </si>
  <si>
    <t>Secretaria</t>
  </si>
  <si>
    <t>S-1</t>
  </si>
  <si>
    <t>Alquiler Vehículos mayor igual a 1800 cc de cilindrada, incluyendo  costos de operación y mantenimiento del Vehiculo tipo Pick up 4*4 (incluye peajes y conductor)</t>
  </si>
  <si>
    <t>Equipos de oficina – Computador portátil Windows 10 con su respectiva licencia, procesador Intel Core i7, memoria RAM de 8 GB expandible hasta 16 GB, Disco duro de dos (2) terabyte, Office 2016, con licencia perpetua, monitor LCD DE 14", el equipo debe contar con una garantía igual al plazo de ejecución del contrato (Supervisión ICCU)</t>
  </si>
  <si>
    <t>Comisión de Topografía (incluye: 1.Equipo completo de topografía (estación total. Nivel mira, jalones, cintas de medición, plomadas, etc.), 2. Informe de topografia, Planos de planta y de perfil, Carteras topograficas, 3.Equipo profesional Topografo, cadenero y ayudante, 4. Vehículo liviano de trabajo (para terrenos agrestes) Viaticos y hospedaje)</t>
  </si>
  <si>
    <t>Batimetria para corrientes de agua de ancho de orilla a orilla (incluye: 1.Equipo completo de topografía y batimetria (estación total. Nivel mira, jalones, cintas de medición, plomadas, etc.), 2. Informe de topografia, Planos de planta y de perfil, Carteras topograficas, y demas insumos solicitados en los pliegos, 3.Equipo profesional Topografo, cadenero 1 y cadenero 2, 4. Vehículo liviano de trabajo Viaticos y hospedaje)</t>
  </si>
  <si>
    <t>Vuelo con Dron, toma de imágenes, procesamiento, interpretación del área de afectación</t>
  </si>
  <si>
    <t>Mojones en Concreto, georeferenciación, BM's y demás elementos base para topografía</t>
  </si>
  <si>
    <t>Alquiler Mobiliario oficina + computadores con impresora y tinta</t>
  </si>
  <si>
    <t>Oficina  (incluye servicios)</t>
  </si>
  <si>
    <t>Apiques</t>
  </si>
  <si>
    <t>Apique (incluye elaboración, transporte, personal, CBR In Situ, PDC, y demás requerimientos para la ejecución)</t>
  </si>
  <si>
    <t>CBR de Laboratorio</t>
  </si>
  <si>
    <t>Granulometría</t>
  </si>
  <si>
    <t>Límites de Atterberg</t>
  </si>
  <si>
    <t>Peso Unitario</t>
  </si>
  <si>
    <t>Contenido Humedad</t>
  </si>
  <si>
    <t>Ensayos para pavimento Existente</t>
  </si>
  <si>
    <t>Extracción de nucleos pavimentos (Incluye transporte)</t>
  </si>
  <si>
    <t>Estabilidad de flujo</t>
  </si>
  <si>
    <t>Gravedad especifica Bulk</t>
  </si>
  <si>
    <t>Porcentaje de vacios</t>
  </si>
  <si>
    <t>Analisis Granulometrico</t>
  </si>
  <si>
    <t>Contenido de asfalto</t>
  </si>
  <si>
    <t>Evaluación Deflectometría con FWD (incluye por unidad: elaboración, transporte)</t>
  </si>
  <si>
    <t>Medicón de Espesores con Georadar (incluye por unidad: elaboración, transporte)</t>
  </si>
  <si>
    <t>Perforación Manual (los ensayos incluye elaboración, transporte y demás requerimientos para la ejecución)</t>
  </si>
  <si>
    <t>Perforación Manual (incluye elaboración, transporte y demás requerimientos para la ejecución)</t>
  </si>
  <si>
    <t>Corte Directo</t>
  </si>
  <si>
    <t>Consolidación</t>
  </si>
  <si>
    <t>Perforación Mecánica (los ensayos incluye elaboración, transporte y demás requerimientos para la ejecución)</t>
  </si>
  <si>
    <t>Perforación Mecánica (incluye elaboración, transporte y demás requerimientos para la ejecución)</t>
  </si>
  <si>
    <t>Línea de Refracción Sismica</t>
  </si>
  <si>
    <t>Ensayo de Esclerómetro para análisis de obras (4 puntos por obra)</t>
  </si>
  <si>
    <t>Caracterización Fuentes de Materiales (cada tramo vial tiene definida una cantidad de fuentes de materiales a analizar)</t>
  </si>
  <si>
    <t>Desgaste Máquina de los Ángeles</t>
  </si>
  <si>
    <t>Degradación por Abrasión Micro-Deval</t>
  </si>
  <si>
    <t>Resistencia Mecánica Método 10% de finos</t>
  </si>
  <si>
    <t>Coeficiente Pulimento Acelerado para Rodadura</t>
  </si>
  <si>
    <t>Solidez en Sultato</t>
  </si>
  <si>
    <t>Impurezas en Agregado Grueso</t>
  </si>
  <si>
    <t>Limites de Atterberg (límite líquido y plástico)</t>
  </si>
  <si>
    <t>Equivalente Arena</t>
  </si>
  <si>
    <t>Azul de Metileno</t>
  </si>
  <si>
    <t>Contenido de Terrones de Arcilla</t>
  </si>
  <si>
    <t>Particulas planas y alargadas</t>
  </si>
  <si>
    <t>Caras Fracturadas</t>
  </si>
  <si>
    <t>Angularidad de la Fracción Fina</t>
  </si>
  <si>
    <t>Adhesividad</t>
  </si>
  <si>
    <t>CBR</t>
  </si>
  <si>
    <t>Diseño de Mezcla</t>
  </si>
  <si>
    <t>Edición de informes, papelería, reproducciòn de documentos,  planos, fotografías</t>
  </si>
  <si>
    <t>Biólogo</t>
  </si>
  <si>
    <t>Profesional en Riesgos</t>
  </si>
  <si>
    <t>Profesional de Suelos</t>
  </si>
  <si>
    <t>Ecólogo</t>
  </si>
  <si>
    <t>Arqueólogo</t>
  </si>
  <si>
    <t>Arqueólogo Auxiliar</t>
  </si>
  <si>
    <t>Elementos para Estudios Ambientales (alquiler de equipos de muestreo para fauna, forestal y epífitas (si aplica), imagen satelital o censor remoto, SEC, laboratorios de caracterización, laboratorios de agua superficial con toma de muestra, laboratorios de agua subterránea con toma de muestra, laboratorio hidrobiológico con toma de muestra, laboratorio de calidad de aire, laboratorio de mediciones de ruido, talleres con comunidad, identificación de muestras botánica, y demás que se requieran para los análisis ambientales)</t>
  </si>
  <si>
    <t>HA</t>
  </si>
  <si>
    <t>Especialista en Redes Secas</t>
  </si>
  <si>
    <t>Especialista en Redes Húmedas</t>
  </si>
  <si>
    <t>Especialista en Diseño Urbano</t>
  </si>
  <si>
    <t xml:space="preserve">Informacion de Campo Plan de Traslado de Redes </t>
  </si>
  <si>
    <t>LOTE 1: 1. VÍA DESDE EL CASCO URBANO DE LENGUAZAQUE AL CASCO URBANO DE VILLAPINZON, 2. VÍA DESDE EL CASCO URBANO DE JERUSALEN AL CRUCE DE LA VÍA RUTA 45, 3. VÍA QUE DESDE EL SECTOR TABACAL CONDUCE AL CASCO URBANO DEL MUNICIPIO DE QUIPILE, 4. VÍA DESDE EL CASCO URBANO DE CHOCONTA AL CASCO URBANO DE CUCUNUBÁ, 5. VÍA QUE CONECTA EL CRUCE CON EL CORREDOR BOGOTÁ - FONTIBÓN - FACATATIVÁ - LOS ALPES, SECTOR LA VIRGEN, HASTA LA VÍA FACATATIVÁ - EL ROSAL, 6. VÍA DESDE EL CASCO URBANO DEL MUNICIPIO DE SUPATA AL CASCO URBANO DEL MUNICIPIO DE PACHO</t>
  </si>
  <si>
    <t>LOTE 2: 1. VÍA DESDE EL CASCO URBANO DEL MUNCIIPIO DE CAQUEZA AL CASCO URBANO DEL MUNICIPIO DE UBAQUE, 2. VÍA DESDE EL CASCO URBANO DEL MUNICIPIO DE VILLAPINZÓN HASTA EL LÍMITE DEPARTAMENTAL (SENTIDO HACIA EL MUNICIPIO DE TURMEQUÉ), 3. VÍA DESDE EL SECTOR EL ENCUENTRO AL CASCO URBANO DEL MUNICIPIO DE SAN FRANCISCO, 4. VÍA DESDE EL SECTOR LA PLAYA AL CASCO URBANO DEL MUNICIPIO DE NEMOCÓN, 5. VÍA DESDE EL SECTOR ALTO DE MINAS AL CASCO URBANO DE SAN FRANCISCO, 6. VÍA CORRALEJA AL CASCO URBANO DEL MUNICIPIO DE ANOLAIMA, 7. VÍA DESDE EL CASCO URBANO DE GUATAVITA A LA VEREDA CARBONERA</t>
  </si>
  <si>
    <t>LOTE 3: 1. VÍA DESDE EL CASCO URBANO DE CAQUEZA HASTA EL CASCO URBANO DE FOSCA, 2. VÍA DESDE EL SECTOR RAMAL GAMA (GACHETÁ) AL CASCO URBANO GAMA, 3. VÍA DESDE EL CASCO URBANO DE UNE AL SECTOR CARAZA, 4. VÍA DESDE EL CASCO URBANO DE SILVANIA AL CASCO URBANO DE TIBACUY, 5. VÍA DESDE EL CASCO URBANO DE SAN CAYETANO CONDUCE AL CASCO URBANO DEL MUNICIPIO DE COGUA, SECTOR EL MORTIÑO, 6. VÍA DEL ANILLO VÍAL EN EL MUNICIPIO DE ÚTICA, 7. VÍA QUE CONECTA LA GLORIETA DE CARTAGENITA HASTA EL SECTOR DE SANTA MARTA</t>
  </si>
  <si>
    <t>LOTE 4: 1. VÍA DESDE EL CASCO URBANO DEL MUNICPIO DE SUSA AL CASCO URBANO DEL MUNICIPIO DE CARMEN DE CARUPA, 2. VÍA SECTOR LOS ALPES A LA INSPECCIÓN DE CORRALEJAS, 3. VÍA DESDE LA RUTA 45 (UBATE A CHIQUINQUIRÁ) AL CASCO URBANO DE CUCUNUBÁ, 4. VÍA DESDE EL SECTOR PUENTE CARROS AL SECTOR EL HATO, MUNICIPIO DE SESQUILÉ, 5. VÍA DESDE EL CASCO URBANO DEL MUNICIPIO DE TABIO AL CASCO URBANO DEL MUNICIPIO DE CAJICÁ, 6. VÍA DESDE EL SECTOR SAN VICENTE AL CASCO URBANO DEL MUNICIPIO DE CHAGUANÍ, 7. ESTUDIO DE AMENAZA, VULNERABILIDAD Y RIESGO DEL SITIO INESTABLE EN LA VÍA DESDE EL SECTOR NOVILLEROS A SECTOR CLUB EL BOSQUE</t>
  </si>
  <si>
    <t>LOTE 5: 1. VÍA DESDE EL CASCO URBANO DE CHOCONTA AL CASCO URBANO DE VILLAPINZON, POR SECTOR EL CRUCERO, 2. TRONCAL DEL TURISMO ( TRAMO LA MARÍA - TOBIA - TOBIA - PASO EL REJO - PASO EL REJO - NIMAIMA), 3. VÍA DESDE EL CASCO URBANO DEL MUNICIPIO DE TENJO AL SECTOR LA PUNTA, 4. VÍA DESDE EL CASCO URBANO DEL MUNICIPIO TIBIRITA AL SECTOR EL SALITRE, 5. VÍA Y PUENTE VEHICULAR QUE COMUNICARÍA LOS CASCOS URBANOS DE LOS MUNICIPIOS DE GIRARDOT Y RICAURTE, 6. VÍA DESDE EL CASCO URBANO DE ZIPAQUIRA AL CASCO URBANO DE COGUA, 7. VÍA DESDE EL CASCO URBANO DE VILLETA AL SECTOR ALTO DE PAJAS, DENOMINADO PASO MALO</t>
  </si>
  <si>
    <t>21 de febrero de 2025</t>
  </si>
  <si>
    <r>
      <rPr>
        <b/>
        <sz val="11"/>
        <color theme="1"/>
        <rFont val="Aptos Narrow"/>
        <family val="2"/>
        <scheme val="minor"/>
      </rPr>
      <t>IMPORTANTE:</t>
    </r>
    <r>
      <rPr>
        <sz val="11"/>
        <color theme="1"/>
        <rFont val="Aptos Narrow"/>
        <family val="2"/>
        <scheme val="minor"/>
      </rPr>
      <t xml:space="preserve"> Los valores de cada insumo, profesional, ensayo, laboratorios, etc, serán solIcitados unicamente al contratista; por lo tanto, </t>
    </r>
    <r>
      <rPr>
        <b/>
        <sz val="11"/>
        <color theme="1"/>
        <rFont val="Aptos Narrow"/>
        <family val="2"/>
        <scheme val="minor"/>
      </rPr>
      <t>los proponentes no deben realizar el diligenciamiento de este documento.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</si>
</sst>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8" formatCode="&quot;$&quot;\ #,##0.00;[Red]\-&quot;$&quot;\ #,##0.00"/>
    <numFmt numFmtId="42" formatCode="_-&quot;$&quot;\ * #,##0_-;\-&quot;$&quot;\ * #,##0_-;_-&quot;$&quot;\ * &quot;-&quot;_-;_-@_-"/>
    <numFmt numFmtId="41" formatCode="_-* #,##0_-;\-* #,##0_-;_-* &quot;-&quot;_-;_-@_-"/>
    <numFmt numFmtId="44" formatCode="_-&quot;$&quot;\ * #,##0.00_-;\-&quot;$&quot;\ * #,##0.00_-;_-&quot;$&quot;\ * &quot;-&quot;??_-;_-@_-"/>
    <numFmt numFmtId="164" formatCode="[$$-240A]\ #,##0.00"/>
    <numFmt numFmtId="165" formatCode="_-&quot;$&quot;* #,##0.00_-;\-&quot;$&quot;* #,##0.00_-;_-&quot;$&quot;* &quot;-&quot;_-;_-@_-"/>
    <numFmt numFmtId="166" formatCode="_(&quot;$&quot;\ * #,##0.00_);_(&quot;$&quot;\ * \(#,##0.00\);_(&quot;$&quot;\ * &quot;-&quot;??_);_(@_)"/>
    <numFmt numFmtId="167" formatCode="&quot;$&quot;\ #,##0"/>
    <numFmt numFmtId="168" formatCode="#,##0.0"/>
  </numFmts>
  <fonts count="13" x14ac:knownFonts="1">
    <font>
      <sz val="11"/>
      <color theme="1"/>
      <name val="Aptos Narrow"/>
      <family val="2"/>
      <scheme val="minor"/>
    </font>
    <font>
      <sz val="11"/>
      <color theme="1"/>
      <name val="Aptos Narrow"/>
      <family val="2"/>
      <scheme val="minor"/>
    </font>
    <font>
      <b/>
      <sz val="11"/>
      <color theme="1"/>
      <name val="Aptos Narrow"/>
      <family val="2"/>
      <scheme val="minor"/>
    </font>
    <font>
      <sz val="11"/>
      <color theme="1"/>
      <name val="Arial"/>
      <family val="2"/>
    </font>
    <font>
      <sz val="10"/>
      <color theme="1"/>
      <name val="Arial"/>
      <family val="2"/>
    </font>
    <font>
      <b/>
      <sz val="11"/>
      <name val="Arial"/>
      <family val="2"/>
    </font>
    <font>
      <b/>
      <sz val="10"/>
      <name val="Arial"/>
      <family val="2"/>
    </font>
    <font>
      <sz val="10"/>
      <name val="Arial"/>
      <family val="2"/>
    </font>
    <font>
      <b/>
      <sz val="12"/>
      <name val="Arial"/>
      <family val="2"/>
    </font>
    <font>
      <sz val="11"/>
      <color indexed="8"/>
      <name val="Calibri"/>
      <family val="2"/>
    </font>
    <font>
      <sz val="8"/>
      <name val="Arial"/>
      <family val="2"/>
    </font>
    <font>
      <i/>
      <sz val="11"/>
      <name val="Arial"/>
      <family val="2"/>
    </font>
    <font>
      <sz val="11"/>
      <name val="Arial"/>
      <family val="2"/>
    </font>
  </fonts>
  <fills count="7">
    <fill>
      <patternFill patternType="none"/>
    </fill>
    <fill>
      <patternFill patternType="gray125"/>
    </fill>
    <fill>
      <patternFill patternType="solid">
        <fgColor theme="7" tint="0.59999389629810485"/>
        <bgColor indexed="64"/>
      </patternFill>
    </fill>
    <fill>
      <patternFill patternType="solid">
        <fgColor indexed="9"/>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4" tint="0.59999389629810485"/>
        <bgColor indexed="64"/>
      </patternFill>
    </fill>
  </fills>
  <borders count="11">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auto="1"/>
      </left>
      <right style="medium">
        <color auto="1"/>
      </right>
      <top style="medium">
        <color auto="1"/>
      </top>
      <bottom style="medium">
        <color auto="1"/>
      </bottom>
      <diagonal/>
    </border>
    <border>
      <left style="medium">
        <color indexed="64"/>
      </left>
      <right/>
      <top style="medium">
        <color indexed="64"/>
      </top>
      <bottom style="medium">
        <color indexed="64"/>
      </bottom>
      <diagonal/>
    </border>
    <border>
      <left/>
      <right style="medium">
        <color auto="1"/>
      </right>
      <top style="medium">
        <color auto="1"/>
      </top>
      <bottom style="medium">
        <color auto="1"/>
      </bottom>
      <diagonal/>
    </border>
    <border>
      <left/>
      <right/>
      <top/>
      <bottom style="thin">
        <color indexed="64"/>
      </bottom>
      <diagonal/>
    </border>
    <border>
      <left/>
      <right/>
      <top style="medium">
        <color indexed="64"/>
      </top>
      <bottom style="medium">
        <color indexed="64"/>
      </bottom>
      <diagonal/>
    </border>
  </borders>
  <cellStyleXfs count="6">
    <xf numFmtId="0" fontId="0" fillId="0" borderId="0"/>
    <xf numFmtId="41"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7" fillId="0" borderId="0"/>
    <xf numFmtId="166" fontId="9" fillId="0" borderId="0" applyFont="0" applyFill="0" applyBorder="0" applyAlignment="0" applyProtection="0"/>
  </cellStyleXfs>
  <cellXfs count="74">
    <xf numFmtId="0" fontId="0" fillId="0" borderId="0" xfId="0"/>
    <xf numFmtId="0" fontId="3" fillId="0" borderId="0" xfId="0" applyFont="1" applyAlignment="1">
      <alignment horizontal="center" vertical="center"/>
    </xf>
    <xf numFmtId="0" fontId="3" fillId="0" borderId="0" xfId="0" applyFont="1" applyAlignment="1">
      <alignment vertical="center"/>
    </xf>
    <xf numFmtId="0" fontId="4" fillId="0" borderId="0" xfId="0" applyFont="1" applyAlignment="1">
      <alignment vertical="center"/>
    </xf>
    <xf numFmtId="0" fontId="5" fillId="0" borderId="0" xfId="0" applyFont="1" applyAlignment="1">
      <alignment horizontal="center" vertical="center"/>
    </xf>
    <xf numFmtId="0" fontId="5" fillId="0" borderId="0" xfId="0" applyFont="1" applyAlignment="1">
      <alignment horizontal="center" vertical="center" wrapText="1"/>
    </xf>
    <xf numFmtId="0" fontId="6" fillId="0" borderId="0" xfId="0" applyFont="1" applyAlignment="1">
      <alignment horizontal="right" vertical="center"/>
    </xf>
    <xf numFmtId="0" fontId="7" fillId="2" borderId="1" xfId="0" applyFont="1" applyFill="1" applyBorder="1" applyAlignment="1">
      <alignment horizontal="center" vertical="center"/>
    </xf>
    <xf numFmtId="0" fontId="7" fillId="3" borderId="1" xfId="0" applyFont="1" applyFill="1" applyBorder="1" applyAlignment="1">
      <alignment horizontal="center" vertical="center"/>
    </xf>
    <xf numFmtId="0" fontId="3" fillId="2" borderId="2" xfId="0" applyFont="1" applyFill="1" applyBorder="1" applyAlignment="1">
      <alignment horizontal="center" vertical="center"/>
    </xf>
    <xf numFmtId="4" fontId="7" fillId="2" borderId="1" xfId="0" applyNumberFormat="1" applyFont="1" applyFill="1" applyBorder="1" applyAlignment="1">
      <alignment horizontal="center" vertical="center"/>
    </xf>
    <xf numFmtId="0" fontId="6" fillId="0" borderId="0" xfId="0" applyFont="1" applyAlignment="1">
      <alignment horizontal="center" vertical="center"/>
    </xf>
    <xf numFmtId="0" fontId="8" fillId="0" borderId="2" xfId="4" applyFont="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0" fontId="6" fillId="5" borderId="3" xfId="0" applyFont="1" applyFill="1" applyBorder="1" applyAlignment="1">
      <alignment horizontal="center" vertical="center" wrapText="1"/>
    </xf>
    <xf numFmtId="0" fontId="6" fillId="5" borderId="4" xfId="4" applyFont="1" applyFill="1" applyBorder="1" applyAlignment="1">
      <alignment vertical="center"/>
    </xf>
    <xf numFmtId="164" fontId="6" fillId="5" borderId="4" xfId="0" applyNumberFormat="1" applyFont="1" applyFill="1" applyBorder="1" applyAlignment="1">
      <alignment horizontal="center" vertical="center" wrapText="1"/>
    </xf>
    <xf numFmtId="0" fontId="6" fillId="5" borderId="4" xfId="0" applyFont="1" applyFill="1" applyBorder="1" applyAlignment="1">
      <alignment horizontal="center" vertical="center" wrapText="1"/>
    </xf>
    <xf numFmtId="0" fontId="6" fillId="5" borderId="5" xfId="0" applyFont="1" applyFill="1" applyBorder="1" applyAlignment="1">
      <alignment horizontal="center" vertical="center" wrapText="1"/>
    </xf>
    <xf numFmtId="165" fontId="4" fillId="0" borderId="0" xfId="0" applyNumberFormat="1" applyFont="1" applyAlignment="1">
      <alignment vertical="center"/>
    </xf>
    <xf numFmtId="0" fontId="4" fillId="0" borderId="2" xfId="0" applyFont="1" applyBorder="1" applyAlignment="1">
      <alignment horizontal="center" vertical="center" wrapText="1"/>
    </xf>
    <xf numFmtId="0" fontId="7" fillId="0" borderId="2" xfId="0" applyFont="1" applyBorder="1" applyAlignment="1">
      <alignment horizontal="left" vertical="center" wrapText="1"/>
    </xf>
    <xf numFmtId="164" fontId="7" fillId="0" borderId="2" xfId="5" applyNumberFormat="1" applyFont="1" applyFill="1" applyBorder="1" applyAlignment="1">
      <alignment horizontal="right" vertical="center" wrapText="1"/>
    </xf>
    <xf numFmtId="2" fontId="7" fillId="0" borderId="2" xfId="0" applyNumberFormat="1" applyFont="1" applyBorder="1" applyAlignment="1">
      <alignment horizontal="center" vertical="center" wrapText="1"/>
    </xf>
    <xf numFmtId="4" fontId="7" fillId="0" borderId="2" xfId="0" applyNumberFormat="1" applyFont="1" applyBorder="1" applyAlignment="1">
      <alignment horizontal="center" vertical="center" wrapText="1"/>
    </xf>
    <xf numFmtId="165" fontId="7" fillId="0" borderId="2" xfId="0" applyNumberFormat="1" applyFont="1" applyBorder="1" applyAlignment="1">
      <alignment horizontal="right" vertical="center" wrapText="1"/>
    </xf>
    <xf numFmtId="4" fontId="4" fillId="0" borderId="0" xfId="0" applyNumberFormat="1" applyFont="1" applyAlignment="1">
      <alignment vertical="center"/>
    </xf>
    <xf numFmtId="44" fontId="4" fillId="0" borderId="0" xfId="0" applyNumberFormat="1" applyFont="1" applyAlignment="1">
      <alignment vertical="center"/>
    </xf>
    <xf numFmtId="0" fontId="7" fillId="6" borderId="3" xfId="0" applyFont="1" applyFill="1" applyBorder="1" applyAlignment="1">
      <alignment horizontal="left" vertical="center" wrapText="1"/>
    </xf>
    <xf numFmtId="0" fontId="6" fillId="6" borderId="4" xfId="0" applyFont="1" applyFill="1" applyBorder="1" applyAlignment="1">
      <alignment horizontal="left" vertical="center" wrapText="1"/>
    </xf>
    <xf numFmtId="0" fontId="7" fillId="6" borderId="4" xfId="0" applyFont="1" applyFill="1" applyBorder="1" applyAlignment="1">
      <alignment horizontal="left" vertical="center" wrapText="1"/>
    </xf>
    <xf numFmtId="2" fontId="7" fillId="6" borderId="4" xfId="0" applyNumberFormat="1" applyFont="1" applyFill="1" applyBorder="1" applyAlignment="1">
      <alignment horizontal="center" vertical="center" wrapText="1"/>
    </xf>
    <xf numFmtId="0" fontId="7" fillId="6" borderId="4" xfId="0" applyFont="1" applyFill="1" applyBorder="1" applyAlignment="1">
      <alignment horizontal="center" vertical="center" wrapText="1"/>
    </xf>
    <xf numFmtId="0" fontId="7" fillId="6" borderId="5" xfId="0" applyFont="1" applyFill="1" applyBorder="1" applyAlignment="1">
      <alignment horizontal="center" vertical="center" wrapText="1"/>
    </xf>
    <xf numFmtId="165" fontId="6" fillId="6" borderId="2" xfId="0" applyNumberFormat="1" applyFont="1" applyFill="1" applyBorder="1" applyAlignment="1">
      <alignment horizontal="right" vertical="center" wrapText="1"/>
    </xf>
    <xf numFmtId="2" fontId="6" fillId="6" borderId="2" xfId="0" applyNumberFormat="1" applyFont="1" applyFill="1" applyBorder="1" applyAlignment="1">
      <alignment horizontal="right" vertical="center" wrapText="1"/>
    </xf>
    <xf numFmtId="0" fontId="6" fillId="6" borderId="4" xfId="0" applyFont="1" applyFill="1" applyBorder="1" applyAlignment="1">
      <alignment vertical="center" wrapText="1"/>
    </xf>
    <xf numFmtId="8" fontId="4" fillId="0" borderId="0" xfId="0" applyNumberFormat="1" applyFont="1" applyAlignment="1">
      <alignment vertical="center"/>
    </xf>
    <xf numFmtId="0" fontId="6" fillId="4" borderId="2" xfId="0" applyFont="1" applyFill="1" applyBorder="1" applyAlignment="1">
      <alignment horizontal="justify" vertical="center" wrapText="1"/>
    </xf>
    <xf numFmtId="0" fontId="6" fillId="4" borderId="2" xfId="0" applyFont="1" applyFill="1" applyBorder="1" applyAlignment="1">
      <alignment horizontal="center" vertical="center" wrapText="1"/>
    </xf>
    <xf numFmtId="167" fontId="6" fillId="4" borderId="2" xfId="0" applyNumberFormat="1" applyFont="1" applyFill="1" applyBorder="1" applyAlignment="1">
      <alignment horizontal="center" vertical="center" wrapText="1"/>
    </xf>
    <xf numFmtId="0" fontId="7" fillId="0" borderId="2" xfId="0" applyFont="1" applyBorder="1" applyAlignment="1">
      <alignment horizontal="justify" vertical="center" wrapText="1"/>
    </xf>
    <xf numFmtId="165" fontId="7" fillId="0" borderId="2" xfId="5" applyNumberFormat="1" applyFont="1" applyFill="1" applyBorder="1" applyAlignment="1">
      <alignment horizontal="center" vertical="center" wrapText="1"/>
    </xf>
    <xf numFmtId="2" fontId="7" fillId="0" borderId="2" xfId="0" applyNumberFormat="1" applyFont="1" applyBorder="1" applyAlignment="1">
      <alignment horizontal="center" vertical="center"/>
    </xf>
    <xf numFmtId="9" fontId="7" fillId="0" borderId="2" xfId="3" applyFont="1" applyFill="1" applyBorder="1" applyAlignment="1">
      <alignment horizontal="center" vertical="center"/>
    </xf>
    <xf numFmtId="166" fontId="7" fillId="0" borderId="2" xfId="0" applyNumberFormat="1" applyFont="1" applyBorder="1" applyAlignment="1">
      <alignment horizontal="right" vertical="center" wrapText="1"/>
    </xf>
    <xf numFmtId="166" fontId="4" fillId="0" borderId="0" xfId="0" applyNumberFormat="1" applyFont="1" applyAlignment="1">
      <alignment vertical="center"/>
    </xf>
    <xf numFmtId="4" fontId="7" fillId="0" borderId="2" xfId="0" applyNumberFormat="1" applyFont="1" applyBorder="1" applyAlignment="1">
      <alignment horizontal="center" vertical="center"/>
    </xf>
    <xf numFmtId="42" fontId="4" fillId="0" borderId="0" xfId="2" applyFont="1" applyAlignment="1">
      <alignment vertical="center"/>
    </xf>
    <xf numFmtId="0" fontId="6" fillId="0" borderId="0" xfId="0" applyFont="1" applyAlignment="1">
      <alignment horizontal="justify" vertical="center" wrapText="1"/>
    </xf>
    <xf numFmtId="0" fontId="6" fillId="0" borderId="0" xfId="0" applyFont="1" applyAlignment="1">
      <alignment vertical="center"/>
    </xf>
    <xf numFmtId="2" fontId="7" fillId="0" borderId="0" xfId="0" applyNumberFormat="1" applyFont="1" applyAlignment="1">
      <alignment vertical="center"/>
    </xf>
    <xf numFmtId="0" fontId="7" fillId="0" borderId="0" xfId="0" applyFont="1" applyAlignment="1">
      <alignment horizontal="center" vertical="center" wrapText="1"/>
    </xf>
    <xf numFmtId="167" fontId="6" fillId="0" borderId="0" xfId="0" applyNumberFormat="1" applyFont="1" applyAlignment="1">
      <alignment horizontal="right" vertical="center" wrapText="1"/>
    </xf>
    <xf numFmtId="0" fontId="10" fillId="0" borderId="0" xfId="0" applyFont="1" applyAlignment="1">
      <alignment vertical="center" wrapText="1"/>
    </xf>
    <xf numFmtId="0" fontId="6" fillId="2" borderId="6" xfId="0" applyFont="1" applyFill="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10" fillId="0" borderId="0" xfId="0" applyFont="1" applyAlignment="1">
      <alignment horizontal="justify" vertical="center" wrapText="1"/>
    </xf>
    <xf numFmtId="168" fontId="6" fillId="0" borderId="7" xfId="0" applyNumberFormat="1" applyFont="1" applyBorder="1" applyAlignment="1">
      <alignment horizontal="center" vertical="center" wrapText="1"/>
    </xf>
    <xf numFmtId="168" fontId="6" fillId="0" borderId="8" xfId="0" applyNumberFormat="1" applyFont="1" applyBorder="1" applyAlignment="1">
      <alignment horizontal="center" vertical="center" wrapText="1"/>
    </xf>
    <xf numFmtId="0" fontId="11" fillId="0" borderId="0" xfId="0" applyFont="1" applyAlignment="1">
      <alignment vertical="center"/>
    </xf>
    <xf numFmtId="41" fontId="10" fillId="0" borderId="0" xfId="1" applyFont="1" applyFill="1" applyBorder="1" applyAlignment="1">
      <alignment horizontal="justify" vertical="center" wrapText="1"/>
    </xf>
    <xf numFmtId="165" fontId="6" fillId="0" borderId="7" xfId="5" applyNumberFormat="1" applyFont="1" applyFill="1" applyBorder="1" applyAlignment="1">
      <alignment horizontal="center" vertical="center" wrapText="1"/>
    </xf>
    <xf numFmtId="165" fontId="6" fillId="0" borderId="8" xfId="5" applyNumberFormat="1" applyFont="1" applyFill="1" applyBorder="1" applyAlignment="1">
      <alignment horizontal="center" vertical="center" wrapText="1"/>
    </xf>
    <xf numFmtId="0" fontId="12" fillId="0" borderId="9" xfId="0" applyFont="1" applyBorder="1" applyAlignment="1">
      <alignment vertical="center"/>
    </xf>
    <xf numFmtId="0" fontId="7" fillId="0" borderId="0" xfId="0" applyFont="1" applyAlignment="1">
      <alignment vertical="center"/>
    </xf>
    <xf numFmtId="167" fontId="7" fillId="0" borderId="0" xfId="0" applyNumberFormat="1" applyFont="1" applyAlignment="1">
      <alignment vertical="center"/>
    </xf>
    <xf numFmtId="165" fontId="7" fillId="0" borderId="3" xfId="5" applyNumberFormat="1" applyFont="1" applyFill="1" applyBorder="1" applyAlignment="1">
      <alignment horizontal="center" vertical="center" wrapText="1"/>
    </xf>
    <xf numFmtId="165" fontId="7" fillId="0" borderId="5" xfId="5" applyNumberFormat="1" applyFont="1" applyFill="1" applyBorder="1" applyAlignment="1">
      <alignment horizontal="center" vertical="center" wrapText="1"/>
    </xf>
    <xf numFmtId="0" fontId="0" fillId="0" borderId="7" xfId="0" applyBorder="1" applyAlignment="1">
      <alignment horizontal="justify"/>
    </xf>
    <xf numFmtId="0" fontId="0" fillId="0" borderId="10" xfId="0" applyBorder="1" applyAlignment="1">
      <alignment horizontal="justify"/>
    </xf>
    <xf numFmtId="0" fontId="0" fillId="0" borderId="8" xfId="0" applyBorder="1" applyAlignment="1">
      <alignment horizontal="justify"/>
    </xf>
  </cellXfs>
  <cellStyles count="6">
    <cellStyle name="Millares [0]" xfId="1" builtinId="6"/>
    <cellStyle name="Moneda [0]" xfId="2" builtinId="7"/>
    <cellStyle name="Moneda 2" xfId="5" xr:uid="{584186A7-CBBB-460C-B981-79B191413F79}"/>
    <cellStyle name="Normal" xfId="0" builtinId="0"/>
    <cellStyle name="Normal 2" xfId="4" xr:uid="{BF722E06-BF95-4B06-9FBD-E1008705B6F7}"/>
    <cellStyle name="Porcentaje" xfId="3" builtinId="5"/>
  </cellStyles>
  <dxfs count="25">
    <dxf>
      <fill>
        <patternFill>
          <bgColor theme="4" tint="-0.24994659260841701"/>
        </patternFill>
      </fill>
    </dxf>
    <dxf>
      <fill>
        <patternFill>
          <bgColor theme="5" tint="-0.24994659260841701"/>
        </patternFill>
      </fill>
    </dxf>
    <dxf>
      <fill>
        <patternFill>
          <bgColor theme="7" tint="-0.24994659260841701"/>
        </patternFill>
      </fill>
    </dxf>
    <dxf>
      <fill>
        <patternFill>
          <bgColor theme="9" tint="-0.24994659260841701"/>
        </patternFill>
      </fill>
    </dxf>
    <dxf>
      <font>
        <color theme="0"/>
      </font>
      <fill>
        <patternFill>
          <bgColor rgb="FF002060"/>
        </patternFill>
      </fill>
    </dxf>
    <dxf>
      <fill>
        <patternFill>
          <bgColor theme="4" tint="-0.24994659260841701"/>
        </patternFill>
      </fill>
    </dxf>
    <dxf>
      <fill>
        <patternFill>
          <bgColor theme="5" tint="-0.24994659260841701"/>
        </patternFill>
      </fill>
    </dxf>
    <dxf>
      <fill>
        <patternFill>
          <bgColor theme="7" tint="-0.24994659260841701"/>
        </patternFill>
      </fill>
    </dxf>
    <dxf>
      <fill>
        <patternFill>
          <bgColor theme="9" tint="-0.24994659260841701"/>
        </patternFill>
      </fill>
    </dxf>
    <dxf>
      <font>
        <color theme="0"/>
      </font>
      <fill>
        <patternFill>
          <bgColor rgb="FF002060"/>
        </patternFill>
      </fill>
    </dxf>
    <dxf>
      <fill>
        <patternFill>
          <bgColor theme="4" tint="-0.24994659260841701"/>
        </patternFill>
      </fill>
    </dxf>
    <dxf>
      <fill>
        <patternFill>
          <bgColor theme="5" tint="-0.24994659260841701"/>
        </patternFill>
      </fill>
    </dxf>
    <dxf>
      <fill>
        <patternFill>
          <bgColor theme="7" tint="-0.24994659260841701"/>
        </patternFill>
      </fill>
    </dxf>
    <dxf>
      <fill>
        <patternFill>
          <bgColor theme="9" tint="-0.24994659260841701"/>
        </patternFill>
      </fill>
    </dxf>
    <dxf>
      <font>
        <color theme="0"/>
      </font>
      <fill>
        <patternFill>
          <bgColor rgb="FF002060"/>
        </patternFill>
      </fill>
    </dxf>
    <dxf>
      <fill>
        <patternFill>
          <bgColor theme="4" tint="-0.24994659260841701"/>
        </patternFill>
      </fill>
    </dxf>
    <dxf>
      <fill>
        <patternFill>
          <bgColor theme="5" tint="-0.24994659260841701"/>
        </patternFill>
      </fill>
    </dxf>
    <dxf>
      <fill>
        <patternFill>
          <bgColor theme="7" tint="-0.24994659260841701"/>
        </patternFill>
      </fill>
    </dxf>
    <dxf>
      <fill>
        <patternFill>
          <bgColor theme="9" tint="-0.24994659260841701"/>
        </patternFill>
      </fill>
    </dxf>
    <dxf>
      <font>
        <color theme="0"/>
      </font>
      <fill>
        <patternFill>
          <bgColor rgb="FF002060"/>
        </patternFill>
      </fill>
    </dxf>
    <dxf>
      <fill>
        <patternFill>
          <bgColor theme="4" tint="-0.24994659260841701"/>
        </patternFill>
      </fill>
    </dxf>
    <dxf>
      <fill>
        <patternFill>
          <bgColor theme="5" tint="-0.24994659260841701"/>
        </patternFill>
      </fill>
    </dxf>
    <dxf>
      <fill>
        <patternFill>
          <bgColor theme="7" tint="-0.24994659260841701"/>
        </patternFill>
      </fill>
    </dxf>
    <dxf>
      <fill>
        <patternFill>
          <bgColor theme="9" tint="-0.24994659260841701"/>
        </patternFill>
      </fill>
    </dxf>
    <dxf>
      <font>
        <color theme="0"/>
      </font>
      <fill>
        <patternFill>
          <bgColor rgb="FF00206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450850</xdr:colOff>
      <xdr:row>0</xdr:row>
      <xdr:rowOff>889538</xdr:rowOff>
    </xdr:to>
    <xdr:pic>
      <xdr:nvPicPr>
        <xdr:cNvPr id="2" name="Imagen 1">
          <a:extLst>
            <a:ext uri="{FF2B5EF4-FFF2-40B4-BE49-F238E27FC236}">
              <a16:creationId xmlns:a16="http://schemas.microsoft.com/office/drawing/2014/main" id="{816DAFEB-B77B-440B-85BE-4C924498BDB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2736850" cy="889538"/>
        </a:xfrm>
        <a:prstGeom prst="rect">
          <a:avLst/>
        </a:prstGeom>
        <a:solidFill>
          <a:schemeClr val="bg1"/>
        </a:solid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95250</xdr:colOff>
      <xdr:row>1</xdr:row>
      <xdr:rowOff>66676</xdr:rowOff>
    </xdr:from>
    <xdr:to>
      <xdr:col>2</xdr:col>
      <xdr:colOff>2257425</xdr:colOff>
      <xdr:row>1</xdr:row>
      <xdr:rowOff>956214</xdr:rowOff>
    </xdr:to>
    <xdr:pic>
      <xdr:nvPicPr>
        <xdr:cNvPr id="2" name="Imagen 1">
          <a:extLst>
            <a:ext uri="{FF2B5EF4-FFF2-40B4-BE49-F238E27FC236}">
              <a16:creationId xmlns:a16="http://schemas.microsoft.com/office/drawing/2014/main" id="{D59AF909-08AB-4E16-8444-ECDDEA65452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6750" y="244476"/>
          <a:ext cx="2162175" cy="889538"/>
        </a:xfrm>
        <a:prstGeom prst="rect">
          <a:avLst/>
        </a:prstGeom>
        <a:solidFill>
          <a:schemeClr val="bg1"/>
        </a:solid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66675</xdr:colOff>
      <xdr:row>1</xdr:row>
      <xdr:rowOff>57150</xdr:rowOff>
    </xdr:from>
    <xdr:to>
      <xdr:col>2</xdr:col>
      <xdr:colOff>2228850</xdr:colOff>
      <xdr:row>1</xdr:row>
      <xdr:rowOff>946688</xdr:rowOff>
    </xdr:to>
    <xdr:pic>
      <xdr:nvPicPr>
        <xdr:cNvPr id="3" name="Imagen 2">
          <a:extLst>
            <a:ext uri="{FF2B5EF4-FFF2-40B4-BE49-F238E27FC236}">
              <a16:creationId xmlns:a16="http://schemas.microsoft.com/office/drawing/2014/main" id="{123668EB-BA50-4FAB-8C4C-77D72FA7888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38175" y="234950"/>
          <a:ext cx="2162175" cy="889538"/>
        </a:xfrm>
        <a:prstGeom prst="rect">
          <a:avLst/>
        </a:prstGeom>
        <a:solidFill>
          <a:schemeClr val="bg1"/>
        </a:solid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28575</xdr:colOff>
      <xdr:row>1</xdr:row>
      <xdr:rowOff>57150</xdr:rowOff>
    </xdr:from>
    <xdr:to>
      <xdr:col>2</xdr:col>
      <xdr:colOff>2190750</xdr:colOff>
      <xdr:row>1</xdr:row>
      <xdr:rowOff>946688</xdr:rowOff>
    </xdr:to>
    <xdr:pic>
      <xdr:nvPicPr>
        <xdr:cNvPr id="2" name="Imagen 1">
          <a:extLst>
            <a:ext uri="{FF2B5EF4-FFF2-40B4-BE49-F238E27FC236}">
              <a16:creationId xmlns:a16="http://schemas.microsoft.com/office/drawing/2014/main" id="{CDBA977E-396B-40BE-A67A-F40632232B8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00075" y="234950"/>
          <a:ext cx="2162175" cy="889538"/>
        </a:xfrm>
        <a:prstGeom prst="rect">
          <a:avLst/>
        </a:prstGeom>
        <a:solidFill>
          <a:schemeClr val="bg1"/>
        </a:solid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47625</xdr:colOff>
      <xdr:row>1</xdr:row>
      <xdr:rowOff>57150</xdr:rowOff>
    </xdr:from>
    <xdr:to>
      <xdr:col>2</xdr:col>
      <xdr:colOff>2209800</xdr:colOff>
      <xdr:row>1</xdr:row>
      <xdr:rowOff>946688</xdr:rowOff>
    </xdr:to>
    <xdr:pic>
      <xdr:nvPicPr>
        <xdr:cNvPr id="2" name="Imagen 1">
          <a:extLst>
            <a:ext uri="{FF2B5EF4-FFF2-40B4-BE49-F238E27FC236}">
              <a16:creationId xmlns:a16="http://schemas.microsoft.com/office/drawing/2014/main" id="{B9274D1F-C714-492A-97AD-FAC56133922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19125" y="234950"/>
          <a:ext cx="2162175" cy="889538"/>
        </a:xfrm>
        <a:prstGeom prst="rect">
          <a:avLst/>
        </a:prstGeom>
        <a:solidFill>
          <a:schemeClr val="bg1"/>
        </a:solidFill>
        <a:ln>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38100</xdr:colOff>
      <xdr:row>1</xdr:row>
      <xdr:rowOff>57150</xdr:rowOff>
    </xdr:from>
    <xdr:to>
      <xdr:col>2</xdr:col>
      <xdr:colOff>2200275</xdr:colOff>
      <xdr:row>1</xdr:row>
      <xdr:rowOff>946688</xdr:rowOff>
    </xdr:to>
    <xdr:pic>
      <xdr:nvPicPr>
        <xdr:cNvPr id="3" name="Imagen 2">
          <a:extLst>
            <a:ext uri="{FF2B5EF4-FFF2-40B4-BE49-F238E27FC236}">
              <a16:creationId xmlns:a16="http://schemas.microsoft.com/office/drawing/2014/main" id="{E4FBDB3E-88B7-4EB7-AF10-668AA0311C5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09600" y="234950"/>
          <a:ext cx="2162175" cy="889538"/>
        </a:xfrm>
        <a:prstGeom prst="rect">
          <a:avLst/>
        </a:prstGeom>
        <a:solidFill>
          <a:schemeClr val="bg1"/>
        </a:solid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EDCCC0-728C-44D3-BF77-958F192D2C7D}">
  <sheetPr>
    <tabColor rgb="FFFFFF00"/>
  </sheetPr>
  <dimension ref="A1:I6"/>
  <sheetViews>
    <sheetView zoomScaleNormal="100" workbookViewId="0">
      <selection activeCell="G1" sqref="G1"/>
    </sheetView>
  </sheetViews>
  <sheetFormatPr baseColWidth="10" defaultColWidth="0" defaultRowHeight="14.5" zeroHeight="1" x14ac:dyDescent="0.35"/>
  <cols>
    <col min="1" max="10" width="10.90625" customWidth="1"/>
  </cols>
  <sheetData>
    <row r="1" spans="2:9" ht="81" customHeight="1" x14ac:dyDescent="0.35"/>
    <row r="2" spans="2:9" ht="15" thickBot="1" x14ac:dyDescent="0.4"/>
    <row r="3" spans="2:9" ht="47" customHeight="1" thickBot="1" x14ac:dyDescent="0.4">
      <c r="B3" s="71" t="s">
        <v>140</v>
      </c>
      <c r="C3" s="72"/>
      <c r="D3" s="72"/>
      <c r="E3" s="72"/>
      <c r="F3" s="72"/>
      <c r="G3" s="72"/>
      <c r="H3" s="72"/>
      <c r="I3" s="73"/>
    </row>
    <row r="4" spans="2:9" x14ac:dyDescent="0.35"/>
    <row r="5" spans="2:9" x14ac:dyDescent="0.35"/>
    <row r="6" spans="2:9" x14ac:dyDescent="0.35"/>
  </sheetData>
  <mergeCells count="1">
    <mergeCell ref="B3:I3"/>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F0CE6B-A9BA-4866-BA66-C45F4BF53B77}">
  <dimension ref="A2:CP117"/>
  <sheetViews>
    <sheetView tabSelected="1" view="pageBreakPreview" topLeftCell="A10" zoomScale="76" zoomScaleNormal="85" zoomScaleSheetLayoutView="100" workbookViewId="0">
      <pane xSplit="3" topLeftCell="D1" activePane="topRight" state="frozen"/>
      <selection activeCell="K1" sqref="K1:K1048576"/>
      <selection pane="topRight" activeCell="D20" sqref="D20"/>
    </sheetView>
  </sheetViews>
  <sheetFormatPr baseColWidth="10" defaultColWidth="11.453125" defaultRowHeight="14.5" x14ac:dyDescent="0.35"/>
  <cols>
    <col min="1" max="1" width="2.6328125" style="2" customWidth="1"/>
    <col min="2" max="2" width="5.54296875" style="2" customWidth="1"/>
    <col min="3" max="3" width="70.6328125" style="2" customWidth="1"/>
    <col min="4" max="4" width="18.6328125" style="2" customWidth="1"/>
    <col min="5" max="5" width="12.6328125" style="2" customWidth="1"/>
    <col min="6" max="6" width="11.6328125" style="2" customWidth="1"/>
    <col min="7" max="7" width="12.6328125" style="2" customWidth="1"/>
    <col min="8" max="8" width="11.6328125" style="2" customWidth="1"/>
    <col min="9" max="9" width="17.6328125" style="2" customWidth="1"/>
    <col min="10" max="10" width="2.6328125" style="2" customWidth="1"/>
    <col min="11" max="11" width="18.08984375" style="3" bestFit="1" customWidth="1"/>
    <col min="12" max="30" width="8.6328125" customWidth="1"/>
    <col min="34" max="34" width="0" hidden="1" customWidth="1"/>
    <col min="35" max="35" width="98.36328125" hidden="1" customWidth="1"/>
    <col min="36" max="36" width="0" hidden="1" customWidth="1"/>
    <col min="37" max="38" width="15.08984375" hidden="1" customWidth="1"/>
    <col min="39" max="39" width="15.54296875" hidden="1" customWidth="1"/>
    <col min="40" max="42" width="16.6328125" hidden="1" customWidth="1"/>
    <col min="43" max="43" width="0" hidden="1" customWidth="1"/>
    <col min="60" max="72" width="16.6328125" customWidth="1"/>
    <col min="73" max="74" width="16.6328125" bestFit="1" customWidth="1"/>
    <col min="95" max="16384" width="11.453125" style="3"/>
  </cols>
  <sheetData>
    <row r="2" spans="2:9" ht="80.150000000000006" customHeight="1" x14ac:dyDescent="0.35">
      <c r="B2" s="1"/>
      <c r="C2" s="1"/>
      <c r="D2" s="1"/>
      <c r="E2" s="1"/>
      <c r="F2" s="1"/>
      <c r="G2" s="1"/>
      <c r="H2" s="1"/>
      <c r="I2" s="1"/>
    </row>
    <row r="3" spans="2:9" ht="20.149999999999999" customHeight="1" x14ac:dyDescent="0.35">
      <c r="C3" s="4" t="s">
        <v>0</v>
      </c>
      <c r="D3" s="4"/>
      <c r="E3" s="4"/>
      <c r="F3" s="4"/>
      <c r="G3" s="4"/>
      <c r="H3" s="4"/>
      <c r="I3" s="4"/>
    </row>
    <row r="4" spans="2:9" ht="20.149999999999999" customHeight="1" x14ac:dyDescent="0.35">
      <c r="C4" s="5" t="s">
        <v>1</v>
      </c>
      <c r="D4" s="5"/>
      <c r="E4" s="5"/>
      <c r="F4" s="5"/>
      <c r="G4" s="5"/>
      <c r="H4" s="5"/>
      <c r="I4" s="5"/>
    </row>
    <row r="6" spans="2:9" x14ac:dyDescent="0.35">
      <c r="G6" s="6" t="s">
        <v>2</v>
      </c>
      <c r="H6" s="7"/>
      <c r="I6" s="8" t="s">
        <v>3</v>
      </c>
    </row>
    <row r="7" spans="2:9" x14ac:dyDescent="0.35">
      <c r="G7" s="6" t="s">
        <v>4</v>
      </c>
      <c r="H7" s="9">
        <v>1</v>
      </c>
      <c r="I7" s="8" t="s">
        <v>3</v>
      </c>
    </row>
    <row r="8" spans="2:9" x14ac:dyDescent="0.35">
      <c r="G8" s="6" t="s">
        <v>5</v>
      </c>
      <c r="H8" s="10">
        <f>SUM(H9:H11)</f>
        <v>49.5</v>
      </c>
      <c r="I8" s="8"/>
    </row>
    <row r="9" spans="2:9" x14ac:dyDescent="0.35">
      <c r="G9" s="6" t="s">
        <v>6</v>
      </c>
      <c r="H9" s="10">
        <v>43.9</v>
      </c>
      <c r="I9" s="8"/>
    </row>
    <row r="10" spans="2:9" x14ac:dyDescent="0.35">
      <c r="G10" s="6" t="s">
        <v>7</v>
      </c>
      <c r="H10" s="10">
        <v>5.6</v>
      </c>
      <c r="I10" s="8"/>
    </row>
    <row r="11" spans="2:9" x14ac:dyDescent="0.35">
      <c r="G11" s="6" t="s">
        <v>8</v>
      </c>
      <c r="H11" s="10">
        <v>0</v>
      </c>
      <c r="I11" s="8"/>
    </row>
    <row r="12" spans="2:9" x14ac:dyDescent="0.35">
      <c r="C12" s="11"/>
      <c r="D12" s="11"/>
      <c r="E12" s="11"/>
      <c r="F12" s="11"/>
      <c r="G12" s="6" t="s">
        <v>9</v>
      </c>
      <c r="H12" s="10">
        <v>8</v>
      </c>
      <c r="I12" s="8" t="s">
        <v>10</v>
      </c>
    </row>
    <row r="13" spans="2:9" ht="110.15" customHeight="1" x14ac:dyDescent="0.35">
      <c r="B13" s="12" t="s">
        <v>134</v>
      </c>
      <c r="C13" s="12"/>
      <c r="D13" s="12"/>
      <c r="E13" s="12"/>
      <c r="F13" s="12"/>
      <c r="G13" s="12"/>
      <c r="H13" s="12"/>
      <c r="I13" s="12"/>
    </row>
    <row r="14" spans="2:9" ht="39" x14ac:dyDescent="0.35">
      <c r="B14" s="13" t="s">
        <v>11</v>
      </c>
      <c r="C14" s="14" t="s">
        <v>12</v>
      </c>
      <c r="D14" s="13" t="s">
        <v>13</v>
      </c>
      <c r="E14" s="13" t="s">
        <v>14</v>
      </c>
      <c r="F14" s="13" t="s">
        <v>15</v>
      </c>
      <c r="G14" s="13" t="s">
        <v>16</v>
      </c>
      <c r="H14" s="13" t="s">
        <v>17</v>
      </c>
      <c r="I14" s="13" t="s">
        <v>18</v>
      </c>
    </row>
    <row r="15" spans="2:9" x14ac:dyDescent="0.35">
      <c r="B15" s="15"/>
      <c r="C15" s="16" t="s">
        <v>19</v>
      </c>
      <c r="D15" s="17"/>
      <c r="E15" s="18"/>
      <c r="F15" s="18"/>
      <c r="G15" s="18"/>
      <c r="H15" s="18"/>
      <c r="I15" s="19"/>
    </row>
    <row r="16" spans="2:9" x14ac:dyDescent="0.35">
      <c r="B16" s="21">
        <v>1</v>
      </c>
      <c r="C16" s="22" t="s">
        <v>40</v>
      </c>
      <c r="D16" s="23"/>
      <c r="E16" s="21" t="s">
        <v>41</v>
      </c>
      <c r="F16" s="24">
        <v>1</v>
      </c>
      <c r="G16" s="25">
        <v>1</v>
      </c>
      <c r="H16" s="25">
        <v>8</v>
      </c>
      <c r="I16" s="26">
        <f>ROUND((D16*F16*G16*H16),0)</f>
        <v>0</v>
      </c>
    </row>
    <row r="17" spans="2:9" x14ac:dyDescent="0.35">
      <c r="B17" s="21">
        <v>2</v>
      </c>
      <c r="C17" s="22" t="s">
        <v>42</v>
      </c>
      <c r="D17" s="23"/>
      <c r="E17" s="21" t="s">
        <v>43</v>
      </c>
      <c r="F17" s="24">
        <v>2</v>
      </c>
      <c r="G17" s="25">
        <v>1</v>
      </c>
      <c r="H17" s="25">
        <v>4</v>
      </c>
      <c r="I17" s="26">
        <f t="shared" ref="I17:I41" si="0">ROUND((D17*F17*G17*H17),0)</f>
        <v>0</v>
      </c>
    </row>
    <row r="18" spans="2:9" x14ac:dyDescent="0.35">
      <c r="B18" s="21">
        <v>3</v>
      </c>
      <c r="C18" s="22" t="s">
        <v>44</v>
      </c>
      <c r="D18" s="23"/>
      <c r="E18" s="21" t="s">
        <v>43</v>
      </c>
      <c r="F18" s="24">
        <v>2</v>
      </c>
      <c r="G18" s="25">
        <v>1</v>
      </c>
      <c r="H18" s="25">
        <v>4</v>
      </c>
      <c r="I18" s="26">
        <f t="shared" si="0"/>
        <v>0</v>
      </c>
    </row>
    <row r="19" spans="2:9" x14ac:dyDescent="0.35">
      <c r="B19" s="21">
        <v>4</v>
      </c>
      <c r="C19" s="22" t="s">
        <v>45</v>
      </c>
      <c r="D19" s="23"/>
      <c r="E19" s="21" t="s">
        <v>46</v>
      </c>
      <c r="F19" s="24">
        <v>2</v>
      </c>
      <c r="G19" s="25">
        <v>1</v>
      </c>
      <c r="H19" s="25">
        <v>4</v>
      </c>
      <c r="I19" s="26">
        <f>ROUND((D19*F19*G19*H19),0)</f>
        <v>0</v>
      </c>
    </row>
    <row r="20" spans="2:9" x14ac:dyDescent="0.35">
      <c r="B20" s="21">
        <v>5</v>
      </c>
      <c r="C20" s="22" t="s">
        <v>47</v>
      </c>
      <c r="D20" s="23"/>
      <c r="E20" s="21" t="s">
        <v>43</v>
      </c>
      <c r="F20" s="24">
        <v>2</v>
      </c>
      <c r="G20" s="25">
        <v>1</v>
      </c>
      <c r="H20" s="25">
        <v>4</v>
      </c>
      <c r="I20" s="26">
        <f t="shared" si="0"/>
        <v>0</v>
      </c>
    </row>
    <row r="21" spans="2:9" x14ac:dyDescent="0.35">
      <c r="B21" s="21">
        <v>6</v>
      </c>
      <c r="C21" s="22" t="s">
        <v>48</v>
      </c>
      <c r="D21" s="23"/>
      <c r="E21" s="21" t="s">
        <v>43</v>
      </c>
      <c r="F21" s="24">
        <v>3</v>
      </c>
      <c r="G21" s="25">
        <v>1</v>
      </c>
      <c r="H21" s="25">
        <v>4</v>
      </c>
      <c r="I21" s="26">
        <f t="shared" si="0"/>
        <v>0</v>
      </c>
    </row>
    <row r="22" spans="2:9" x14ac:dyDescent="0.35">
      <c r="B22" s="21">
        <v>7</v>
      </c>
      <c r="C22" s="22" t="s">
        <v>49</v>
      </c>
      <c r="D22" s="23"/>
      <c r="E22" s="21" t="s">
        <v>43</v>
      </c>
      <c r="F22" s="24">
        <v>3</v>
      </c>
      <c r="G22" s="25">
        <v>1</v>
      </c>
      <c r="H22" s="25">
        <v>3</v>
      </c>
      <c r="I22" s="26">
        <f t="shared" si="0"/>
        <v>0</v>
      </c>
    </row>
    <row r="23" spans="2:9" x14ac:dyDescent="0.35">
      <c r="B23" s="21">
        <v>8</v>
      </c>
      <c r="C23" s="22" t="s">
        <v>50</v>
      </c>
      <c r="D23" s="23"/>
      <c r="E23" s="21" t="s">
        <v>43</v>
      </c>
      <c r="F23" s="24">
        <v>2</v>
      </c>
      <c r="G23" s="25">
        <v>1</v>
      </c>
      <c r="H23" s="25">
        <v>4</v>
      </c>
      <c r="I23" s="26">
        <f t="shared" si="0"/>
        <v>0</v>
      </c>
    </row>
    <row r="24" spans="2:9" hidden="1" x14ac:dyDescent="0.35">
      <c r="B24" s="21"/>
      <c r="C24" s="22" t="s">
        <v>51</v>
      </c>
      <c r="D24" s="23"/>
      <c r="E24" s="21" t="s">
        <v>43</v>
      </c>
      <c r="F24" s="24">
        <v>0</v>
      </c>
      <c r="G24" s="25">
        <v>0</v>
      </c>
      <c r="H24" s="25">
        <v>0</v>
      </c>
      <c r="I24" s="26">
        <f t="shared" si="0"/>
        <v>0</v>
      </c>
    </row>
    <row r="25" spans="2:9" x14ac:dyDescent="0.35">
      <c r="B25" s="21">
        <v>9</v>
      </c>
      <c r="C25" s="22" t="s">
        <v>52</v>
      </c>
      <c r="D25" s="23"/>
      <c r="E25" s="21" t="s">
        <v>46</v>
      </c>
      <c r="F25" s="24">
        <v>2</v>
      </c>
      <c r="G25" s="25">
        <v>1</v>
      </c>
      <c r="H25" s="25">
        <v>4</v>
      </c>
      <c r="I25" s="26">
        <f>ROUND((D25*F25*G25*H25),0)</f>
        <v>0</v>
      </c>
    </row>
    <row r="26" spans="2:9" x14ac:dyDescent="0.35">
      <c r="B26" s="21">
        <v>10</v>
      </c>
      <c r="C26" s="22" t="s">
        <v>53</v>
      </c>
      <c r="D26" s="23"/>
      <c r="E26" s="21" t="s">
        <v>54</v>
      </c>
      <c r="F26" s="24">
        <v>2</v>
      </c>
      <c r="G26" s="25">
        <v>1</v>
      </c>
      <c r="H26" s="25">
        <v>4</v>
      </c>
      <c r="I26" s="26">
        <f>ROUND((D26*F26*G26*H26),0)</f>
        <v>0</v>
      </c>
    </row>
    <row r="27" spans="2:9" x14ac:dyDescent="0.35">
      <c r="B27" s="21">
        <v>11</v>
      </c>
      <c r="C27" s="22" t="s">
        <v>55</v>
      </c>
      <c r="D27" s="23"/>
      <c r="E27" s="21" t="s">
        <v>43</v>
      </c>
      <c r="F27" s="24">
        <v>2</v>
      </c>
      <c r="G27" s="25">
        <v>1</v>
      </c>
      <c r="H27" s="25">
        <v>4</v>
      </c>
      <c r="I27" s="26">
        <f t="shared" ref="I27" si="1">ROUND((D27*F27*G27*H27),0)</f>
        <v>0</v>
      </c>
    </row>
    <row r="28" spans="2:9" x14ac:dyDescent="0.35">
      <c r="B28" s="21">
        <v>12</v>
      </c>
      <c r="C28" s="22" t="s">
        <v>56</v>
      </c>
      <c r="D28" s="23"/>
      <c r="E28" s="21" t="s">
        <v>43</v>
      </c>
      <c r="F28" s="24">
        <v>2</v>
      </c>
      <c r="G28" s="25">
        <v>1</v>
      </c>
      <c r="H28" s="25">
        <v>4</v>
      </c>
      <c r="I28" s="26">
        <f t="shared" si="0"/>
        <v>0</v>
      </c>
    </row>
    <row r="29" spans="2:9" hidden="1" x14ac:dyDescent="0.35">
      <c r="B29" s="21"/>
      <c r="C29" s="22" t="s">
        <v>57</v>
      </c>
      <c r="D29" s="23"/>
      <c r="E29" s="21" t="s">
        <v>43</v>
      </c>
      <c r="F29" s="24">
        <v>0</v>
      </c>
      <c r="G29" s="25">
        <v>0</v>
      </c>
      <c r="H29" s="25">
        <v>0</v>
      </c>
      <c r="I29" s="26">
        <f t="shared" si="0"/>
        <v>0</v>
      </c>
    </row>
    <row r="30" spans="2:9" x14ac:dyDescent="0.35">
      <c r="B30" s="21">
        <v>13</v>
      </c>
      <c r="C30" s="22" t="s">
        <v>58</v>
      </c>
      <c r="D30" s="23"/>
      <c r="E30" s="21" t="s">
        <v>46</v>
      </c>
      <c r="F30" s="24">
        <v>2</v>
      </c>
      <c r="G30" s="25">
        <v>1</v>
      </c>
      <c r="H30" s="25">
        <v>4</v>
      </c>
      <c r="I30" s="26">
        <f t="shared" si="0"/>
        <v>0</v>
      </c>
    </row>
    <row r="31" spans="2:9" x14ac:dyDescent="0.35">
      <c r="B31" s="21">
        <v>14</v>
      </c>
      <c r="C31" s="22" t="s">
        <v>59</v>
      </c>
      <c r="D31" s="23"/>
      <c r="E31" s="21" t="s">
        <v>46</v>
      </c>
      <c r="F31" s="24">
        <v>2</v>
      </c>
      <c r="G31" s="25">
        <v>1</v>
      </c>
      <c r="H31" s="25">
        <v>2.5</v>
      </c>
      <c r="I31" s="26">
        <f t="shared" si="0"/>
        <v>0</v>
      </c>
    </row>
    <row r="32" spans="2:9" x14ac:dyDescent="0.35">
      <c r="B32" s="21">
        <v>15</v>
      </c>
      <c r="C32" s="22" t="s">
        <v>60</v>
      </c>
      <c r="D32" s="23"/>
      <c r="E32" s="21" t="s">
        <v>61</v>
      </c>
      <c r="F32" s="24">
        <v>3</v>
      </c>
      <c r="G32" s="25">
        <v>1</v>
      </c>
      <c r="H32" s="25">
        <v>8</v>
      </c>
      <c r="I32" s="26">
        <f t="shared" si="0"/>
        <v>0</v>
      </c>
    </row>
    <row r="33" spans="2:11" x14ac:dyDescent="0.35">
      <c r="B33" s="21">
        <v>16</v>
      </c>
      <c r="C33" s="22" t="s">
        <v>62</v>
      </c>
      <c r="D33" s="23"/>
      <c r="E33" s="21" t="s">
        <v>46</v>
      </c>
      <c r="F33" s="24">
        <v>1</v>
      </c>
      <c r="G33" s="25">
        <v>1</v>
      </c>
      <c r="H33" s="25">
        <v>2</v>
      </c>
      <c r="I33" s="26">
        <f t="shared" si="0"/>
        <v>0</v>
      </c>
    </row>
    <row r="34" spans="2:11" x14ac:dyDescent="0.35">
      <c r="B34" s="21">
        <v>17</v>
      </c>
      <c r="C34" s="22" t="s">
        <v>63</v>
      </c>
      <c r="D34" s="23"/>
      <c r="E34" s="21" t="s">
        <v>46</v>
      </c>
      <c r="F34" s="24">
        <v>1</v>
      </c>
      <c r="G34" s="25">
        <v>1</v>
      </c>
      <c r="H34" s="25">
        <v>2</v>
      </c>
      <c r="I34" s="26">
        <f t="shared" si="0"/>
        <v>0</v>
      </c>
    </row>
    <row r="35" spans="2:11" x14ac:dyDescent="0.35">
      <c r="B35" s="21">
        <v>18</v>
      </c>
      <c r="C35" s="22" t="s">
        <v>64</v>
      </c>
      <c r="D35" s="23"/>
      <c r="E35" s="21" t="s">
        <v>46</v>
      </c>
      <c r="F35" s="24">
        <v>1</v>
      </c>
      <c r="G35" s="25">
        <v>1</v>
      </c>
      <c r="H35" s="25">
        <v>2</v>
      </c>
      <c r="I35" s="26">
        <f t="shared" si="0"/>
        <v>0</v>
      </c>
    </row>
    <row r="36" spans="2:11" x14ac:dyDescent="0.35">
      <c r="B36" s="15"/>
      <c r="C36" s="16" t="s">
        <v>20</v>
      </c>
      <c r="D36" s="17"/>
      <c r="E36" s="18"/>
      <c r="F36" s="18"/>
      <c r="G36" s="18"/>
      <c r="H36" s="18"/>
      <c r="I36" s="19"/>
    </row>
    <row r="37" spans="2:11" hidden="1" x14ac:dyDescent="0.35">
      <c r="B37" s="21">
        <v>0</v>
      </c>
      <c r="C37" s="22" t="s">
        <v>65</v>
      </c>
      <c r="D37" s="23"/>
      <c r="E37" s="21" t="s">
        <v>54</v>
      </c>
      <c r="F37" s="24">
        <v>0</v>
      </c>
      <c r="G37" s="25">
        <v>0</v>
      </c>
      <c r="H37" s="25">
        <v>0</v>
      </c>
      <c r="I37" s="26">
        <f t="shared" si="0"/>
        <v>0</v>
      </c>
    </row>
    <row r="38" spans="2:11" x14ac:dyDescent="0.35">
      <c r="B38" s="21">
        <v>1</v>
      </c>
      <c r="C38" s="22" t="s">
        <v>66</v>
      </c>
      <c r="D38" s="23"/>
      <c r="E38" s="21" t="s">
        <v>67</v>
      </c>
      <c r="F38" s="24">
        <v>3</v>
      </c>
      <c r="G38" s="25">
        <v>1</v>
      </c>
      <c r="H38" s="25">
        <v>5</v>
      </c>
      <c r="I38" s="26">
        <f t="shared" si="0"/>
        <v>0</v>
      </c>
    </row>
    <row r="39" spans="2:11" x14ac:dyDescent="0.35">
      <c r="B39" s="21">
        <v>2</v>
      </c>
      <c r="C39" s="22" t="s">
        <v>68</v>
      </c>
      <c r="D39" s="23"/>
      <c r="E39" s="21" t="s">
        <v>69</v>
      </c>
      <c r="F39" s="24">
        <v>56</v>
      </c>
      <c r="G39" s="25">
        <v>0.27</v>
      </c>
      <c r="H39" s="25">
        <v>1</v>
      </c>
      <c r="I39" s="26">
        <f t="shared" si="0"/>
        <v>0</v>
      </c>
      <c r="K39" s="27"/>
    </row>
    <row r="40" spans="2:11" x14ac:dyDescent="0.35">
      <c r="B40" s="21">
        <v>3</v>
      </c>
      <c r="C40" s="22" t="s">
        <v>70</v>
      </c>
      <c r="D40" s="23"/>
      <c r="E40" s="21" t="s">
        <v>71</v>
      </c>
      <c r="F40" s="24">
        <v>1</v>
      </c>
      <c r="G40" s="25">
        <v>1</v>
      </c>
      <c r="H40" s="25">
        <v>8</v>
      </c>
      <c r="I40" s="26">
        <f t="shared" si="0"/>
        <v>0</v>
      </c>
    </row>
    <row r="41" spans="2:11" hidden="1" x14ac:dyDescent="0.35">
      <c r="B41" s="21">
        <f t="shared" ref="B39:B41" si="2">+B40+1</f>
        <v>4</v>
      </c>
      <c r="C41" s="22" t="s">
        <v>3</v>
      </c>
      <c r="D41" s="23">
        <v>0</v>
      </c>
      <c r="E41" s="21" t="s">
        <v>3</v>
      </c>
      <c r="F41" s="24">
        <v>0</v>
      </c>
      <c r="G41" s="25">
        <f t="shared" ref="G37:G41" si="3">+AF41</f>
        <v>0</v>
      </c>
      <c r="H41" s="25">
        <v>0</v>
      </c>
      <c r="I41" s="26">
        <f t="shared" si="0"/>
        <v>0</v>
      </c>
    </row>
    <row r="42" spans="2:11" x14ac:dyDescent="0.35">
      <c r="B42" s="29"/>
      <c r="C42" s="30" t="s">
        <v>21</v>
      </c>
      <c r="D42" s="31"/>
      <c r="E42" s="31"/>
      <c r="F42" s="32"/>
      <c r="G42" s="33"/>
      <c r="H42" s="34"/>
      <c r="I42" s="35">
        <f>SUM(I16:I41)</f>
        <v>0</v>
      </c>
    </row>
    <row r="43" spans="2:11" x14ac:dyDescent="0.35">
      <c r="B43" s="29"/>
      <c r="C43" s="30" t="s">
        <v>22</v>
      </c>
      <c r="D43" s="31"/>
      <c r="E43" s="31"/>
      <c r="F43" s="32"/>
      <c r="G43" s="33"/>
      <c r="H43" s="34"/>
      <c r="I43" s="36">
        <v>2.2999999999999998</v>
      </c>
    </row>
    <row r="44" spans="2:11" x14ac:dyDescent="0.35">
      <c r="B44" s="29"/>
      <c r="C44" s="37" t="s">
        <v>23</v>
      </c>
      <c r="D44" s="37"/>
      <c r="E44" s="31"/>
      <c r="F44" s="32"/>
      <c r="G44" s="33"/>
      <c r="H44" s="34"/>
      <c r="I44" s="35">
        <f>ROUND((I42*I43),0)</f>
        <v>0</v>
      </c>
      <c r="K44" s="38"/>
    </row>
    <row r="46" spans="2:11" x14ac:dyDescent="0.35">
      <c r="B46" s="15"/>
      <c r="C46" s="16" t="s">
        <v>24</v>
      </c>
      <c r="D46" s="17"/>
      <c r="E46" s="18"/>
      <c r="F46" s="18"/>
      <c r="G46" s="18"/>
      <c r="H46" s="18"/>
      <c r="I46" s="19"/>
    </row>
    <row r="47" spans="2:11" ht="26" x14ac:dyDescent="0.35">
      <c r="B47" s="13" t="s">
        <v>11</v>
      </c>
      <c r="C47" s="39"/>
      <c r="D47" s="40" t="s">
        <v>25</v>
      </c>
      <c r="E47" s="40"/>
      <c r="F47" s="13" t="s">
        <v>15</v>
      </c>
      <c r="G47" s="13" t="s">
        <v>26</v>
      </c>
      <c r="H47" s="13" t="s">
        <v>27</v>
      </c>
      <c r="I47" s="41" t="s">
        <v>18</v>
      </c>
    </row>
    <row r="48" spans="2:11" ht="25" x14ac:dyDescent="0.35">
      <c r="B48" s="21">
        <v>1</v>
      </c>
      <c r="C48" s="42" t="s">
        <v>72</v>
      </c>
      <c r="D48" s="43"/>
      <c r="E48" s="43"/>
      <c r="F48" s="44">
        <v>4</v>
      </c>
      <c r="G48" s="45" t="s">
        <v>28</v>
      </c>
      <c r="H48" s="25">
        <v>6</v>
      </c>
      <c r="I48" s="46">
        <f>ROUND((D48*F48*H48),0)</f>
        <v>0</v>
      </c>
    </row>
    <row r="49" spans="2:11" ht="62.5" hidden="1" x14ac:dyDescent="0.35">
      <c r="B49" s="21">
        <v>2</v>
      </c>
      <c r="C49" s="42" t="s">
        <v>73</v>
      </c>
      <c r="D49" s="43"/>
      <c r="E49" s="43"/>
      <c r="F49" s="44">
        <v>0</v>
      </c>
      <c r="G49" s="45" t="s">
        <v>26</v>
      </c>
      <c r="H49" s="25">
        <v>0</v>
      </c>
      <c r="I49" s="46">
        <f t="shared" ref="I49:I107" si="4">ROUND((D49*F49*H49),0)</f>
        <v>0</v>
      </c>
    </row>
    <row r="50" spans="2:11" ht="62.5" x14ac:dyDescent="0.35">
      <c r="B50" s="21">
        <v>2</v>
      </c>
      <c r="C50" s="42" t="s">
        <v>74</v>
      </c>
      <c r="D50" s="43"/>
      <c r="E50" s="43"/>
      <c r="F50" s="44">
        <v>49.5</v>
      </c>
      <c r="G50" s="45" t="s">
        <v>29</v>
      </c>
      <c r="H50" s="25">
        <v>1</v>
      </c>
      <c r="I50" s="46">
        <f t="shared" si="4"/>
        <v>0</v>
      </c>
    </row>
    <row r="51" spans="2:11" ht="75" x14ac:dyDescent="0.35">
      <c r="B51" s="21">
        <v>3</v>
      </c>
      <c r="C51" s="42" t="s">
        <v>75</v>
      </c>
      <c r="D51" s="43"/>
      <c r="E51" s="43"/>
      <c r="F51" s="48">
        <v>2000</v>
      </c>
      <c r="G51" s="45" t="s">
        <v>30</v>
      </c>
      <c r="H51" s="25">
        <v>1</v>
      </c>
      <c r="I51" s="46">
        <f t="shared" si="4"/>
        <v>0</v>
      </c>
      <c r="K51" s="49"/>
    </row>
    <row r="52" spans="2:11" ht="25" x14ac:dyDescent="0.35">
      <c r="B52" s="21">
        <v>4</v>
      </c>
      <c r="C52" s="42" t="s">
        <v>76</v>
      </c>
      <c r="D52" s="43"/>
      <c r="E52" s="43"/>
      <c r="F52" s="44">
        <v>0</v>
      </c>
      <c r="G52" s="45" t="s">
        <v>26</v>
      </c>
      <c r="H52" s="25">
        <v>1</v>
      </c>
      <c r="I52" s="46">
        <f t="shared" si="4"/>
        <v>0</v>
      </c>
    </row>
    <row r="53" spans="2:11" ht="25" x14ac:dyDescent="0.35">
      <c r="B53" s="21">
        <v>5</v>
      </c>
      <c r="C53" s="42" t="s">
        <v>77</v>
      </c>
      <c r="D53" s="43"/>
      <c r="E53" s="43"/>
      <c r="F53" s="44">
        <v>12</v>
      </c>
      <c r="G53" s="45" t="s">
        <v>26</v>
      </c>
      <c r="H53" s="25">
        <v>1</v>
      </c>
      <c r="I53" s="46">
        <f t="shared" si="4"/>
        <v>0</v>
      </c>
    </row>
    <row r="54" spans="2:11" x14ac:dyDescent="0.35">
      <c r="B54" s="21">
        <v>6</v>
      </c>
      <c r="C54" s="42" t="s">
        <v>78</v>
      </c>
      <c r="D54" s="43"/>
      <c r="E54" s="43"/>
      <c r="F54" s="44">
        <v>1</v>
      </c>
      <c r="G54" s="45" t="s">
        <v>28</v>
      </c>
      <c r="H54" s="25">
        <v>8</v>
      </c>
      <c r="I54" s="46">
        <f t="shared" si="4"/>
        <v>0</v>
      </c>
    </row>
    <row r="55" spans="2:11" x14ac:dyDescent="0.35">
      <c r="B55" s="21">
        <v>7</v>
      </c>
      <c r="C55" s="42" t="s">
        <v>79</v>
      </c>
      <c r="D55" s="43"/>
      <c r="E55" s="43"/>
      <c r="F55" s="44">
        <v>1</v>
      </c>
      <c r="G55" s="45" t="s">
        <v>28</v>
      </c>
      <c r="H55" s="25">
        <v>8</v>
      </c>
      <c r="I55" s="46">
        <f t="shared" si="4"/>
        <v>0</v>
      </c>
    </row>
    <row r="56" spans="2:11" x14ac:dyDescent="0.35">
      <c r="B56" s="21">
        <v>8</v>
      </c>
      <c r="C56" s="42" t="s">
        <v>80</v>
      </c>
      <c r="D56" s="43"/>
      <c r="E56" s="43"/>
      <c r="F56" s="44"/>
      <c r="G56" s="45"/>
      <c r="H56" s="25"/>
      <c r="I56" s="46"/>
    </row>
    <row r="57" spans="2:11" ht="25" x14ac:dyDescent="0.35">
      <c r="B57" s="21"/>
      <c r="C57" s="42" t="s">
        <v>81</v>
      </c>
      <c r="D57" s="43"/>
      <c r="E57" s="43"/>
      <c r="F57" s="44">
        <v>199</v>
      </c>
      <c r="G57" s="45" t="s">
        <v>26</v>
      </c>
      <c r="H57" s="25">
        <v>1</v>
      </c>
      <c r="I57" s="46">
        <f t="shared" ref="I57:I62" si="5">ROUND((D57*F57*H57),0)</f>
        <v>0</v>
      </c>
    </row>
    <row r="58" spans="2:11" ht="14.25" customHeight="1" x14ac:dyDescent="0.35">
      <c r="B58" s="21"/>
      <c r="C58" s="42" t="s">
        <v>82</v>
      </c>
      <c r="D58" s="43"/>
      <c r="E58" s="43"/>
      <c r="F58" s="44">
        <v>199</v>
      </c>
      <c r="G58" s="45" t="s">
        <v>26</v>
      </c>
      <c r="H58" s="25">
        <v>1</v>
      </c>
      <c r="I58" s="46">
        <f t="shared" si="5"/>
        <v>0</v>
      </c>
    </row>
    <row r="59" spans="2:11" x14ac:dyDescent="0.35">
      <c r="B59" s="21"/>
      <c r="C59" s="42" t="s">
        <v>83</v>
      </c>
      <c r="D59" s="43"/>
      <c r="E59" s="43"/>
      <c r="F59" s="44">
        <v>398</v>
      </c>
      <c r="G59" s="45" t="s">
        <v>26</v>
      </c>
      <c r="H59" s="25">
        <v>1</v>
      </c>
      <c r="I59" s="46">
        <f t="shared" si="5"/>
        <v>0</v>
      </c>
    </row>
    <row r="60" spans="2:11" x14ac:dyDescent="0.35">
      <c r="B60" s="21"/>
      <c r="C60" s="42" t="s">
        <v>84</v>
      </c>
      <c r="D60" s="43"/>
      <c r="E60" s="43"/>
      <c r="F60" s="44">
        <v>398</v>
      </c>
      <c r="G60" s="45" t="s">
        <v>26</v>
      </c>
      <c r="H60" s="25">
        <v>1</v>
      </c>
      <c r="I60" s="46">
        <f t="shared" si="5"/>
        <v>0</v>
      </c>
    </row>
    <row r="61" spans="2:11" x14ac:dyDescent="0.35">
      <c r="B61" s="21"/>
      <c r="C61" s="42" t="s">
        <v>85</v>
      </c>
      <c r="D61" s="43"/>
      <c r="E61" s="43"/>
      <c r="F61" s="44">
        <v>398</v>
      </c>
      <c r="G61" s="45" t="s">
        <v>26</v>
      </c>
      <c r="H61" s="25">
        <v>1</v>
      </c>
      <c r="I61" s="46">
        <f t="shared" si="5"/>
        <v>0</v>
      </c>
    </row>
    <row r="62" spans="2:11" x14ac:dyDescent="0.35">
      <c r="B62" s="21"/>
      <c r="C62" s="42" t="s">
        <v>86</v>
      </c>
      <c r="D62" s="43"/>
      <c r="E62" s="43"/>
      <c r="F62" s="44">
        <v>398</v>
      </c>
      <c r="G62" s="45" t="s">
        <v>26</v>
      </c>
      <c r="H62" s="25">
        <v>1</v>
      </c>
      <c r="I62" s="46">
        <f t="shared" si="5"/>
        <v>0</v>
      </c>
    </row>
    <row r="63" spans="2:11" x14ac:dyDescent="0.35">
      <c r="B63" s="21">
        <v>9</v>
      </c>
      <c r="C63" s="42" t="s">
        <v>87</v>
      </c>
      <c r="D63" s="43"/>
      <c r="E63" s="43"/>
      <c r="F63" s="44"/>
      <c r="G63" s="45"/>
      <c r="H63" s="25"/>
      <c r="I63" s="46"/>
    </row>
    <row r="64" spans="2:11" x14ac:dyDescent="0.35">
      <c r="B64" s="21"/>
      <c r="C64" s="42" t="s">
        <v>88</v>
      </c>
      <c r="D64" s="43"/>
      <c r="E64" s="43"/>
      <c r="F64" s="44">
        <v>27</v>
      </c>
      <c r="G64" s="45" t="s">
        <v>26</v>
      </c>
      <c r="H64" s="25">
        <v>1</v>
      </c>
      <c r="I64" s="46">
        <f t="shared" ref="I64:I69" si="6">ROUND((D64*F64*H64),0)</f>
        <v>0</v>
      </c>
    </row>
    <row r="65" spans="2:11" x14ac:dyDescent="0.35">
      <c r="B65" s="21"/>
      <c r="C65" s="42" t="s">
        <v>89</v>
      </c>
      <c r="D65" s="43"/>
      <c r="E65" s="43"/>
      <c r="F65" s="44">
        <v>27</v>
      </c>
      <c r="G65" s="45" t="s">
        <v>26</v>
      </c>
      <c r="H65" s="25">
        <v>1</v>
      </c>
      <c r="I65" s="46">
        <f t="shared" si="6"/>
        <v>0</v>
      </c>
    </row>
    <row r="66" spans="2:11" x14ac:dyDescent="0.35">
      <c r="B66" s="21"/>
      <c r="C66" s="42" t="s">
        <v>90</v>
      </c>
      <c r="D66" s="43"/>
      <c r="E66" s="43"/>
      <c r="F66" s="44">
        <v>27</v>
      </c>
      <c r="G66" s="45" t="s">
        <v>26</v>
      </c>
      <c r="H66" s="25">
        <v>1</v>
      </c>
      <c r="I66" s="46">
        <f t="shared" si="6"/>
        <v>0</v>
      </c>
    </row>
    <row r="67" spans="2:11" x14ac:dyDescent="0.35">
      <c r="B67" s="21"/>
      <c r="C67" s="42" t="s">
        <v>91</v>
      </c>
      <c r="D67" s="43"/>
      <c r="E67" s="43"/>
      <c r="F67" s="44">
        <v>27</v>
      </c>
      <c r="G67" s="45" t="s">
        <v>26</v>
      </c>
      <c r="H67" s="25">
        <v>1</v>
      </c>
      <c r="I67" s="46">
        <f t="shared" si="6"/>
        <v>0</v>
      </c>
    </row>
    <row r="68" spans="2:11" x14ac:dyDescent="0.35">
      <c r="B68" s="21"/>
      <c r="C68" s="42" t="s">
        <v>92</v>
      </c>
      <c r="D68" s="43"/>
      <c r="E68" s="43"/>
      <c r="F68" s="44">
        <v>27</v>
      </c>
      <c r="G68" s="45" t="s">
        <v>26</v>
      </c>
      <c r="H68" s="25">
        <v>1</v>
      </c>
      <c r="I68" s="46">
        <f t="shared" si="6"/>
        <v>0</v>
      </c>
    </row>
    <row r="69" spans="2:11" x14ac:dyDescent="0.35">
      <c r="B69" s="21"/>
      <c r="C69" s="42" t="s">
        <v>93</v>
      </c>
      <c r="D69" s="43"/>
      <c r="E69" s="43"/>
      <c r="F69" s="44">
        <v>27</v>
      </c>
      <c r="G69" s="45" t="s">
        <v>26</v>
      </c>
      <c r="H69" s="25">
        <v>1</v>
      </c>
      <c r="I69" s="46">
        <f t="shared" si="6"/>
        <v>0</v>
      </c>
    </row>
    <row r="70" spans="2:11" x14ac:dyDescent="0.35">
      <c r="B70" s="21">
        <v>10</v>
      </c>
      <c r="C70" s="42" t="s">
        <v>94</v>
      </c>
      <c r="D70" s="43"/>
      <c r="E70" s="43"/>
      <c r="F70" s="44">
        <v>112</v>
      </c>
      <c r="G70" s="45" t="s">
        <v>31</v>
      </c>
      <c r="H70" s="25">
        <v>1</v>
      </c>
      <c r="I70" s="46">
        <f t="shared" si="4"/>
        <v>0</v>
      </c>
      <c r="K70" s="47"/>
    </row>
    <row r="71" spans="2:11" x14ac:dyDescent="0.35">
      <c r="B71" s="21">
        <v>11</v>
      </c>
      <c r="C71" s="42" t="s">
        <v>95</v>
      </c>
      <c r="D71" s="43"/>
      <c r="E71" s="43"/>
      <c r="F71" s="44">
        <v>49.5</v>
      </c>
      <c r="G71" s="45" t="s">
        <v>29</v>
      </c>
      <c r="H71" s="25">
        <v>1</v>
      </c>
      <c r="I71" s="46">
        <f t="shared" si="4"/>
        <v>0</v>
      </c>
    </row>
    <row r="72" spans="2:11" ht="25" x14ac:dyDescent="0.35">
      <c r="B72" s="21">
        <v>12</v>
      </c>
      <c r="C72" s="42" t="s">
        <v>96</v>
      </c>
      <c r="D72" s="43"/>
      <c r="E72" s="43"/>
      <c r="F72" s="44"/>
      <c r="G72" s="45"/>
      <c r="H72" s="25"/>
      <c r="I72" s="46"/>
      <c r="K72" s="47"/>
    </row>
    <row r="73" spans="2:11" ht="25" x14ac:dyDescent="0.35">
      <c r="B73" s="21"/>
      <c r="C73" s="42" t="s">
        <v>97</v>
      </c>
      <c r="D73" s="43"/>
      <c r="E73" s="43"/>
      <c r="F73" s="44">
        <v>105</v>
      </c>
      <c r="G73" s="45" t="s">
        <v>30</v>
      </c>
      <c r="H73" s="25">
        <v>1</v>
      </c>
      <c r="I73" s="46">
        <f t="shared" ref="I73:I79" si="7">ROUND((D73*F73*H73),0)</f>
        <v>0</v>
      </c>
      <c r="K73" s="47"/>
    </row>
    <row r="74" spans="2:11" x14ac:dyDescent="0.35">
      <c r="B74" s="21"/>
      <c r="C74" s="42" t="s">
        <v>83</v>
      </c>
      <c r="D74" s="43"/>
      <c r="E74" s="43"/>
      <c r="F74" s="44">
        <v>63</v>
      </c>
      <c r="G74" s="45" t="s">
        <v>26</v>
      </c>
      <c r="H74" s="25">
        <v>1</v>
      </c>
      <c r="I74" s="46">
        <f t="shared" si="7"/>
        <v>0</v>
      </c>
      <c r="K74" s="47"/>
    </row>
    <row r="75" spans="2:11" x14ac:dyDescent="0.35">
      <c r="B75" s="21"/>
      <c r="C75" s="42" t="s">
        <v>84</v>
      </c>
      <c r="D75" s="43"/>
      <c r="E75" s="43"/>
      <c r="F75" s="44">
        <v>63</v>
      </c>
      <c r="G75" s="45" t="s">
        <v>26</v>
      </c>
      <c r="H75" s="25">
        <v>1</v>
      </c>
      <c r="I75" s="46">
        <f t="shared" si="7"/>
        <v>0</v>
      </c>
      <c r="K75" s="47"/>
    </row>
    <row r="76" spans="2:11" x14ac:dyDescent="0.35">
      <c r="B76" s="21"/>
      <c r="C76" s="42" t="s">
        <v>85</v>
      </c>
      <c r="D76" s="43"/>
      <c r="E76" s="43"/>
      <c r="F76" s="44">
        <v>63</v>
      </c>
      <c r="G76" s="45" t="s">
        <v>26</v>
      </c>
      <c r="H76" s="25">
        <v>1</v>
      </c>
      <c r="I76" s="46">
        <f t="shared" si="7"/>
        <v>0</v>
      </c>
      <c r="K76" s="47"/>
    </row>
    <row r="77" spans="2:11" x14ac:dyDescent="0.35">
      <c r="B77" s="21"/>
      <c r="C77" s="42" t="s">
        <v>86</v>
      </c>
      <c r="D77" s="43"/>
      <c r="E77" s="43"/>
      <c r="F77" s="44">
        <v>63</v>
      </c>
      <c r="G77" s="45" t="s">
        <v>26</v>
      </c>
      <c r="H77" s="25">
        <v>1</v>
      </c>
      <c r="I77" s="46">
        <f t="shared" si="7"/>
        <v>0</v>
      </c>
      <c r="K77" s="47"/>
    </row>
    <row r="78" spans="2:11" x14ac:dyDescent="0.35">
      <c r="B78" s="21"/>
      <c r="C78" s="42" t="s">
        <v>98</v>
      </c>
      <c r="D78" s="43"/>
      <c r="E78" s="43"/>
      <c r="F78" s="44">
        <v>21</v>
      </c>
      <c r="G78" s="45" t="s">
        <v>26</v>
      </c>
      <c r="H78" s="25">
        <v>1</v>
      </c>
      <c r="I78" s="46">
        <f t="shared" si="7"/>
        <v>0</v>
      </c>
      <c r="K78" s="47"/>
    </row>
    <row r="79" spans="2:11" x14ac:dyDescent="0.35">
      <c r="B79" s="21"/>
      <c r="C79" s="42" t="s">
        <v>99</v>
      </c>
      <c r="D79" s="43"/>
      <c r="E79" s="43"/>
      <c r="F79" s="44">
        <v>21</v>
      </c>
      <c r="G79" s="45" t="s">
        <v>26</v>
      </c>
      <c r="H79" s="25">
        <v>1</v>
      </c>
      <c r="I79" s="46">
        <f t="shared" si="7"/>
        <v>0</v>
      </c>
      <c r="K79" s="47"/>
    </row>
    <row r="80" spans="2:11" ht="25" x14ac:dyDescent="0.35">
      <c r="B80" s="21">
        <v>13</v>
      </c>
      <c r="C80" s="42" t="s">
        <v>100</v>
      </c>
      <c r="D80" s="43"/>
      <c r="E80" s="43"/>
      <c r="F80" s="44"/>
      <c r="G80" s="45"/>
      <c r="H80" s="25"/>
      <c r="I80" s="46"/>
    </row>
    <row r="81" spans="2:11" ht="25" x14ac:dyDescent="0.35">
      <c r="B81" s="21"/>
      <c r="C81" s="42" t="s">
        <v>101</v>
      </c>
      <c r="D81" s="43"/>
      <c r="E81" s="43"/>
      <c r="F81" s="44">
        <v>795</v>
      </c>
      <c r="G81" s="45" t="s">
        <v>30</v>
      </c>
      <c r="H81" s="25">
        <v>1</v>
      </c>
      <c r="I81" s="46">
        <f t="shared" ref="I81:I87" si="8">ROUND((D81*F81*H81),0)</f>
        <v>0</v>
      </c>
    </row>
    <row r="82" spans="2:11" x14ac:dyDescent="0.35">
      <c r="B82" s="21"/>
      <c r="C82" s="42" t="s">
        <v>83</v>
      </c>
      <c r="D82" s="43"/>
      <c r="E82" s="43"/>
      <c r="F82" s="44">
        <v>186</v>
      </c>
      <c r="G82" s="45" t="s">
        <v>26</v>
      </c>
      <c r="H82" s="25">
        <v>1</v>
      </c>
      <c r="I82" s="46">
        <f t="shared" si="8"/>
        <v>0</v>
      </c>
    </row>
    <row r="83" spans="2:11" x14ac:dyDescent="0.35">
      <c r="B83" s="21"/>
      <c r="C83" s="42" t="s">
        <v>84</v>
      </c>
      <c r="D83" s="43"/>
      <c r="E83" s="43"/>
      <c r="F83" s="44">
        <v>186</v>
      </c>
      <c r="G83" s="45" t="s">
        <v>26</v>
      </c>
      <c r="H83" s="25">
        <v>1</v>
      </c>
      <c r="I83" s="46">
        <f t="shared" si="8"/>
        <v>0</v>
      </c>
    </row>
    <row r="84" spans="2:11" x14ac:dyDescent="0.35">
      <c r="B84" s="21"/>
      <c r="C84" s="42" t="s">
        <v>85</v>
      </c>
      <c r="D84" s="43"/>
      <c r="E84" s="43"/>
      <c r="F84" s="44">
        <v>186</v>
      </c>
      <c r="G84" s="45" t="s">
        <v>26</v>
      </c>
      <c r="H84" s="25">
        <v>1</v>
      </c>
      <c r="I84" s="46">
        <f t="shared" si="8"/>
        <v>0</v>
      </c>
    </row>
    <row r="85" spans="2:11" x14ac:dyDescent="0.35">
      <c r="B85" s="21"/>
      <c r="C85" s="42" t="s">
        <v>86</v>
      </c>
      <c r="D85" s="43"/>
      <c r="E85" s="43"/>
      <c r="F85" s="44">
        <v>186</v>
      </c>
      <c r="G85" s="45" t="s">
        <v>26</v>
      </c>
      <c r="H85" s="25">
        <v>1</v>
      </c>
      <c r="I85" s="46">
        <f t="shared" si="8"/>
        <v>0</v>
      </c>
    </row>
    <row r="86" spans="2:11" x14ac:dyDescent="0.35">
      <c r="B86" s="21"/>
      <c r="C86" s="42" t="s">
        <v>98</v>
      </c>
      <c r="D86" s="43"/>
      <c r="E86" s="43"/>
      <c r="F86" s="44">
        <v>62</v>
      </c>
      <c r="G86" s="45" t="s">
        <v>26</v>
      </c>
      <c r="H86" s="25">
        <v>1</v>
      </c>
      <c r="I86" s="46">
        <f t="shared" si="8"/>
        <v>0</v>
      </c>
    </row>
    <row r="87" spans="2:11" x14ac:dyDescent="0.35">
      <c r="B87" s="21"/>
      <c r="C87" s="42" t="s">
        <v>99</v>
      </c>
      <c r="D87" s="43"/>
      <c r="E87" s="43"/>
      <c r="F87" s="44">
        <v>62</v>
      </c>
      <c r="G87" s="45" t="s">
        <v>26</v>
      </c>
      <c r="H87" s="25">
        <v>1</v>
      </c>
      <c r="I87" s="46">
        <f t="shared" si="8"/>
        <v>0</v>
      </c>
    </row>
    <row r="88" spans="2:11" x14ac:dyDescent="0.35">
      <c r="B88" s="21">
        <v>14</v>
      </c>
      <c r="C88" s="42" t="s">
        <v>102</v>
      </c>
      <c r="D88" s="43"/>
      <c r="E88" s="43"/>
      <c r="F88" s="44">
        <v>35</v>
      </c>
      <c r="G88" s="45" t="s">
        <v>26</v>
      </c>
      <c r="H88" s="25">
        <v>1</v>
      </c>
      <c r="I88" s="46">
        <f t="shared" si="4"/>
        <v>0</v>
      </c>
      <c r="K88" s="47"/>
    </row>
    <row r="89" spans="2:11" x14ac:dyDescent="0.35">
      <c r="B89" s="21">
        <v>15</v>
      </c>
      <c r="C89" s="42" t="s">
        <v>103</v>
      </c>
      <c r="D89" s="43"/>
      <c r="E89" s="43"/>
      <c r="F89" s="44">
        <v>93</v>
      </c>
      <c r="G89" s="45" t="s">
        <v>26</v>
      </c>
      <c r="H89" s="25">
        <v>1</v>
      </c>
      <c r="I89" s="46">
        <f t="shared" si="4"/>
        <v>0</v>
      </c>
      <c r="K89" s="49"/>
    </row>
    <row r="90" spans="2:11" ht="25" x14ac:dyDescent="0.35">
      <c r="B90" s="21">
        <v>16</v>
      </c>
      <c r="C90" s="42" t="s">
        <v>104</v>
      </c>
      <c r="D90" s="43"/>
      <c r="E90" s="43"/>
      <c r="F90" s="44"/>
      <c r="G90" s="45"/>
      <c r="H90" s="25"/>
      <c r="I90" s="46"/>
      <c r="K90" s="49"/>
    </row>
    <row r="91" spans="2:11" x14ac:dyDescent="0.35">
      <c r="B91" s="21"/>
      <c r="C91" s="42" t="s">
        <v>105</v>
      </c>
      <c r="D91" s="43"/>
      <c r="E91" s="43"/>
      <c r="F91" s="44">
        <v>14</v>
      </c>
      <c r="G91" s="45" t="s">
        <v>26</v>
      </c>
      <c r="H91" s="25">
        <v>1</v>
      </c>
      <c r="I91" s="46">
        <f t="shared" ref="I91:I106" si="9">ROUND((D91*F91*H91),0)</f>
        <v>0</v>
      </c>
      <c r="K91" s="49"/>
    </row>
    <row r="92" spans="2:11" x14ac:dyDescent="0.35">
      <c r="B92" s="21"/>
      <c r="C92" s="42" t="s">
        <v>106</v>
      </c>
      <c r="D92" s="43"/>
      <c r="E92" s="43"/>
      <c r="F92" s="44">
        <v>14</v>
      </c>
      <c r="G92" s="45" t="s">
        <v>26</v>
      </c>
      <c r="H92" s="25">
        <v>1</v>
      </c>
      <c r="I92" s="46">
        <f t="shared" si="9"/>
        <v>0</v>
      </c>
      <c r="K92" s="49"/>
    </row>
    <row r="93" spans="2:11" x14ac:dyDescent="0.35">
      <c r="B93" s="21"/>
      <c r="C93" s="42" t="s">
        <v>107</v>
      </c>
      <c r="D93" s="43"/>
      <c r="E93" s="43"/>
      <c r="F93" s="44">
        <v>7</v>
      </c>
      <c r="G93" s="45" t="s">
        <v>26</v>
      </c>
      <c r="H93" s="25">
        <v>1</v>
      </c>
      <c r="I93" s="46">
        <f t="shared" si="9"/>
        <v>0</v>
      </c>
      <c r="K93" s="49"/>
    </row>
    <row r="94" spans="2:11" x14ac:dyDescent="0.35">
      <c r="B94" s="21"/>
      <c r="C94" s="42" t="s">
        <v>108</v>
      </c>
      <c r="D94" s="43"/>
      <c r="E94" s="43"/>
      <c r="F94" s="44">
        <v>7</v>
      </c>
      <c r="G94" s="45" t="s">
        <v>26</v>
      </c>
      <c r="H94" s="25">
        <v>1</v>
      </c>
      <c r="I94" s="46">
        <f t="shared" si="9"/>
        <v>0</v>
      </c>
      <c r="K94" s="49"/>
    </row>
    <row r="95" spans="2:11" x14ac:dyDescent="0.35">
      <c r="B95" s="21"/>
      <c r="C95" s="42" t="s">
        <v>109</v>
      </c>
      <c r="D95" s="43"/>
      <c r="E95" s="43"/>
      <c r="F95" s="44">
        <v>7</v>
      </c>
      <c r="G95" s="45" t="s">
        <v>26</v>
      </c>
      <c r="H95" s="25">
        <v>1</v>
      </c>
      <c r="I95" s="46">
        <f t="shared" si="9"/>
        <v>0</v>
      </c>
      <c r="K95" s="49"/>
    </row>
    <row r="96" spans="2:11" x14ac:dyDescent="0.35">
      <c r="B96" s="21"/>
      <c r="C96" s="42" t="s">
        <v>110</v>
      </c>
      <c r="D96" s="43"/>
      <c r="E96" s="43"/>
      <c r="F96" s="44">
        <v>7</v>
      </c>
      <c r="G96" s="45" t="s">
        <v>26</v>
      </c>
      <c r="H96" s="25">
        <v>1</v>
      </c>
      <c r="I96" s="46">
        <f t="shared" si="9"/>
        <v>0</v>
      </c>
      <c r="K96" s="49"/>
    </row>
    <row r="97" spans="2:11" x14ac:dyDescent="0.35">
      <c r="B97" s="21"/>
      <c r="C97" s="42" t="s">
        <v>111</v>
      </c>
      <c r="D97" s="43"/>
      <c r="E97" s="43"/>
      <c r="F97" s="44">
        <v>14</v>
      </c>
      <c r="G97" s="45" t="s">
        <v>26</v>
      </c>
      <c r="H97" s="25">
        <v>1</v>
      </c>
      <c r="I97" s="46">
        <f t="shared" si="9"/>
        <v>0</v>
      </c>
      <c r="K97" s="49"/>
    </row>
    <row r="98" spans="2:11" x14ac:dyDescent="0.35">
      <c r="B98" s="21"/>
      <c r="C98" s="42" t="s">
        <v>112</v>
      </c>
      <c r="D98" s="43"/>
      <c r="E98" s="43"/>
      <c r="F98" s="44">
        <v>7</v>
      </c>
      <c r="G98" s="45" t="s">
        <v>26</v>
      </c>
      <c r="H98" s="25">
        <v>1</v>
      </c>
      <c r="I98" s="46">
        <f t="shared" si="9"/>
        <v>0</v>
      </c>
      <c r="K98" s="49"/>
    </row>
    <row r="99" spans="2:11" x14ac:dyDescent="0.35">
      <c r="B99" s="21"/>
      <c r="C99" s="42" t="s">
        <v>113</v>
      </c>
      <c r="D99" s="43"/>
      <c r="E99" s="43"/>
      <c r="F99" s="44">
        <v>7</v>
      </c>
      <c r="G99" s="45" t="s">
        <v>26</v>
      </c>
      <c r="H99" s="25">
        <v>1</v>
      </c>
      <c r="I99" s="46">
        <f t="shared" si="9"/>
        <v>0</v>
      </c>
      <c r="K99" s="49"/>
    </row>
    <row r="100" spans="2:11" x14ac:dyDescent="0.35">
      <c r="B100" s="21"/>
      <c r="C100" s="42" t="s">
        <v>114</v>
      </c>
      <c r="D100" s="43"/>
      <c r="E100" s="43"/>
      <c r="F100" s="44">
        <v>7</v>
      </c>
      <c r="G100" s="45" t="s">
        <v>26</v>
      </c>
      <c r="H100" s="25">
        <v>1</v>
      </c>
      <c r="I100" s="46">
        <f t="shared" si="9"/>
        <v>0</v>
      </c>
      <c r="K100" s="49"/>
    </row>
    <row r="101" spans="2:11" x14ac:dyDescent="0.35">
      <c r="B101" s="21"/>
      <c r="C101" s="42" t="s">
        <v>115</v>
      </c>
      <c r="D101" s="43"/>
      <c r="E101" s="43"/>
      <c r="F101" s="44">
        <v>7</v>
      </c>
      <c r="G101" s="45" t="s">
        <v>26</v>
      </c>
      <c r="H101" s="25">
        <v>1</v>
      </c>
      <c r="I101" s="46">
        <f t="shared" si="9"/>
        <v>0</v>
      </c>
      <c r="K101" s="49"/>
    </row>
    <row r="102" spans="2:11" x14ac:dyDescent="0.35">
      <c r="B102" s="21"/>
      <c r="C102" s="42" t="s">
        <v>116</v>
      </c>
      <c r="D102" s="43"/>
      <c r="E102" s="43"/>
      <c r="F102" s="44">
        <v>7</v>
      </c>
      <c r="G102" s="45" t="s">
        <v>26</v>
      </c>
      <c r="H102" s="25">
        <v>1</v>
      </c>
      <c r="I102" s="46">
        <f t="shared" si="9"/>
        <v>0</v>
      </c>
      <c r="K102" s="49"/>
    </row>
    <row r="103" spans="2:11" x14ac:dyDescent="0.35">
      <c r="B103" s="21"/>
      <c r="C103" s="42" t="s">
        <v>117</v>
      </c>
      <c r="D103" s="43"/>
      <c r="E103" s="43"/>
      <c r="F103" s="44">
        <v>7</v>
      </c>
      <c r="G103" s="45" t="s">
        <v>26</v>
      </c>
      <c r="H103" s="25">
        <v>1</v>
      </c>
      <c r="I103" s="46">
        <f t="shared" si="9"/>
        <v>0</v>
      </c>
      <c r="K103" s="49"/>
    </row>
    <row r="104" spans="2:11" x14ac:dyDescent="0.35">
      <c r="B104" s="21"/>
      <c r="C104" s="42" t="s">
        <v>118</v>
      </c>
      <c r="D104" s="43"/>
      <c r="E104" s="43"/>
      <c r="F104" s="44">
        <v>7</v>
      </c>
      <c r="G104" s="45" t="s">
        <v>26</v>
      </c>
      <c r="H104" s="25">
        <v>1</v>
      </c>
      <c r="I104" s="46">
        <f t="shared" si="9"/>
        <v>0</v>
      </c>
      <c r="K104" s="49"/>
    </row>
    <row r="105" spans="2:11" x14ac:dyDescent="0.35">
      <c r="B105" s="21"/>
      <c r="C105" s="42" t="s">
        <v>119</v>
      </c>
      <c r="D105" s="43"/>
      <c r="E105" s="43"/>
      <c r="F105" s="44">
        <v>14</v>
      </c>
      <c r="G105" s="45" t="s">
        <v>26</v>
      </c>
      <c r="H105" s="25">
        <v>1</v>
      </c>
      <c r="I105" s="46">
        <f t="shared" si="9"/>
        <v>0</v>
      </c>
      <c r="K105" s="49"/>
    </row>
    <row r="106" spans="2:11" x14ac:dyDescent="0.35">
      <c r="B106" s="21"/>
      <c r="C106" s="42" t="s">
        <v>120</v>
      </c>
      <c r="D106" s="43"/>
      <c r="E106" s="43"/>
      <c r="F106" s="44">
        <v>7</v>
      </c>
      <c r="G106" s="45" t="s">
        <v>26</v>
      </c>
      <c r="H106" s="25">
        <v>1</v>
      </c>
      <c r="I106" s="46">
        <f t="shared" si="9"/>
        <v>0</v>
      </c>
      <c r="K106" s="49"/>
    </row>
    <row r="107" spans="2:11" x14ac:dyDescent="0.35">
      <c r="B107" s="21">
        <v>17</v>
      </c>
      <c r="C107" s="42" t="s">
        <v>121</v>
      </c>
      <c r="D107" s="43"/>
      <c r="E107" s="43"/>
      <c r="F107" s="44">
        <v>72</v>
      </c>
      <c r="G107" s="45" t="s">
        <v>26</v>
      </c>
      <c r="H107" s="25">
        <v>1</v>
      </c>
      <c r="I107" s="46">
        <f t="shared" si="4"/>
        <v>0</v>
      </c>
    </row>
    <row r="108" spans="2:11" x14ac:dyDescent="0.35">
      <c r="B108" s="29"/>
      <c r="C108" s="30" t="s">
        <v>32</v>
      </c>
      <c r="D108" s="31"/>
      <c r="E108" s="31"/>
      <c r="F108" s="32"/>
      <c r="G108" s="33"/>
      <c r="H108" s="34"/>
      <c r="I108" s="35">
        <f>SUM(I48:I107)</f>
        <v>0</v>
      </c>
    </row>
    <row r="109" spans="2:11" x14ac:dyDescent="0.35">
      <c r="B109" s="29"/>
      <c r="C109" s="30" t="s">
        <v>33</v>
      </c>
      <c r="D109" s="31"/>
      <c r="E109" s="31"/>
      <c r="F109" s="32"/>
      <c r="G109" s="33"/>
      <c r="H109" s="34"/>
      <c r="I109" s="35">
        <f>I44+I108</f>
        <v>0</v>
      </c>
    </row>
    <row r="110" spans="2:11" x14ac:dyDescent="0.35">
      <c r="B110" s="29"/>
      <c r="C110" s="37" t="s">
        <v>34</v>
      </c>
      <c r="D110" s="37"/>
      <c r="E110" s="31"/>
      <c r="F110" s="32"/>
      <c r="G110" s="33"/>
      <c r="H110" s="34"/>
      <c r="I110" s="35">
        <f>ROUND((I109*0.19),0)</f>
        <v>0</v>
      </c>
    </row>
    <row r="111" spans="2:11" x14ac:dyDescent="0.35">
      <c r="B111" s="29"/>
      <c r="C111" s="37" t="s">
        <v>35</v>
      </c>
      <c r="D111" s="37"/>
      <c r="E111" s="31"/>
      <c r="F111" s="32"/>
      <c r="G111" s="33"/>
      <c r="H111" s="34"/>
      <c r="I111" s="35">
        <f>I109+I110</f>
        <v>0</v>
      </c>
    </row>
    <row r="112" spans="2:11" ht="15" thickBot="1" x14ac:dyDescent="0.4">
      <c r="C112" s="50"/>
      <c r="D112" s="51"/>
      <c r="E112" s="51"/>
      <c r="F112" s="52"/>
      <c r="G112" s="53"/>
      <c r="H112" s="53"/>
      <c r="I112" s="54"/>
    </row>
    <row r="113" spans="3:11" ht="15" thickBot="1" x14ac:dyDescent="0.4">
      <c r="C113" s="55"/>
      <c r="D113" s="55"/>
      <c r="E113" s="55"/>
      <c r="F113" s="52"/>
      <c r="G113" s="56" t="s">
        <v>36</v>
      </c>
      <c r="H113" s="57">
        <f>+H12</f>
        <v>8</v>
      </c>
      <c r="I113" s="58"/>
    </row>
    <row r="114" spans="3:11" ht="15" thickBot="1" x14ac:dyDescent="0.4">
      <c r="C114" s="59"/>
      <c r="D114" s="59"/>
      <c r="E114" s="59"/>
      <c r="F114" s="52"/>
      <c r="G114" s="56" t="s">
        <v>37</v>
      </c>
      <c r="H114" s="60">
        <f>+H8</f>
        <v>49.5</v>
      </c>
      <c r="I114" s="61"/>
    </row>
    <row r="115" spans="3:11" ht="15" thickBot="1" x14ac:dyDescent="0.4">
      <c r="C115" s="62" t="s">
        <v>38</v>
      </c>
      <c r="D115" s="63"/>
      <c r="E115" s="59"/>
      <c r="F115" s="52"/>
      <c r="G115" s="56" t="s">
        <v>39</v>
      </c>
      <c r="H115" s="64">
        <f>+IFERROR(I111/H114,0)</f>
        <v>0</v>
      </c>
      <c r="I115" s="65"/>
    </row>
    <row r="116" spans="3:11" ht="15" thickBot="1" x14ac:dyDescent="0.4">
      <c r="C116" s="66" t="s">
        <v>139</v>
      </c>
      <c r="D116" s="51"/>
      <c r="E116" s="51"/>
      <c r="F116" s="52"/>
      <c r="G116" s="56" t="s">
        <v>5</v>
      </c>
      <c r="H116" s="64">
        <f>+I111</f>
        <v>0</v>
      </c>
      <c r="I116" s="65"/>
      <c r="K116" s="49"/>
    </row>
    <row r="117" spans="3:11" x14ac:dyDescent="0.35">
      <c r="E117" s="67"/>
      <c r="F117" s="67"/>
      <c r="G117" s="67"/>
      <c r="H117" s="67"/>
      <c r="I117" s="68"/>
      <c r="K117" s="28"/>
    </row>
  </sheetData>
  <mergeCells count="69">
    <mergeCell ref="H114:I114"/>
    <mergeCell ref="H115:I115"/>
    <mergeCell ref="H116:I116"/>
    <mergeCell ref="D103:E103"/>
    <mergeCell ref="D104:E104"/>
    <mergeCell ref="D105:E105"/>
    <mergeCell ref="D106:E106"/>
    <mergeCell ref="D107:E107"/>
    <mergeCell ref="H113:I113"/>
    <mergeCell ref="D97:E97"/>
    <mergeCell ref="D98:E98"/>
    <mergeCell ref="D99:E99"/>
    <mergeCell ref="D100:E100"/>
    <mergeCell ref="D101:E101"/>
    <mergeCell ref="D102:E102"/>
    <mergeCell ref="D91:E91"/>
    <mergeCell ref="D92:E92"/>
    <mergeCell ref="D93:E93"/>
    <mergeCell ref="D94:E94"/>
    <mergeCell ref="D95:E95"/>
    <mergeCell ref="D96:E96"/>
    <mergeCell ref="D85:E85"/>
    <mergeCell ref="D86:E86"/>
    <mergeCell ref="D87:E87"/>
    <mergeCell ref="D88:E88"/>
    <mergeCell ref="D89:E89"/>
    <mergeCell ref="D90:E90"/>
    <mergeCell ref="D79:E79"/>
    <mergeCell ref="D80:E80"/>
    <mergeCell ref="D81:E81"/>
    <mergeCell ref="D82:E82"/>
    <mergeCell ref="D83:E83"/>
    <mergeCell ref="D84:E84"/>
    <mergeCell ref="D73:E73"/>
    <mergeCell ref="D74:E74"/>
    <mergeCell ref="D75:E75"/>
    <mergeCell ref="D76:E76"/>
    <mergeCell ref="D77:E77"/>
    <mergeCell ref="D78:E78"/>
    <mergeCell ref="D67:E67"/>
    <mergeCell ref="D68:E68"/>
    <mergeCell ref="D69:E69"/>
    <mergeCell ref="D70:E70"/>
    <mergeCell ref="D71:E71"/>
    <mergeCell ref="D72:E72"/>
    <mergeCell ref="D61:E61"/>
    <mergeCell ref="D62:E62"/>
    <mergeCell ref="D63:E63"/>
    <mergeCell ref="D64:E64"/>
    <mergeCell ref="D65:E65"/>
    <mergeCell ref="D66:E66"/>
    <mergeCell ref="D55:E55"/>
    <mergeCell ref="D56:E56"/>
    <mergeCell ref="D57:E57"/>
    <mergeCell ref="D58:E58"/>
    <mergeCell ref="D59:E59"/>
    <mergeCell ref="D60:E60"/>
    <mergeCell ref="D49:E49"/>
    <mergeCell ref="D50:E50"/>
    <mergeCell ref="D51:E51"/>
    <mergeCell ref="D52:E52"/>
    <mergeCell ref="D53:E53"/>
    <mergeCell ref="D54:E54"/>
    <mergeCell ref="B2:I2"/>
    <mergeCell ref="C3:I3"/>
    <mergeCell ref="C4:I4"/>
    <mergeCell ref="B13:I13"/>
    <mergeCell ref="D47:E47"/>
    <mergeCell ref="D48:E48"/>
  </mergeCells>
  <conditionalFormatting sqref="H7">
    <cfRule type="cellIs" dxfId="24" priority="1" operator="equal">
      <formula>5</formula>
    </cfRule>
    <cfRule type="cellIs" dxfId="23" priority="2" operator="equal">
      <formula>4</formula>
    </cfRule>
    <cfRule type="cellIs" dxfId="22" priority="3" operator="equal">
      <formula>3</formula>
    </cfRule>
    <cfRule type="cellIs" dxfId="21" priority="4" operator="equal">
      <formula>2</formula>
    </cfRule>
    <cfRule type="cellIs" dxfId="20" priority="5" operator="equal">
      <formula>1</formula>
    </cfRule>
  </conditionalFormatting>
  <printOptions horizontalCentered="1"/>
  <pageMargins left="0.59055118110236227" right="0.59055118110236227" top="0.59055118110236227" bottom="0.59055118110236227" header="0.31496062992125984" footer="0.31496062992125984"/>
  <pageSetup scale="49" fitToHeight="2" orientation="portrait" r:id="rId1"/>
  <rowBreaks count="1" manualBreakCount="1">
    <brk id="71" max="9"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AA058C-7175-43E2-93D6-2CED94D03F4E}">
  <dimension ref="A2:CF117"/>
  <sheetViews>
    <sheetView view="pageBreakPreview" topLeftCell="A99" zoomScale="52" zoomScaleNormal="85" zoomScaleSheetLayoutView="100" workbookViewId="0">
      <pane xSplit="3" topLeftCell="D1" activePane="topRight" state="frozen"/>
      <selection activeCell="K1" sqref="K1:K1048576"/>
      <selection pane="topRight" activeCell="K1" sqref="K1:K1048576"/>
    </sheetView>
  </sheetViews>
  <sheetFormatPr baseColWidth="10" defaultColWidth="11.453125" defaultRowHeight="14.5" x14ac:dyDescent="0.35"/>
  <cols>
    <col min="1" max="1" width="2.6328125" style="2" customWidth="1"/>
    <col min="2" max="2" width="5.54296875" style="2" customWidth="1"/>
    <col min="3" max="3" width="70.6328125" style="2" customWidth="1"/>
    <col min="4" max="4" width="18.6328125" style="2" customWidth="1"/>
    <col min="5" max="5" width="12.6328125" style="2" customWidth="1"/>
    <col min="6" max="6" width="11.6328125" style="2" customWidth="1"/>
    <col min="7" max="7" width="12.6328125" style="2" customWidth="1"/>
    <col min="8" max="8" width="11.6328125" style="2" customWidth="1"/>
    <col min="9" max="9" width="17.6328125" style="2" customWidth="1"/>
    <col min="10" max="10" width="2.6328125" style="2" customWidth="1"/>
    <col min="11" max="11" width="18.08984375" style="3" bestFit="1" customWidth="1"/>
    <col min="12" max="30" width="8.6328125" customWidth="1"/>
    <col min="34" max="34" width="0" hidden="1" customWidth="1"/>
    <col min="35" max="35" width="98.36328125" hidden="1" customWidth="1"/>
    <col min="36" max="36" width="0" hidden="1" customWidth="1"/>
    <col min="37" max="38" width="15.08984375" hidden="1" customWidth="1"/>
    <col min="39" max="39" width="15.54296875" hidden="1" customWidth="1"/>
    <col min="40" max="42" width="16.6328125" hidden="1" customWidth="1"/>
    <col min="43" max="43" width="0" hidden="1" customWidth="1"/>
    <col min="60" max="72" width="16.6328125" customWidth="1"/>
    <col min="73" max="74" width="16.6328125" bestFit="1" customWidth="1"/>
    <col min="85" max="16384" width="11.453125" style="3"/>
  </cols>
  <sheetData>
    <row r="2" spans="2:9" ht="80.150000000000006" customHeight="1" x14ac:dyDescent="0.35">
      <c r="B2" s="1"/>
      <c r="C2" s="1"/>
      <c r="D2" s="1"/>
      <c r="E2" s="1"/>
      <c r="F2" s="1"/>
      <c r="G2" s="1"/>
      <c r="H2" s="1"/>
      <c r="I2" s="1"/>
    </row>
    <row r="3" spans="2:9" ht="20.149999999999999" customHeight="1" x14ac:dyDescent="0.35">
      <c r="C3" s="4" t="s">
        <v>0</v>
      </c>
      <c r="D3" s="4"/>
      <c r="E3" s="4"/>
      <c r="F3" s="4"/>
      <c r="G3" s="4"/>
      <c r="H3" s="4"/>
      <c r="I3" s="4"/>
    </row>
    <row r="4" spans="2:9" ht="20.149999999999999" customHeight="1" x14ac:dyDescent="0.35">
      <c r="C4" s="5" t="s">
        <v>1</v>
      </c>
      <c r="D4" s="5"/>
      <c r="E4" s="5"/>
      <c r="F4" s="5"/>
      <c r="G4" s="5"/>
      <c r="H4" s="5"/>
      <c r="I4" s="5"/>
    </row>
    <row r="6" spans="2:9" x14ac:dyDescent="0.35">
      <c r="G6" s="6" t="s">
        <v>2</v>
      </c>
      <c r="H6" s="7"/>
      <c r="I6" s="8" t="s">
        <v>3</v>
      </c>
    </row>
    <row r="7" spans="2:9" x14ac:dyDescent="0.35">
      <c r="G7" s="6" t="s">
        <v>4</v>
      </c>
      <c r="H7" s="9">
        <v>2</v>
      </c>
      <c r="I7" s="8" t="s">
        <v>3</v>
      </c>
    </row>
    <row r="8" spans="2:9" x14ac:dyDescent="0.35">
      <c r="G8" s="6" t="s">
        <v>5</v>
      </c>
      <c r="H8" s="10">
        <f>SUM(H9:H11)</f>
        <v>47.1</v>
      </c>
      <c r="I8" s="8"/>
    </row>
    <row r="9" spans="2:9" x14ac:dyDescent="0.35">
      <c r="G9" s="6" t="s">
        <v>6</v>
      </c>
      <c r="H9" s="10">
        <v>41.6</v>
      </c>
      <c r="I9" s="8"/>
    </row>
    <row r="10" spans="2:9" x14ac:dyDescent="0.35">
      <c r="G10" s="6" t="s">
        <v>7</v>
      </c>
      <c r="H10" s="10">
        <v>5.5</v>
      </c>
      <c r="I10" s="8"/>
    </row>
    <row r="11" spans="2:9" x14ac:dyDescent="0.35">
      <c r="G11" s="6" t="s">
        <v>8</v>
      </c>
      <c r="H11" s="10">
        <v>0</v>
      </c>
      <c r="I11" s="8"/>
    </row>
    <row r="12" spans="2:9" x14ac:dyDescent="0.35">
      <c r="C12" s="11"/>
      <c r="D12" s="11"/>
      <c r="E12" s="11"/>
      <c r="F12" s="11"/>
      <c r="G12" s="6" t="s">
        <v>9</v>
      </c>
      <c r="H12" s="10">
        <v>8</v>
      </c>
      <c r="I12" s="8" t="s">
        <v>10</v>
      </c>
    </row>
    <row r="13" spans="2:9" ht="110.15" customHeight="1" x14ac:dyDescent="0.35">
      <c r="B13" s="12" t="s">
        <v>135</v>
      </c>
      <c r="C13" s="12"/>
      <c r="D13" s="12"/>
      <c r="E13" s="12"/>
      <c r="F13" s="12"/>
      <c r="G13" s="12"/>
      <c r="H13" s="12"/>
      <c r="I13" s="12"/>
    </row>
    <row r="14" spans="2:9" ht="39" x14ac:dyDescent="0.35">
      <c r="B14" s="13" t="s">
        <v>11</v>
      </c>
      <c r="C14" s="14" t="s">
        <v>12</v>
      </c>
      <c r="D14" s="13" t="s">
        <v>13</v>
      </c>
      <c r="E14" s="13" t="s">
        <v>14</v>
      </c>
      <c r="F14" s="13" t="s">
        <v>15</v>
      </c>
      <c r="G14" s="13" t="s">
        <v>16</v>
      </c>
      <c r="H14" s="13" t="s">
        <v>17</v>
      </c>
      <c r="I14" s="13" t="s">
        <v>18</v>
      </c>
    </row>
    <row r="15" spans="2:9" x14ac:dyDescent="0.35">
      <c r="B15" s="15"/>
      <c r="C15" s="16" t="s">
        <v>19</v>
      </c>
      <c r="D15" s="17"/>
      <c r="E15" s="18"/>
      <c r="F15" s="18"/>
      <c r="G15" s="18"/>
      <c r="H15" s="18"/>
      <c r="I15" s="19"/>
    </row>
    <row r="16" spans="2:9" x14ac:dyDescent="0.35">
      <c r="B16" s="21">
        <v>1</v>
      </c>
      <c r="C16" s="22" t="s">
        <v>40</v>
      </c>
      <c r="D16" s="23"/>
      <c r="E16" s="21" t="s">
        <v>41</v>
      </c>
      <c r="F16" s="24">
        <v>1</v>
      </c>
      <c r="G16" s="25">
        <v>1</v>
      </c>
      <c r="H16" s="25">
        <v>8</v>
      </c>
      <c r="I16" s="26">
        <f>ROUND((D16*F16*G16*H16),0)</f>
        <v>0</v>
      </c>
    </row>
    <row r="17" spans="2:9" x14ac:dyDescent="0.35">
      <c r="B17" s="21">
        <v>2</v>
      </c>
      <c r="C17" s="22" t="s">
        <v>42</v>
      </c>
      <c r="D17" s="23"/>
      <c r="E17" s="21" t="s">
        <v>43</v>
      </c>
      <c r="F17" s="24">
        <v>2</v>
      </c>
      <c r="G17" s="25">
        <v>1</v>
      </c>
      <c r="H17" s="25">
        <v>4</v>
      </c>
      <c r="I17" s="26">
        <f t="shared" ref="I17:I41" si="0">ROUND((D17*F17*G17*H17),0)</f>
        <v>0</v>
      </c>
    </row>
    <row r="18" spans="2:9" x14ac:dyDescent="0.35">
      <c r="B18" s="21">
        <v>3</v>
      </c>
      <c r="C18" s="22" t="s">
        <v>44</v>
      </c>
      <c r="D18" s="23"/>
      <c r="E18" s="21" t="s">
        <v>43</v>
      </c>
      <c r="F18" s="24">
        <v>2</v>
      </c>
      <c r="G18" s="25">
        <v>1</v>
      </c>
      <c r="H18" s="25">
        <v>4</v>
      </c>
      <c r="I18" s="26">
        <f t="shared" si="0"/>
        <v>0</v>
      </c>
    </row>
    <row r="19" spans="2:9" x14ac:dyDescent="0.35">
      <c r="B19" s="21">
        <v>4</v>
      </c>
      <c r="C19" s="22" t="s">
        <v>45</v>
      </c>
      <c r="D19" s="23"/>
      <c r="E19" s="21" t="s">
        <v>46</v>
      </c>
      <c r="F19" s="24">
        <v>2</v>
      </c>
      <c r="G19" s="25">
        <v>1</v>
      </c>
      <c r="H19" s="25">
        <v>4</v>
      </c>
      <c r="I19" s="26">
        <f>ROUND((D19*F19*G19*H19),0)</f>
        <v>0</v>
      </c>
    </row>
    <row r="20" spans="2:9" x14ac:dyDescent="0.35">
      <c r="B20" s="21">
        <v>5</v>
      </c>
      <c r="C20" s="22" t="s">
        <v>47</v>
      </c>
      <c r="D20" s="23"/>
      <c r="E20" s="21" t="s">
        <v>43</v>
      </c>
      <c r="F20" s="24">
        <v>2</v>
      </c>
      <c r="G20" s="25">
        <v>1</v>
      </c>
      <c r="H20" s="25">
        <v>4</v>
      </c>
      <c r="I20" s="26">
        <f t="shared" si="0"/>
        <v>0</v>
      </c>
    </row>
    <row r="21" spans="2:9" x14ac:dyDescent="0.35">
      <c r="B21" s="21">
        <v>6</v>
      </c>
      <c r="C21" s="22" t="s">
        <v>48</v>
      </c>
      <c r="D21" s="23"/>
      <c r="E21" s="21" t="s">
        <v>43</v>
      </c>
      <c r="F21" s="24">
        <v>3</v>
      </c>
      <c r="G21" s="25">
        <v>1</v>
      </c>
      <c r="H21" s="25">
        <v>4</v>
      </c>
      <c r="I21" s="26">
        <f t="shared" si="0"/>
        <v>0</v>
      </c>
    </row>
    <row r="22" spans="2:9" x14ac:dyDescent="0.35">
      <c r="B22" s="21">
        <v>7</v>
      </c>
      <c r="C22" s="22" t="s">
        <v>49</v>
      </c>
      <c r="D22" s="23"/>
      <c r="E22" s="21" t="s">
        <v>43</v>
      </c>
      <c r="F22" s="24">
        <v>3</v>
      </c>
      <c r="G22" s="25">
        <v>1</v>
      </c>
      <c r="H22" s="25">
        <v>3</v>
      </c>
      <c r="I22" s="26">
        <f t="shared" si="0"/>
        <v>0</v>
      </c>
    </row>
    <row r="23" spans="2:9" x14ac:dyDescent="0.35">
      <c r="B23" s="21">
        <v>8</v>
      </c>
      <c r="C23" s="22" t="s">
        <v>50</v>
      </c>
      <c r="D23" s="23"/>
      <c r="E23" s="21" t="s">
        <v>43</v>
      </c>
      <c r="F23" s="24">
        <v>2</v>
      </c>
      <c r="G23" s="25">
        <v>1</v>
      </c>
      <c r="H23" s="25">
        <v>4</v>
      </c>
      <c r="I23" s="26">
        <f t="shared" si="0"/>
        <v>0</v>
      </c>
    </row>
    <row r="24" spans="2:9" hidden="1" x14ac:dyDescent="0.35">
      <c r="B24" s="21"/>
      <c r="C24" s="22" t="s">
        <v>51</v>
      </c>
      <c r="D24" s="23"/>
      <c r="E24" s="21" t="s">
        <v>43</v>
      </c>
      <c r="F24" s="24">
        <v>0</v>
      </c>
      <c r="G24" s="25">
        <v>0</v>
      </c>
      <c r="H24" s="25">
        <v>0</v>
      </c>
      <c r="I24" s="26">
        <f t="shared" si="0"/>
        <v>0</v>
      </c>
    </row>
    <row r="25" spans="2:9" x14ac:dyDescent="0.35">
      <c r="B25" s="21">
        <v>9</v>
      </c>
      <c r="C25" s="22" t="s">
        <v>52</v>
      </c>
      <c r="D25" s="23"/>
      <c r="E25" s="21" t="s">
        <v>46</v>
      </c>
      <c r="F25" s="24">
        <v>2</v>
      </c>
      <c r="G25" s="25">
        <v>1</v>
      </c>
      <c r="H25" s="25">
        <v>4</v>
      </c>
      <c r="I25" s="26">
        <f>ROUND((D25*F25*G25*H25),0)</f>
        <v>0</v>
      </c>
    </row>
    <row r="26" spans="2:9" x14ac:dyDescent="0.35">
      <c r="B26" s="21">
        <v>10</v>
      </c>
      <c r="C26" s="22" t="s">
        <v>53</v>
      </c>
      <c r="D26" s="23"/>
      <c r="E26" s="21" t="s">
        <v>54</v>
      </c>
      <c r="F26" s="24">
        <v>2</v>
      </c>
      <c r="G26" s="25">
        <v>1</v>
      </c>
      <c r="H26" s="25">
        <v>4</v>
      </c>
      <c r="I26" s="26">
        <f>ROUND((D26*F26*G26*H26),0)</f>
        <v>0</v>
      </c>
    </row>
    <row r="27" spans="2:9" x14ac:dyDescent="0.35">
      <c r="B27" s="21">
        <v>11</v>
      </c>
      <c r="C27" s="22" t="s">
        <v>55</v>
      </c>
      <c r="D27" s="23"/>
      <c r="E27" s="21" t="s">
        <v>43</v>
      </c>
      <c r="F27" s="24">
        <v>2</v>
      </c>
      <c r="G27" s="25">
        <v>1</v>
      </c>
      <c r="H27" s="25">
        <v>4</v>
      </c>
      <c r="I27" s="26">
        <f t="shared" ref="I27" si="1">ROUND((D27*F27*G27*H27),0)</f>
        <v>0</v>
      </c>
    </row>
    <row r="28" spans="2:9" x14ac:dyDescent="0.35">
      <c r="B28" s="21">
        <v>12</v>
      </c>
      <c r="C28" s="22" t="s">
        <v>56</v>
      </c>
      <c r="D28" s="23"/>
      <c r="E28" s="21" t="s">
        <v>43</v>
      </c>
      <c r="F28" s="24">
        <v>2</v>
      </c>
      <c r="G28" s="25">
        <v>1</v>
      </c>
      <c r="H28" s="25">
        <v>4</v>
      </c>
      <c r="I28" s="26">
        <f t="shared" si="0"/>
        <v>0</v>
      </c>
    </row>
    <row r="29" spans="2:9" hidden="1" x14ac:dyDescent="0.35">
      <c r="B29" s="21"/>
      <c r="C29" s="22" t="s">
        <v>57</v>
      </c>
      <c r="D29" s="23"/>
      <c r="E29" s="21" t="s">
        <v>43</v>
      </c>
      <c r="F29" s="24">
        <v>0</v>
      </c>
      <c r="G29" s="25">
        <v>0</v>
      </c>
      <c r="H29" s="25">
        <v>0</v>
      </c>
      <c r="I29" s="26">
        <f t="shared" si="0"/>
        <v>0</v>
      </c>
    </row>
    <row r="30" spans="2:9" x14ac:dyDescent="0.35">
      <c r="B30" s="21">
        <v>13</v>
      </c>
      <c r="C30" s="22" t="s">
        <v>58</v>
      </c>
      <c r="D30" s="23"/>
      <c r="E30" s="21" t="s">
        <v>46</v>
      </c>
      <c r="F30" s="24">
        <v>2</v>
      </c>
      <c r="G30" s="25">
        <v>1</v>
      </c>
      <c r="H30" s="25">
        <v>4</v>
      </c>
      <c r="I30" s="26">
        <f t="shared" si="0"/>
        <v>0</v>
      </c>
    </row>
    <row r="31" spans="2:9" x14ac:dyDescent="0.35">
      <c r="B31" s="21">
        <v>14</v>
      </c>
      <c r="C31" s="22" t="s">
        <v>59</v>
      </c>
      <c r="D31" s="23"/>
      <c r="E31" s="21" t="s">
        <v>46</v>
      </c>
      <c r="F31" s="24">
        <v>2</v>
      </c>
      <c r="G31" s="25">
        <v>1</v>
      </c>
      <c r="H31" s="25">
        <v>2.5</v>
      </c>
      <c r="I31" s="26">
        <f t="shared" si="0"/>
        <v>0</v>
      </c>
    </row>
    <row r="32" spans="2:9" x14ac:dyDescent="0.35">
      <c r="B32" s="21">
        <v>15</v>
      </c>
      <c r="C32" s="22" t="s">
        <v>60</v>
      </c>
      <c r="D32" s="23"/>
      <c r="E32" s="21" t="s">
        <v>61</v>
      </c>
      <c r="F32" s="24">
        <v>3</v>
      </c>
      <c r="G32" s="25">
        <v>1</v>
      </c>
      <c r="H32" s="25">
        <v>8</v>
      </c>
      <c r="I32" s="26">
        <f t="shared" si="0"/>
        <v>0</v>
      </c>
    </row>
    <row r="33" spans="2:11" x14ac:dyDescent="0.35">
      <c r="B33" s="21">
        <v>16</v>
      </c>
      <c r="C33" s="22" t="s">
        <v>62</v>
      </c>
      <c r="D33" s="23"/>
      <c r="E33" s="21" t="s">
        <v>46</v>
      </c>
      <c r="F33" s="24">
        <v>1</v>
      </c>
      <c r="G33" s="25">
        <v>1</v>
      </c>
      <c r="H33" s="25">
        <v>2</v>
      </c>
      <c r="I33" s="26">
        <f t="shared" si="0"/>
        <v>0</v>
      </c>
    </row>
    <row r="34" spans="2:11" x14ac:dyDescent="0.35">
      <c r="B34" s="21">
        <v>17</v>
      </c>
      <c r="C34" s="22" t="s">
        <v>63</v>
      </c>
      <c r="D34" s="23"/>
      <c r="E34" s="21" t="s">
        <v>46</v>
      </c>
      <c r="F34" s="24">
        <v>1</v>
      </c>
      <c r="G34" s="25">
        <v>1</v>
      </c>
      <c r="H34" s="25">
        <v>2</v>
      </c>
      <c r="I34" s="26">
        <f t="shared" si="0"/>
        <v>0</v>
      </c>
    </row>
    <row r="35" spans="2:11" x14ac:dyDescent="0.35">
      <c r="B35" s="21">
        <v>18</v>
      </c>
      <c r="C35" s="22" t="s">
        <v>64</v>
      </c>
      <c r="D35" s="23"/>
      <c r="E35" s="21" t="s">
        <v>46</v>
      </c>
      <c r="F35" s="24">
        <v>1</v>
      </c>
      <c r="G35" s="25">
        <v>1</v>
      </c>
      <c r="H35" s="25">
        <v>2</v>
      </c>
      <c r="I35" s="26">
        <f t="shared" si="0"/>
        <v>0</v>
      </c>
    </row>
    <row r="36" spans="2:11" x14ac:dyDescent="0.35">
      <c r="B36" s="15"/>
      <c r="C36" s="16" t="s">
        <v>20</v>
      </c>
      <c r="D36" s="17"/>
      <c r="E36" s="18"/>
      <c r="F36" s="18"/>
      <c r="G36" s="18"/>
      <c r="H36" s="18"/>
      <c r="I36" s="19"/>
    </row>
    <row r="37" spans="2:11" hidden="1" x14ac:dyDescent="0.35">
      <c r="B37" s="21">
        <v>0</v>
      </c>
      <c r="C37" s="22" t="s">
        <v>65</v>
      </c>
      <c r="D37" s="23"/>
      <c r="E37" s="21" t="s">
        <v>54</v>
      </c>
      <c r="F37" s="24">
        <v>0</v>
      </c>
      <c r="G37" s="25">
        <f t="shared" ref="G37:G41" si="2">+AF37</f>
        <v>0</v>
      </c>
      <c r="H37" s="25">
        <v>0</v>
      </c>
      <c r="I37" s="26">
        <f t="shared" si="0"/>
        <v>0</v>
      </c>
    </row>
    <row r="38" spans="2:11" x14ac:dyDescent="0.35">
      <c r="B38" s="21">
        <v>1</v>
      </c>
      <c r="C38" s="22" t="s">
        <v>66</v>
      </c>
      <c r="D38" s="23"/>
      <c r="E38" s="21" t="s">
        <v>67</v>
      </c>
      <c r="F38" s="24">
        <v>3</v>
      </c>
      <c r="G38" s="25">
        <v>1</v>
      </c>
      <c r="H38" s="25">
        <v>5</v>
      </c>
      <c r="I38" s="26">
        <f t="shared" si="0"/>
        <v>0</v>
      </c>
    </row>
    <row r="39" spans="2:11" x14ac:dyDescent="0.35">
      <c r="B39" s="21">
        <v>2</v>
      </c>
      <c r="C39" s="22" t="s">
        <v>68</v>
      </c>
      <c r="D39" s="23"/>
      <c r="E39" s="21" t="s">
        <v>69</v>
      </c>
      <c r="F39" s="24">
        <v>56</v>
      </c>
      <c r="G39" s="25">
        <v>0.27</v>
      </c>
      <c r="H39" s="25">
        <v>1</v>
      </c>
      <c r="I39" s="26">
        <f t="shared" si="0"/>
        <v>0</v>
      </c>
      <c r="K39" s="27"/>
    </row>
    <row r="40" spans="2:11" x14ac:dyDescent="0.35">
      <c r="B40" s="21">
        <v>3</v>
      </c>
      <c r="C40" s="22" t="s">
        <v>70</v>
      </c>
      <c r="D40" s="23"/>
      <c r="E40" s="21" t="s">
        <v>71</v>
      </c>
      <c r="F40" s="24">
        <v>1</v>
      </c>
      <c r="G40" s="25">
        <v>1</v>
      </c>
      <c r="H40" s="25">
        <v>8</v>
      </c>
      <c r="I40" s="26">
        <f t="shared" si="0"/>
        <v>0</v>
      </c>
    </row>
    <row r="41" spans="2:11" hidden="1" x14ac:dyDescent="0.35">
      <c r="B41" s="21">
        <f t="shared" ref="B39:B41" si="3">+B40+1</f>
        <v>4</v>
      </c>
      <c r="C41" s="22" t="s">
        <v>3</v>
      </c>
      <c r="D41" s="23">
        <v>0</v>
      </c>
      <c r="E41" s="21" t="s">
        <v>3</v>
      </c>
      <c r="F41" s="24">
        <v>0</v>
      </c>
      <c r="G41" s="25">
        <f t="shared" si="2"/>
        <v>0</v>
      </c>
      <c r="H41" s="25">
        <v>0</v>
      </c>
      <c r="I41" s="26">
        <f t="shared" si="0"/>
        <v>0</v>
      </c>
    </row>
    <row r="42" spans="2:11" x14ac:dyDescent="0.35">
      <c r="B42" s="29"/>
      <c r="C42" s="30" t="s">
        <v>21</v>
      </c>
      <c r="D42" s="31"/>
      <c r="E42" s="31"/>
      <c r="F42" s="32"/>
      <c r="G42" s="33"/>
      <c r="H42" s="34"/>
      <c r="I42" s="35">
        <f>SUM(I16:I41)</f>
        <v>0</v>
      </c>
    </row>
    <row r="43" spans="2:11" x14ac:dyDescent="0.35">
      <c r="B43" s="29"/>
      <c r="C43" s="30" t="s">
        <v>22</v>
      </c>
      <c r="D43" s="31"/>
      <c r="E43" s="31"/>
      <c r="F43" s="32"/>
      <c r="G43" s="33"/>
      <c r="H43" s="34"/>
      <c r="I43" s="36">
        <v>2.2999999999999998</v>
      </c>
    </row>
    <row r="44" spans="2:11" x14ac:dyDescent="0.35">
      <c r="B44" s="29"/>
      <c r="C44" s="37" t="s">
        <v>23</v>
      </c>
      <c r="D44" s="37"/>
      <c r="E44" s="31"/>
      <c r="F44" s="32"/>
      <c r="G44" s="33"/>
      <c r="H44" s="34"/>
      <c r="I44" s="35">
        <f>ROUND((I42*I43),0)</f>
        <v>0</v>
      </c>
    </row>
    <row r="46" spans="2:11" x14ac:dyDescent="0.35">
      <c r="B46" s="15"/>
      <c r="C46" s="16" t="s">
        <v>24</v>
      </c>
      <c r="D46" s="17"/>
      <c r="E46" s="18"/>
      <c r="F46" s="18"/>
      <c r="G46" s="18"/>
      <c r="H46" s="18"/>
      <c r="I46" s="19"/>
    </row>
    <row r="47" spans="2:11" ht="26" x14ac:dyDescent="0.35">
      <c r="B47" s="13" t="s">
        <v>11</v>
      </c>
      <c r="C47" s="39"/>
      <c r="D47" s="40" t="s">
        <v>25</v>
      </c>
      <c r="E47" s="40"/>
      <c r="F47" s="13" t="s">
        <v>15</v>
      </c>
      <c r="G47" s="13" t="s">
        <v>26</v>
      </c>
      <c r="H47" s="13" t="s">
        <v>27</v>
      </c>
      <c r="I47" s="41" t="s">
        <v>18</v>
      </c>
    </row>
    <row r="48" spans="2:11" ht="25" x14ac:dyDescent="0.35">
      <c r="B48" s="21">
        <v>1</v>
      </c>
      <c r="C48" s="42" t="s">
        <v>72</v>
      </c>
      <c r="D48" s="43"/>
      <c r="E48" s="43"/>
      <c r="F48" s="44">
        <v>4</v>
      </c>
      <c r="G48" s="45" t="s">
        <v>28</v>
      </c>
      <c r="H48" s="25">
        <v>6</v>
      </c>
      <c r="I48" s="46">
        <f>ROUND((D48*F48*H48),0)</f>
        <v>0</v>
      </c>
    </row>
    <row r="49" spans="2:11" ht="62.5" hidden="1" x14ac:dyDescent="0.35">
      <c r="B49" s="21">
        <v>2</v>
      </c>
      <c r="C49" s="42" t="s">
        <v>73</v>
      </c>
      <c r="D49" s="43"/>
      <c r="E49" s="43"/>
      <c r="F49" s="44">
        <v>0</v>
      </c>
      <c r="G49" s="45" t="s">
        <v>26</v>
      </c>
      <c r="H49" s="25">
        <v>0</v>
      </c>
      <c r="I49" s="46">
        <f t="shared" ref="I49:I107" si="4">ROUND((D49*F49*H49),0)</f>
        <v>0</v>
      </c>
    </row>
    <row r="50" spans="2:11" ht="62.5" x14ac:dyDescent="0.35">
      <c r="B50" s="21">
        <v>2</v>
      </c>
      <c r="C50" s="42" t="s">
        <v>74</v>
      </c>
      <c r="D50" s="43"/>
      <c r="E50" s="43"/>
      <c r="F50" s="44">
        <v>47.1</v>
      </c>
      <c r="G50" s="45" t="s">
        <v>29</v>
      </c>
      <c r="H50" s="25">
        <v>1</v>
      </c>
      <c r="I50" s="46">
        <f t="shared" si="4"/>
        <v>0</v>
      </c>
    </row>
    <row r="51" spans="2:11" ht="75" x14ac:dyDescent="0.35">
      <c r="B51" s="21">
        <v>3</v>
      </c>
      <c r="C51" s="42" t="s">
        <v>75</v>
      </c>
      <c r="D51" s="43"/>
      <c r="E51" s="43"/>
      <c r="F51" s="48">
        <v>1800</v>
      </c>
      <c r="G51" s="45" t="s">
        <v>30</v>
      </c>
      <c r="H51" s="25">
        <v>1</v>
      </c>
      <c r="I51" s="46">
        <f t="shared" si="4"/>
        <v>0</v>
      </c>
      <c r="K51" s="49"/>
    </row>
    <row r="52" spans="2:11" ht="25" x14ac:dyDescent="0.35">
      <c r="B52" s="21">
        <v>4</v>
      </c>
      <c r="C52" s="42" t="s">
        <v>76</v>
      </c>
      <c r="D52" s="43"/>
      <c r="E52" s="43"/>
      <c r="F52" s="48">
        <v>2</v>
      </c>
      <c r="G52" s="45" t="s">
        <v>26</v>
      </c>
      <c r="H52" s="25">
        <v>1</v>
      </c>
      <c r="I52" s="46">
        <f t="shared" si="4"/>
        <v>0</v>
      </c>
    </row>
    <row r="53" spans="2:11" ht="25" x14ac:dyDescent="0.35">
      <c r="B53" s="21">
        <v>5</v>
      </c>
      <c r="C53" s="42" t="s">
        <v>77</v>
      </c>
      <c r="D53" s="43"/>
      <c r="E53" s="43"/>
      <c r="F53" s="48">
        <v>18</v>
      </c>
      <c r="G53" s="45" t="s">
        <v>26</v>
      </c>
      <c r="H53" s="25">
        <v>1</v>
      </c>
      <c r="I53" s="46">
        <f t="shared" si="4"/>
        <v>0</v>
      </c>
    </row>
    <row r="54" spans="2:11" x14ac:dyDescent="0.35">
      <c r="B54" s="21">
        <v>6</v>
      </c>
      <c r="C54" s="42" t="s">
        <v>78</v>
      </c>
      <c r="D54" s="43"/>
      <c r="E54" s="43"/>
      <c r="F54" s="44">
        <v>1</v>
      </c>
      <c r="G54" s="45" t="s">
        <v>28</v>
      </c>
      <c r="H54" s="25">
        <v>8</v>
      </c>
      <c r="I54" s="46">
        <f t="shared" si="4"/>
        <v>0</v>
      </c>
    </row>
    <row r="55" spans="2:11" x14ac:dyDescent="0.35">
      <c r="B55" s="21">
        <v>7</v>
      </c>
      <c r="C55" s="42" t="s">
        <v>79</v>
      </c>
      <c r="D55" s="43"/>
      <c r="E55" s="43"/>
      <c r="F55" s="44">
        <v>1</v>
      </c>
      <c r="G55" s="45" t="s">
        <v>28</v>
      </c>
      <c r="H55" s="25">
        <v>8</v>
      </c>
      <c r="I55" s="46">
        <f t="shared" si="4"/>
        <v>0</v>
      </c>
    </row>
    <row r="56" spans="2:11" x14ac:dyDescent="0.35">
      <c r="B56" s="21">
        <v>8</v>
      </c>
      <c r="C56" s="42" t="s">
        <v>80</v>
      </c>
      <c r="D56" s="43"/>
      <c r="E56" s="43"/>
      <c r="F56" s="44"/>
      <c r="G56" s="45"/>
      <c r="H56" s="25"/>
      <c r="I56" s="46"/>
    </row>
    <row r="57" spans="2:11" ht="25" x14ac:dyDescent="0.35">
      <c r="B57" s="21"/>
      <c r="C57" s="42" t="s">
        <v>81</v>
      </c>
      <c r="D57" s="43"/>
      <c r="E57" s="43"/>
      <c r="F57" s="48">
        <v>189</v>
      </c>
      <c r="G57" s="45" t="s">
        <v>26</v>
      </c>
      <c r="H57" s="25">
        <v>1</v>
      </c>
      <c r="I57" s="46">
        <f t="shared" ref="I57:I62" si="5">ROUND((D57*F57*H57),0)</f>
        <v>0</v>
      </c>
    </row>
    <row r="58" spans="2:11" ht="14.25" customHeight="1" x14ac:dyDescent="0.35">
      <c r="B58" s="21"/>
      <c r="C58" s="42" t="s">
        <v>82</v>
      </c>
      <c r="D58" s="43"/>
      <c r="E58" s="43"/>
      <c r="F58" s="48">
        <v>189</v>
      </c>
      <c r="G58" s="45" t="s">
        <v>26</v>
      </c>
      <c r="H58" s="25">
        <v>1</v>
      </c>
      <c r="I58" s="46">
        <f t="shared" si="5"/>
        <v>0</v>
      </c>
    </row>
    <row r="59" spans="2:11" x14ac:dyDescent="0.35">
      <c r="B59" s="21"/>
      <c r="C59" s="42" t="s">
        <v>83</v>
      </c>
      <c r="D59" s="43"/>
      <c r="E59" s="43"/>
      <c r="F59" s="48">
        <v>378</v>
      </c>
      <c r="G59" s="45" t="s">
        <v>26</v>
      </c>
      <c r="H59" s="25">
        <v>1</v>
      </c>
      <c r="I59" s="46">
        <f t="shared" si="5"/>
        <v>0</v>
      </c>
    </row>
    <row r="60" spans="2:11" x14ac:dyDescent="0.35">
      <c r="B60" s="21"/>
      <c r="C60" s="42" t="s">
        <v>84</v>
      </c>
      <c r="D60" s="43"/>
      <c r="E60" s="43"/>
      <c r="F60" s="48">
        <v>378</v>
      </c>
      <c r="G60" s="45" t="s">
        <v>26</v>
      </c>
      <c r="H60" s="25">
        <v>1</v>
      </c>
      <c r="I60" s="46">
        <f t="shared" si="5"/>
        <v>0</v>
      </c>
    </row>
    <row r="61" spans="2:11" x14ac:dyDescent="0.35">
      <c r="B61" s="21"/>
      <c r="C61" s="42" t="s">
        <v>85</v>
      </c>
      <c r="D61" s="43"/>
      <c r="E61" s="43"/>
      <c r="F61" s="48">
        <v>378</v>
      </c>
      <c r="G61" s="45" t="s">
        <v>26</v>
      </c>
      <c r="H61" s="25">
        <v>1</v>
      </c>
      <c r="I61" s="46">
        <f t="shared" si="5"/>
        <v>0</v>
      </c>
    </row>
    <row r="62" spans="2:11" x14ac:dyDescent="0.35">
      <c r="B62" s="21"/>
      <c r="C62" s="42" t="s">
        <v>86</v>
      </c>
      <c r="D62" s="43"/>
      <c r="E62" s="43"/>
      <c r="F62" s="48">
        <v>378</v>
      </c>
      <c r="G62" s="45" t="s">
        <v>26</v>
      </c>
      <c r="H62" s="25">
        <v>1</v>
      </c>
      <c r="I62" s="46">
        <f t="shared" si="5"/>
        <v>0</v>
      </c>
    </row>
    <row r="63" spans="2:11" x14ac:dyDescent="0.35">
      <c r="B63" s="21">
        <v>9</v>
      </c>
      <c r="C63" s="42" t="s">
        <v>87</v>
      </c>
      <c r="D63" s="43"/>
      <c r="E63" s="43"/>
      <c r="F63" s="44"/>
      <c r="G63" s="45"/>
      <c r="H63" s="25"/>
      <c r="I63" s="46"/>
    </row>
    <row r="64" spans="2:11" x14ac:dyDescent="0.35">
      <c r="B64" s="21"/>
      <c r="C64" s="42" t="s">
        <v>88</v>
      </c>
      <c r="D64" s="43"/>
      <c r="E64" s="43"/>
      <c r="F64" s="48">
        <v>25</v>
      </c>
      <c r="G64" s="45" t="s">
        <v>26</v>
      </c>
      <c r="H64" s="25">
        <v>1</v>
      </c>
      <c r="I64" s="46">
        <f t="shared" ref="I64:I69" si="6">ROUND((D64*F64*H64),0)</f>
        <v>0</v>
      </c>
    </row>
    <row r="65" spans="2:11" x14ac:dyDescent="0.35">
      <c r="B65" s="21"/>
      <c r="C65" s="42" t="s">
        <v>89</v>
      </c>
      <c r="D65" s="43"/>
      <c r="E65" s="43"/>
      <c r="F65" s="48">
        <v>25</v>
      </c>
      <c r="G65" s="45" t="s">
        <v>26</v>
      </c>
      <c r="H65" s="25">
        <v>1</v>
      </c>
      <c r="I65" s="46">
        <f t="shared" si="6"/>
        <v>0</v>
      </c>
    </row>
    <row r="66" spans="2:11" x14ac:dyDescent="0.35">
      <c r="B66" s="21"/>
      <c r="C66" s="42" t="s">
        <v>90</v>
      </c>
      <c r="D66" s="43"/>
      <c r="E66" s="43"/>
      <c r="F66" s="48">
        <v>25</v>
      </c>
      <c r="G66" s="45" t="s">
        <v>26</v>
      </c>
      <c r="H66" s="25">
        <v>1</v>
      </c>
      <c r="I66" s="46">
        <f t="shared" si="6"/>
        <v>0</v>
      </c>
    </row>
    <row r="67" spans="2:11" x14ac:dyDescent="0.35">
      <c r="B67" s="21"/>
      <c r="C67" s="42" t="s">
        <v>91</v>
      </c>
      <c r="D67" s="43"/>
      <c r="E67" s="43"/>
      <c r="F67" s="48">
        <v>25</v>
      </c>
      <c r="G67" s="45" t="s">
        <v>26</v>
      </c>
      <c r="H67" s="25">
        <v>1</v>
      </c>
      <c r="I67" s="46">
        <f t="shared" si="6"/>
        <v>0</v>
      </c>
    </row>
    <row r="68" spans="2:11" x14ac:dyDescent="0.35">
      <c r="B68" s="21"/>
      <c r="C68" s="42" t="s">
        <v>92</v>
      </c>
      <c r="D68" s="43"/>
      <c r="E68" s="43"/>
      <c r="F68" s="48">
        <v>25</v>
      </c>
      <c r="G68" s="45" t="s">
        <v>26</v>
      </c>
      <c r="H68" s="25">
        <v>1</v>
      </c>
      <c r="I68" s="46">
        <f t="shared" si="6"/>
        <v>0</v>
      </c>
    </row>
    <row r="69" spans="2:11" x14ac:dyDescent="0.35">
      <c r="B69" s="21"/>
      <c r="C69" s="42" t="s">
        <v>93</v>
      </c>
      <c r="D69" s="43"/>
      <c r="E69" s="43"/>
      <c r="F69" s="48">
        <v>25</v>
      </c>
      <c r="G69" s="45" t="s">
        <v>26</v>
      </c>
      <c r="H69" s="25">
        <v>1</v>
      </c>
      <c r="I69" s="46">
        <f t="shared" si="6"/>
        <v>0</v>
      </c>
    </row>
    <row r="70" spans="2:11" x14ac:dyDescent="0.35">
      <c r="B70" s="21">
        <v>10</v>
      </c>
      <c r="C70" s="42" t="s">
        <v>94</v>
      </c>
      <c r="D70" s="43"/>
      <c r="E70" s="43"/>
      <c r="F70" s="44">
        <v>110</v>
      </c>
      <c r="G70" s="45" t="s">
        <v>31</v>
      </c>
      <c r="H70" s="25">
        <v>1</v>
      </c>
      <c r="I70" s="46">
        <f t="shared" si="4"/>
        <v>0</v>
      </c>
      <c r="K70" s="47"/>
    </row>
    <row r="71" spans="2:11" x14ac:dyDescent="0.35">
      <c r="B71" s="21">
        <v>11</v>
      </c>
      <c r="C71" s="42" t="s">
        <v>95</v>
      </c>
      <c r="D71" s="43"/>
      <c r="E71" s="43"/>
      <c r="F71" s="44">
        <v>47.1</v>
      </c>
      <c r="G71" s="45" t="s">
        <v>29</v>
      </c>
      <c r="H71" s="25">
        <v>1</v>
      </c>
      <c r="I71" s="46">
        <f t="shared" si="4"/>
        <v>0</v>
      </c>
    </row>
    <row r="72" spans="2:11" ht="25" x14ac:dyDescent="0.35">
      <c r="B72" s="21">
        <v>12</v>
      </c>
      <c r="C72" s="42" t="s">
        <v>96</v>
      </c>
      <c r="D72" s="43"/>
      <c r="E72" s="43"/>
      <c r="F72" s="44"/>
      <c r="G72" s="45"/>
      <c r="H72" s="25"/>
      <c r="I72" s="46"/>
      <c r="K72" s="47"/>
    </row>
    <row r="73" spans="2:11" ht="25" x14ac:dyDescent="0.35">
      <c r="B73" s="21"/>
      <c r="C73" s="42" t="s">
        <v>97</v>
      </c>
      <c r="D73" s="43"/>
      <c r="E73" s="43"/>
      <c r="F73" s="48">
        <v>170</v>
      </c>
      <c r="G73" s="45" t="s">
        <v>30</v>
      </c>
      <c r="H73" s="25">
        <v>1</v>
      </c>
      <c r="I73" s="46">
        <f t="shared" ref="I73:I79" si="7">ROUND((D73*F73*H73),0)</f>
        <v>0</v>
      </c>
      <c r="K73" s="47"/>
    </row>
    <row r="74" spans="2:11" x14ac:dyDescent="0.35">
      <c r="B74" s="21"/>
      <c r="C74" s="42" t="s">
        <v>83</v>
      </c>
      <c r="D74" s="43"/>
      <c r="E74" s="43"/>
      <c r="F74" s="48">
        <v>102</v>
      </c>
      <c r="G74" s="45" t="s">
        <v>26</v>
      </c>
      <c r="H74" s="25">
        <v>1</v>
      </c>
      <c r="I74" s="46">
        <f t="shared" si="7"/>
        <v>0</v>
      </c>
      <c r="K74" s="47"/>
    </row>
    <row r="75" spans="2:11" x14ac:dyDescent="0.35">
      <c r="B75" s="21"/>
      <c r="C75" s="42" t="s">
        <v>84</v>
      </c>
      <c r="D75" s="43"/>
      <c r="E75" s="43"/>
      <c r="F75" s="48">
        <v>102</v>
      </c>
      <c r="G75" s="45" t="s">
        <v>26</v>
      </c>
      <c r="H75" s="25">
        <v>1</v>
      </c>
      <c r="I75" s="46">
        <f t="shared" si="7"/>
        <v>0</v>
      </c>
      <c r="K75" s="47"/>
    </row>
    <row r="76" spans="2:11" x14ac:dyDescent="0.35">
      <c r="B76" s="21"/>
      <c r="C76" s="42" t="s">
        <v>85</v>
      </c>
      <c r="D76" s="43"/>
      <c r="E76" s="43"/>
      <c r="F76" s="48">
        <v>102</v>
      </c>
      <c r="G76" s="45" t="s">
        <v>26</v>
      </c>
      <c r="H76" s="25">
        <v>1</v>
      </c>
      <c r="I76" s="46">
        <f t="shared" si="7"/>
        <v>0</v>
      </c>
      <c r="K76" s="47"/>
    </row>
    <row r="77" spans="2:11" x14ac:dyDescent="0.35">
      <c r="B77" s="21"/>
      <c r="C77" s="42" t="s">
        <v>86</v>
      </c>
      <c r="D77" s="43"/>
      <c r="E77" s="43"/>
      <c r="F77" s="48">
        <v>102</v>
      </c>
      <c r="G77" s="45" t="s">
        <v>26</v>
      </c>
      <c r="H77" s="25">
        <v>1</v>
      </c>
      <c r="I77" s="46">
        <f t="shared" si="7"/>
        <v>0</v>
      </c>
      <c r="K77" s="47"/>
    </row>
    <row r="78" spans="2:11" x14ac:dyDescent="0.35">
      <c r="B78" s="21"/>
      <c r="C78" s="42" t="s">
        <v>98</v>
      </c>
      <c r="D78" s="43"/>
      <c r="E78" s="43"/>
      <c r="F78" s="48">
        <v>34</v>
      </c>
      <c r="G78" s="45" t="s">
        <v>26</v>
      </c>
      <c r="H78" s="25">
        <v>1</v>
      </c>
      <c r="I78" s="46">
        <f t="shared" si="7"/>
        <v>0</v>
      </c>
      <c r="K78" s="47"/>
    </row>
    <row r="79" spans="2:11" x14ac:dyDescent="0.35">
      <c r="B79" s="21"/>
      <c r="C79" s="42" t="s">
        <v>99</v>
      </c>
      <c r="D79" s="43"/>
      <c r="E79" s="43"/>
      <c r="F79" s="48">
        <v>34</v>
      </c>
      <c r="G79" s="45" t="s">
        <v>26</v>
      </c>
      <c r="H79" s="25">
        <v>1</v>
      </c>
      <c r="I79" s="46">
        <f t="shared" si="7"/>
        <v>0</v>
      </c>
      <c r="K79" s="47"/>
    </row>
    <row r="80" spans="2:11" ht="25" x14ac:dyDescent="0.35">
      <c r="B80" s="21">
        <v>13</v>
      </c>
      <c r="C80" s="42" t="s">
        <v>100</v>
      </c>
      <c r="D80" s="43"/>
      <c r="E80" s="43"/>
      <c r="F80" s="44"/>
      <c r="G80" s="45"/>
      <c r="H80" s="25"/>
      <c r="I80" s="46"/>
    </row>
    <row r="81" spans="2:11" ht="25" x14ac:dyDescent="0.35">
      <c r="B81" s="21"/>
      <c r="C81" s="42" t="s">
        <v>101</v>
      </c>
      <c r="D81" s="43"/>
      <c r="E81" s="43"/>
      <c r="F81" s="48">
        <v>765</v>
      </c>
      <c r="G81" s="45" t="s">
        <v>30</v>
      </c>
      <c r="H81" s="25">
        <v>1</v>
      </c>
      <c r="I81" s="46">
        <f t="shared" ref="I81:I87" si="8">ROUND((D81*F81*H81),0)</f>
        <v>0</v>
      </c>
    </row>
    <row r="82" spans="2:11" x14ac:dyDescent="0.35">
      <c r="B82" s="21"/>
      <c r="C82" s="42" t="s">
        <v>83</v>
      </c>
      <c r="D82" s="43"/>
      <c r="E82" s="43"/>
      <c r="F82" s="48">
        <v>168</v>
      </c>
      <c r="G82" s="45" t="s">
        <v>26</v>
      </c>
      <c r="H82" s="25">
        <v>1</v>
      </c>
      <c r="I82" s="46">
        <f t="shared" si="8"/>
        <v>0</v>
      </c>
    </row>
    <row r="83" spans="2:11" x14ac:dyDescent="0.35">
      <c r="B83" s="21"/>
      <c r="C83" s="42" t="s">
        <v>84</v>
      </c>
      <c r="D83" s="43"/>
      <c r="E83" s="43"/>
      <c r="F83" s="48">
        <v>168</v>
      </c>
      <c r="G83" s="45" t="s">
        <v>26</v>
      </c>
      <c r="H83" s="25">
        <v>1</v>
      </c>
      <c r="I83" s="46">
        <f t="shared" si="8"/>
        <v>0</v>
      </c>
    </row>
    <row r="84" spans="2:11" x14ac:dyDescent="0.35">
      <c r="B84" s="21"/>
      <c r="C84" s="42" t="s">
        <v>85</v>
      </c>
      <c r="D84" s="43"/>
      <c r="E84" s="43"/>
      <c r="F84" s="48">
        <v>168</v>
      </c>
      <c r="G84" s="45" t="s">
        <v>26</v>
      </c>
      <c r="H84" s="25">
        <v>1</v>
      </c>
      <c r="I84" s="46">
        <f t="shared" si="8"/>
        <v>0</v>
      </c>
    </row>
    <row r="85" spans="2:11" x14ac:dyDescent="0.35">
      <c r="B85" s="21"/>
      <c r="C85" s="42" t="s">
        <v>86</v>
      </c>
      <c r="D85" s="43"/>
      <c r="E85" s="43"/>
      <c r="F85" s="48">
        <v>168</v>
      </c>
      <c r="G85" s="45" t="s">
        <v>26</v>
      </c>
      <c r="H85" s="25">
        <v>1</v>
      </c>
      <c r="I85" s="46">
        <f t="shared" si="8"/>
        <v>0</v>
      </c>
    </row>
    <row r="86" spans="2:11" x14ac:dyDescent="0.35">
      <c r="B86" s="21"/>
      <c r="C86" s="42" t="s">
        <v>98</v>
      </c>
      <c r="D86" s="43"/>
      <c r="E86" s="43"/>
      <c r="F86" s="48">
        <v>56</v>
      </c>
      <c r="G86" s="45" t="s">
        <v>26</v>
      </c>
      <c r="H86" s="25">
        <v>1</v>
      </c>
      <c r="I86" s="46">
        <f t="shared" si="8"/>
        <v>0</v>
      </c>
    </row>
    <row r="87" spans="2:11" x14ac:dyDescent="0.35">
      <c r="B87" s="21"/>
      <c r="C87" s="42" t="s">
        <v>99</v>
      </c>
      <c r="D87" s="43"/>
      <c r="E87" s="43"/>
      <c r="F87" s="48">
        <v>56</v>
      </c>
      <c r="G87" s="45" t="s">
        <v>26</v>
      </c>
      <c r="H87" s="25">
        <v>1</v>
      </c>
      <c r="I87" s="46">
        <f t="shared" si="8"/>
        <v>0</v>
      </c>
    </row>
    <row r="88" spans="2:11" x14ac:dyDescent="0.35">
      <c r="B88" s="21">
        <v>14</v>
      </c>
      <c r="C88" s="42" t="s">
        <v>102</v>
      </c>
      <c r="D88" s="43"/>
      <c r="E88" s="43"/>
      <c r="F88" s="48">
        <v>36</v>
      </c>
      <c r="G88" s="45" t="s">
        <v>26</v>
      </c>
      <c r="H88" s="25">
        <v>1</v>
      </c>
      <c r="I88" s="46">
        <f t="shared" si="4"/>
        <v>0</v>
      </c>
      <c r="K88" s="47"/>
    </row>
    <row r="89" spans="2:11" x14ac:dyDescent="0.35">
      <c r="B89" s="21">
        <v>15</v>
      </c>
      <c r="C89" s="42" t="s">
        <v>103</v>
      </c>
      <c r="D89" s="43"/>
      <c r="E89" s="43"/>
      <c r="F89" s="48">
        <v>88</v>
      </c>
      <c r="G89" s="45" t="s">
        <v>26</v>
      </c>
      <c r="H89" s="25">
        <v>1</v>
      </c>
      <c r="I89" s="46">
        <f t="shared" si="4"/>
        <v>0</v>
      </c>
      <c r="K89" s="49"/>
    </row>
    <row r="90" spans="2:11" ht="25" x14ac:dyDescent="0.35">
      <c r="B90" s="21">
        <v>16</v>
      </c>
      <c r="C90" s="42" t="s">
        <v>104</v>
      </c>
      <c r="D90" s="43"/>
      <c r="E90" s="43"/>
      <c r="F90" s="44"/>
      <c r="G90" s="45"/>
      <c r="H90" s="25"/>
      <c r="I90" s="46"/>
      <c r="K90" s="49"/>
    </row>
    <row r="91" spans="2:11" x14ac:dyDescent="0.35">
      <c r="B91" s="21"/>
      <c r="C91" s="42" t="s">
        <v>105</v>
      </c>
      <c r="D91" s="43"/>
      <c r="E91" s="43"/>
      <c r="F91" s="48">
        <v>16</v>
      </c>
      <c r="G91" s="45" t="s">
        <v>26</v>
      </c>
      <c r="H91" s="25">
        <v>1</v>
      </c>
      <c r="I91" s="46">
        <f t="shared" ref="I91:I106" si="9">ROUND((D91*F91*H91),0)</f>
        <v>0</v>
      </c>
      <c r="K91" s="49"/>
    </row>
    <row r="92" spans="2:11" x14ac:dyDescent="0.35">
      <c r="B92" s="21"/>
      <c r="C92" s="42" t="s">
        <v>106</v>
      </c>
      <c r="D92" s="43"/>
      <c r="E92" s="43"/>
      <c r="F92" s="48">
        <v>16</v>
      </c>
      <c r="G92" s="45" t="s">
        <v>26</v>
      </c>
      <c r="H92" s="25">
        <v>1</v>
      </c>
      <c r="I92" s="46">
        <f t="shared" si="9"/>
        <v>0</v>
      </c>
      <c r="K92" s="49"/>
    </row>
    <row r="93" spans="2:11" x14ac:dyDescent="0.35">
      <c r="B93" s="21"/>
      <c r="C93" s="42" t="s">
        <v>107</v>
      </c>
      <c r="D93" s="43"/>
      <c r="E93" s="43"/>
      <c r="F93" s="48">
        <v>8</v>
      </c>
      <c r="G93" s="45" t="s">
        <v>26</v>
      </c>
      <c r="H93" s="25">
        <v>1</v>
      </c>
      <c r="I93" s="46">
        <f t="shared" si="9"/>
        <v>0</v>
      </c>
      <c r="K93" s="49"/>
    </row>
    <row r="94" spans="2:11" x14ac:dyDescent="0.35">
      <c r="B94" s="21"/>
      <c r="C94" s="42" t="s">
        <v>108</v>
      </c>
      <c r="D94" s="43"/>
      <c r="E94" s="43"/>
      <c r="F94" s="48">
        <v>8</v>
      </c>
      <c r="G94" s="45" t="s">
        <v>26</v>
      </c>
      <c r="H94" s="25">
        <v>1</v>
      </c>
      <c r="I94" s="46">
        <f t="shared" si="9"/>
        <v>0</v>
      </c>
      <c r="K94" s="49"/>
    </row>
    <row r="95" spans="2:11" x14ac:dyDescent="0.35">
      <c r="B95" s="21"/>
      <c r="C95" s="42" t="s">
        <v>109</v>
      </c>
      <c r="D95" s="43"/>
      <c r="E95" s="43"/>
      <c r="F95" s="48">
        <v>8</v>
      </c>
      <c r="G95" s="45" t="s">
        <v>26</v>
      </c>
      <c r="H95" s="25">
        <v>1</v>
      </c>
      <c r="I95" s="46">
        <f t="shared" si="9"/>
        <v>0</v>
      </c>
      <c r="K95" s="49"/>
    </row>
    <row r="96" spans="2:11" x14ac:dyDescent="0.35">
      <c r="B96" s="21"/>
      <c r="C96" s="42" t="s">
        <v>110</v>
      </c>
      <c r="D96" s="43"/>
      <c r="E96" s="43"/>
      <c r="F96" s="48">
        <v>8</v>
      </c>
      <c r="G96" s="45" t="s">
        <v>26</v>
      </c>
      <c r="H96" s="25">
        <v>1</v>
      </c>
      <c r="I96" s="46">
        <f t="shared" si="9"/>
        <v>0</v>
      </c>
      <c r="K96" s="49"/>
    </row>
    <row r="97" spans="2:11" x14ac:dyDescent="0.35">
      <c r="B97" s="21"/>
      <c r="C97" s="42" t="s">
        <v>111</v>
      </c>
      <c r="D97" s="43"/>
      <c r="E97" s="43"/>
      <c r="F97" s="48">
        <v>16</v>
      </c>
      <c r="G97" s="45" t="s">
        <v>26</v>
      </c>
      <c r="H97" s="25">
        <v>1</v>
      </c>
      <c r="I97" s="46">
        <f t="shared" si="9"/>
        <v>0</v>
      </c>
      <c r="K97" s="49"/>
    </row>
    <row r="98" spans="2:11" x14ac:dyDescent="0.35">
      <c r="B98" s="21"/>
      <c r="C98" s="42" t="s">
        <v>112</v>
      </c>
      <c r="D98" s="43"/>
      <c r="E98" s="43"/>
      <c r="F98" s="48">
        <v>8</v>
      </c>
      <c r="G98" s="45" t="s">
        <v>26</v>
      </c>
      <c r="H98" s="25">
        <v>1</v>
      </c>
      <c r="I98" s="46">
        <f t="shared" si="9"/>
        <v>0</v>
      </c>
      <c r="K98" s="49"/>
    </row>
    <row r="99" spans="2:11" x14ac:dyDescent="0.35">
      <c r="B99" s="21"/>
      <c r="C99" s="42" t="s">
        <v>113</v>
      </c>
      <c r="D99" s="43"/>
      <c r="E99" s="43"/>
      <c r="F99" s="48">
        <v>8</v>
      </c>
      <c r="G99" s="45" t="s">
        <v>26</v>
      </c>
      <c r="H99" s="25">
        <v>1</v>
      </c>
      <c r="I99" s="46">
        <f t="shared" si="9"/>
        <v>0</v>
      </c>
      <c r="K99" s="49"/>
    </row>
    <row r="100" spans="2:11" x14ac:dyDescent="0.35">
      <c r="B100" s="21"/>
      <c r="C100" s="42" t="s">
        <v>114</v>
      </c>
      <c r="D100" s="43"/>
      <c r="E100" s="43"/>
      <c r="F100" s="48">
        <v>8</v>
      </c>
      <c r="G100" s="45" t="s">
        <v>26</v>
      </c>
      <c r="H100" s="25">
        <v>1</v>
      </c>
      <c r="I100" s="46">
        <f t="shared" si="9"/>
        <v>0</v>
      </c>
      <c r="K100" s="49"/>
    </row>
    <row r="101" spans="2:11" x14ac:dyDescent="0.35">
      <c r="B101" s="21"/>
      <c r="C101" s="42" t="s">
        <v>115</v>
      </c>
      <c r="D101" s="43"/>
      <c r="E101" s="43"/>
      <c r="F101" s="48">
        <v>8</v>
      </c>
      <c r="G101" s="45" t="s">
        <v>26</v>
      </c>
      <c r="H101" s="25">
        <v>1</v>
      </c>
      <c r="I101" s="46">
        <f t="shared" si="9"/>
        <v>0</v>
      </c>
      <c r="K101" s="49"/>
    </row>
    <row r="102" spans="2:11" x14ac:dyDescent="0.35">
      <c r="B102" s="21"/>
      <c r="C102" s="42" t="s">
        <v>116</v>
      </c>
      <c r="D102" s="43"/>
      <c r="E102" s="43"/>
      <c r="F102" s="48">
        <v>8</v>
      </c>
      <c r="G102" s="45" t="s">
        <v>26</v>
      </c>
      <c r="H102" s="25">
        <v>1</v>
      </c>
      <c r="I102" s="46">
        <f t="shared" si="9"/>
        <v>0</v>
      </c>
      <c r="K102" s="49"/>
    </row>
    <row r="103" spans="2:11" x14ac:dyDescent="0.35">
      <c r="B103" s="21"/>
      <c r="C103" s="42" t="s">
        <v>117</v>
      </c>
      <c r="D103" s="43"/>
      <c r="E103" s="43"/>
      <c r="F103" s="48">
        <v>8</v>
      </c>
      <c r="G103" s="45" t="s">
        <v>26</v>
      </c>
      <c r="H103" s="25">
        <v>1</v>
      </c>
      <c r="I103" s="46">
        <f t="shared" si="9"/>
        <v>0</v>
      </c>
      <c r="K103" s="49"/>
    </row>
    <row r="104" spans="2:11" x14ac:dyDescent="0.35">
      <c r="B104" s="21"/>
      <c r="C104" s="42" t="s">
        <v>118</v>
      </c>
      <c r="D104" s="43"/>
      <c r="E104" s="43"/>
      <c r="F104" s="48">
        <v>8</v>
      </c>
      <c r="G104" s="45" t="s">
        <v>26</v>
      </c>
      <c r="H104" s="25">
        <v>1</v>
      </c>
      <c r="I104" s="46">
        <f t="shared" si="9"/>
        <v>0</v>
      </c>
      <c r="K104" s="49"/>
    </row>
    <row r="105" spans="2:11" x14ac:dyDescent="0.35">
      <c r="B105" s="21"/>
      <c r="C105" s="42" t="s">
        <v>119</v>
      </c>
      <c r="D105" s="43"/>
      <c r="E105" s="43"/>
      <c r="F105" s="48">
        <v>16</v>
      </c>
      <c r="G105" s="45" t="s">
        <v>26</v>
      </c>
      <c r="H105" s="25">
        <v>1</v>
      </c>
      <c r="I105" s="46">
        <f t="shared" si="9"/>
        <v>0</v>
      </c>
      <c r="K105" s="49"/>
    </row>
    <row r="106" spans="2:11" x14ac:dyDescent="0.35">
      <c r="B106" s="21"/>
      <c r="C106" s="42" t="s">
        <v>120</v>
      </c>
      <c r="D106" s="43"/>
      <c r="E106" s="43"/>
      <c r="F106" s="48">
        <v>8</v>
      </c>
      <c r="G106" s="45" t="s">
        <v>26</v>
      </c>
      <c r="H106" s="25">
        <v>1</v>
      </c>
      <c r="I106" s="46">
        <f t="shared" si="9"/>
        <v>0</v>
      </c>
      <c r="K106" s="49"/>
    </row>
    <row r="107" spans="2:11" x14ac:dyDescent="0.35">
      <c r="B107" s="21">
        <v>17</v>
      </c>
      <c r="C107" s="42" t="s">
        <v>121</v>
      </c>
      <c r="D107" s="43"/>
      <c r="E107" s="43"/>
      <c r="F107" s="48">
        <v>84</v>
      </c>
      <c r="G107" s="45" t="s">
        <v>26</v>
      </c>
      <c r="H107" s="25">
        <v>1</v>
      </c>
      <c r="I107" s="46">
        <f t="shared" si="4"/>
        <v>0</v>
      </c>
    </row>
    <row r="108" spans="2:11" x14ac:dyDescent="0.35">
      <c r="B108" s="29"/>
      <c r="C108" s="30" t="s">
        <v>32</v>
      </c>
      <c r="D108" s="31"/>
      <c r="E108" s="31"/>
      <c r="F108" s="32"/>
      <c r="G108" s="33"/>
      <c r="H108" s="34"/>
      <c r="I108" s="35">
        <f>SUM(I48:I107)</f>
        <v>0</v>
      </c>
    </row>
    <row r="109" spans="2:11" x14ac:dyDescent="0.35">
      <c r="B109" s="29"/>
      <c r="C109" s="30" t="s">
        <v>33</v>
      </c>
      <c r="D109" s="31"/>
      <c r="E109" s="31"/>
      <c r="F109" s="32"/>
      <c r="G109" s="33"/>
      <c r="H109" s="34"/>
      <c r="I109" s="35">
        <f>I44+I108</f>
        <v>0</v>
      </c>
    </row>
    <row r="110" spans="2:11" x14ac:dyDescent="0.35">
      <c r="B110" s="29"/>
      <c r="C110" s="37" t="s">
        <v>34</v>
      </c>
      <c r="D110" s="37"/>
      <c r="E110" s="31"/>
      <c r="F110" s="32"/>
      <c r="G110" s="33"/>
      <c r="H110" s="34"/>
      <c r="I110" s="35">
        <f>ROUND((I109*0.19),0)</f>
        <v>0</v>
      </c>
    </row>
    <row r="111" spans="2:11" x14ac:dyDescent="0.35">
      <c r="B111" s="29"/>
      <c r="C111" s="37" t="s">
        <v>35</v>
      </c>
      <c r="D111" s="37"/>
      <c r="E111" s="31"/>
      <c r="F111" s="32"/>
      <c r="G111" s="33"/>
      <c r="H111" s="34"/>
      <c r="I111" s="35">
        <f>I109+I110</f>
        <v>0</v>
      </c>
    </row>
    <row r="112" spans="2:11" ht="15" thickBot="1" x14ac:dyDescent="0.4">
      <c r="C112" s="50"/>
      <c r="D112" s="51"/>
      <c r="E112" s="51"/>
      <c r="F112" s="52"/>
      <c r="G112" s="53"/>
      <c r="H112" s="53"/>
      <c r="I112" s="54"/>
    </row>
    <row r="113" spans="3:11" ht="15" thickBot="1" x14ac:dyDescent="0.4">
      <c r="C113" s="55"/>
      <c r="D113" s="55"/>
      <c r="E113" s="55"/>
      <c r="F113" s="52"/>
      <c r="G113" s="56" t="s">
        <v>36</v>
      </c>
      <c r="H113" s="57">
        <f>+H12</f>
        <v>8</v>
      </c>
      <c r="I113" s="58"/>
    </row>
    <row r="114" spans="3:11" ht="15" thickBot="1" x14ac:dyDescent="0.4">
      <c r="C114" s="59"/>
      <c r="D114" s="59"/>
      <c r="E114" s="59"/>
      <c r="F114" s="52"/>
      <c r="G114" s="56" t="s">
        <v>37</v>
      </c>
      <c r="H114" s="60">
        <f>+H8</f>
        <v>47.1</v>
      </c>
      <c r="I114" s="61"/>
    </row>
    <row r="115" spans="3:11" ht="15" thickBot="1" x14ac:dyDescent="0.4">
      <c r="C115" s="62" t="s">
        <v>38</v>
      </c>
      <c r="D115" s="63"/>
      <c r="E115" s="59"/>
      <c r="F115" s="52"/>
      <c r="G115" s="56" t="s">
        <v>39</v>
      </c>
      <c r="H115" s="64">
        <f>+IFERROR(I111/H114,0)</f>
        <v>0</v>
      </c>
      <c r="I115" s="65"/>
    </row>
    <row r="116" spans="3:11" ht="15" thickBot="1" x14ac:dyDescent="0.4">
      <c r="C116" s="66" t="s">
        <v>139</v>
      </c>
      <c r="D116" s="51"/>
      <c r="E116" s="51"/>
      <c r="F116" s="52"/>
      <c r="G116" s="56" t="s">
        <v>5</v>
      </c>
      <c r="H116" s="64">
        <f>+I111</f>
        <v>0</v>
      </c>
      <c r="I116" s="65"/>
      <c r="K116" s="49"/>
    </row>
    <row r="117" spans="3:11" x14ac:dyDescent="0.35">
      <c r="E117" s="67"/>
      <c r="F117" s="67"/>
      <c r="G117" s="67"/>
      <c r="H117" s="67"/>
      <c r="I117" s="68"/>
      <c r="K117" s="28"/>
    </row>
  </sheetData>
  <mergeCells count="69">
    <mergeCell ref="H114:I114"/>
    <mergeCell ref="H115:I115"/>
    <mergeCell ref="H116:I116"/>
    <mergeCell ref="D103:E103"/>
    <mergeCell ref="D104:E104"/>
    <mergeCell ref="D105:E105"/>
    <mergeCell ref="D106:E106"/>
    <mergeCell ref="D107:E107"/>
    <mergeCell ref="H113:I113"/>
    <mergeCell ref="D97:E97"/>
    <mergeCell ref="D98:E98"/>
    <mergeCell ref="D99:E99"/>
    <mergeCell ref="D100:E100"/>
    <mergeCell ref="D101:E101"/>
    <mergeCell ref="D102:E102"/>
    <mergeCell ref="D91:E91"/>
    <mergeCell ref="D92:E92"/>
    <mergeCell ref="D93:E93"/>
    <mergeCell ref="D94:E94"/>
    <mergeCell ref="D95:E95"/>
    <mergeCell ref="D96:E96"/>
    <mergeCell ref="D85:E85"/>
    <mergeCell ref="D86:E86"/>
    <mergeCell ref="D87:E87"/>
    <mergeCell ref="D88:E88"/>
    <mergeCell ref="D89:E89"/>
    <mergeCell ref="D90:E90"/>
    <mergeCell ref="D79:E79"/>
    <mergeCell ref="D80:E80"/>
    <mergeCell ref="D81:E81"/>
    <mergeCell ref="D82:E82"/>
    <mergeCell ref="D83:E83"/>
    <mergeCell ref="D84:E84"/>
    <mergeCell ref="D73:E73"/>
    <mergeCell ref="D74:E74"/>
    <mergeCell ref="D75:E75"/>
    <mergeCell ref="D76:E76"/>
    <mergeCell ref="D77:E77"/>
    <mergeCell ref="D78:E78"/>
    <mergeCell ref="D67:E67"/>
    <mergeCell ref="D68:E68"/>
    <mergeCell ref="D69:E69"/>
    <mergeCell ref="D70:E70"/>
    <mergeCell ref="D71:E71"/>
    <mergeCell ref="D72:E72"/>
    <mergeCell ref="D61:E61"/>
    <mergeCell ref="D62:E62"/>
    <mergeCell ref="D63:E63"/>
    <mergeCell ref="D64:E64"/>
    <mergeCell ref="D65:E65"/>
    <mergeCell ref="D66:E66"/>
    <mergeCell ref="D55:E55"/>
    <mergeCell ref="D56:E56"/>
    <mergeCell ref="D57:E57"/>
    <mergeCell ref="D58:E58"/>
    <mergeCell ref="D59:E59"/>
    <mergeCell ref="D60:E60"/>
    <mergeCell ref="D49:E49"/>
    <mergeCell ref="D50:E50"/>
    <mergeCell ref="D51:E51"/>
    <mergeCell ref="D52:E52"/>
    <mergeCell ref="D53:E53"/>
    <mergeCell ref="D54:E54"/>
    <mergeCell ref="B2:I2"/>
    <mergeCell ref="C3:I3"/>
    <mergeCell ref="C4:I4"/>
    <mergeCell ref="B13:I13"/>
    <mergeCell ref="D47:E47"/>
    <mergeCell ref="D48:E48"/>
  </mergeCells>
  <conditionalFormatting sqref="H7">
    <cfRule type="cellIs" dxfId="19" priority="1" operator="equal">
      <formula>5</formula>
    </cfRule>
    <cfRule type="cellIs" dxfId="18" priority="2" operator="equal">
      <formula>4</formula>
    </cfRule>
    <cfRule type="cellIs" dxfId="17" priority="3" operator="equal">
      <formula>3</formula>
    </cfRule>
    <cfRule type="cellIs" dxfId="16" priority="4" operator="equal">
      <formula>2</formula>
    </cfRule>
    <cfRule type="cellIs" dxfId="15" priority="5" operator="equal">
      <formula>1</formula>
    </cfRule>
  </conditionalFormatting>
  <printOptions horizontalCentered="1"/>
  <pageMargins left="0.59055118110236227" right="0.59055118110236227" top="0.59055118110236227" bottom="0.59055118110236227" header="0.31496062992125984" footer="0.31496062992125984"/>
  <pageSetup scale="52" fitToHeight="2" orientation="portrait" r:id="rId1"/>
  <rowBreaks count="1" manualBreakCount="1">
    <brk id="71" max="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EF97D4-85E4-4AD9-BCD9-60D8FEA91E17}">
  <dimension ref="A2:AP124"/>
  <sheetViews>
    <sheetView view="pageBreakPreview" topLeftCell="A111" zoomScale="53" zoomScaleNormal="85" zoomScaleSheetLayoutView="100" workbookViewId="0">
      <pane xSplit="3" topLeftCell="D1" activePane="topRight" state="frozen"/>
      <selection activeCell="K1" sqref="K1:K1048576"/>
      <selection pane="topRight" activeCell="K1" sqref="K1:K1048576"/>
    </sheetView>
  </sheetViews>
  <sheetFormatPr baseColWidth="10" defaultColWidth="11.453125" defaultRowHeight="14.5" x14ac:dyDescent="0.35"/>
  <cols>
    <col min="1" max="1" width="2.6328125" style="2" customWidth="1"/>
    <col min="2" max="2" width="5.54296875" style="2" customWidth="1"/>
    <col min="3" max="3" width="70.6328125" style="2" customWidth="1"/>
    <col min="4" max="4" width="18.6328125" style="2" customWidth="1"/>
    <col min="5" max="5" width="12.6328125" style="2" customWidth="1"/>
    <col min="6" max="6" width="11.6328125" style="2" customWidth="1"/>
    <col min="7" max="7" width="12.6328125" style="2" customWidth="1"/>
    <col min="8" max="8" width="11.6328125" style="2" customWidth="1"/>
    <col min="9" max="9" width="17.6328125" style="2" customWidth="1"/>
    <col min="10" max="10" width="2.6328125" style="2" customWidth="1"/>
    <col min="11" max="11" width="18.08984375" style="3" bestFit="1" customWidth="1"/>
    <col min="12" max="30" width="8.6328125" customWidth="1"/>
    <col min="34" max="34" width="0" hidden="1" customWidth="1"/>
    <col min="35" max="35" width="98.36328125" hidden="1" customWidth="1"/>
    <col min="36" max="36" width="0" hidden="1" customWidth="1"/>
    <col min="37" max="38" width="15.08984375" hidden="1" customWidth="1"/>
    <col min="39" max="39" width="15.54296875" hidden="1" customWidth="1"/>
    <col min="40" max="42" width="16.6328125" hidden="1" customWidth="1"/>
    <col min="43" max="43" width="0" hidden="1" customWidth="1"/>
    <col min="60" max="72" width="16.6328125" customWidth="1"/>
    <col min="73" max="74" width="16.6328125" bestFit="1" customWidth="1"/>
  </cols>
  <sheetData>
    <row r="2" spans="2:9" ht="80.150000000000006" customHeight="1" x14ac:dyDescent="0.35">
      <c r="B2" s="1"/>
      <c r="C2" s="1"/>
      <c r="D2" s="1"/>
      <c r="E2" s="1"/>
      <c r="F2" s="1"/>
      <c r="G2" s="1"/>
      <c r="H2" s="1"/>
      <c r="I2" s="1"/>
    </row>
    <row r="3" spans="2:9" x14ac:dyDescent="0.35">
      <c r="C3" s="4" t="s">
        <v>0</v>
      </c>
      <c r="D3" s="4"/>
      <c r="E3" s="4"/>
      <c r="F3" s="4"/>
      <c r="G3" s="4"/>
      <c r="H3" s="4"/>
      <c r="I3" s="4"/>
    </row>
    <row r="4" spans="2:9" x14ac:dyDescent="0.35">
      <c r="C4" s="5" t="s">
        <v>1</v>
      </c>
      <c r="D4" s="5"/>
      <c r="E4" s="5"/>
      <c r="F4" s="5"/>
      <c r="G4" s="5"/>
      <c r="H4" s="5"/>
      <c r="I4" s="5"/>
    </row>
    <row r="6" spans="2:9" x14ac:dyDescent="0.35">
      <c r="G6" s="6" t="s">
        <v>2</v>
      </c>
      <c r="H6" s="7">
        <v>9</v>
      </c>
      <c r="I6" s="8" t="s">
        <v>3</v>
      </c>
    </row>
    <row r="7" spans="2:9" x14ac:dyDescent="0.35">
      <c r="G7" s="6" t="s">
        <v>4</v>
      </c>
      <c r="H7" s="9">
        <v>3</v>
      </c>
      <c r="I7" s="8" t="s">
        <v>3</v>
      </c>
    </row>
    <row r="8" spans="2:9" x14ac:dyDescent="0.35">
      <c r="G8" s="6" t="s">
        <v>5</v>
      </c>
      <c r="H8" s="10">
        <f>SUM(H9:H11)</f>
        <v>45.3</v>
      </c>
      <c r="I8" s="8"/>
    </row>
    <row r="9" spans="2:9" x14ac:dyDescent="0.35">
      <c r="G9" s="6" t="s">
        <v>6</v>
      </c>
      <c r="H9" s="10">
        <v>35.799999999999997</v>
      </c>
      <c r="I9" s="8"/>
    </row>
    <row r="10" spans="2:9" x14ac:dyDescent="0.35">
      <c r="G10" s="6" t="s">
        <v>7</v>
      </c>
      <c r="H10" s="10">
        <v>9.5</v>
      </c>
      <c r="I10" s="8"/>
    </row>
    <row r="11" spans="2:9" x14ac:dyDescent="0.35">
      <c r="G11" s="6" t="s">
        <v>8</v>
      </c>
      <c r="H11" s="10">
        <v>0</v>
      </c>
      <c r="I11" s="8"/>
    </row>
    <row r="12" spans="2:9" x14ac:dyDescent="0.35">
      <c r="C12" s="11"/>
      <c r="D12" s="11"/>
      <c r="E12" s="11"/>
      <c r="F12" s="11"/>
      <c r="G12" s="6" t="s">
        <v>9</v>
      </c>
      <c r="H12" s="10">
        <v>8</v>
      </c>
      <c r="I12" s="8" t="s">
        <v>10</v>
      </c>
    </row>
    <row r="13" spans="2:9" ht="110.15" customHeight="1" x14ac:dyDescent="0.35">
      <c r="B13" s="12" t="s">
        <v>136</v>
      </c>
      <c r="C13" s="12"/>
      <c r="D13" s="12"/>
      <c r="E13" s="12"/>
      <c r="F13" s="12"/>
      <c r="G13" s="12"/>
      <c r="H13" s="12"/>
      <c r="I13" s="12"/>
    </row>
    <row r="14" spans="2:9" ht="39" x14ac:dyDescent="0.35">
      <c r="B14" s="13" t="s">
        <v>11</v>
      </c>
      <c r="C14" s="14" t="s">
        <v>12</v>
      </c>
      <c r="D14" s="13" t="s">
        <v>13</v>
      </c>
      <c r="E14" s="13" t="s">
        <v>14</v>
      </c>
      <c r="F14" s="13" t="s">
        <v>15</v>
      </c>
      <c r="G14" s="13" t="s">
        <v>16</v>
      </c>
      <c r="H14" s="13" t="s">
        <v>17</v>
      </c>
      <c r="I14" s="13" t="s">
        <v>18</v>
      </c>
    </row>
    <row r="15" spans="2:9" x14ac:dyDescent="0.35">
      <c r="B15" s="15"/>
      <c r="C15" s="16" t="s">
        <v>19</v>
      </c>
      <c r="D15" s="17"/>
      <c r="E15" s="18"/>
      <c r="F15" s="18"/>
      <c r="G15" s="18"/>
      <c r="H15" s="18"/>
      <c r="I15" s="19"/>
    </row>
    <row r="16" spans="2:9" x14ac:dyDescent="0.35">
      <c r="B16" s="21">
        <v>1</v>
      </c>
      <c r="C16" s="22" t="s">
        <v>40</v>
      </c>
      <c r="D16" s="23"/>
      <c r="E16" s="21" t="s">
        <v>41</v>
      </c>
      <c r="F16" s="24">
        <v>1</v>
      </c>
      <c r="G16" s="25">
        <v>1</v>
      </c>
      <c r="H16" s="25">
        <v>8</v>
      </c>
      <c r="I16" s="26">
        <f>ROUND((D16*F16*G16*H16),0)</f>
        <v>0</v>
      </c>
    </row>
    <row r="17" spans="2:9" x14ac:dyDescent="0.35">
      <c r="B17" s="21">
        <v>2</v>
      </c>
      <c r="C17" s="22" t="s">
        <v>42</v>
      </c>
      <c r="D17" s="23"/>
      <c r="E17" s="21" t="s">
        <v>43</v>
      </c>
      <c r="F17" s="24">
        <v>2</v>
      </c>
      <c r="G17" s="25">
        <v>1</v>
      </c>
      <c r="H17" s="25">
        <v>4</v>
      </c>
      <c r="I17" s="26">
        <f t="shared" ref="I17:I47" si="0">ROUND((D17*F17*G17*H17),0)</f>
        <v>0</v>
      </c>
    </row>
    <row r="18" spans="2:9" x14ac:dyDescent="0.35">
      <c r="B18" s="21">
        <v>3</v>
      </c>
      <c r="C18" s="22" t="s">
        <v>44</v>
      </c>
      <c r="D18" s="23"/>
      <c r="E18" s="21" t="s">
        <v>43</v>
      </c>
      <c r="F18" s="24">
        <v>2</v>
      </c>
      <c r="G18" s="25">
        <v>1</v>
      </c>
      <c r="H18" s="25">
        <v>4</v>
      </c>
      <c r="I18" s="26">
        <f t="shared" si="0"/>
        <v>0</v>
      </c>
    </row>
    <row r="19" spans="2:9" x14ac:dyDescent="0.35">
      <c r="B19" s="21">
        <v>4</v>
      </c>
      <c r="C19" s="22" t="s">
        <v>45</v>
      </c>
      <c r="D19" s="23"/>
      <c r="E19" s="21" t="s">
        <v>46</v>
      </c>
      <c r="F19" s="24">
        <v>2</v>
      </c>
      <c r="G19" s="25">
        <v>1</v>
      </c>
      <c r="H19" s="25">
        <v>4</v>
      </c>
      <c r="I19" s="26">
        <f>ROUND((D19*F19*G19*H19),0)</f>
        <v>0</v>
      </c>
    </row>
    <row r="20" spans="2:9" x14ac:dyDescent="0.35">
      <c r="B20" s="21">
        <v>5</v>
      </c>
      <c r="C20" s="22" t="s">
        <v>47</v>
      </c>
      <c r="D20" s="23"/>
      <c r="E20" s="21" t="s">
        <v>43</v>
      </c>
      <c r="F20" s="24">
        <v>2</v>
      </c>
      <c r="G20" s="25">
        <v>1</v>
      </c>
      <c r="H20" s="25">
        <v>4</v>
      </c>
      <c r="I20" s="26">
        <f t="shared" si="0"/>
        <v>0</v>
      </c>
    </row>
    <row r="21" spans="2:9" x14ac:dyDescent="0.35">
      <c r="B21" s="21">
        <v>6</v>
      </c>
      <c r="C21" s="22" t="s">
        <v>48</v>
      </c>
      <c r="D21" s="23"/>
      <c r="E21" s="21" t="s">
        <v>43</v>
      </c>
      <c r="F21" s="24">
        <v>3</v>
      </c>
      <c r="G21" s="25">
        <v>1</v>
      </c>
      <c r="H21" s="25">
        <v>4</v>
      </c>
      <c r="I21" s="26">
        <f t="shared" si="0"/>
        <v>0</v>
      </c>
    </row>
    <row r="22" spans="2:9" x14ac:dyDescent="0.35">
      <c r="B22" s="21">
        <v>7</v>
      </c>
      <c r="C22" s="22" t="s">
        <v>49</v>
      </c>
      <c r="D22" s="23"/>
      <c r="E22" s="21" t="s">
        <v>43</v>
      </c>
      <c r="F22" s="24">
        <v>3</v>
      </c>
      <c r="G22" s="25">
        <v>1</v>
      </c>
      <c r="H22" s="25">
        <v>3</v>
      </c>
      <c r="I22" s="26">
        <f t="shared" si="0"/>
        <v>0</v>
      </c>
    </row>
    <row r="23" spans="2:9" x14ac:dyDescent="0.35">
      <c r="B23" s="21">
        <v>8</v>
      </c>
      <c r="C23" s="22" t="s">
        <v>50</v>
      </c>
      <c r="D23" s="23"/>
      <c r="E23" s="21" t="s">
        <v>43</v>
      </c>
      <c r="F23" s="24">
        <v>2</v>
      </c>
      <c r="G23" s="25">
        <v>1</v>
      </c>
      <c r="H23" s="25">
        <v>4</v>
      </c>
      <c r="I23" s="26">
        <f t="shared" si="0"/>
        <v>0</v>
      </c>
    </row>
    <row r="24" spans="2:9" hidden="1" x14ac:dyDescent="0.35">
      <c r="B24" s="21"/>
      <c r="C24" s="22" t="s">
        <v>51</v>
      </c>
      <c r="D24" s="23"/>
      <c r="E24" s="21" t="s">
        <v>43</v>
      </c>
      <c r="F24" s="24">
        <v>0</v>
      </c>
      <c r="G24" s="25">
        <v>0</v>
      </c>
      <c r="H24" s="25">
        <v>0</v>
      </c>
      <c r="I24" s="26">
        <f t="shared" si="0"/>
        <v>0</v>
      </c>
    </row>
    <row r="25" spans="2:9" x14ac:dyDescent="0.35">
      <c r="B25" s="21">
        <v>9</v>
      </c>
      <c r="C25" s="22" t="s">
        <v>52</v>
      </c>
      <c r="D25" s="23"/>
      <c r="E25" s="21" t="s">
        <v>46</v>
      </c>
      <c r="F25" s="24">
        <v>3</v>
      </c>
      <c r="G25" s="25">
        <v>1</v>
      </c>
      <c r="H25" s="25">
        <v>3</v>
      </c>
      <c r="I25" s="26">
        <f>ROUND((D25*F25*G25*H25),0)</f>
        <v>0</v>
      </c>
    </row>
    <row r="26" spans="2:9" x14ac:dyDescent="0.35">
      <c r="B26" s="21">
        <v>10</v>
      </c>
      <c r="C26" s="22" t="s">
        <v>53</v>
      </c>
      <c r="D26" s="23"/>
      <c r="E26" s="21" t="s">
        <v>54</v>
      </c>
      <c r="F26" s="24">
        <v>3</v>
      </c>
      <c r="G26" s="25">
        <v>1</v>
      </c>
      <c r="H26" s="25">
        <v>3</v>
      </c>
      <c r="I26" s="26">
        <f>ROUND((D26*F26*G26*H26),0)</f>
        <v>0</v>
      </c>
    </row>
    <row r="27" spans="2:9" x14ac:dyDescent="0.35">
      <c r="B27" s="21">
        <v>11</v>
      </c>
      <c r="C27" s="22" t="s">
        <v>55</v>
      </c>
      <c r="D27" s="23"/>
      <c r="E27" s="21" t="s">
        <v>43</v>
      </c>
      <c r="F27" s="24">
        <v>2</v>
      </c>
      <c r="G27" s="25">
        <v>1</v>
      </c>
      <c r="H27" s="25">
        <v>4</v>
      </c>
      <c r="I27" s="26">
        <f t="shared" ref="I27" si="1">ROUND((D27*F27*G27*H27),0)</f>
        <v>0</v>
      </c>
    </row>
    <row r="28" spans="2:9" x14ac:dyDescent="0.35">
      <c r="B28" s="21">
        <v>12</v>
      </c>
      <c r="C28" s="22" t="s">
        <v>56</v>
      </c>
      <c r="D28" s="23"/>
      <c r="E28" s="21" t="s">
        <v>43</v>
      </c>
      <c r="F28" s="24">
        <v>2</v>
      </c>
      <c r="G28" s="25">
        <v>1</v>
      </c>
      <c r="H28" s="25">
        <v>4</v>
      </c>
      <c r="I28" s="26">
        <f t="shared" si="0"/>
        <v>0</v>
      </c>
    </row>
    <row r="29" spans="2:9" hidden="1" x14ac:dyDescent="0.35">
      <c r="B29" s="21"/>
      <c r="C29" s="22" t="s">
        <v>57</v>
      </c>
      <c r="D29" s="23"/>
      <c r="E29" s="21" t="s">
        <v>43</v>
      </c>
      <c r="F29" s="24">
        <v>0</v>
      </c>
      <c r="G29" s="25">
        <v>0</v>
      </c>
      <c r="H29" s="25">
        <v>0</v>
      </c>
      <c r="I29" s="26">
        <f t="shared" si="0"/>
        <v>0</v>
      </c>
    </row>
    <row r="30" spans="2:9" x14ac:dyDescent="0.35">
      <c r="B30" s="21">
        <v>13</v>
      </c>
      <c r="C30" s="22" t="s">
        <v>58</v>
      </c>
      <c r="D30" s="23"/>
      <c r="E30" s="21" t="s">
        <v>46</v>
      </c>
      <c r="F30" s="24">
        <v>2</v>
      </c>
      <c r="G30" s="25">
        <v>1</v>
      </c>
      <c r="H30" s="25">
        <v>4</v>
      </c>
      <c r="I30" s="26">
        <f t="shared" si="0"/>
        <v>0</v>
      </c>
    </row>
    <row r="31" spans="2:9" x14ac:dyDescent="0.35">
      <c r="B31" s="21">
        <v>14</v>
      </c>
      <c r="C31" s="22" t="s">
        <v>59</v>
      </c>
      <c r="D31" s="23"/>
      <c r="E31" s="21" t="s">
        <v>46</v>
      </c>
      <c r="F31" s="24">
        <v>2</v>
      </c>
      <c r="G31" s="25">
        <v>1</v>
      </c>
      <c r="H31" s="25">
        <v>2.5</v>
      </c>
      <c r="I31" s="26">
        <f t="shared" si="0"/>
        <v>0</v>
      </c>
    </row>
    <row r="32" spans="2:9" x14ac:dyDescent="0.35">
      <c r="B32" s="21">
        <v>15</v>
      </c>
      <c r="C32" s="22" t="s">
        <v>60</v>
      </c>
      <c r="D32" s="23"/>
      <c r="E32" s="21" t="s">
        <v>61</v>
      </c>
      <c r="F32" s="24">
        <v>3</v>
      </c>
      <c r="G32" s="25">
        <v>1</v>
      </c>
      <c r="H32" s="25">
        <v>8</v>
      </c>
      <c r="I32" s="26">
        <f t="shared" si="0"/>
        <v>0</v>
      </c>
    </row>
    <row r="33" spans="2:9" x14ac:dyDescent="0.35">
      <c r="B33" s="21">
        <v>16</v>
      </c>
      <c r="C33" s="22" t="s">
        <v>62</v>
      </c>
      <c r="D33" s="23"/>
      <c r="E33" s="21" t="s">
        <v>46</v>
      </c>
      <c r="F33" s="24">
        <v>1</v>
      </c>
      <c r="G33" s="25">
        <v>1</v>
      </c>
      <c r="H33" s="25">
        <v>2</v>
      </c>
      <c r="I33" s="26">
        <f t="shared" si="0"/>
        <v>0</v>
      </c>
    </row>
    <row r="34" spans="2:9" x14ac:dyDescent="0.35">
      <c r="B34" s="21">
        <v>17</v>
      </c>
      <c r="C34" s="22" t="s">
        <v>63</v>
      </c>
      <c r="D34" s="23"/>
      <c r="E34" s="21" t="s">
        <v>46</v>
      </c>
      <c r="F34" s="24">
        <v>1</v>
      </c>
      <c r="G34" s="25">
        <v>1</v>
      </c>
      <c r="H34" s="25">
        <v>2</v>
      </c>
      <c r="I34" s="26">
        <f t="shared" si="0"/>
        <v>0</v>
      </c>
    </row>
    <row r="35" spans="2:9" x14ac:dyDescent="0.35">
      <c r="B35" s="21">
        <v>18</v>
      </c>
      <c r="C35" s="22" t="s">
        <v>64</v>
      </c>
      <c r="D35" s="23"/>
      <c r="E35" s="21" t="s">
        <v>46</v>
      </c>
      <c r="F35" s="24">
        <v>1</v>
      </c>
      <c r="G35" s="25">
        <v>1</v>
      </c>
      <c r="H35" s="25">
        <v>2</v>
      </c>
      <c r="I35" s="26">
        <f t="shared" si="0"/>
        <v>0</v>
      </c>
    </row>
    <row r="36" spans="2:9" x14ac:dyDescent="0.35">
      <c r="B36" s="21">
        <v>19</v>
      </c>
      <c r="C36" s="22" t="s">
        <v>122</v>
      </c>
      <c r="D36" s="23"/>
      <c r="E36" s="21" t="s">
        <v>43</v>
      </c>
      <c r="F36" s="24">
        <v>1</v>
      </c>
      <c r="G36" s="25">
        <v>1</v>
      </c>
      <c r="H36" s="25">
        <v>1.5</v>
      </c>
      <c r="I36" s="26">
        <f t="shared" si="0"/>
        <v>0</v>
      </c>
    </row>
    <row r="37" spans="2:9" x14ac:dyDescent="0.35">
      <c r="B37" s="21">
        <v>20</v>
      </c>
      <c r="C37" s="22" t="s">
        <v>123</v>
      </c>
      <c r="D37" s="23"/>
      <c r="E37" s="21" t="s">
        <v>43</v>
      </c>
      <c r="F37" s="24">
        <v>1</v>
      </c>
      <c r="G37" s="25">
        <v>1</v>
      </c>
      <c r="H37" s="25">
        <v>1.5</v>
      </c>
      <c r="I37" s="26">
        <f t="shared" si="0"/>
        <v>0</v>
      </c>
    </row>
    <row r="38" spans="2:9" x14ac:dyDescent="0.35">
      <c r="B38" s="21">
        <v>21</v>
      </c>
      <c r="C38" s="22" t="s">
        <v>124</v>
      </c>
      <c r="D38" s="23"/>
      <c r="E38" s="21" t="s">
        <v>43</v>
      </c>
      <c r="F38" s="24">
        <v>1</v>
      </c>
      <c r="G38" s="25">
        <v>1</v>
      </c>
      <c r="H38" s="25">
        <v>1.5</v>
      </c>
      <c r="I38" s="26">
        <f t="shared" si="0"/>
        <v>0</v>
      </c>
    </row>
    <row r="39" spans="2:9" x14ac:dyDescent="0.35">
      <c r="B39" s="21">
        <v>22</v>
      </c>
      <c r="C39" s="22" t="s">
        <v>125</v>
      </c>
      <c r="D39" s="23"/>
      <c r="E39" s="21" t="s">
        <v>46</v>
      </c>
      <c r="F39" s="24">
        <v>1</v>
      </c>
      <c r="G39" s="25">
        <v>1</v>
      </c>
      <c r="H39" s="25">
        <v>1.5</v>
      </c>
      <c r="I39" s="26">
        <f t="shared" si="0"/>
        <v>0</v>
      </c>
    </row>
    <row r="40" spans="2:9" x14ac:dyDescent="0.35">
      <c r="B40" s="21">
        <v>23</v>
      </c>
      <c r="C40" s="22" t="s">
        <v>126</v>
      </c>
      <c r="D40" s="23"/>
      <c r="E40" s="21" t="s">
        <v>43</v>
      </c>
      <c r="F40" s="24">
        <v>1</v>
      </c>
      <c r="G40" s="25">
        <v>1</v>
      </c>
      <c r="H40" s="25">
        <v>1.5</v>
      </c>
      <c r="I40" s="26">
        <f t="shared" si="0"/>
        <v>0</v>
      </c>
    </row>
    <row r="41" spans="2:9" x14ac:dyDescent="0.35">
      <c r="B41" s="21">
        <v>24</v>
      </c>
      <c r="C41" s="22" t="s">
        <v>127</v>
      </c>
      <c r="D41" s="23"/>
      <c r="E41" s="21" t="s">
        <v>46</v>
      </c>
      <c r="F41" s="24">
        <v>1</v>
      </c>
      <c r="G41" s="25">
        <v>1</v>
      </c>
      <c r="H41" s="25">
        <v>1.5</v>
      </c>
      <c r="I41" s="26">
        <f t="shared" si="0"/>
        <v>0</v>
      </c>
    </row>
    <row r="42" spans="2:9" x14ac:dyDescent="0.35">
      <c r="B42" s="15"/>
      <c r="C42" s="16" t="s">
        <v>20</v>
      </c>
      <c r="D42" s="17"/>
      <c r="E42" s="18"/>
      <c r="F42" s="18"/>
      <c r="G42" s="18"/>
      <c r="H42" s="18"/>
      <c r="I42" s="19"/>
    </row>
    <row r="43" spans="2:9" hidden="1" x14ac:dyDescent="0.35">
      <c r="B43" s="21">
        <v>0</v>
      </c>
      <c r="C43" s="22" t="s">
        <v>65</v>
      </c>
      <c r="D43" s="23"/>
      <c r="E43" s="21" t="s">
        <v>54</v>
      </c>
      <c r="F43" s="24">
        <v>0</v>
      </c>
      <c r="G43" s="25">
        <v>0</v>
      </c>
      <c r="H43" s="25">
        <v>0</v>
      </c>
      <c r="I43" s="26">
        <f t="shared" si="0"/>
        <v>0</v>
      </c>
    </row>
    <row r="44" spans="2:9" x14ac:dyDescent="0.35">
      <c r="B44" s="21">
        <v>1</v>
      </c>
      <c r="C44" s="22" t="s">
        <v>66</v>
      </c>
      <c r="D44" s="23"/>
      <c r="E44" s="21" t="s">
        <v>67</v>
      </c>
      <c r="F44" s="24">
        <v>3</v>
      </c>
      <c r="G44" s="25">
        <v>1</v>
      </c>
      <c r="H44" s="25">
        <v>5</v>
      </c>
      <c r="I44" s="26">
        <f t="shared" si="0"/>
        <v>0</v>
      </c>
    </row>
    <row r="45" spans="2:9" x14ac:dyDescent="0.35">
      <c r="B45" s="21">
        <v>2</v>
      </c>
      <c r="C45" s="22" t="s">
        <v>68</v>
      </c>
      <c r="D45" s="23"/>
      <c r="E45" s="21" t="s">
        <v>69</v>
      </c>
      <c r="F45" s="24">
        <v>56</v>
      </c>
      <c r="G45" s="25">
        <v>0.27</v>
      </c>
      <c r="H45" s="25">
        <v>1</v>
      </c>
      <c r="I45" s="26">
        <f t="shared" si="0"/>
        <v>0</v>
      </c>
    </row>
    <row r="46" spans="2:9" x14ac:dyDescent="0.35">
      <c r="B46" s="21">
        <v>3</v>
      </c>
      <c r="C46" s="22" t="s">
        <v>70</v>
      </c>
      <c r="D46" s="23"/>
      <c r="E46" s="21" t="s">
        <v>71</v>
      </c>
      <c r="F46" s="24">
        <v>1</v>
      </c>
      <c r="G46" s="25">
        <v>1</v>
      </c>
      <c r="H46" s="25">
        <v>8</v>
      </c>
      <c r="I46" s="26">
        <f t="shared" si="0"/>
        <v>0</v>
      </c>
    </row>
    <row r="47" spans="2:9" hidden="1" x14ac:dyDescent="0.35">
      <c r="B47" s="21">
        <f t="shared" ref="B45:B47" si="2">+B46+1</f>
        <v>4</v>
      </c>
      <c r="C47" s="22" t="s">
        <v>3</v>
      </c>
      <c r="D47" s="23">
        <v>0</v>
      </c>
      <c r="E47" s="21" t="s">
        <v>3</v>
      </c>
      <c r="F47" s="24">
        <v>0</v>
      </c>
      <c r="G47" s="25">
        <f t="shared" ref="G43:G47" si="3">+AF47</f>
        <v>0</v>
      </c>
      <c r="H47" s="25">
        <v>0</v>
      </c>
      <c r="I47" s="26">
        <f t="shared" si="0"/>
        <v>0</v>
      </c>
    </row>
    <row r="48" spans="2:9" x14ac:dyDescent="0.35">
      <c r="B48" s="29"/>
      <c r="C48" s="30" t="s">
        <v>21</v>
      </c>
      <c r="D48" s="31"/>
      <c r="E48" s="31"/>
      <c r="F48" s="32"/>
      <c r="G48" s="33"/>
      <c r="H48" s="34"/>
      <c r="I48" s="35">
        <f>SUM(I16:I47)</f>
        <v>0</v>
      </c>
    </row>
    <row r="49" spans="2:9" x14ac:dyDescent="0.35">
      <c r="B49" s="29"/>
      <c r="C49" s="30" t="s">
        <v>22</v>
      </c>
      <c r="D49" s="31"/>
      <c r="E49" s="31"/>
      <c r="F49" s="32"/>
      <c r="G49" s="33"/>
      <c r="H49" s="34"/>
      <c r="I49" s="36">
        <v>2.2999999999999998</v>
      </c>
    </row>
    <row r="50" spans="2:9" x14ac:dyDescent="0.35">
      <c r="B50" s="29"/>
      <c r="C50" s="37" t="s">
        <v>23</v>
      </c>
      <c r="D50" s="37"/>
      <c r="E50" s="31"/>
      <c r="F50" s="32"/>
      <c r="G50" s="33"/>
      <c r="H50" s="34"/>
      <c r="I50" s="35">
        <f>ROUND((I48*I49),0)</f>
        <v>0</v>
      </c>
    </row>
    <row r="52" spans="2:9" x14ac:dyDescent="0.35">
      <c r="B52" s="15"/>
      <c r="C52" s="16" t="s">
        <v>24</v>
      </c>
      <c r="D52" s="17"/>
      <c r="E52" s="18"/>
      <c r="F52" s="18"/>
      <c r="G52" s="18"/>
      <c r="H52" s="18"/>
      <c r="I52" s="19"/>
    </row>
    <row r="53" spans="2:9" ht="26" x14ac:dyDescent="0.35">
      <c r="B53" s="13" t="s">
        <v>11</v>
      </c>
      <c r="C53" s="39"/>
      <c r="D53" s="40" t="s">
        <v>25</v>
      </c>
      <c r="E53" s="40"/>
      <c r="F53" s="13" t="s">
        <v>15</v>
      </c>
      <c r="G53" s="13" t="s">
        <v>26</v>
      </c>
      <c r="H53" s="13" t="s">
        <v>27</v>
      </c>
      <c r="I53" s="41" t="s">
        <v>18</v>
      </c>
    </row>
    <row r="54" spans="2:9" ht="25" x14ac:dyDescent="0.35">
      <c r="B54" s="21">
        <v>1</v>
      </c>
      <c r="C54" s="42" t="s">
        <v>72</v>
      </c>
      <c r="D54" s="43"/>
      <c r="E54" s="43"/>
      <c r="F54" s="44">
        <v>4</v>
      </c>
      <c r="G54" s="45" t="s">
        <v>28</v>
      </c>
      <c r="H54" s="25">
        <v>6</v>
      </c>
      <c r="I54" s="46">
        <f>ROUND((D54*F54*H54),0)</f>
        <v>0</v>
      </c>
    </row>
    <row r="55" spans="2:9" ht="62.5" hidden="1" x14ac:dyDescent="0.35">
      <c r="B55" s="21">
        <v>2</v>
      </c>
      <c r="C55" s="42" t="s">
        <v>73</v>
      </c>
      <c r="D55" s="43"/>
      <c r="E55" s="43"/>
      <c r="F55" s="44">
        <v>0</v>
      </c>
      <c r="G55" s="45" t="s">
        <v>26</v>
      </c>
      <c r="H55" s="25">
        <v>0</v>
      </c>
      <c r="I55" s="46">
        <f t="shared" ref="I55:I114" si="4">ROUND((D55*F55*H55),0)</f>
        <v>0</v>
      </c>
    </row>
    <row r="56" spans="2:9" ht="62.5" x14ac:dyDescent="0.35">
      <c r="B56" s="21">
        <v>2</v>
      </c>
      <c r="C56" s="42" t="s">
        <v>74</v>
      </c>
      <c r="D56" s="43"/>
      <c r="E56" s="43"/>
      <c r="F56" s="44">
        <v>45.3</v>
      </c>
      <c r="G56" s="45" t="s">
        <v>29</v>
      </c>
      <c r="H56" s="25">
        <v>1</v>
      </c>
      <c r="I56" s="46">
        <f t="shared" si="4"/>
        <v>0</v>
      </c>
    </row>
    <row r="57" spans="2:9" ht="75" x14ac:dyDescent="0.35">
      <c r="B57" s="21">
        <v>3</v>
      </c>
      <c r="C57" s="42" t="s">
        <v>75</v>
      </c>
      <c r="D57" s="43"/>
      <c r="E57" s="43"/>
      <c r="F57" s="48">
        <v>1800</v>
      </c>
      <c r="G57" s="45" t="s">
        <v>30</v>
      </c>
      <c r="H57" s="25">
        <v>1</v>
      </c>
      <c r="I57" s="46">
        <f t="shared" si="4"/>
        <v>0</v>
      </c>
    </row>
    <row r="58" spans="2:9" ht="25" x14ac:dyDescent="0.35">
      <c r="B58" s="21">
        <v>4</v>
      </c>
      <c r="C58" s="42" t="s">
        <v>76</v>
      </c>
      <c r="D58" s="43"/>
      <c r="E58" s="43"/>
      <c r="F58" s="44">
        <v>3</v>
      </c>
      <c r="G58" s="45" t="s">
        <v>26</v>
      </c>
      <c r="H58" s="25">
        <v>1</v>
      </c>
      <c r="I58" s="46">
        <f t="shared" si="4"/>
        <v>0</v>
      </c>
    </row>
    <row r="59" spans="2:9" ht="25" x14ac:dyDescent="0.35">
      <c r="B59" s="21">
        <v>5</v>
      </c>
      <c r="C59" s="42" t="s">
        <v>77</v>
      </c>
      <c r="D59" s="43"/>
      <c r="E59" s="43"/>
      <c r="F59" s="44">
        <v>14</v>
      </c>
      <c r="G59" s="45" t="s">
        <v>26</v>
      </c>
      <c r="H59" s="25">
        <v>1</v>
      </c>
      <c r="I59" s="46">
        <f t="shared" si="4"/>
        <v>0</v>
      </c>
    </row>
    <row r="60" spans="2:9" x14ac:dyDescent="0.35">
      <c r="B60" s="21">
        <v>6</v>
      </c>
      <c r="C60" s="42" t="s">
        <v>78</v>
      </c>
      <c r="D60" s="43"/>
      <c r="E60" s="43"/>
      <c r="F60" s="44">
        <v>1</v>
      </c>
      <c r="G60" s="45" t="s">
        <v>28</v>
      </c>
      <c r="H60" s="25">
        <v>8</v>
      </c>
      <c r="I60" s="46">
        <f t="shared" si="4"/>
        <v>0</v>
      </c>
    </row>
    <row r="61" spans="2:9" x14ac:dyDescent="0.35">
      <c r="B61" s="21">
        <v>7</v>
      </c>
      <c r="C61" s="42" t="s">
        <v>79</v>
      </c>
      <c r="D61" s="43"/>
      <c r="E61" s="43"/>
      <c r="F61" s="44">
        <v>1</v>
      </c>
      <c r="G61" s="45" t="s">
        <v>28</v>
      </c>
      <c r="H61" s="25">
        <v>8</v>
      </c>
      <c r="I61" s="46">
        <f t="shared" si="4"/>
        <v>0</v>
      </c>
    </row>
    <row r="62" spans="2:9" x14ac:dyDescent="0.35">
      <c r="B62" s="21">
        <v>8</v>
      </c>
      <c r="C62" s="42" t="s">
        <v>80</v>
      </c>
      <c r="D62" s="43"/>
      <c r="E62" s="43"/>
      <c r="F62" s="44"/>
      <c r="G62" s="45"/>
      <c r="H62" s="25"/>
      <c r="I62" s="46"/>
    </row>
    <row r="63" spans="2:9" ht="25" x14ac:dyDescent="0.35">
      <c r="B63" s="21"/>
      <c r="C63" s="42" t="s">
        <v>81</v>
      </c>
      <c r="D63" s="43"/>
      <c r="E63" s="43"/>
      <c r="F63" s="44">
        <v>182</v>
      </c>
      <c r="G63" s="45" t="s">
        <v>26</v>
      </c>
      <c r="H63" s="25">
        <v>1</v>
      </c>
      <c r="I63" s="46">
        <f t="shared" ref="I63:I68" si="5">ROUND((D63*F63*H63),0)</f>
        <v>0</v>
      </c>
    </row>
    <row r="64" spans="2:9" x14ac:dyDescent="0.35">
      <c r="B64" s="21"/>
      <c r="C64" s="42" t="s">
        <v>82</v>
      </c>
      <c r="D64" s="43"/>
      <c r="E64" s="43"/>
      <c r="F64" s="44">
        <v>182</v>
      </c>
      <c r="G64" s="45" t="s">
        <v>26</v>
      </c>
      <c r="H64" s="25">
        <v>1</v>
      </c>
      <c r="I64" s="46">
        <f t="shared" si="5"/>
        <v>0</v>
      </c>
    </row>
    <row r="65" spans="2:11" x14ac:dyDescent="0.35">
      <c r="B65" s="21"/>
      <c r="C65" s="42" t="s">
        <v>83</v>
      </c>
      <c r="D65" s="43"/>
      <c r="E65" s="43"/>
      <c r="F65" s="44">
        <v>364</v>
      </c>
      <c r="G65" s="45" t="s">
        <v>26</v>
      </c>
      <c r="H65" s="25">
        <v>1</v>
      </c>
      <c r="I65" s="46">
        <f t="shared" si="5"/>
        <v>0</v>
      </c>
    </row>
    <row r="66" spans="2:11" x14ac:dyDescent="0.35">
      <c r="B66" s="21"/>
      <c r="C66" s="42" t="s">
        <v>84</v>
      </c>
      <c r="D66" s="43"/>
      <c r="E66" s="43"/>
      <c r="F66" s="44">
        <v>364</v>
      </c>
      <c r="G66" s="45" t="s">
        <v>26</v>
      </c>
      <c r="H66" s="25">
        <v>1</v>
      </c>
      <c r="I66" s="46">
        <f t="shared" si="5"/>
        <v>0</v>
      </c>
    </row>
    <row r="67" spans="2:11" x14ac:dyDescent="0.35">
      <c r="B67" s="21"/>
      <c r="C67" s="42" t="s">
        <v>85</v>
      </c>
      <c r="D67" s="43"/>
      <c r="E67" s="43"/>
      <c r="F67" s="44">
        <v>364</v>
      </c>
      <c r="G67" s="45" t="s">
        <v>26</v>
      </c>
      <c r="H67" s="25">
        <v>1</v>
      </c>
      <c r="I67" s="46">
        <f t="shared" si="5"/>
        <v>0</v>
      </c>
    </row>
    <row r="68" spans="2:11" x14ac:dyDescent="0.35">
      <c r="B68" s="21"/>
      <c r="C68" s="42" t="s">
        <v>86</v>
      </c>
      <c r="D68" s="43"/>
      <c r="E68" s="43"/>
      <c r="F68" s="44">
        <v>364</v>
      </c>
      <c r="G68" s="45" t="s">
        <v>26</v>
      </c>
      <c r="H68" s="25">
        <v>1</v>
      </c>
      <c r="I68" s="46">
        <f t="shared" si="5"/>
        <v>0</v>
      </c>
    </row>
    <row r="69" spans="2:11" x14ac:dyDescent="0.35">
      <c r="B69" s="21">
        <v>9</v>
      </c>
      <c r="C69" s="42" t="s">
        <v>87</v>
      </c>
      <c r="D69" s="43"/>
      <c r="E69" s="43"/>
      <c r="F69" s="44"/>
      <c r="G69" s="45"/>
      <c r="H69" s="25"/>
      <c r="I69" s="46"/>
    </row>
    <row r="70" spans="2:11" x14ac:dyDescent="0.35">
      <c r="B70" s="21"/>
      <c r="C70" s="42" t="s">
        <v>88</v>
      </c>
      <c r="D70" s="43"/>
      <c r="E70" s="43"/>
      <c r="F70" s="44">
        <v>41</v>
      </c>
      <c r="G70" s="45" t="s">
        <v>26</v>
      </c>
      <c r="H70" s="25">
        <v>1</v>
      </c>
      <c r="I70" s="46">
        <f t="shared" si="4"/>
        <v>0</v>
      </c>
    </row>
    <row r="71" spans="2:11" x14ac:dyDescent="0.35">
      <c r="B71" s="21"/>
      <c r="C71" s="42" t="s">
        <v>89</v>
      </c>
      <c r="D71" s="43"/>
      <c r="E71" s="43"/>
      <c r="F71" s="44">
        <v>41</v>
      </c>
      <c r="G71" s="45" t="s">
        <v>26</v>
      </c>
      <c r="H71" s="25">
        <v>1</v>
      </c>
      <c r="I71" s="46">
        <f t="shared" si="4"/>
        <v>0</v>
      </c>
    </row>
    <row r="72" spans="2:11" x14ac:dyDescent="0.35">
      <c r="B72" s="21"/>
      <c r="C72" s="42" t="s">
        <v>90</v>
      </c>
      <c r="D72" s="43"/>
      <c r="E72" s="43"/>
      <c r="F72" s="44">
        <v>41</v>
      </c>
      <c r="G72" s="45" t="s">
        <v>26</v>
      </c>
      <c r="H72" s="25">
        <v>1</v>
      </c>
      <c r="I72" s="46">
        <f t="shared" si="4"/>
        <v>0</v>
      </c>
    </row>
    <row r="73" spans="2:11" x14ac:dyDescent="0.35">
      <c r="B73" s="21"/>
      <c r="C73" s="42" t="s">
        <v>91</v>
      </c>
      <c r="D73" s="43"/>
      <c r="E73" s="43"/>
      <c r="F73" s="44">
        <v>41</v>
      </c>
      <c r="G73" s="45" t="s">
        <v>26</v>
      </c>
      <c r="H73" s="25">
        <v>1</v>
      </c>
      <c r="I73" s="46">
        <f t="shared" si="4"/>
        <v>0</v>
      </c>
    </row>
    <row r="74" spans="2:11" x14ac:dyDescent="0.35">
      <c r="B74" s="21"/>
      <c r="C74" s="42" t="s">
        <v>92</v>
      </c>
      <c r="D74" s="43"/>
      <c r="E74" s="43"/>
      <c r="F74" s="44">
        <v>41</v>
      </c>
      <c r="G74" s="45" t="s">
        <v>26</v>
      </c>
      <c r="H74" s="25">
        <v>1</v>
      </c>
      <c r="I74" s="46">
        <f t="shared" si="4"/>
        <v>0</v>
      </c>
    </row>
    <row r="75" spans="2:11" x14ac:dyDescent="0.35">
      <c r="B75" s="21"/>
      <c r="C75" s="42" t="s">
        <v>93</v>
      </c>
      <c r="D75" s="43"/>
      <c r="E75" s="43"/>
      <c r="F75" s="44">
        <v>41</v>
      </c>
      <c r="G75" s="45" t="s">
        <v>26</v>
      </c>
      <c r="H75" s="25">
        <v>1</v>
      </c>
      <c r="I75" s="46">
        <f t="shared" si="4"/>
        <v>0</v>
      </c>
    </row>
    <row r="76" spans="2:11" x14ac:dyDescent="0.35">
      <c r="B76" s="21">
        <v>10</v>
      </c>
      <c r="C76" s="42" t="s">
        <v>94</v>
      </c>
      <c r="D76" s="43"/>
      <c r="E76" s="43"/>
      <c r="F76" s="44">
        <v>190</v>
      </c>
      <c r="G76" s="45" t="s">
        <v>31</v>
      </c>
      <c r="H76" s="25">
        <v>1</v>
      </c>
      <c r="I76" s="46">
        <f t="shared" si="4"/>
        <v>0</v>
      </c>
      <c r="K76" s="47"/>
    </row>
    <row r="77" spans="2:11" x14ac:dyDescent="0.35">
      <c r="B77" s="21">
        <v>11</v>
      </c>
      <c r="C77" s="42" t="s">
        <v>95</v>
      </c>
      <c r="D77" s="43"/>
      <c r="E77" s="43"/>
      <c r="F77" s="44">
        <v>45.3</v>
      </c>
      <c r="G77" s="45" t="s">
        <v>29</v>
      </c>
      <c r="H77" s="25">
        <v>1</v>
      </c>
      <c r="I77" s="46">
        <f t="shared" si="4"/>
        <v>0</v>
      </c>
    </row>
    <row r="78" spans="2:11" ht="25" x14ac:dyDescent="0.35">
      <c r="B78" s="21">
        <v>12</v>
      </c>
      <c r="C78" s="42" t="s">
        <v>96</v>
      </c>
      <c r="D78" s="43"/>
      <c r="E78" s="43"/>
      <c r="F78" s="44"/>
      <c r="G78" s="45"/>
      <c r="H78" s="25"/>
      <c r="I78" s="46"/>
      <c r="K78" s="47"/>
    </row>
    <row r="79" spans="2:11" ht="25" x14ac:dyDescent="0.35">
      <c r="B79" s="21"/>
      <c r="C79" s="42" t="s">
        <v>97</v>
      </c>
      <c r="D79" s="43"/>
      <c r="E79" s="43"/>
      <c r="F79" s="44">
        <v>150</v>
      </c>
      <c r="G79" s="45" t="s">
        <v>30</v>
      </c>
      <c r="H79" s="25">
        <v>1</v>
      </c>
      <c r="I79" s="46">
        <f t="shared" ref="I79:I85" si="6">ROUND((D79*F79*H79),0)</f>
        <v>0</v>
      </c>
    </row>
    <row r="80" spans="2:11" x14ac:dyDescent="0.35">
      <c r="B80" s="21"/>
      <c r="C80" s="42" t="s">
        <v>83</v>
      </c>
      <c r="D80" s="43"/>
      <c r="E80" s="43"/>
      <c r="F80" s="44">
        <v>90</v>
      </c>
      <c r="G80" s="45" t="s">
        <v>26</v>
      </c>
      <c r="H80" s="25">
        <v>1</v>
      </c>
      <c r="I80" s="46">
        <f t="shared" si="6"/>
        <v>0</v>
      </c>
    </row>
    <row r="81" spans="2:11" x14ac:dyDescent="0.35">
      <c r="B81" s="21"/>
      <c r="C81" s="42" t="s">
        <v>84</v>
      </c>
      <c r="D81" s="43"/>
      <c r="E81" s="43"/>
      <c r="F81" s="44">
        <v>90</v>
      </c>
      <c r="G81" s="45" t="s">
        <v>26</v>
      </c>
      <c r="H81" s="25">
        <v>1</v>
      </c>
      <c r="I81" s="46">
        <f t="shared" si="6"/>
        <v>0</v>
      </c>
    </row>
    <row r="82" spans="2:11" x14ac:dyDescent="0.35">
      <c r="B82" s="21"/>
      <c r="C82" s="42" t="s">
        <v>85</v>
      </c>
      <c r="D82" s="43"/>
      <c r="E82" s="43"/>
      <c r="F82" s="44">
        <v>90</v>
      </c>
      <c r="G82" s="45" t="s">
        <v>26</v>
      </c>
      <c r="H82" s="25">
        <v>1</v>
      </c>
      <c r="I82" s="46">
        <f t="shared" si="6"/>
        <v>0</v>
      </c>
    </row>
    <row r="83" spans="2:11" x14ac:dyDescent="0.35">
      <c r="B83" s="21"/>
      <c r="C83" s="42" t="s">
        <v>86</v>
      </c>
      <c r="D83" s="43"/>
      <c r="E83" s="43"/>
      <c r="F83" s="44">
        <v>90</v>
      </c>
      <c r="G83" s="45" t="s">
        <v>26</v>
      </c>
      <c r="H83" s="25">
        <v>1</v>
      </c>
      <c r="I83" s="46">
        <f t="shared" si="6"/>
        <v>0</v>
      </c>
    </row>
    <row r="84" spans="2:11" x14ac:dyDescent="0.35">
      <c r="B84" s="21"/>
      <c r="C84" s="42" t="s">
        <v>98</v>
      </c>
      <c r="D84" s="43"/>
      <c r="E84" s="43"/>
      <c r="F84" s="44">
        <v>30</v>
      </c>
      <c r="G84" s="45" t="s">
        <v>26</v>
      </c>
      <c r="H84" s="25">
        <v>1</v>
      </c>
      <c r="I84" s="46">
        <f t="shared" si="6"/>
        <v>0</v>
      </c>
    </row>
    <row r="85" spans="2:11" x14ac:dyDescent="0.35">
      <c r="B85" s="21"/>
      <c r="C85" s="42" t="s">
        <v>99</v>
      </c>
      <c r="D85" s="43"/>
      <c r="E85" s="43"/>
      <c r="F85" s="44">
        <v>30</v>
      </c>
      <c r="G85" s="45" t="s">
        <v>26</v>
      </c>
      <c r="H85" s="25">
        <v>1</v>
      </c>
      <c r="I85" s="46">
        <f t="shared" si="6"/>
        <v>0</v>
      </c>
    </row>
    <row r="86" spans="2:11" ht="25" x14ac:dyDescent="0.35">
      <c r="B86" s="21">
        <v>13</v>
      </c>
      <c r="C86" s="42" t="s">
        <v>100</v>
      </c>
      <c r="D86" s="43"/>
      <c r="E86" s="43"/>
      <c r="F86" s="44"/>
      <c r="G86" s="45"/>
      <c r="H86" s="25"/>
      <c r="I86" s="46"/>
    </row>
    <row r="87" spans="2:11" ht="25" x14ac:dyDescent="0.35">
      <c r="B87" s="21"/>
      <c r="C87" s="42" t="s">
        <v>101</v>
      </c>
      <c r="D87" s="43"/>
      <c r="E87" s="43"/>
      <c r="F87" s="44">
        <v>685</v>
      </c>
      <c r="G87" s="45" t="s">
        <v>30</v>
      </c>
      <c r="H87" s="25">
        <v>1</v>
      </c>
      <c r="I87" s="46">
        <f t="shared" si="4"/>
        <v>0</v>
      </c>
    </row>
    <row r="88" spans="2:11" x14ac:dyDescent="0.35">
      <c r="B88" s="21"/>
      <c r="C88" s="42" t="s">
        <v>83</v>
      </c>
      <c r="D88" s="43"/>
      <c r="E88" s="43"/>
      <c r="F88" s="44">
        <v>153</v>
      </c>
      <c r="G88" s="45" t="s">
        <v>26</v>
      </c>
      <c r="H88" s="25">
        <v>1</v>
      </c>
      <c r="I88" s="46">
        <f t="shared" si="4"/>
        <v>0</v>
      </c>
    </row>
    <row r="89" spans="2:11" x14ac:dyDescent="0.35">
      <c r="B89" s="21"/>
      <c r="C89" s="42" t="s">
        <v>84</v>
      </c>
      <c r="D89" s="43"/>
      <c r="E89" s="43"/>
      <c r="F89" s="44">
        <v>153</v>
      </c>
      <c r="G89" s="45" t="s">
        <v>26</v>
      </c>
      <c r="H89" s="25">
        <v>1</v>
      </c>
      <c r="I89" s="46">
        <f t="shared" si="4"/>
        <v>0</v>
      </c>
    </row>
    <row r="90" spans="2:11" x14ac:dyDescent="0.35">
      <c r="B90" s="21"/>
      <c r="C90" s="42" t="s">
        <v>85</v>
      </c>
      <c r="D90" s="43"/>
      <c r="E90" s="43"/>
      <c r="F90" s="44">
        <v>153</v>
      </c>
      <c r="G90" s="45" t="s">
        <v>26</v>
      </c>
      <c r="H90" s="25">
        <v>1</v>
      </c>
      <c r="I90" s="46">
        <f t="shared" si="4"/>
        <v>0</v>
      </c>
    </row>
    <row r="91" spans="2:11" x14ac:dyDescent="0.35">
      <c r="B91" s="21"/>
      <c r="C91" s="42" t="s">
        <v>86</v>
      </c>
      <c r="D91" s="43"/>
      <c r="E91" s="43"/>
      <c r="F91" s="44">
        <v>153</v>
      </c>
      <c r="G91" s="45" t="s">
        <v>26</v>
      </c>
      <c r="H91" s="25">
        <v>1</v>
      </c>
      <c r="I91" s="46">
        <f t="shared" si="4"/>
        <v>0</v>
      </c>
    </row>
    <row r="92" spans="2:11" x14ac:dyDescent="0.35">
      <c r="B92" s="21"/>
      <c r="C92" s="42" t="s">
        <v>98</v>
      </c>
      <c r="D92" s="43"/>
      <c r="E92" s="43"/>
      <c r="F92" s="44">
        <v>51</v>
      </c>
      <c r="G92" s="45" t="s">
        <v>26</v>
      </c>
      <c r="H92" s="25">
        <v>1</v>
      </c>
      <c r="I92" s="46">
        <f t="shared" si="4"/>
        <v>0</v>
      </c>
    </row>
    <row r="93" spans="2:11" x14ac:dyDescent="0.35">
      <c r="B93" s="21"/>
      <c r="C93" s="42" t="s">
        <v>99</v>
      </c>
      <c r="D93" s="43"/>
      <c r="E93" s="43"/>
      <c r="F93" s="44">
        <v>51</v>
      </c>
      <c r="G93" s="45" t="s">
        <v>26</v>
      </c>
      <c r="H93" s="25">
        <v>1</v>
      </c>
      <c r="I93" s="46">
        <f t="shared" si="4"/>
        <v>0</v>
      </c>
    </row>
    <row r="94" spans="2:11" x14ac:dyDescent="0.35">
      <c r="B94" s="21">
        <v>14</v>
      </c>
      <c r="C94" s="42" t="s">
        <v>102</v>
      </c>
      <c r="D94" s="43"/>
      <c r="E94" s="43"/>
      <c r="F94" s="44">
        <v>34</v>
      </c>
      <c r="G94" s="45" t="s">
        <v>26</v>
      </c>
      <c r="H94" s="25">
        <v>1</v>
      </c>
      <c r="I94" s="46">
        <f t="shared" si="4"/>
        <v>0</v>
      </c>
      <c r="K94" s="47"/>
    </row>
    <row r="95" spans="2:11" x14ac:dyDescent="0.35">
      <c r="B95" s="21">
        <v>15</v>
      </c>
      <c r="C95" s="42" t="s">
        <v>103</v>
      </c>
      <c r="D95" s="43"/>
      <c r="E95" s="43"/>
      <c r="F95" s="44">
        <v>64</v>
      </c>
      <c r="G95" s="45" t="s">
        <v>26</v>
      </c>
      <c r="H95" s="25">
        <v>1</v>
      </c>
      <c r="I95" s="46">
        <f t="shared" si="4"/>
        <v>0</v>
      </c>
      <c r="K95" s="49"/>
    </row>
    <row r="96" spans="2:11" x14ac:dyDescent="0.35">
      <c r="B96" s="21">
        <v>16</v>
      </c>
      <c r="C96" s="42" t="s">
        <v>108</v>
      </c>
      <c r="D96" s="43"/>
      <c r="E96" s="43"/>
      <c r="F96" s="44"/>
      <c r="G96" s="45"/>
      <c r="H96" s="25"/>
      <c r="I96" s="46"/>
      <c r="K96" s="49"/>
    </row>
    <row r="97" spans="2:11" x14ac:dyDescent="0.35">
      <c r="B97" s="21"/>
      <c r="C97" s="42" t="s">
        <v>105</v>
      </c>
      <c r="D97" s="43"/>
      <c r="E97" s="43"/>
      <c r="F97" s="44">
        <v>14</v>
      </c>
      <c r="G97" s="45" t="s">
        <v>26</v>
      </c>
      <c r="H97" s="25">
        <v>1</v>
      </c>
      <c r="I97" s="46">
        <f t="shared" ref="I97:I113" si="7">ROUND((D97*F97*H97),0)</f>
        <v>0</v>
      </c>
      <c r="K97" s="49"/>
    </row>
    <row r="98" spans="2:11" x14ac:dyDescent="0.35">
      <c r="B98" s="21"/>
      <c r="C98" s="42" t="s">
        <v>106</v>
      </c>
      <c r="D98" s="43"/>
      <c r="E98" s="43"/>
      <c r="F98" s="44">
        <v>14</v>
      </c>
      <c r="G98" s="45" t="s">
        <v>26</v>
      </c>
      <c r="H98" s="25">
        <v>1</v>
      </c>
      <c r="I98" s="46">
        <f t="shared" si="7"/>
        <v>0</v>
      </c>
      <c r="K98" s="49"/>
    </row>
    <row r="99" spans="2:11" x14ac:dyDescent="0.35">
      <c r="B99" s="21"/>
      <c r="C99" s="42" t="s">
        <v>107</v>
      </c>
      <c r="D99" s="43"/>
      <c r="E99" s="43"/>
      <c r="F99" s="44">
        <v>7</v>
      </c>
      <c r="G99" s="45" t="s">
        <v>26</v>
      </c>
      <c r="H99" s="25">
        <v>1</v>
      </c>
      <c r="I99" s="46">
        <f t="shared" si="7"/>
        <v>0</v>
      </c>
      <c r="K99" s="49"/>
    </row>
    <row r="100" spans="2:11" x14ac:dyDescent="0.35">
      <c r="B100" s="21"/>
      <c r="C100" s="42" t="s">
        <v>108</v>
      </c>
      <c r="D100" s="43"/>
      <c r="E100" s="43"/>
      <c r="F100" s="44">
        <v>7</v>
      </c>
      <c r="G100" s="45" t="s">
        <v>26</v>
      </c>
      <c r="H100" s="25">
        <v>1</v>
      </c>
      <c r="I100" s="46">
        <f t="shared" si="7"/>
        <v>0</v>
      </c>
      <c r="K100" s="49"/>
    </row>
    <row r="101" spans="2:11" x14ac:dyDescent="0.35">
      <c r="B101" s="21"/>
      <c r="C101" s="42" t="s">
        <v>109</v>
      </c>
      <c r="D101" s="43"/>
      <c r="E101" s="43"/>
      <c r="F101" s="44">
        <v>7</v>
      </c>
      <c r="G101" s="45" t="s">
        <v>26</v>
      </c>
      <c r="H101" s="25">
        <v>1</v>
      </c>
      <c r="I101" s="46">
        <f t="shared" si="7"/>
        <v>0</v>
      </c>
      <c r="K101" s="49"/>
    </row>
    <row r="102" spans="2:11" x14ac:dyDescent="0.35">
      <c r="B102" s="21"/>
      <c r="C102" s="42" t="s">
        <v>110</v>
      </c>
      <c r="D102" s="43"/>
      <c r="E102" s="43"/>
      <c r="F102" s="44">
        <v>7</v>
      </c>
      <c r="G102" s="45" t="s">
        <v>26</v>
      </c>
      <c r="H102" s="25">
        <v>1</v>
      </c>
      <c r="I102" s="46">
        <f t="shared" si="7"/>
        <v>0</v>
      </c>
      <c r="K102" s="49"/>
    </row>
    <row r="103" spans="2:11" x14ac:dyDescent="0.35">
      <c r="B103" s="21"/>
      <c r="C103" s="42" t="s">
        <v>111</v>
      </c>
      <c r="D103" s="43"/>
      <c r="E103" s="43"/>
      <c r="F103" s="44">
        <v>14</v>
      </c>
      <c r="G103" s="45" t="s">
        <v>26</v>
      </c>
      <c r="H103" s="25">
        <v>1</v>
      </c>
      <c r="I103" s="46">
        <f t="shared" si="7"/>
        <v>0</v>
      </c>
      <c r="K103" s="49"/>
    </row>
    <row r="104" spans="2:11" x14ac:dyDescent="0.35">
      <c r="B104" s="21"/>
      <c r="C104" s="42" t="s">
        <v>112</v>
      </c>
      <c r="D104" s="43"/>
      <c r="E104" s="43"/>
      <c r="F104" s="44">
        <v>7</v>
      </c>
      <c r="G104" s="45" t="s">
        <v>26</v>
      </c>
      <c r="H104" s="25">
        <v>1</v>
      </c>
      <c r="I104" s="46">
        <f t="shared" si="7"/>
        <v>0</v>
      </c>
      <c r="K104" s="49"/>
    </row>
    <row r="105" spans="2:11" x14ac:dyDescent="0.35">
      <c r="B105" s="21"/>
      <c r="C105" s="42" t="s">
        <v>113</v>
      </c>
      <c r="D105" s="43"/>
      <c r="E105" s="43"/>
      <c r="F105" s="44">
        <v>7</v>
      </c>
      <c r="G105" s="45" t="s">
        <v>26</v>
      </c>
      <c r="H105" s="25">
        <v>1</v>
      </c>
      <c r="I105" s="46">
        <f t="shared" si="7"/>
        <v>0</v>
      </c>
      <c r="K105" s="49"/>
    </row>
    <row r="106" spans="2:11" x14ac:dyDescent="0.35">
      <c r="B106" s="21"/>
      <c r="C106" s="42" t="s">
        <v>114</v>
      </c>
      <c r="D106" s="43"/>
      <c r="E106" s="43"/>
      <c r="F106" s="44">
        <v>7</v>
      </c>
      <c r="G106" s="45" t="s">
        <v>26</v>
      </c>
      <c r="H106" s="25">
        <v>1</v>
      </c>
      <c r="I106" s="46">
        <f t="shared" si="7"/>
        <v>0</v>
      </c>
      <c r="K106" s="49"/>
    </row>
    <row r="107" spans="2:11" x14ac:dyDescent="0.35">
      <c r="B107" s="21"/>
      <c r="C107" s="42" t="s">
        <v>115</v>
      </c>
      <c r="D107" s="43"/>
      <c r="E107" s="43"/>
      <c r="F107" s="44">
        <v>7</v>
      </c>
      <c r="G107" s="45" t="s">
        <v>26</v>
      </c>
      <c r="H107" s="25">
        <v>1</v>
      </c>
      <c r="I107" s="46">
        <f t="shared" si="7"/>
        <v>0</v>
      </c>
      <c r="K107" s="49"/>
    </row>
    <row r="108" spans="2:11" x14ac:dyDescent="0.35">
      <c r="B108" s="21"/>
      <c r="C108" s="42" t="s">
        <v>116</v>
      </c>
      <c r="D108" s="43"/>
      <c r="E108" s="43"/>
      <c r="F108" s="44">
        <v>7</v>
      </c>
      <c r="G108" s="45" t="s">
        <v>26</v>
      </c>
      <c r="H108" s="25">
        <v>1</v>
      </c>
      <c r="I108" s="46">
        <f t="shared" si="7"/>
        <v>0</v>
      </c>
      <c r="K108" s="49"/>
    </row>
    <row r="109" spans="2:11" x14ac:dyDescent="0.35">
      <c r="B109" s="21"/>
      <c r="C109" s="42" t="s">
        <v>117</v>
      </c>
      <c r="D109" s="43"/>
      <c r="E109" s="43"/>
      <c r="F109" s="44">
        <v>7</v>
      </c>
      <c r="G109" s="45" t="s">
        <v>26</v>
      </c>
      <c r="H109" s="25">
        <v>1</v>
      </c>
      <c r="I109" s="46">
        <f t="shared" si="7"/>
        <v>0</v>
      </c>
      <c r="K109" s="49"/>
    </row>
    <row r="110" spans="2:11" x14ac:dyDescent="0.35">
      <c r="B110" s="21"/>
      <c r="C110" s="42" t="s">
        <v>118</v>
      </c>
      <c r="D110" s="43"/>
      <c r="E110" s="43"/>
      <c r="F110" s="44">
        <v>7</v>
      </c>
      <c r="G110" s="45" t="s">
        <v>26</v>
      </c>
      <c r="H110" s="25">
        <v>1</v>
      </c>
      <c r="I110" s="46">
        <f t="shared" si="7"/>
        <v>0</v>
      </c>
      <c r="K110" s="49"/>
    </row>
    <row r="111" spans="2:11" x14ac:dyDescent="0.35">
      <c r="B111" s="21"/>
      <c r="C111" s="42" t="s">
        <v>119</v>
      </c>
      <c r="D111" s="43"/>
      <c r="E111" s="43"/>
      <c r="F111" s="44">
        <v>14</v>
      </c>
      <c r="G111" s="45" t="s">
        <v>26</v>
      </c>
      <c r="H111" s="25">
        <v>1</v>
      </c>
      <c r="I111" s="46">
        <f t="shared" si="7"/>
        <v>0</v>
      </c>
      <c r="K111" s="49"/>
    </row>
    <row r="112" spans="2:11" x14ac:dyDescent="0.35">
      <c r="B112" s="21"/>
      <c r="C112" s="42" t="s">
        <v>120</v>
      </c>
      <c r="D112" s="43"/>
      <c r="E112" s="43"/>
      <c r="F112" s="44">
        <v>7</v>
      </c>
      <c r="G112" s="45" t="s">
        <v>26</v>
      </c>
      <c r="H112" s="25">
        <v>1</v>
      </c>
      <c r="I112" s="46">
        <f t="shared" si="7"/>
        <v>0</v>
      </c>
      <c r="K112" s="49"/>
    </row>
    <row r="113" spans="2:11" ht="87.5" x14ac:dyDescent="0.35">
      <c r="B113" s="21">
        <v>17</v>
      </c>
      <c r="C113" s="42" t="s">
        <v>128</v>
      </c>
      <c r="D113" s="43"/>
      <c r="E113" s="43"/>
      <c r="F113" s="44">
        <v>1</v>
      </c>
      <c r="G113" s="45" t="s">
        <v>26</v>
      </c>
      <c r="H113" s="25">
        <v>1</v>
      </c>
      <c r="I113" s="46">
        <f t="shared" si="7"/>
        <v>0</v>
      </c>
      <c r="K113" s="49"/>
    </row>
    <row r="114" spans="2:11" x14ac:dyDescent="0.35">
      <c r="B114" s="21">
        <v>18</v>
      </c>
      <c r="C114" s="42" t="s">
        <v>121</v>
      </c>
      <c r="D114" s="43"/>
      <c r="E114" s="43"/>
      <c r="F114" s="44">
        <v>84</v>
      </c>
      <c r="G114" s="45" t="s">
        <v>26</v>
      </c>
      <c r="H114" s="25">
        <v>1</v>
      </c>
      <c r="I114" s="46">
        <f t="shared" si="4"/>
        <v>0</v>
      </c>
    </row>
    <row r="115" spans="2:11" x14ac:dyDescent="0.35">
      <c r="B115" s="29"/>
      <c r="C115" s="30" t="s">
        <v>32</v>
      </c>
      <c r="D115" s="31"/>
      <c r="E115" s="31"/>
      <c r="F115" s="32"/>
      <c r="G115" s="33"/>
      <c r="H115" s="34"/>
      <c r="I115" s="35">
        <f>SUM(I54:I114)</f>
        <v>0</v>
      </c>
    </row>
    <row r="116" spans="2:11" x14ac:dyDescent="0.35">
      <c r="B116" s="29"/>
      <c r="C116" s="30" t="s">
        <v>33</v>
      </c>
      <c r="D116" s="31"/>
      <c r="E116" s="31"/>
      <c r="F116" s="32"/>
      <c r="G116" s="33"/>
      <c r="H116" s="34"/>
      <c r="I116" s="35">
        <f>I50+I115</f>
        <v>0</v>
      </c>
    </row>
    <row r="117" spans="2:11" x14ac:dyDescent="0.35">
      <c r="B117" s="29"/>
      <c r="C117" s="37" t="s">
        <v>34</v>
      </c>
      <c r="D117" s="37"/>
      <c r="E117" s="31"/>
      <c r="F117" s="32"/>
      <c r="G117" s="33"/>
      <c r="H117" s="34"/>
      <c r="I117" s="35">
        <f>ROUND((I116*0.19),0)</f>
        <v>0</v>
      </c>
    </row>
    <row r="118" spans="2:11" x14ac:dyDescent="0.35">
      <c r="B118" s="29"/>
      <c r="C118" s="37" t="s">
        <v>35</v>
      </c>
      <c r="D118" s="37"/>
      <c r="E118" s="31"/>
      <c r="F118" s="32"/>
      <c r="G118" s="33"/>
      <c r="H118" s="34"/>
      <c r="I118" s="35">
        <f>I116+I117</f>
        <v>0</v>
      </c>
    </row>
    <row r="119" spans="2:11" ht="15" thickBot="1" x14ac:dyDescent="0.4">
      <c r="C119" s="50"/>
      <c r="D119" s="51"/>
      <c r="E119" s="51"/>
      <c r="F119" s="52"/>
      <c r="G119" s="53"/>
      <c r="H119" s="53"/>
      <c r="I119" s="54"/>
    </row>
    <row r="120" spans="2:11" ht="15" thickBot="1" x14ac:dyDescent="0.4">
      <c r="C120" s="55"/>
      <c r="D120" s="55"/>
      <c r="E120" s="55"/>
      <c r="F120" s="52"/>
      <c r="G120" s="56" t="s">
        <v>36</v>
      </c>
      <c r="H120" s="57">
        <f>+H12</f>
        <v>8</v>
      </c>
      <c r="I120" s="58"/>
    </row>
    <row r="121" spans="2:11" ht="15" thickBot="1" x14ac:dyDescent="0.4">
      <c r="C121" s="59"/>
      <c r="D121" s="59"/>
      <c r="E121" s="59"/>
      <c r="F121" s="52"/>
      <c r="G121" s="56" t="s">
        <v>37</v>
      </c>
      <c r="H121" s="60">
        <f>+H8</f>
        <v>45.3</v>
      </c>
      <c r="I121" s="61"/>
    </row>
    <row r="122" spans="2:11" ht="15" thickBot="1" x14ac:dyDescent="0.4">
      <c r="C122" s="62" t="s">
        <v>38</v>
      </c>
      <c r="D122" s="63"/>
      <c r="E122" s="59"/>
      <c r="F122" s="52"/>
      <c r="G122" s="56" t="s">
        <v>39</v>
      </c>
      <c r="H122" s="64">
        <f>+IFERROR(I118/H121,0)</f>
        <v>0</v>
      </c>
      <c r="I122" s="65"/>
    </row>
    <row r="123" spans="2:11" ht="15" thickBot="1" x14ac:dyDescent="0.4">
      <c r="C123" s="66" t="s">
        <v>139</v>
      </c>
      <c r="D123" s="51"/>
      <c r="E123" s="51"/>
      <c r="F123" s="52"/>
      <c r="G123" s="56" t="s">
        <v>5</v>
      </c>
      <c r="H123" s="64">
        <f>+I118</f>
        <v>0</v>
      </c>
      <c r="I123" s="65"/>
      <c r="K123" s="49"/>
    </row>
    <row r="124" spans="2:11" x14ac:dyDescent="0.35">
      <c r="E124" s="67"/>
      <c r="F124" s="67"/>
      <c r="G124" s="67"/>
      <c r="H124" s="67"/>
      <c r="I124" s="68"/>
      <c r="K124" s="28"/>
    </row>
  </sheetData>
  <mergeCells count="70">
    <mergeCell ref="H120:I120"/>
    <mergeCell ref="H121:I121"/>
    <mergeCell ref="H122:I122"/>
    <mergeCell ref="H123:I123"/>
    <mergeCell ref="D109:E109"/>
    <mergeCell ref="D110:E110"/>
    <mergeCell ref="D111:E111"/>
    <mergeCell ref="D112:E112"/>
    <mergeCell ref="D113:E113"/>
    <mergeCell ref="D114:E114"/>
    <mergeCell ref="D103:E103"/>
    <mergeCell ref="D104:E104"/>
    <mergeCell ref="D105:E105"/>
    <mergeCell ref="D106:E106"/>
    <mergeCell ref="D107:E107"/>
    <mergeCell ref="D108:E108"/>
    <mergeCell ref="D97:E97"/>
    <mergeCell ref="D98:E98"/>
    <mergeCell ref="D99:E99"/>
    <mergeCell ref="D100:E100"/>
    <mergeCell ref="D101:E101"/>
    <mergeCell ref="D102:E102"/>
    <mergeCell ref="D91:E91"/>
    <mergeCell ref="D92:E92"/>
    <mergeCell ref="D93:E93"/>
    <mergeCell ref="D94:E94"/>
    <mergeCell ref="D95:E95"/>
    <mergeCell ref="D96:E96"/>
    <mergeCell ref="D85:E85"/>
    <mergeCell ref="D86:E86"/>
    <mergeCell ref="D87:E87"/>
    <mergeCell ref="D88:E88"/>
    <mergeCell ref="D89:E89"/>
    <mergeCell ref="D90:E90"/>
    <mergeCell ref="D79:E79"/>
    <mergeCell ref="D80:E80"/>
    <mergeCell ref="D81:E81"/>
    <mergeCell ref="D82:E82"/>
    <mergeCell ref="D83:E83"/>
    <mergeCell ref="D84:E84"/>
    <mergeCell ref="D73:E73"/>
    <mergeCell ref="D74:E74"/>
    <mergeCell ref="D75:E75"/>
    <mergeCell ref="D76:E76"/>
    <mergeCell ref="D77:E77"/>
    <mergeCell ref="D78:E78"/>
    <mergeCell ref="D67:E67"/>
    <mergeCell ref="D68:E68"/>
    <mergeCell ref="D69:E69"/>
    <mergeCell ref="D70:E70"/>
    <mergeCell ref="D71:E71"/>
    <mergeCell ref="D72:E72"/>
    <mergeCell ref="D61:E61"/>
    <mergeCell ref="D62:E62"/>
    <mergeCell ref="D63:E63"/>
    <mergeCell ref="D64:E64"/>
    <mergeCell ref="D65:E65"/>
    <mergeCell ref="D66:E66"/>
    <mergeCell ref="D55:E55"/>
    <mergeCell ref="D56:E56"/>
    <mergeCell ref="D57:E57"/>
    <mergeCell ref="D58:E58"/>
    <mergeCell ref="D59:E59"/>
    <mergeCell ref="D60:E60"/>
    <mergeCell ref="B2:I2"/>
    <mergeCell ref="C3:I3"/>
    <mergeCell ref="C4:I4"/>
    <mergeCell ref="B13:I13"/>
    <mergeCell ref="D53:E53"/>
    <mergeCell ref="D54:E54"/>
  </mergeCells>
  <conditionalFormatting sqref="H7">
    <cfRule type="cellIs" dxfId="14" priority="1" operator="equal">
      <formula>5</formula>
    </cfRule>
    <cfRule type="cellIs" dxfId="13" priority="2" operator="equal">
      <formula>4</formula>
    </cfRule>
    <cfRule type="cellIs" dxfId="12" priority="3" operator="equal">
      <formula>3</formula>
    </cfRule>
    <cfRule type="cellIs" dxfId="11" priority="4" operator="equal">
      <formula>2</formula>
    </cfRule>
    <cfRule type="cellIs" dxfId="10" priority="5" operator="equal">
      <formula>1</formula>
    </cfRule>
  </conditionalFormatting>
  <printOptions horizontalCentered="1"/>
  <pageMargins left="0.59055118110236227" right="0.59055118110236227" top="0.59055118110236227" bottom="0.59055118110236227" header="0.31496062992125984" footer="0.31496062992125984"/>
  <pageSetup scale="52" fitToHeight="2" orientation="portrait" r:id="rId1"/>
  <rowBreaks count="1" manualBreakCount="1">
    <brk id="76" max="9"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BC3331-C737-43B5-9C11-D1B84A65C433}">
  <dimension ref="A2:AP120"/>
  <sheetViews>
    <sheetView view="pageBreakPreview" topLeftCell="A102" zoomScale="51" zoomScaleNormal="85" zoomScaleSheetLayoutView="100" workbookViewId="0">
      <pane xSplit="3" topLeftCell="D1" activePane="topRight" state="frozen"/>
      <selection activeCell="K1" sqref="K1:K1048576"/>
      <selection pane="topRight" activeCell="K1" sqref="K1:K1048576"/>
    </sheetView>
  </sheetViews>
  <sheetFormatPr baseColWidth="10" defaultColWidth="11.453125" defaultRowHeight="14.5" x14ac:dyDescent="0.35"/>
  <cols>
    <col min="1" max="1" width="2.6328125" style="2" customWidth="1"/>
    <col min="2" max="2" width="5.54296875" style="2" customWidth="1"/>
    <col min="3" max="3" width="70.6328125" style="2" customWidth="1"/>
    <col min="4" max="4" width="18.6328125" style="2" customWidth="1"/>
    <col min="5" max="5" width="12.6328125" style="2" customWidth="1"/>
    <col min="6" max="6" width="11.6328125" style="2" customWidth="1"/>
    <col min="7" max="7" width="12.6328125" style="2" customWidth="1"/>
    <col min="8" max="8" width="11.6328125" style="2" customWidth="1"/>
    <col min="9" max="9" width="17.6328125" style="2" customWidth="1"/>
    <col min="10" max="10" width="2.6328125" style="2" customWidth="1"/>
    <col min="11" max="11" width="18.08984375" style="3" bestFit="1" customWidth="1"/>
    <col min="12" max="30" width="8.6328125" customWidth="1"/>
    <col min="34" max="34" width="0" hidden="1" customWidth="1"/>
    <col min="35" max="35" width="98.36328125" hidden="1" customWidth="1"/>
    <col min="36" max="36" width="0" hidden="1" customWidth="1"/>
    <col min="37" max="38" width="15.08984375" hidden="1" customWidth="1"/>
    <col min="39" max="39" width="15.54296875" hidden="1" customWidth="1"/>
    <col min="40" max="42" width="16.6328125" hidden="1" customWidth="1"/>
    <col min="43" max="43" width="0" hidden="1" customWidth="1"/>
    <col min="60" max="72" width="16.6328125" customWidth="1"/>
    <col min="73" max="73" width="18.08984375" customWidth="1"/>
    <col min="74" max="74" width="16.6328125" bestFit="1" customWidth="1"/>
  </cols>
  <sheetData>
    <row r="2" spans="2:9" ht="80.150000000000006" customHeight="1" x14ac:dyDescent="0.35">
      <c r="B2" s="1"/>
      <c r="C2" s="1"/>
      <c r="D2" s="1"/>
      <c r="E2" s="1"/>
      <c r="F2" s="1"/>
      <c r="G2" s="1"/>
      <c r="H2" s="1"/>
      <c r="I2" s="1"/>
    </row>
    <row r="3" spans="2:9" x14ac:dyDescent="0.35">
      <c r="C3" s="4" t="s">
        <v>0</v>
      </c>
      <c r="D3" s="4"/>
      <c r="E3" s="4"/>
      <c r="F3" s="4"/>
      <c r="G3" s="4"/>
      <c r="H3" s="4"/>
      <c r="I3" s="4"/>
    </row>
    <row r="4" spans="2:9" x14ac:dyDescent="0.35">
      <c r="C4" s="5" t="s">
        <v>1</v>
      </c>
      <c r="D4" s="5"/>
      <c r="E4" s="5"/>
      <c r="F4" s="5"/>
      <c r="G4" s="5"/>
      <c r="H4" s="5"/>
      <c r="I4" s="5"/>
    </row>
    <row r="6" spans="2:9" x14ac:dyDescent="0.35">
      <c r="G6" s="6" t="s">
        <v>2</v>
      </c>
      <c r="H6" s="7">
        <v>11</v>
      </c>
      <c r="I6" s="8" t="s">
        <v>3</v>
      </c>
    </row>
    <row r="7" spans="2:9" x14ac:dyDescent="0.35">
      <c r="G7" s="6" t="s">
        <v>4</v>
      </c>
      <c r="H7" s="9">
        <v>4</v>
      </c>
      <c r="I7" s="8" t="s">
        <v>3</v>
      </c>
    </row>
    <row r="8" spans="2:9" x14ac:dyDescent="0.35">
      <c r="G8" s="6" t="s">
        <v>5</v>
      </c>
      <c r="H8" s="10">
        <f>SUM(H9:H11)</f>
        <v>42.699999999999996</v>
      </c>
      <c r="I8" s="8"/>
    </row>
    <row r="9" spans="2:9" x14ac:dyDescent="0.35">
      <c r="G9" s="6" t="s">
        <v>6</v>
      </c>
      <c r="H9" s="10">
        <v>29.699999999999996</v>
      </c>
      <c r="I9" s="8"/>
    </row>
    <row r="10" spans="2:9" x14ac:dyDescent="0.35">
      <c r="G10" s="6" t="s">
        <v>7</v>
      </c>
      <c r="H10" s="10">
        <v>13</v>
      </c>
      <c r="I10" s="8"/>
    </row>
    <row r="11" spans="2:9" x14ac:dyDescent="0.35">
      <c r="G11" s="6" t="s">
        <v>8</v>
      </c>
      <c r="H11" s="10">
        <v>0</v>
      </c>
      <c r="I11" s="8"/>
    </row>
    <row r="12" spans="2:9" x14ac:dyDescent="0.35">
      <c r="C12" s="11"/>
      <c r="D12" s="11"/>
      <c r="E12" s="11"/>
      <c r="F12" s="11"/>
      <c r="G12" s="6" t="s">
        <v>9</v>
      </c>
      <c r="H12" s="10">
        <v>8</v>
      </c>
      <c r="I12" s="8" t="s">
        <v>10</v>
      </c>
    </row>
    <row r="13" spans="2:9" ht="110.15" customHeight="1" x14ac:dyDescent="0.35">
      <c r="B13" s="12" t="s">
        <v>137</v>
      </c>
      <c r="C13" s="12"/>
      <c r="D13" s="12"/>
      <c r="E13" s="12"/>
      <c r="F13" s="12"/>
      <c r="G13" s="12"/>
      <c r="H13" s="12"/>
      <c r="I13" s="12"/>
    </row>
    <row r="14" spans="2:9" ht="39" x14ac:dyDescent="0.35">
      <c r="B14" s="13" t="s">
        <v>11</v>
      </c>
      <c r="C14" s="14" t="s">
        <v>12</v>
      </c>
      <c r="D14" s="13" t="s">
        <v>13</v>
      </c>
      <c r="E14" s="13" t="s">
        <v>14</v>
      </c>
      <c r="F14" s="13" t="s">
        <v>15</v>
      </c>
      <c r="G14" s="13" t="s">
        <v>16</v>
      </c>
      <c r="H14" s="13" t="s">
        <v>17</v>
      </c>
      <c r="I14" s="13" t="s">
        <v>18</v>
      </c>
    </row>
    <row r="15" spans="2:9" x14ac:dyDescent="0.35">
      <c r="B15" s="15"/>
      <c r="C15" s="16" t="s">
        <v>19</v>
      </c>
      <c r="D15" s="17"/>
      <c r="E15" s="18"/>
      <c r="F15" s="18"/>
      <c r="G15" s="18"/>
      <c r="H15" s="18"/>
      <c r="I15" s="19"/>
    </row>
    <row r="16" spans="2:9" x14ac:dyDescent="0.35">
      <c r="B16" s="21">
        <v>1</v>
      </c>
      <c r="C16" s="22" t="s">
        <v>40</v>
      </c>
      <c r="D16" s="23"/>
      <c r="E16" s="21" t="s">
        <v>41</v>
      </c>
      <c r="F16" s="24">
        <v>1</v>
      </c>
      <c r="G16" s="25">
        <v>1</v>
      </c>
      <c r="H16" s="25">
        <v>8</v>
      </c>
      <c r="I16" s="26">
        <f>ROUND((D16*F16*G16*H16),0)</f>
        <v>0</v>
      </c>
    </row>
    <row r="17" spans="2:9" x14ac:dyDescent="0.35">
      <c r="B17" s="21">
        <v>2</v>
      </c>
      <c r="C17" s="22" t="s">
        <v>42</v>
      </c>
      <c r="D17" s="23"/>
      <c r="E17" s="21" t="s">
        <v>43</v>
      </c>
      <c r="F17" s="24">
        <v>2</v>
      </c>
      <c r="G17" s="25">
        <v>1</v>
      </c>
      <c r="H17" s="25">
        <v>4</v>
      </c>
      <c r="I17" s="26">
        <f t="shared" ref="I17:I43" si="0">ROUND((D17*F17*G17*H17),0)</f>
        <v>0</v>
      </c>
    </row>
    <row r="18" spans="2:9" x14ac:dyDescent="0.35">
      <c r="B18" s="21">
        <v>3</v>
      </c>
      <c r="C18" s="22" t="s">
        <v>44</v>
      </c>
      <c r="D18" s="23"/>
      <c r="E18" s="21" t="s">
        <v>43</v>
      </c>
      <c r="F18" s="24">
        <v>2</v>
      </c>
      <c r="G18" s="25">
        <v>1</v>
      </c>
      <c r="H18" s="25">
        <v>4</v>
      </c>
      <c r="I18" s="26">
        <f t="shared" si="0"/>
        <v>0</v>
      </c>
    </row>
    <row r="19" spans="2:9" x14ac:dyDescent="0.35">
      <c r="B19" s="21">
        <v>4</v>
      </c>
      <c r="C19" s="22" t="s">
        <v>45</v>
      </c>
      <c r="D19" s="23"/>
      <c r="E19" s="21" t="s">
        <v>46</v>
      </c>
      <c r="F19" s="24">
        <v>2</v>
      </c>
      <c r="G19" s="25">
        <v>1</v>
      </c>
      <c r="H19" s="25">
        <v>4</v>
      </c>
      <c r="I19" s="26">
        <f>ROUND((D19*F19*G19*H19),0)</f>
        <v>0</v>
      </c>
    </row>
    <row r="20" spans="2:9" x14ac:dyDescent="0.35">
      <c r="B20" s="21">
        <v>5</v>
      </c>
      <c r="C20" s="22" t="s">
        <v>47</v>
      </c>
      <c r="D20" s="23"/>
      <c r="E20" s="21" t="s">
        <v>43</v>
      </c>
      <c r="F20" s="24">
        <v>2</v>
      </c>
      <c r="G20" s="25">
        <v>1</v>
      </c>
      <c r="H20" s="25">
        <v>4</v>
      </c>
      <c r="I20" s="26">
        <f t="shared" si="0"/>
        <v>0</v>
      </c>
    </row>
    <row r="21" spans="2:9" x14ac:dyDescent="0.35">
      <c r="B21" s="21">
        <v>6</v>
      </c>
      <c r="C21" s="22" t="s">
        <v>48</v>
      </c>
      <c r="D21" s="23"/>
      <c r="E21" s="21" t="s">
        <v>43</v>
      </c>
      <c r="F21" s="24">
        <v>3</v>
      </c>
      <c r="G21" s="25">
        <v>1</v>
      </c>
      <c r="H21" s="25">
        <v>4</v>
      </c>
      <c r="I21" s="26">
        <f t="shared" si="0"/>
        <v>0</v>
      </c>
    </row>
    <row r="22" spans="2:9" x14ac:dyDescent="0.35">
      <c r="B22" s="21">
        <v>7</v>
      </c>
      <c r="C22" s="22" t="s">
        <v>49</v>
      </c>
      <c r="D22" s="23"/>
      <c r="E22" s="21" t="s">
        <v>43</v>
      </c>
      <c r="F22" s="24">
        <v>3</v>
      </c>
      <c r="G22" s="25">
        <v>1</v>
      </c>
      <c r="H22" s="25">
        <v>3</v>
      </c>
      <c r="I22" s="26">
        <f t="shared" si="0"/>
        <v>0</v>
      </c>
    </row>
    <row r="23" spans="2:9" x14ac:dyDescent="0.35">
      <c r="B23" s="21">
        <v>8</v>
      </c>
      <c r="C23" s="22" t="s">
        <v>50</v>
      </c>
      <c r="D23" s="23"/>
      <c r="E23" s="21" t="s">
        <v>43</v>
      </c>
      <c r="F23" s="24">
        <v>2</v>
      </c>
      <c r="G23" s="25">
        <v>1</v>
      </c>
      <c r="H23" s="25">
        <v>4</v>
      </c>
      <c r="I23" s="26">
        <f t="shared" si="0"/>
        <v>0</v>
      </c>
    </row>
    <row r="24" spans="2:9" hidden="1" x14ac:dyDescent="0.35">
      <c r="B24" s="21"/>
      <c r="C24" s="22" t="s">
        <v>51</v>
      </c>
      <c r="D24" s="23"/>
      <c r="E24" s="21" t="s">
        <v>43</v>
      </c>
      <c r="F24" s="24">
        <v>0</v>
      </c>
      <c r="G24" s="25">
        <v>0</v>
      </c>
      <c r="H24" s="25">
        <v>0</v>
      </c>
      <c r="I24" s="26">
        <f t="shared" si="0"/>
        <v>0</v>
      </c>
    </row>
    <row r="25" spans="2:9" x14ac:dyDescent="0.35">
      <c r="B25" s="21">
        <v>9</v>
      </c>
      <c r="C25" s="22" t="s">
        <v>52</v>
      </c>
      <c r="D25" s="23"/>
      <c r="E25" s="21" t="s">
        <v>46</v>
      </c>
      <c r="F25" s="24">
        <v>2</v>
      </c>
      <c r="G25" s="25">
        <v>1</v>
      </c>
      <c r="H25" s="25">
        <v>5</v>
      </c>
      <c r="I25" s="26">
        <f>ROUND((D25*F25*G25*H25),0)</f>
        <v>0</v>
      </c>
    </row>
    <row r="26" spans="2:9" x14ac:dyDescent="0.35">
      <c r="B26" s="21">
        <v>10</v>
      </c>
      <c r="C26" s="22" t="s">
        <v>53</v>
      </c>
      <c r="D26" s="23"/>
      <c r="E26" s="21" t="s">
        <v>54</v>
      </c>
      <c r="F26" s="24">
        <v>2</v>
      </c>
      <c r="G26" s="25">
        <v>1</v>
      </c>
      <c r="H26" s="25">
        <v>5</v>
      </c>
      <c r="I26" s="26">
        <f>ROUND((D26*F26*G26*H26),0)</f>
        <v>0</v>
      </c>
    </row>
    <row r="27" spans="2:9" x14ac:dyDescent="0.35">
      <c r="B27" s="21">
        <v>11</v>
      </c>
      <c r="C27" s="22" t="s">
        <v>55</v>
      </c>
      <c r="D27" s="23"/>
      <c r="E27" s="21" t="s">
        <v>43</v>
      </c>
      <c r="F27" s="24">
        <v>2</v>
      </c>
      <c r="G27" s="25">
        <v>1</v>
      </c>
      <c r="H27" s="25">
        <v>4</v>
      </c>
      <c r="I27" s="26">
        <f t="shared" ref="I27" si="1">ROUND((D27*F27*G27*H27),0)</f>
        <v>0</v>
      </c>
    </row>
    <row r="28" spans="2:9" x14ac:dyDescent="0.35">
      <c r="B28" s="21">
        <v>12</v>
      </c>
      <c r="C28" s="22" t="s">
        <v>56</v>
      </c>
      <c r="D28" s="23"/>
      <c r="E28" s="21" t="s">
        <v>43</v>
      </c>
      <c r="F28" s="24">
        <v>2</v>
      </c>
      <c r="G28" s="25">
        <v>1</v>
      </c>
      <c r="H28" s="25">
        <v>4</v>
      </c>
      <c r="I28" s="26">
        <f t="shared" si="0"/>
        <v>0</v>
      </c>
    </row>
    <row r="29" spans="2:9" x14ac:dyDescent="0.35">
      <c r="B29" s="21">
        <v>13</v>
      </c>
      <c r="C29" s="22" t="s">
        <v>57</v>
      </c>
      <c r="D29" s="23"/>
      <c r="E29" s="21" t="s">
        <v>43</v>
      </c>
      <c r="F29" s="24">
        <v>1</v>
      </c>
      <c r="G29" s="25">
        <v>1</v>
      </c>
      <c r="H29" s="25">
        <v>4</v>
      </c>
      <c r="I29" s="26">
        <f t="shared" si="0"/>
        <v>0</v>
      </c>
    </row>
    <row r="30" spans="2:9" x14ac:dyDescent="0.35">
      <c r="B30" s="21">
        <v>14</v>
      </c>
      <c r="C30" s="22" t="s">
        <v>58</v>
      </c>
      <c r="D30" s="23"/>
      <c r="E30" s="21" t="s">
        <v>46</v>
      </c>
      <c r="F30" s="24">
        <v>2</v>
      </c>
      <c r="G30" s="25">
        <v>1</v>
      </c>
      <c r="H30" s="25">
        <v>5</v>
      </c>
      <c r="I30" s="26">
        <f t="shared" si="0"/>
        <v>0</v>
      </c>
    </row>
    <row r="31" spans="2:9" x14ac:dyDescent="0.35">
      <c r="B31" s="21">
        <v>15</v>
      </c>
      <c r="C31" s="22" t="s">
        <v>59</v>
      </c>
      <c r="D31" s="23"/>
      <c r="E31" s="21" t="s">
        <v>46</v>
      </c>
      <c r="F31" s="24">
        <v>2</v>
      </c>
      <c r="G31" s="25">
        <v>1</v>
      </c>
      <c r="H31" s="25">
        <v>2.5</v>
      </c>
      <c r="I31" s="26">
        <f t="shared" si="0"/>
        <v>0</v>
      </c>
    </row>
    <row r="32" spans="2:9" x14ac:dyDescent="0.35">
      <c r="B32" s="21">
        <v>16</v>
      </c>
      <c r="C32" s="22" t="s">
        <v>60</v>
      </c>
      <c r="D32" s="23"/>
      <c r="E32" s="21" t="s">
        <v>61</v>
      </c>
      <c r="F32" s="24">
        <v>3</v>
      </c>
      <c r="G32" s="25">
        <v>1</v>
      </c>
      <c r="H32" s="25">
        <v>8</v>
      </c>
      <c r="I32" s="26">
        <f t="shared" si="0"/>
        <v>0</v>
      </c>
    </row>
    <row r="33" spans="2:9" x14ac:dyDescent="0.35">
      <c r="B33" s="21">
        <v>17</v>
      </c>
      <c r="C33" s="22" t="s">
        <v>62</v>
      </c>
      <c r="D33" s="23"/>
      <c r="E33" s="21" t="s">
        <v>46</v>
      </c>
      <c r="F33" s="24">
        <v>1</v>
      </c>
      <c r="G33" s="25">
        <v>1</v>
      </c>
      <c r="H33" s="25">
        <v>2</v>
      </c>
      <c r="I33" s="26">
        <f t="shared" si="0"/>
        <v>0</v>
      </c>
    </row>
    <row r="34" spans="2:9" x14ac:dyDescent="0.35">
      <c r="B34" s="21">
        <v>18</v>
      </c>
      <c r="C34" s="22" t="s">
        <v>63</v>
      </c>
      <c r="D34" s="23"/>
      <c r="E34" s="21" t="s">
        <v>46</v>
      </c>
      <c r="F34" s="24">
        <v>1</v>
      </c>
      <c r="G34" s="25">
        <v>1</v>
      </c>
      <c r="H34" s="25">
        <v>2</v>
      </c>
      <c r="I34" s="26">
        <f t="shared" si="0"/>
        <v>0</v>
      </c>
    </row>
    <row r="35" spans="2:9" x14ac:dyDescent="0.35">
      <c r="B35" s="21">
        <v>19</v>
      </c>
      <c r="C35" s="22" t="s">
        <v>64</v>
      </c>
      <c r="D35" s="23"/>
      <c r="E35" s="21" t="s">
        <v>46</v>
      </c>
      <c r="F35" s="24">
        <v>1</v>
      </c>
      <c r="G35" s="25">
        <v>1</v>
      </c>
      <c r="H35" s="25">
        <v>2</v>
      </c>
      <c r="I35" s="26">
        <f t="shared" si="0"/>
        <v>0</v>
      </c>
    </row>
    <row r="36" spans="2:9" x14ac:dyDescent="0.35">
      <c r="B36" s="21">
        <v>20</v>
      </c>
      <c r="C36" s="22" t="s">
        <v>122</v>
      </c>
      <c r="D36" s="23"/>
      <c r="E36" s="21" t="s">
        <v>43</v>
      </c>
      <c r="F36" s="24">
        <v>3</v>
      </c>
      <c r="G36" s="25">
        <v>1</v>
      </c>
      <c r="H36" s="25">
        <v>4</v>
      </c>
      <c r="I36" s="26">
        <f t="shared" si="0"/>
        <v>0</v>
      </c>
    </row>
    <row r="37" spans="2:9" x14ac:dyDescent="0.35">
      <c r="B37" s="21">
        <v>21</v>
      </c>
      <c r="C37" s="22" t="s">
        <v>123</v>
      </c>
      <c r="D37" s="23"/>
      <c r="E37" s="21" t="s">
        <v>43</v>
      </c>
      <c r="F37" s="24">
        <v>1</v>
      </c>
      <c r="G37" s="25">
        <v>1</v>
      </c>
      <c r="H37" s="25">
        <v>4</v>
      </c>
      <c r="I37" s="26">
        <f t="shared" si="0"/>
        <v>0</v>
      </c>
    </row>
    <row r="38" spans="2:9" x14ac:dyDescent="0.35">
      <c r="B38" s="15"/>
      <c r="C38" s="16" t="s">
        <v>20</v>
      </c>
      <c r="D38" s="17"/>
      <c r="E38" s="18"/>
      <c r="F38" s="18"/>
      <c r="G38" s="18"/>
      <c r="H38" s="18"/>
      <c r="I38" s="19"/>
    </row>
    <row r="39" spans="2:9" hidden="1" x14ac:dyDescent="0.35">
      <c r="B39" s="21">
        <v>0</v>
      </c>
      <c r="C39" s="22" t="s">
        <v>65</v>
      </c>
      <c r="D39" s="23"/>
      <c r="E39" s="21" t="s">
        <v>54</v>
      </c>
      <c r="F39" s="24">
        <v>0</v>
      </c>
      <c r="G39" s="25">
        <v>0</v>
      </c>
      <c r="H39" s="25">
        <v>0</v>
      </c>
      <c r="I39" s="26">
        <f t="shared" si="0"/>
        <v>0</v>
      </c>
    </row>
    <row r="40" spans="2:9" x14ac:dyDescent="0.35">
      <c r="B40" s="21">
        <v>1</v>
      </c>
      <c r="C40" s="22" t="s">
        <v>66</v>
      </c>
      <c r="D40" s="23"/>
      <c r="E40" s="21" t="s">
        <v>67</v>
      </c>
      <c r="F40" s="24">
        <v>3</v>
      </c>
      <c r="G40" s="25">
        <v>1</v>
      </c>
      <c r="H40" s="25">
        <v>5</v>
      </c>
      <c r="I40" s="26">
        <f t="shared" si="0"/>
        <v>0</v>
      </c>
    </row>
    <row r="41" spans="2:9" x14ac:dyDescent="0.35">
      <c r="B41" s="21">
        <v>2</v>
      </c>
      <c r="C41" s="22" t="s">
        <v>68</v>
      </c>
      <c r="D41" s="23"/>
      <c r="E41" s="21" t="s">
        <v>69</v>
      </c>
      <c r="F41" s="24">
        <v>56</v>
      </c>
      <c r="G41" s="25">
        <v>0.27</v>
      </c>
      <c r="H41" s="25">
        <v>1</v>
      </c>
      <c r="I41" s="26">
        <f t="shared" si="0"/>
        <v>0</v>
      </c>
    </row>
    <row r="42" spans="2:9" x14ac:dyDescent="0.35">
      <c r="B42" s="21">
        <v>3</v>
      </c>
      <c r="C42" s="22" t="s">
        <v>70</v>
      </c>
      <c r="D42" s="23"/>
      <c r="E42" s="21" t="s">
        <v>71</v>
      </c>
      <c r="F42" s="24">
        <v>1</v>
      </c>
      <c r="G42" s="25">
        <v>1</v>
      </c>
      <c r="H42" s="25">
        <v>8</v>
      </c>
      <c r="I42" s="26">
        <f t="shared" si="0"/>
        <v>0</v>
      </c>
    </row>
    <row r="43" spans="2:9" hidden="1" x14ac:dyDescent="0.35">
      <c r="B43" s="21">
        <f t="shared" ref="B41:B43" si="2">+B42+1</f>
        <v>4</v>
      </c>
      <c r="C43" s="22" t="s">
        <v>3</v>
      </c>
      <c r="D43" s="23">
        <v>0</v>
      </c>
      <c r="E43" s="21" t="s">
        <v>3</v>
      </c>
      <c r="F43" s="24">
        <v>0</v>
      </c>
      <c r="G43" s="25">
        <f t="shared" ref="G39:G43" si="3">+AF43</f>
        <v>0</v>
      </c>
      <c r="H43" s="25">
        <v>0</v>
      </c>
      <c r="I43" s="26">
        <f t="shared" si="0"/>
        <v>0</v>
      </c>
    </row>
    <row r="44" spans="2:9" x14ac:dyDescent="0.35">
      <c r="B44" s="29"/>
      <c r="C44" s="30" t="s">
        <v>21</v>
      </c>
      <c r="D44" s="31"/>
      <c r="E44" s="31"/>
      <c r="F44" s="32"/>
      <c r="G44" s="33"/>
      <c r="H44" s="34"/>
      <c r="I44" s="35">
        <f>SUM(I16:I43)</f>
        <v>0</v>
      </c>
    </row>
    <row r="45" spans="2:9" x14ac:dyDescent="0.35">
      <c r="B45" s="29"/>
      <c r="C45" s="30" t="s">
        <v>22</v>
      </c>
      <c r="D45" s="31"/>
      <c r="E45" s="31"/>
      <c r="F45" s="32"/>
      <c r="G45" s="33"/>
      <c r="H45" s="34"/>
      <c r="I45" s="36">
        <v>2.2999999999999998</v>
      </c>
    </row>
    <row r="46" spans="2:9" x14ac:dyDescent="0.35">
      <c r="B46" s="29"/>
      <c r="C46" s="37" t="s">
        <v>23</v>
      </c>
      <c r="D46" s="37"/>
      <c r="E46" s="31"/>
      <c r="F46" s="32"/>
      <c r="G46" s="33"/>
      <c r="H46" s="34"/>
      <c r="I46" s="35">
        <f>ROUND((I44*I45),0)</f>
        <v>0</v>
      </c>
    </row>
    <row r="48" spans="2:9" x14ac:dyDescent="0.35">
      <c r="B48" s="15"/>
      <c r="C48" s="16" t="s">
        <v>24</v>
      </c>
      <c r="D48" s="17"/>
      <c r="E48" s="18"/>
      <c r="F48" s="18"/>
      <c r="G48" s="18"/>
      <c r="H48" s="18"/>
      <c r="I48" s="19"/>
    </row>
    <row r="49" spans="2:9" ht="26" x14ac:dyDescent="0.35">
      <c r="B49" s="13" t="s">
        <v>11</v>
      </c>
      <c r="C49" s="39"/>
      <c r="D49" s="40" t="s">
        <v>25</v>
      </c>
      <c r="E49" s="40"/>
      <c r="F49" s="13" t="s">
        <v>15</v>
      </c>
      <c r="G49" s="13" t="s">
        <v>26</v>
      </c>
      <c r="H49" s="13" t="s">
        <v>27</v>
      </c>
      <c r="I49" s="41" t="s">
        <v>18</v>
      </c>
    </row>
    <row r="50" spans="2:9" ht="25" x14ac:dyDescent="0.35">
      <c r="B50" s="21">
        <v>1</v>
      </c>
      <c r="C50" s="42" t="s">
        <v>72</v>
      </c>
      <c r="D50" s="43"/>
      <c r="E50" s="43"/>
      <c r="F50" s="44">
        <v>4</v>
      </c>
      <c r="G50" s="45" t="s">
        <v>28</v>
      </c>
      <c r="H50" s="25">
        <v>6</v>
      </c>
      <c r="I50" s="46">
        <f>ROUND((D50*F50*H50),0)</f>
        <v>0</v>
      </c>
    </row>
    <row r="51" spans="2:9" ht="62.5" hidden="1" x14ac:dyDescent="0.35">
      <c r="B51" s="21">
        <v>2</v>
      </c>
      <c r="C51" s="42" t="s">
        <v>73</v>
      </c>
      <c r="D51" s="43"/>
      <c r="E51" s="43"/>
      <c r="F51" s="44">
        <v>0</v>
      </c>
      <c r="G51" s="45" t="s">
        <v>26</v>
      </c>
      <c r="H51" s="25">
        <v>0</v>
      </c>
      <c r="I51" s="46">
        <f t="shared" ref="I51:I110" si="4">ROUND((D51*F51*H51),0)</f>
        <v>0</v>
      </c>
    </row>
    <row r="52" spans="2:9" ht="62.5" x14ac:dyDescent="0.35">
      <c r="B52" s="21">
        <v>2</v>
      </c>
      <c r="C52" s="42" t="s">
        <v>74</v>
      </c>
      <c r="D52" s="43"/>
      <c r="E52" s="43"/>
      <c r="F52" s="44">
        <v>40.700000000000003</v>
      </c>
      <c r="G52" s="45" t="s">
        <v>29</v>
      </c>
      <c r="H52" s="25">
        <v>1</v>
      </c>
      <c r="I52" s="46">
        <f t="shared" si="4"/>
        <v>0</v>
      </c>
    </row>
    <row r="53" spans="2:9" ht="62.5" x14ac:dyDescent="0.35">
      <c r="B53" s="21"/>
      <c r="C53" s="42" t="s">
        <v>74</v>
      </c>
      <c r="D53" s="43"/>
      <c r="E53" s="43"/>
      <c r="F53" s="44">
        <v>70</v>
      </c>
      <c r="G53" s="45" t="s">
        <v>129</v>
      </c>
      <c r="H53" s="25">
        <v>1</v>
      </c>
      <c r="I53" s="46">
        <f t="shared" si="4"/>
        <v>0</v>
      </c>
    </row>
    <row r="54" spans="2:9" ht="75" x14ac:dyDescent="0.35">
      <c r="B54" s="21">
        <v>1</v>
      </c>
      <c r="C54" s="42" t="s">
        <v>75</v>
      </c>
      <c r="D54" s="43"/>
      <c r="E54" s="43"/>
      <c r="F54" s="48">
        <v>2400</v>
      </c>
      <c r="G54" s="45" t="s">
        <v>30</v>
      </c>
      <c r="H54" s="25">
        <v>1</v>
      </c>
      <c r="I54" s="46">
        <f t="shared" si="4"/>
        <v>0</v>
      </c>
    </row>
    <row r="55" spans="2:9" ht="25" x14ac:dyDescent="0.35">
      <c r="B55" s="21">
        <v>2</v>
      </c>
      <c r="C55" s="42" t="s">
        <v>76</v>
      </c>
      <c r="D55" s="43"/>
      <c r="E55" s="43"/>
      <c r="F55" s="48">
        <v>2</v>
      </c>
      <c r="G55" s="45" t="s">
        <v>26</v>
      </c>
      <c r="H55" s="25">
        <v>1</v>
      </c>
      <c r="I55" s="46">
        <f t="shared" si="4"/>
        <v>0</v>
      </c>
    </row>
    <row r="56" spans="2:9" ht="25" x14ac:dyDescent="0.35">
      <c r="B56" s="21">
        <v>3</v>
      </c>
      <c r="C56" s="42" t="s">
        <v>77</v>
      </c>
      <c r="D56" s="43"/>
      <c r="E56" s="43"/>
      <c r="F56" s="48">
        <v>18</v>
      </c>
      <c r="G56" s="45" t="s">
        <v>26</v>
      </c>
      <c r="H56" s="25">
        <v>1</v>
      </c>
      <c r="I56" s="46">
        <f t="shared" si="4"/>
        <v>0</v>
      </c>
    </row>
    <row r="57" spans="2:9" x14ac:dyDescent="0.35">
      <c r="B57" s="21">
        <v>4</v>
      </c>
      <c r="C57" s="42" t="s">
        <v>78</v>
      </c>
      <c r="D57" s="43"/>
      <c r="E57" s="43"/>
      <c r="F57" s="44">
        <v>1</v>
      </c>
      <c r="G57" s="45" t="s">
        <v>28</v>
      </c>
      <c r="H57" s="25">
        <v>8</v>
      </c>
      <c r="I57" s="46">
        <f t="shared" si="4"/>
        <v>0</v>
      </c>
    </row>
    <row r="58" spans="2:9" x14ac:dyDescent="0.35">
      <c r="B58" s="21">
        <v>5</v>
      </c>
      <c r="C58" s="42" t="s">
        <v>79</v>
      </c>
      <c r="D58" s="43"/>
      <c r="E58" s="43"/>
      <c r="F58" s="44">
        <v>1</v>
      </c>
      <c r="G58" s="45" t="s">
        <v>28</v>
      </c>
      <c r="H58" s="25">
        <v>8</v>
      </c>
      <c r="I58" s="46">
        <f t="shared" si="4"/>
        <v>0</v>
      </c>
    </row>
    <row r="59" spans="2:9" x14ac:dyDescent="0.35">
      <c r="B59" s="21">
        <v>6</v>
      </c>
      <c r="C59" s="42" t="s">
        <v>80</v>
      </c>
      <c r="D59" s="43"/>
      <c r="E59" s="43"/>
      <c r="F59" s="44"/>
      <c r="G59" s="45"/>
      <c r="H59" s="25"/>
      <c r="I59" s="46"/>
    </row>
    <row r="60" spans="2:9" ht="25" x14ac:dyDescent="0.35">
      <c r="B60" s="21"/>
      <c r="C60" s="42" t="s">
        <v>81</v>
      </c>
      <c r="D60" s="43"/>
      <c r="E60" s="43"/>
      <c r="F60" s="48">
        <v>172</v>
      </c>
      <c r="G60" s="45" t="s">
        <v>26</v>
      </c>
      <c r="H60" s="25">
        <v>1</v>
      </c>
      <c r="I60" s="46">
        <f t="shared" ref="I60:I65" si="5">ROUND((D60*F60*H60),0)</f>
        <v>0</v>
      </c>
    </row>
    <row r="61" spans="2:9" x14ac:dyDescent="0.35">
      <c r="B61" s="21"/>
      <c r="C61" s="42" t="s">
        <v>82</v>
      </c>
      <c r="D61" s="43"/>
      <c r="E61" s="43"/>
      <c r="F61" s="48">
        <v>172</v>
      </c>
      <c r="G61" s="45" t="s">
        <v>26</v>
      </c>
      <c r="H61" s="25">
        <v>1</v>
      </c>
      <c r="I61" s="46">
        <f t="shared" si="5"/>
        <v>0</v>
      </c>
    </row>
    <row r="62" spans="2:9" x14ac:dyDescent="0.35">
      <c r="B62" s="21"/>
      <c r="C62" s="42" t="s">
        <v>83</v>
      </c>
      <c r="D62" s="43"/>
      <c r="E62" s="43"/>
      <c r="F62" s="48">
        <v>344</v>
      </c>
      <c r="G62" s="45" t="s">
        <v>26</v>
      </c>
      <c r="H62" s="25">
        <v>1</v>
      </c>
      <c r="I62" s="46">
        <f t="shared" si="5"/>
        <v>0</v>
      </c>
    </row>
    <row r="63" spans="2:9" x14ac:dyDescent="0.35">
      <c r="B63" s="21"/>
      <c r="C63" s="42" t="s">
        <v>84</v>
      </c>
      <c r="D63" s="43"/>
      <c r="E63" s="43"/>
      <c r="F63" s="48">
        <v>344</v>
      </c>
      <c r="G63" s="45" t="s">
        <v>26</v>
      </c>
      <c r="H63" s="25">
        <v>1</v>
      </c>
      <c r="I63" s="46">
        <f t="shared" si="5"/>
        <v>0</v>
      </c>
    </row>
    <row r="64" spans="2:9" x14ac:dyDescent="0.35">
      <c r="B64" s="21"/>
      <c r="C64" s="42" t="s">
        <v>85</v>
      </c>
      <c r="D64" s="43"/>
      <c r="E64" s="43"/>
      <c r="F64" s="48">
        <v>344</v>
      </c>
      <c r="G64" s="45" t="s">
        <v>26</v>
      </c>
      <c r="H64" s="25">
        <v>1</v>
      </c>
      <c r="I64" s="46">
        <f t="shared" si="5"/>
        <v>0</v>
      </c>
    </row>
    <row r="65" spans="2:11" x14ac:dyDescent="0.35">
      <c r="B65" s="21"/>
      <c r="C65" s="42" t="s">
        <v>86</v>
      </c>
      <c r="D65" s="43"/>
      <c r="E65" s="43"/>
      <c r="F65" s="48">
        <v>344</v>
      </c>
      <c r="G65" s="45" t="s">
        <v>26</v>
      </c>
      <c r="H65" s="25">
        <v>1</v>
      </c>
      <c r="I65" s="46">
        <f t="shared" si="5"/>
        <v>0</v>
      </c>
    </row>
    <row r="66" spans="2:11" x14ac:dyDescent="0.35">
      <c r="B66" s="21">
        <v>7</v>
      </c>
      <c r="C66" s="42" t="s">
        <v>87</v>
      </c>
      <c r="D66" s="43"/>
      <c r="E66" s="43"/>
      <c r="F66" s="44"/>
      <c r="G66" s="45"/>
      <c r="H66" s="25"/>
      <c r="I66" s="46"/>
    </row>
    <row r="67" spans="2:11" x14ac:dyDescent="0.35">
      <c r="B67" s="21"/>
      <c r="C67" s="42" t="s">
        <v>88</v>
      </c>
      <c r="D67" s="43"/>
      <c r="E67" s="43"/>
      <c r="F67" s="48">
        <v>55</v>
      </c>
      <c r="G67" s="45" t="s">
        <v>26</v>
      </c>
      <c r="H67" s="25">
        <v>1</v>
      </c>
      <c r="I67" s="46">
        <f t="shared" si="4"/>
        <v>0</v>
      </c>
    </row>
    <row r="68" spans="2:11" x14ac:dyDescent="0.35">
      <c r="B68" s="21"/>
      <c r="C68" s="42" t="s">
        <v>89</v>
      </c>
      <c r="D68" s="43"/>
      <c r="E68" s="43"/>
      <c r="F68" s="48">
        <v>55</v>
      </c>
      <c r="G68" s="45" t="s">
        <v>26</v>
      </c>
      <c r="H68" s="25">
        <v>1</v>
      </c>
      <c r="I68" s="46">
        <f t="shared" si="4"/>
        <v>0</v>
      </c>
    </row>
    <row r="69" spans="2:11" x14ac:dyDescent="0.35">
      <c r="B69" s="21"/>
      <c r="C69" s="42" t="s">
        <v>90</v>
      </c>
      <c r="D69" s="43"/>
      <c r="E69" s="43"/>
      <c r="F69" s="48">
        <v>55</v>
      </c>
      <c r="G69" s="45" t="s">
        <v>26</v>
      </c>
      <c r="H69" s="25">
        <v>1</v>
      </c>
      <c r="I69" s="46">
        <f t="shared" si="4"/>
        <v>0</v>
      </c>
    </row>
    <row r="70" spans="2:11" x14ac:dyDescent="0.35">
      <c r="B70" s="21"/>
      <c r="C70" s="42" t="s">
        <v>91</v>
      </c>
      <c r="D70" s="43"/>
      <c r="E70" s="43"/>
      <c r="F70" s="48">
        <v>55</v>
      </c>
      <c r="G70" s="45" t="s">
        <v>26</v>
      </c>
      <c r="H70" s="25">
        <v>1</v>
      </c>
      <c r="I70" s="46">
        <f t="shared" si="4"/>
        <v>0</v>
      </c>
    </row>
    <row r="71" spans="2:11" x14ac:dyDescent="0.35">
      <c r="B71" s="21"/>
      <c r="C71" s="42" t="s">
        <v>92</v>
      </c>
      <c r="D71" s="43"/>
      <c r="E71" s="43"/>
      <c r="F71" s="48">
        <v>55</v>
      </c>
      <c r="G71" s="45" t="s">
        <v>26</v>
      </c>
      <c r="H71" s="25">
        <v>1</v>
      </c>
      <c r="I71" s="46">
        <f t="shared" si="4"/>
        <v>0</v>
      </c>
    </row>
    <row r="72" spans="2:11" x14ac:dyDescent="0.35">
      <c r="B72" s="21"/>
      <c r="C72" s="42" t="s">
        <v>93</v>
      </c>
      <c r="D72" s="43"/>
      <c r="E72" s="43"/>
      <c r="F72" s="48">
        <v>55</v>
      </c>
      <c r="G72" s="45" t="s">
        <v>26</v>
      </c>
      <c r="H72" s="25">
        <v>1</v>
      </c>
      <c r="I72" s="46">
        <f t="shared" si="4"/>
        <v>0</v>
      </c>
    </row>
    <row r="73" spans="2:11" x14ac:dyDescent="0.35">
      <c r="B73" s="21">
        <v>8</v>
      </c>
      <c r="C73" s="42" t="s">
        <v>94</v>
      </c>
      <c r="D73" s="69"/>
      <c r="E73" s="70"/>
      <c r="F73" s="44">
        <v>260</v>
      </c>
      <c r="G73" s="45" t="s">
        <v>31</v>
      </c>
      <c r="H73" s="25">
        <v>1</v>
      </c>
      <c r="I73" s="46">
        <f t="shared" si="4"/>
        <v>0</v>
      </c>
      <c r="K73" s="47"/>
    </row>
    <row r="74" spans="2:11" x14ac:dyDescent="0.35">
      <c r="B74" s="21">
        <v>9</v>
      </c>
      <c r="C74" s="42" t="s">
        <v>95</v>
      </c>
      <c r="D74" s="69"/>
      <c r="E74" s="70"/>
      <c r="F74" s="44">
        <v>42.699999999999996</v>
      </c>
      <c r="G74" s="45" t="s">
        <v>29</v>
      </c>
      <c r="H74" s="25">
        <v>1</v>
      </c>
      <c r="I74" s="46">
        <f t="shared" si="4"/>
        <v>0</v>
      </c>
    </row>
    <row r="75" spans="2:11" ht="25" x14ac:dyDescent="0.35">
      <c r="B75" s="21">
        <v>10</v>
      </c>
      <c r="C75" s="42" t="s">
        <v>96</v>
      </c>
      <c r="D75" s="43"/>
      <c r="E75" s="43"/>
      <c r="F75" s="44"/>
      <c r="G75" s="45"/>
      <c r="H75" s="25"/>
      <c r="I75" s="46"/>
      <c r="K75" s="47"/>
    </row>
    <row r="76" spans="2:11" ht="25" x14ac:dyDescent="0.35">
      <c r="B76" s="21"/>
      <c r="C76" s="42" t="s">
        <v>97</v>
      </c>
      <c r="D76" s="43"/>
      <c r="E76" s="43"/>
      <c r="F76" s="48">
        <v>180</v>
      </c>
      <c r="G76" s="45" t="s">
        <v>30</v>
      </c>
      <c r="H76" s="25">
        <v>1</v>
      </c>
      <c r="I76" s="46">
        <f t="shared" ref="I76:I82" si="6">ROUND((D76*F76*H76),0)</f>
        <v>0</v>
      </c>
      <c r="K76" s="47"/>
    </row>
    <row r="77" spans="2:11" x14ac:dyDescent="0.35">
      <c r="B77" s="21"/>
      <c r="C77" s="42" t="s">
        <v>83</v>
      </c>
      <c r="D77" s="43"/>
      <c r="E77" s="43"/>
      <c r="F77" s="48">
        <v>108</v>
      </c>
      <c r="G77" s="45" t="s">
        <v>26</v>
      </c>
      <c r="H77" s="25">
        <v>1</v>
      </c>
      <c r="I77" s="46">
        <f t="shared" si="6"/>
        <v>0</v>
      </c>
      <c r="K77" s="47"/>
    </row>
    <row r="78" spans="2:11" x14ac:dyDescent="0.35">
      <c r="B78" s="21"/>
      <c r="C78" s="42" t="s">
        <v>84</v>
      </c>
      <c r="D78" s="43"/>
      <c r="E78" s="43"/>
      <c r="F78" s="48">
        <v>108</v>
      </c>
      <c r="G78" s="45" t="s">
        <v>26</v>
      </c>
      <c r="H78" s="25">
        <v>1</v>
      </c>
      <c r="I78" s="46">
        <f t="shared" si="6"/>
        <v>0</v>
      </c>
      <c r="K78" s="47"/>
    </row>
    <row r="79" spans="2:11" x14ac:dyDescent="0.35">
      <c r="B79" s="21"/>
      <c r="C79" s="42" t="s">
        <v>85</v>
      </c>
      <c r="D79" s="43"/>
      <c r="E79" s="43"/>
      <c r="F79" s="48">
        <v>108</v>
      </c>
      <c r="G79" s="45" t="s">
        <v>26</v>
      </c>
      <c r="H79" s="25">
        <v>1</v>
      </c>
      <c r="I79" s="46">
        <f t="shared" si="6"/>
        <v>0</v>
      </c>
      <c r="K79" s="47"/>
    </row>
    <row r="80" spans="2:11" x14ac:dyDescent="0.35">
      <c r="B80" s="21"/>
      <c r="C80" s="42" t="s">
        <v>86</v>
      </c>
      <c r="D80" s="43"/>
      <c r="E80" s="43"/>
      <c r="F80" s="48">
        <v>108</v>
      </c>
      <c r="G80" s="45" t="s">
        <v>26</v>
      </c>
      <c r="H80" s="25">
        <v>1</v>
      </c>
      <c r="I80" s="46">
        <f t="shared" si="6"/>
        <v>0</v>
      </c>
      <c r="K80" s="47"/>
    </row>
    <row r="81" spans="2:11" x14ac:dyDescent="0.35">
      <c r="B81" s="21"/>
      <c r="C81" s="42" t="s">
        <v>98</v>
      </c>
      <c r="D81" s="43"/>
      <c r="E81" s="43"/>
      <c r="F81" s="48">
        <v>36</v>
      </c>
      <c r="G81" s="45" t="s">
        <v>26</v>
      </c>
      <c r="H81" s="25">
        <v>1</v>
      </c>
      <c r="I81" s="46">
        <f t="shared" si="6"/>
        <v>0</v>
      </c>
      <c r="K81" s="47"/>
    </row>
    <row r="82" spans="2:11" x14ac:dyDescent="0.35">
      <c r="B82" s="21"/>
      <c r="C82" s="42" t="s">
        <v>99</v>
      </c>
      <c r="D82" s="43"/>
      <c r="E82" s="43"/>
      <c r="F82" s="48">
        <v>36</v>
      </c>
      <c r="G82" s="45" t="s">
        <v>26</v>
      </c>
      <c r="H82" s="25">
        <v>1</v>
      </c>
      <c r="I82" s="46">
        <f t="shared" si="6"/>
        <v>0</v>
      </c>
      <c r="K82" s="47"/>
    </row>
    <row r="83" spans="2:11" ht="25" x14ac:dyDescent="0.35">
      <c r="B83" s="21">
        <v>11</v>
      </c>
      <c r="C83" s="42" t="s">
        <v>100</v>
      </c>
      <c r="D83" s="43"/>
      <c r="E83" s="43"/>
      <c r="F83" s="44"/>
      <c r="G83" s="45"/>
      <c r="H83" s="25"/>
      <c r="I83" s="46"/>
    </row>
    <row r="84" spans="2:11" ht="25" x14ac:dyDescent="0.35">
      <c r="B84" s="21"/>
      <c r="C84" s="42" t="s">
        <v>101</v>
      </c>
      <c r="D84" s="43"/>
      <c r="E84" s="43"/>
      <c r="F84" s="48">
        <v>960</v>
      </c>
      <c r="G84" s="45" t="s">
        <v>30</v>
      </c>
      <c r="H84" s="25">
        <v>1</v>
      </c>
      <c r="I84" s="46">
        <f t="shared" si="4"/>
        <v>0</v>
      </c>
      <c r="K84" s="47"/>
    </row>
    <row r="85" spans="2:11" x14ac:dyDescent="0.35">
      <c r="B85" s="21"/>
      <c r="C85" s="42" t="s">
        <v>83</v>
      </c>
      <c r="D85" s="43"/>
      <c r="E85" s="43"/>
      <c r="F85" s="48">
        <v>171</v>
      </c>
      <c r="G85" s="45" t="s">
        <v>26</v>
      </c>
      <c r="H85" s="25">
        <v>1</v>
      </c>
      <c r="I85" s="46">
        <f t="shared" si="4"/>
        <v>0</v>
      </c>
      <c r="K85" s="47"/>
    </row>
    <row r="86" spans="2:11" x14ac:dyDescent="0.35">
      <c r="B86" s="21"/>
      <c r="C86" s="42" t="s">
        <v>84</v>
      </c>
      <c r="D86" s="43"/>
      <c r="E86" s="43"/>
      <c r="F86" s="48">
        <v>171</v>
      </c>
      <c r="G86" s="45" t="s">
        <v>26</v>
      </c>
      <c r="H86" s="25">
        <v>1</v>
      </c>
      <c r="I86" s="46">
        <f t="shared" si="4"/>
        <v>0</v>
      </c>
      <c r="K86" s="47"/>
    </row>
    <row r="87" spans="2:11" x14ac:dyDescent="0.35">
      <c r="B87" s="21"/>
      <c r="C87" s="42" t="s">
        <v>85</v>
      </c>
      <c r="D87" s="43"/>
      <c r="E87" s="43"/>
      <c r="F87" s="48">
        <v>171</v>
      </c>
      <c r="G87" s="45" t="s">
        <v>26</v>
      </c>
      <c r="H87" s="25">
        <v>1</v>
      </c>
      <c r="I87" s="46">
        <f t="shared" si="4"/>
        <v>0</v>
      </c>
      <c r="K87" s="47"/>
    </row>
    <row r="88" spans="2:11" x14ac:dyDescent="0.35">
      <c r="B88" s="21"/>
      <c r="C88" s="42" t="s">
        <v>86</v>
      </c>
      <c r="D88" s="43"/>
      <c r="E88" s="43"/>
      <c r="F88" s="48">
        <v>171</v>
      </c>
      <c r="G88" s="45" t="s">
        <v>26</v>
      </c>
      <c r="H88" s="25">
        <v>1</v>
      </c>
      <c r="I88" s="46">
        <f t="shared" si="4"/>
        <v>0</v>
      </c>
      <c r="K88" s="47"/>
    </row>
    <row r="89" spans="2:11" x14ac:dyDescent="0.35">
      <c r="B89" s="21"/>
      <c r="C89" s="42" t="s">
        <v>98</v>
      </c>
      <c r="D89" s="43"/>
      <c r="E89" s="43"/>
      <c r="F89" s="48">
        <v>57</v>
      </c>
      <c r="G89" s="45" t="s">
        <v>26</v>
      </c>
      <c r="H89" s="25">
        <v>1</v>
      </c>
      <c r="I89" s="46">
        <f t="shared" si="4"/>
        <v>0</v>
      </c>
      <c r="K89" s="47"/>
    </row>
    <row r="90" spans="2:11" x14ac:dyDescent="0.35">
      <c r="B90" s="21"/>
      <c r="C90" s="42" t="s">
        <v>99</v>
      </c>
      <c r="D90" s="43"/>
      <c r="E90" s="43"/>
      <c r="F90" s="48">
        <v>57</v>
      </c>
      <c r="G90" s="45" t="s">
        <v>26</v>
      </c>
      <c r="H90" s="25">
        <v>1</v>
      </c>
      <c r="I90" s="46">
        <f t="shared" si="4"/>
        <v>0</v>
      </c>
      <c r="K90" s="47"/>
    </row>
    <row r="91" spans="2:11" x14ac:dyDescent="0.35">
      <c r="B91" s="21">
        <v>12</v>
      </c>
      <c r="C91" s="42" t="s">
        <v>102</v>
      </c>
      <c r="D91" s="43"/>
      <c r="E91" s="43"/>
      <c r="F91" s="48">
        <v>34</v>
      </c>
      <c r="G91" s="45" t="s">
        <v>26</v>
      </c>
      <c r="H91" s="25">
        <v>1</v>
      </c>
      <c r="I91" s="46">
        <f t="shared" si="4"/>
        <v>0</v>
      </c>
      <c r="K91" s="47"/>
    </row>
    <row r="92" spans="2:11" x14ac:dyDescent="0.35">
      <c r="B92" s="21">
        <v>13</v>
      </c>
      <c r="C92" s="42" t="s">
        <v>103</v>
      </c>
      <c r="D92" s="43"/>
      <c r="E92" s="43"/>
      <c r="F92" s="48">
        <v>66</v>
      </c>
      <c r="G92" s="45" t="s">
        <v>26</v>
      </c>
      <c r="H92" s="25">
        <v>1</v>
      </c>
      <c r="I92" s="46">
        <f t="shared" si="4"/>
        <v>0</v>
      </c>
      <c r="K92" s="49"/>
    </row>
    <row r="93" spans="2:11" ht="25" x14ac:dyDescent="0.35">
      <c r="B93" s="21">
        <v>14</v>
      </c>
      <c r="C93" s="42" t="s">
        <v>104</v>
      </c>
      <c r="D93" s="43"/>
      <c r="E93" s="43"/>
      <c r="F93" s="44"/>
      <c r="G93" s="45"/>
      <c r="H93" s="25"/>
      <c r="I93" s="46"/>
      <c r="K93" s="49"/>
    </row>
    <row r="94" spans="2:11" x14ac:dyDescent="0.35">
      <c r="B94" s="21"/>
      <c r="C94" s="42" t="s">
        <v>105</v>
      </c>
      <c r="D94" s="43"/>
      <c r="E94" s="43"/>
      <c r="F94" s="48">
        <v>16</v>
      </c>
      <c r="G94" s="45" t="s">
        <v>26</v>
      </c>
      <c r="H94" s="25">
        <v>1</v>
      </c>
      <c r="I94" s="46">
        <f t="shared" ref="I94:I109" si="7">ROUND((D94*F94*H94),0)</f>
        <v>0</v>
      </c>
      <c r="K94" s="49"/>
    </row>
    <row r="95" spans="2:11" x14ac:dyDescent="0.35">
      <c r="B95" s="21"/>
      <c r="C95" s="42" t="s">
        <v>106</v>
      </c>
      <c r="D95" s="43"/>
      <c r="E95" s="43"/>
      <c r="F95" s="48">
        <v>16</v>
      </c>
      <c r="G95" s="45" t="s">
        <v>26</v>
      </c>
      <c r="H95" s="25">
        <v>1</v>
      </c>
      <c r="I95" s="46">
        <f t="shared" si="7"/>
        <v>0</v>
      </c>
      <c r="K95" s="49"/>
    </row>
    <row r="96" spans="2:11" x14ac:dyDescent="0.35">
      <c r="B96" s="21"/>
      <c r="C96" s="42" t="s">
        <v>107</v>
      </c>
      <c r="D96" s="43"/>
      <c r="E96" s="43"/>
      <c r="F96" s="48">
        <v>8</v>
      </c>
      <c r="G96" s="45" t="s">
        <v>26</v>
      </c>
      <c r="H96" s="25">
        <v>1</v>
      </c>
      <c r="I96" s="46">
        <f t="shared" si="7"/>
        <v>0</v>
      </c>
      <c r="K96" s="49"/>
    </row>
    <row r="97" spans="2:11" x14ac:dyDescent="0.35">
      <c r="B97" s="21"/>
      <c r="C97" s="42" t="s">
        <v>108</v>
      </c>
      <c r="D97" s="43"/>
      <c r="E97" s="43"/>
      <c r="F97" s="48">
        <v>8</v>
      </c>
      <c r="G97" s="45" t="s">
        <v>26</v>
      </c>
      <c r="H97" s="25">
        <v>1</v>
      </c>
      <c r="I97" s="46">
        <f t="shared" si="7"/>
        <v>0</v>
      </c>
      <c r="K97" s="49"/>
    </row>
    <row r="98" spans="2:11" x14ac:dyDescent="0.35">
      <c r="B98" s="21"/>
      <c r="C98" s="42" t="s">
        <v>109</v>
      </c>
      <c r="D98" s="43"/>
      <c r="E98" s="43"/>
      <c r="F98" s="48">
        <v>8</v>
      </c>
      <c r="G98" s="45" t="s">
        <v>26</v>
      </c>
      <c r="H98" s="25">
        <v>1</v>
      </c>
      <c r="I98" s="46">
        <f t="shared" si="7"/>
        <v>0</v>
      </c>
      <c r="K98" s="49"/>
    </row>
    <row r="99" spans="2:11" x14ac:dyDescent="0.35">
      <c r="B99" s="21"/>
      <c r="C99" s="42" t="s">
        <v>110</v>
      </c>
      <c r="D99" s="43"/>
      <c r="E99" s="43"/>
      <c r="F99" s="48">
        <v>8</v>
      </c>
      <c r="G99" s="45" t="s">
        <v>26</v>
      </c>
      <c r="H99" s="25">
        <v>1</v>
      </c>
      <c r="I99" s="46">
        <f t="shared" si="7"/>
        <v>0</v>
      </c>
      <c r="K99" s="49"/>
    </row>
    <row r="100" spans="2:11" x14ac:dyDescent="0.35">
      <c r="B100" s="21"/>
      <c r="C100" s="42" t="s">
        <v>111</v>
      </c>
      <c r="D100" s="43"/>
      <c r="E100" s="43"/>
      <c r="F100" s="48">
        <v>16</v>
      </c>
      <c r="G100" s="45" t="s">
        <v>26</v>
      </c>
      <c r="H100" s="25">
        <v>1</v>
      </c>
      <c r="I100" s="46">
        <f t="shared" si="7"/>
        <v>0</v>
      </c>
      <c r="K100" s="49"/>
    </row>
    <row r="101" spans="2:11" x14ac:dyDescent="0.35">
      <c r="B101" s="21"/>
      <c r="C101" s="42" t="s">
        <v>112</v>
      </c>
      <c r="D101" s="43"/>
      <c r="E101" s="43"/>
      <c r="F101" s="48">
        <v>8</v>
      </c>
      <c r="G101" s="45" t="s">
        <v>26</v>
      </c>
      <c r="H101" s="25">
        <v>1</v>
      </c>
      <c r="I101" s="46">
        <f t="shared" si="7"/>
        <v>0</v>
      </c>
      <c r="K101" s="49"/>
    </row>
    <row r="102" spans="2:11" x14ac:dyDescent="0.35">
      <c r="B102" s="21"/>
      <c r="C102" s="42" t="s">
        <v>113</v>
      </c>
      <c r="D102" s="43"/>
      <c r="E102" s="43"/>
      <c r="F102" s="48">
        <v>8</v>
      </c>
      <c r="G102" s="45" t="s">
        <v>26</v>
      </c>
      <c r="H102" s="25">
        <v>1</v>
      </c>
      <c r="I102" s="46">
        <f t="shared" si="7"/>
        <v>0</v>
      </c>
      <c r="K102" s="49"/>
    </row>
    <row r="103" spans="2:11" x14ac:dyDescent="0.35">
      <c r="B103" s="21"/>
      <c r="C103" s="42" t="s">
        <v>114</v>
      </c>
      <c r="D103" s="43"/>
      <c r="E103" s="43"/>
      <c r="F103" s="48">
        <v>8</v>
      </c>
      <c r="G103" s="45" t="s">
        <v>26</v>
      </c>
      <c r="H103" s="25">
        <v>1</v>
      </c>
      <c r="I103" s="46">
        <f t="shared" si="7"/>
        <v>0</v>
      </c>
      <c r="K103" s="49"/>
    </row>
    <row r="104" spans="2:11" x14ac:dyDescent="0.35">
      <c r="B104" s="21"/>
      <c r="C104" s="42" t="s">
        <v>115</v>
      </c>
      <c r="D104" s="43"/>
      <c r="E104" s="43"/>
      <c r="F104" s="48">
        <v>8</v>
      </c>
      <c r="G104" s="45" t="s">
        <v>26</v>
      </c>
      <c r="H104" s="25">
        <v>1</v>
      </c>
      <c r="I104" s="46">
        <f t="shared" si="7"/>
        <v>0</v>
      </c>
      <c r="K104" s="49"/>
    </row>
    <row r="105" spans="2:11" x14ac:dyDescent="0.35">
      <c r="B105" s="21"/>
      <c r="C105" s="42" t="s">
        <v>116</v>
      </c>
      <c r="D105" s="43"/>
      <c r="E105" s="43"/>
      <c r="F105" s="48">
        <v>8</v>
      </c>
      <c r="G105" s="45" t="s">
        <v>26</v>
      </c>
      <c r="H105" s="25">
        <v>1</v>
      </c>
      <c r="I105" s="46">
        <f t="shared" si="7"/>
        <v>0</v>
      </c>
      <c r="K105" s="49"/>
    </row>
    <row r="106" spans="2:11" x14ac:dyDescent="0.35">
      <c r="B106" s="21"/>
      <c r="C106" s="42" t="s">
        <v>117</v>
      </c>
      <c r="D106" s="43"/>
      <c r="E106" s="43"/>
      <c r="F106" s="48">
        <v>8</v>
      </c>
      <c r="G106" s="45" t="s">
        <v>26</v>
      </c>
      <c r="H106" s="25">
        <v>1</v>
      </c>
      <c r="I106" s="46">
        <f t="shared" si="7"/>
        <v>0</v>
      </c>
      <c r="K106" s="49"/>
    </row>
    <row r="107" spans="2:11" x14ac:dyDescent="0.35">
      <c r="B107" s="21"/>
      <c r="C107" s="42" t="s">
        <v>118</v>
      </c>
      <c r="D107" s="43"/>
      <c r="E107" s="43"/>
      <c r="F107" s="48">
        <v>8</v>
      </c>
      <c r="G107" s="45" t="s">
        <v>26</v>
      </c>
      <c r="H107" s="25">
        <v>1</v>
      </c>
      <c r="I107" s="46">
        <f t="shared" si="7"/>
        <v>0</v>
      </c>
      <c r="K107" s="49"/>
    </row>
    <row r="108" spans="2:11" x14ac:dyDescent="0.35">
      <c r="B108" s="21"/>
      <c r="C108" s="42" t="s">
        <v>119</v>
      </c>
      <c r="D108" s="43"/>
      <c r="E108" s="43"/>
      <c r="F108" s="48">
        <v>16</v>
      </c>
      <c r="G108" s="45" t="s">
        <v>26</v>
      </c>
      <c r="H108" s="25">
        <v>1</v>
      </c>
      <c r="I108" s="46">
        <f t="shared" si="7"/>
        <v>0</v>
      </c>
      <c r="K108" s="49"/>
    </row>
    <row r="109" spans="2:11" x14ac:dyDescent="0.35">
      <c r="B109" s="21"/>
      <c r="C109" s="42" t="s">
        <v>120</v>
      </c>
      <c r="D109" s="43"/>
      <c r="E109" s="43"/>
      <c r="F109" s="48">
        <v>8</v>
      </c>
      <c r="G109" s="45" t="s">
        <v>26</v>
      </c>
      <c r="H109" s="25">
        <v>1</v>
      </c>
      <c r="I109" s="46">
        <f t="shared" si="7"/>
        <v>0</v>
      </c>
      <c r="K109" s="49"/>
    </row>
    <row r="110" spans="2:11" x14ac:dyDescent="0.35">
      <c r="B110" s="21">
        <v>15</v>
      </c>
      <c r="C110" s="42" t="s">
        <v>121</v>
      </c>
      <c r="D110" s="43"/>
      <c r="E110" s="43"/>
      <c r="F110" s="48">
        <v>84</v>
      </c>
      <c r="G110" s="45" t="s">
        <v>26</v>
      </c>
      <c r="H110" s="25">
        <v>1</v>
      </c>
      <c r="I110" s="46">
        <f t="shared" si="4"/>
        <v>0</v>
      </c>
    </row>
    <row r="111" spans="2:11" x14ac:dyDescent="0.35">
      <c r="B111" s="29"/>
      <c r="C111" s="30" t="s">
        <v>32</v>
      </c>
      <c r="D111" s="31"/>
      <c r="E111" s="31"/>
      <c r="F111" s="32"/>
      <c r="G111" s="33"/>
      <c r="H111" s="34"/>
      <c r="I111" s="35">
        <f>SUM(I50:I110)</f>
        <v>0</v>
      </c>
    </row>
    <row r="112" spans="2:11" x14ac:dyDescent="0.35">
      <c r="B112" s="29"/>
      <c r="C112" s="30" t="s">
        <v>33</v>
      </c>
      <c r="D112" s="31"/>
      <c r="E112" s="31"/>
      <c r="F112" s="32"/>
      <c r="G112" s="33"/>
      <c r="H112" s="34"/>
      <c r="I112" s="35">
        <f>I46+I111</f>
        <v>0</v>
      </c>
    </row>
    <row r="113" spans="2:11" x14ac:dyDescent="0.35">
      <c r="B113" s="29"/>
      <c r="C113" s="37" t="s">
        <v>34</v>
      </c>
      <c r="D113" s="37"/>
      <c r="E113" s="31"/>
      <c r="F113" s="32"/>
      <c r="G113" s="33"/>
      <c r="H113" s="34"/>
      <c r="I113" s="35">
        <f>ROUND((I112*0.19),0)</f>
        <v>0</v>
      </c>
    </row>
    <row r="114" spans="2:11" x14ac:dyDescent="0.35">
      <c r="B114" s="29"/>
      <c r="C114" s="37" t="s">
        <v>35</v>
      </c>
      <c r="D114" s="37"/>
      <c r="E114" s="31"/>
      <c r="F114" s="32"/>
      <c r="G114" s="33"/>
      <c r="H114" s="34"/>
      <c r="I114" s="35">
        <f>I112+I113</f>
        <v>0</v>
      </c>
    </row>
    <row r="115" spans="2:11" ht="15" thickBot="1" x14ac:dyDescent="0.4">
      <c r="C115" s="50"/>
      <c r="D115" s="51"/>
      <c r="E115" s="51"/>
      <c r="F115" s="52"/>
      <c r="G115" s="53"/>
      <c r="H115" s="53"/>
      <c r="I115" s="54"/>
    </row>
    <row r="116" spans="2:11" ht="15" thickBot="1" x14ac:dyDescent="0.4">
      <c r="C116" s="55"/>
      <c r="D116" s="55"/>
      <c r="E116" s="55"/>
      <c r="F116" s="52"/>
      <c r="G116" s="56" t="s">
        <v>36</v>
      </c>
      <c r="H116" s="57">
        <f>+H12</f>
        <v>8</v>
      </c>
      <c r="I116" s="58"/>
    </row>
    <row r="117" spans="2:11" ht="15" thickBot="1" x14ac:dyDescent="0.4">
      <c r="C117" s="59"/>
      <c r="D117" s="59"/>
      <c r="E117" s="59"/>
      <c r="F117" s="52"/>
      <c r="G117" s="56" t="s">
        <v>37</v>
      </c>
      <c r="H117" s="60">
        <f>+H8</f>
        <v>42.699999999999996</v>
      </c>
      <c r="I117" s="61"/>
    </row>
    <row r="118" spans="2:11" ht="15" thickBot="1" x14ac:dyDescent="0.4">
      <c r="D118" s="63"/>
      <c r="E118" s="59"/>
      <c r="F118" s="52"/>
      <c r="G118" s="56" t="s">
        <v>39</v>
      </c>
      <c r="H118" s="64">
        <f>+IFERROR(I114/H117,0)</f>
        <v>0</v>
      </c>
      <c r="I118" s="65"/>
    </row>
    <row r="119" spans="2:11" ht="15" thickBot="1" x14ac:dyDescent="0.4">
      <c r="D119" s="51"/>
      <c r="E119" s="51"/>
      <c r="F119" s="52"/>
      <c r="G119" s="56" t="s">
        <v>5</v>
      </c>
      <c r="H119" s="64">
        <f>+I114</f>
        <v>0</v>
      </c>
      <c r="I119" s="65"/>
      <c r="K119" s="49"/>
    </row>
    <row r="120" spans="2:11" x14ac:dyDescent="0.35">
      <c r="E120" s="67"/>
      <c r="F120" s="67"/>
      <c r="G120" s="67"/>
      <c r="H120" s="67"/>
      <c r="I120" s="68"/>
      <c r="K120" s="20"/>
    </row>
  </sheetData>
  <mergeCells count="70">
    <mergeCell ref="H116:I116"/>
    <mergeCell ref="H117:I117"/>
    <mergeCell ref="H118:I118"/>
    <mergeCell ref="H119:I119"/>
    <mergeCell ref="D105:E105"/>
    <mergeCell ref="D106:E106"/>
    <mergeCell ref="D107:E107"/>
    <mergeCell ref="D108:E108"/>
    <mergeCell ref="D109:E109"/>
    <mergeCell ref="D110:E110"/>
    <mergeCell ref="D99:E99"/>
    <mergeCell ref="D100:E100"/>
    <mergeCell ref="D101:E101"/>
    <mergeCell ref="D102:E102"/>
    <mergeCell ref="D103:E103"/>
    <mergeCell ref="D104:E104"/>
    <mergeCell ref="D93:E93"/>
    <mergeCell ref="D94:E94"/>
    <mergeCell ref="D95:E95"/>
    <mergeCell ref="D96:E96"/>
    <mergeCell ref="D97:E97"/>
    <mergeCell ref="D98:E98"/>
    <mergeCell ref="D87:E87"/>
    <mergeCell ref="D88:E88"/>
    <mergeCell ref="D89:E89"/>
    <mergeCell ref="D90:E90"/>
    <mergeCell ref="D91:E91"/>
    <mergeCell ref="D92:E92"/>
    <mergeCell ref="D81:E81"/>
    <mergeCell ref="D82:E82"/>
    <mergeCell ref="D83:E83"/>
    <mergeCell ref="D84:E84"/>
    <mergeCell ref="D85:E85"/>
    <mergeCell ref="D86:E86"/>
    <mergeCell ref="D75:E75"/>
    <mergeCell ref="D76:E76"/>
    <mergeCell ref="D77:E77"/>
    <mergeCell ref="D78:E78"/>
    <mergeCell ref="D79:E79"/>
    <mergeCell ref="D80:E80"/>
    <mergeCell ref="D69:E69"/>
    <mergeCell ref="D70:E70"/>
    <mergeCell ref="D71:E71"/>
    <mergeCell ref="D72:E72"/>
    <mergeCell ref="D73:E73"/>
    <mergeCell ref="D74:E74"/>
    <mergeCell ref="D63:E63"/>
    <mergeCell ref="D64:E64"/>
    <mergeCell ref="D65:E65"/>
    <mergeCell ref="D66:E66"/>
    <mergeCell ref="D67:E67"/>
    <mergeCell ref="D68:E68"/>
    <mergeCell ref="D57:E57"/>
    <mergeCell ref="D58:E58"/>
    <mergeCell ref="D59:E59"/>
    <mergeCell ref="D60:E60"/>
    <mergeCell ref="D61:E61"/>
    <mergeCell ref="D62:E62"/>
    <mergeCell ref="D51:E51"/>
    <mergeCell ref="D52:E52"/>
    <mergeCell ref="D53:E53"/>
    <mergeCell ref="D54:E54"/>
    <mergeCell ref="D55:E55"/>
    <mergeCell ref="D56:E56"/>
    <mergeCell ref="B2:I2"/>
    <mergeCell ref="C3:I3"/>
    <mergeCell ref="C4:I4"/>
    <mergeCell ref="B13:I13"/>
    <mergeCell ref="D49:E49"/>
    <mergeCell ref="D50:E50"/>
  </mergeCells>
  <conditionalFormatting sqref="H7">
    <cfRule type="cellIs" dxfId="9" priority="1" operator="equal">
      <formula>5</formula>
    </cfRule>
    <cfRule type="cellIs" dxfId="8" priority="2" operator="equal">
      <formula>4</formula>
    </cfRule>
    <cfRule type="cellIs" dxfId="7" priority="3" operator="equal">
      <formula>3</formula>
    </cfRule>
    <cfRule type="cellIs" dxfId="6" priority="4" operator="equal">
      <formula>2</formula>
    </cfRule>
    <cfRule type="cellIs" dxfId="5" priority="5" operator="equal">
      <formula>1</formula>
    </cfRule>
  </conditionalFormatting>
  <printOptions horizontalCentered="1"/>
  <pageMargins left="0.59055118110236227" right="0.59055118110236227" top="0.59055118110236227" bottom="0.59055118110236227" header="0.31496062992125984" footer="0.31496062992125984"/>
  <pageSetup scale="52" fitToHeight="2" orientation="portrait" r:id="rId1"/>
  <rowBreaks count="1" manualBreakCount="1">
    <brk id="72" max="9"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ADDEE4-673F-4990-89A5-A11ACA410E0C}">
  <dimension ref="A1:AP121"/>
  <sheetViews>
    <sheetView view="pageBreakPreview" topLeftCell="A104" zoomScale="57" zoomScaleNormal="85" zoomScaleSheetLayoutView="100" workbookViewId="0">
      <pane xSplit="3" topLeftCell="D1" activePane="topRight" state="frozen"/>
      <selection activeCell="K1" sqref="K1:K1048576"/>
      <selection pane="topRight" activeCell="K1" sqref="K1:K1048576"/>
    </sheetView>
  </sheetViews>
  <sheetFormatPr baseColWidth="10" defaultColWidth="11.453125" defaultRowHeight="14" x14ac:dyDescent="0.35"/>
  <cols>
    <col min="1" max="1" width="2.6328125" style="2" customWidth="1"/>
    <col min="2" max="2" width="5.54296875" style="2" customWidth="1"/>
    <col min="3" max="3" width="70.6328125" style="2" customWidth="1"/>
    <col min="4" max="4" width="18.6328125" style="2" customWidth="1"/>
    <col min="5" max="5" width="12.6328125" style="2" customWidth="1"/>
    <col min="6" max="6" width="11.6328125" style="2" customWidth="1"/>
    <col min="7" max="7" width="12.6328125" style="2" customWidth="1"/>
    <col min="8" max="8" width="11.6328125" style="2" customWidth="1"/>
    <col min="9" max="9" width="17.6328125" style="2" customWidth="1"/>
    <col min="10" max="10" width="2.6328125" style="2" customWidth="1"/>
    <col min="11" max="11" width="18.08984375" style="3" bestFit="1" customWidth="1"/>
    <col min="12" max="30" width="8.6328125" style="3" customWidth="1"/>
    <col min="31" max="33" width="11.453125" style="3"/>
    <col min="34" max="34" width="0" style="3" hidden="1" customWidth="1"/>
    <col min="35" max="35" width="98.36328125" style="3" hidden="1" customWidth="1"/>
    <col min="36" max="36" width="0" style="3" hidden="1" customWidth="1"/>
    <col min="37" max="38" width="15.08984375" style="3" hidden="1" customWidth="1"/>
    <col min="39" max="39" width="15.54296875" style="3" hidden="1" customWidth="1"/>
    <col min="40" max="42" width="16.6328125" style="3" hidden="1" customWidth="1"/>
    <col min="43" max="43" width="0" style="3" hidden="1" customWidth="1"/>
    <col min="44" max="59" width="11.453125" style="3"/>
    <col min="60" max="72" width="16.6328125" style="3" customWidth="1"/>
    <col min="73" max="73" width="18.08984375" style="3" bestFit="1" customWidth="1"/>
    <col min="74" max="74" width="16.6328125" style="3" bestFit="1" customWidth="1"/>
    <col min="75" max="16384" width="11.453125" style="3"/>
  </cols>
  <sheetData>
    <row r="1" spans="1:11" customFormat="1" ht="14.5" x14ac:dyDescent="0.35">
      <c r="A1" s="2"/>
      <c r="B1" s="2"/>
      <c r="C1" s="2"/>
      <c r="D1" s="2"/>
      <c r="E1" s="2"/>
      <c r="F1" s="2"/>
      <c r="G1" s="2"/>
      <c r="H1" s="2"/>
      <c r="I1" s="2"/>
      <c r="J1" s="2"/>
      <c r="K1" s="3"/>
    </row>
    <row r="2" spans="1:11" customFormat="1" ht="80.150000000000006" customHeight="1" x14ac:dyDescent="0.35">
      <c r="A2" s="2"/>
      <c r="B2" s="1"/>
      <c r="C2" s="1"/>
      <c r="D2" s="1"/>
      <c r="E2" s="1"/>
      <c r="F2" s="1"/>
      <c r="G2" s="1"/>
      <c r="H2" s="1"/>
      <c r="I2" s="1"/>
      <c r="J2" s="2"/>
      <c r="K2" s="3"/>
    </row>
    <row r="3" spans="1:11" customFormat="1" ht="14.5" x14ac:dyDescent="0.35">
      <c r="A3" s="2"/>
      <c r="B3" s="2"/>
      <c r="C3" s="4" t="s">
        <v>0</v>
      </c>
      <c r="D3" s="4"/>
      <c r="E3" s="4"/>
      <c r="F3" s="4"/>
      <c r="G3" s="4"/>
      <c r="H3" s="4"/>
      <c r="I3" s="4"/>
      <c r="J3" s="2"/>
      <c r="K3" s="3"/>
    </row>
    <row r="4" spans="1:11" customFormat="1" ht="14.5" x14ac:dyDescent="0.35">
      <c r="A4" s="2"/>
      <c r="B4" s="2"/>
      <c r="C4" s="5" t="s">
        <v>1</v>
      </c>
      <c r="D4" s="5"/>
      <c r="E4" s="5"/>
      <c r="F4" s="5"/>
      <c r="G4" s="5"/>
      <c r="H4" s="5"/>
      <c r="I4" s="5"/>
      <c r="J4" s="2"/>
      <c r="K4" s="3"/>
    </row>
    <row r="5" spans="1:11" customFormat="1" ht="14.5" x14ac:dyDescent="0.35">
      <c r="A5" s="2"/>
      <c r="B5" s="2"/>
      <c r="C5" s="2"/>
      <c r="D5" s="2"/>
      <c r="E5" s="2"/>
      <c r="F5" s="2"/>
      <c r="G5" s="2"/>
      <c r="H5" s="2"/>
      <c r="I5" s="2"/>
      <c r="J5" s="2"/>
      <c r="K5" s="3"/>
    </row>
    <row r="6" spans="1:11" customFormat="1" ht="14.5" x14ac:dyDescent="0.35">
      <c r="A6" s="2"/>
      <c r="B6" s="2"/>
      <c r="C6" s="2"/>
      <c r="D6" s="2"/>
      <c r="E6" s="2"/>
      <c r="F6" s="2"/>
      <c r="G6" s="6" t="s">
        <v>2</v>
      </c>
      <c r="H6" s="7">
        <v>34</v>
      </c>
      <c r="I6" s="8" t="s">
        <v>3</v>
      </c>
      <c r="J6" s="2"/>
      <c r="K6" s="3"/>
    </row>
    <row r="7" spans="1:11" customFormat="1" ht="14.5" x14ac:dyDescent="0.35">
      <c r="A7" s="2"/>
      <c r="B7" s="2"/>
      <c r="C7" s="2"/>
      <c r="D7" s="2"/>
      <c r="E7" s="2"/>
      <c r="F7" s="2"/>
      <c r="G7" s="6" t="s">
        <v>4</v>
      </c>
      <c r="H7" s="9">
        <v>5</v>
      </c>
      <c r="I7" s="8" t="s">
        <v>3</v>
      </c>
      <c r="J7" s="2"/>
      <c r="K7" s="3"/>
    </row>
    <row r="8" spans="1:11" customFormat="1" ht="14.5" x14ac:dyDescent="0.35">
      <c r="A8" s="2"/>
      <c r="B8" s="2"/>
      <c r="C8" s="2"/>
      <c r="D8" s="2"/>
      <c r="E8" s="2"/>
      <c r="F8" s="2"/>
      <c r="G8" s="6" t="s">
        <v>5</v>
      </c>
      <c r="H8" s="10">
        <f>SUM(H9:H11)</f>
        <v>45.699999999999996</v>
      </c>
      <c r="I8" s="8"/>
      <c r="J8" s="2"/>
      <c r="K8" s="3"/>
    </row>
    <row r="9" spans="1:11" customFormat="1" ht="14.5" x14ac:dyDescent="0.35">
      <c r="A9" s="2"/>
      <c r="B9" s="2"/>
      <c r="C9" s="2"/>
      <c r="D9" s="2"/>
      <c r="E9" s="2"/>
      <c r="F9" s="2"/>
      <c r="G9" s="6" t="s">
        <v>6</v>
      </c>
      <c r="H9" s="10">
        <v>40.699999999999996</v>
      </c>
      <c r="I9" s="8"/>
      <c r="J9" s="2"/>
      <c r="K9" s="3"/>
    </row>
    <row r="10" spans="1:11" customFormat="1" ht="14.5" x14ac:dyDescent="0.35">
      <c r="A10" s="2"/>
      <c r="B10" s="2"/>
      <c r="C10" s="2"/>
      <c r="D10" s="2"/>
      <c r="E10" s="2"/>
      <c r="F10" s="2"/>
      <c r="G10" s="6" t="s">
        <v>7</v>
      </c>
      <c r="H10" s="10">
        <v>5</v>
      </c>
      <c r="I10" s="8"/>
      <c r="J10" s="2"/>
      <c r="K10" s="3"/>
    </row>
    <row r="11" spans="1:11" customFormat="1" ht="14.5" x14ac:dyDescent="0.35">
      <c r="A11" s="2"/>
      <c r="B11" s="2"/>
      <c r="C11" s="2"/>
      <c r="D11" s="2"/>
      <c r="E11" s="2"/>
      <c r="F11" s="2"/>
      <c r="G11" s="6" t="s">
        <v>8</v>
      </c>
      <c r="H11" s="10">
        <v>0</v>
      </c>
      <c r="I11" s="8"/>
      <c r="J11" s="2"/>
      <c r="K11" s="3"/>
    </row>
    <row r="12" spans="1:11" customFormat="1" ht="14.5" x14ac:dyDescent="0.35">
      <c r="A12" s="2"/>
      <c r="B12" s="2"/>
      <c r="C12" s="11"/>
      <c r="D12" s="11"/>
      <c r="E12" s="11"/>
      <c r="F12" s="11"/>
      <c r="G12" s="6" t="s">
        <v>9</v>
      </c>
      <c r="H12" s="10">
        <v>8</v>
      </c>
      <c r="I12" s="8" t="s">
        <v>10</v>
      </c>
      <c r="J12" s="2"/>
      <c r="K12" s="3"/>
    </row>
    <row r="13" spans="1:11" customFormat="1" ht="110.15" customHeight="1" x14ac:dyDescent="0.35">
      <c r="A13" s="2"/>
      <c r="B13" s="12" t="s">
        <v>138</v>
      </c>
      <c r="C13" s="12"/>
      <c r="D13" s="12"/>
      <c r="E13" s="12"/>
      <c r="F13" s="12"/>
      <c r="G13" s="12"/>
      <c r="H13" s="12"/>
      <c r="I13" s="12"/>
      <c r="J13" s="2"/>
      <c r="K13" s="3"/>
    </row>
    <row r="14" spans="1:11" customFormat="1" ht="39" x14ac:dyDescent="0.35">
      <c r="A14" s="2"/>
      <c r="B14" s="13" t="s">
        <v>11</v>
      </c>
      <c r="C14" s="14" t="s">
        <v>12</v>
      </c>
      <c r="D14" s="13" t="s">
        <v>13</v>
      </c>
      <c r="E14" s="13" t="s">
        <v>14</v>
      </c>
      <c r="F14" s="13" t="s">
        <v>15</v>
      </c>
      <c r="G14" s="13" t="s">
        <v>16</v>
      </c>
      <c r="H14" s="13" t="s">
        <v>17</v>
      </c>
      <c r="I14" s="13" t="s">
        <v>18</v>
      </c>
      <c r="J14" s="2"/>
      <c r="K14" s="3"/>
    </row>
    <row r="15" spans="1:11" customFormat="1" ht="14.5" x14ac:dyDescent="0.35">
      <c r="A15" s="2"/>
      <c r="B15" s="15"/>
      <c r="C15" s="16" t="s">
        <v>19</v>
      </c>
      <c r="D15" s="17"/>
      <c r="E15" s="18"/>
      <c r="F15" s="18"/>
      <c r="G15" s="18"/>
      <c r="H15" s="18"/>
      <c r="I15" s="19"/>
      <c r="J15" s="2"/>
      <c r="K15" s="3"/>
    </row>
    <row r="16" spans="1:11" customFormat="1" ht="14.5" x14ac:dyDescent="0.35">
      <c r="A16" s="2"/>
      <c r="B16" s="21">
        <v>1</v>
      </c>
      <c r="C16" s="22" t="s">
        <v>40</v>
      </c>
      <c r="D16" s="23"/>
      <c r="E16" s="21" t="s">
        <v>41</v>
      </c>
      <c r="F16" s="24">
        <v>1</v>
      </c>
      <c r="G16" s="25">
        <v>1</v>
      </c>
      <c r="H16" s="25">
        <v>8</v>
      </c>
      <c r="I16" s="26">
        <f>ROUND((D16*F16*G16*H16),0)</f>
        <v>0</v>
      </c>
      <c r="J16" s="2"/>
      <c r="K16" s="3"/>
    </row>
    <row r="17" spans="1:11" customFormat="1" ht="14.5" x14ac:dyDescent="0.35">
      <c r="A17" s="2"/>
      <c r="B17" s="21">
        <v>2</v>
      </c>
      <c r="C17" s="22" t="s">
        <v>42</v>
      </c>
      <c r="D17" s="23"/>
      <c r="E17" s="21" t="s">
        <v>43</v>
      </c>
      <c r="F17" s="24">
        <v>2</v>
      </c>
      <c r="G17" s="25">
        <v>1</v>
      </c>
      <c r="H17" s="25">
        <v>4</v>
      </c>
      <c r="I17" s="26">
        <f t="shared" ref="I17:I44" si="0">ROUND((D17*F17*G17*H17),0)</f>
        <v>0</v>
      </c>
      <c r="J17" s="2"/>
      <c r="K17" s="3"/>
    </row>
    <row r="18" spans="1:11" customFormat="1" ht="14.5" x14ac:dyDescent="0.35">
      <c r="A18" s="2"/>
      <c r="B18" s="21">
        <v>3</v>
      </c>
      <c r="C18" s="22" t="s">
        <v>44</v>
      </c>
      <c r="D18" s="23"/>
      <c r="E18" s="21" t="s">
        <v>43</v>
      </c>
      <c r="F18" s="24">
        <v>2</v>
      </c>
      <c r="G18" s="25">
        <v>1</v>
      </c>
      <c r="H18" s="25">
        <v>4</v>
      </c>
      <c r="I18" s="26">
        <f t="shared" si="0"/>
        <v>0</v>
      </c>
      <c r="J18" s="2"/>
      <c r="K18" s="3"/>
    </row>
    <row r="19" spans="1:11" customFormat="1" ht="14.5" x14ac:dyDescent="0.35">
      <c r="A19" s="2"/>
      <c r="B19" s="21">
        <v>4</v>
      </c>
      <c r="C19" s="22" t="s">
        <v>45</v>
      </c>
      <c r="D19" s="23"/>
      <c r="E19" s="21" t="s">
        <v>46</v>
      </c>
      <c r="F19" s="24">
        <v>2</v>
      </c>
      <c r="G19" s="25">
        <v>1</v>
      </c>
      <c r="H19" s="25">
        <v>4</v>
      </c>
      <c r="I19" s="26">
        <f>ROUND((D19*F19*G19*H19),0)</f>
        <v>0</v>
      </c>
      <c r="J19" s="2"/>
      <c r="K19" s="3"/>
    </row>
    <row r="20" spans="1:11" customFormat="1" ht="14.5" x14ac:dyDescent="0.35">
      <c r="A20" s="2"/>
      <c r="B20" s="21">
        <v>5</v>
      </c>
      <c r="C20" s="22" t="s">
        <v>47</v>
      </c>
      <c r="D20" s="23"/>
      <c r="E20" s="21" t="s">
        <v>43</v>
      </c>
      <c r="F20" s="24">
        <v>3</v>
      </c>
      <c r="G20" s="25">
        <v>1</v>
      </c>
      <c r="H20" s="25">
        <v>4</v>
      </c>
      <c r="I20" s="26">
        <f t="shared" si="0"/>
        <v>0</v>
      </c>
      <c r="J20" s="2"/>
      <c r="K20" s="3"/>
    </row>
    <row r="21" spans="1:11" customFormat="1" ht="14.5" x14ac:dyDescent="0.35">
      <c r="A21" s="2"/>
      <c r="B21" s="21">
        <v>6</v>
      </c>
      <c r="C21" s="22" t="s">
        <v>48</v>
      </c>
      <c r="D21" s="23"/>
      <c r="E21" s="21" t="s">
        <v>43</v>
      </c>
      <c r="F21" s="24">
        <v>3</v>
      </c>
      <c r="G21" s="25">
        <v>1</v>
      </c>
      <c r="H21" s="25">
        <v>4</v>
      </c>
      <c r="I21" s="26">
        <f t="shared" si="0"/>
        <v>0</v>
      </c>
      <c r="J21" s="2"/>
      <c r="K21" s="3"/>
    </row>
    <row r="22" spans="1:11" customFormat="1" ht="14.5" x14ac:dyDescent="0.35">
      <c r="A22" s="2"/>
      <c r="B22" s="21">
        <v>7</v>
      </c>
      <c r="C22" s="22" t="s">
        <v>49</v>
      </c>
      <c r="D22" s="23"/>
      <c r="E22" s="21" t="s">
        <v>43</v>
      </c>
      <c r="F22" s="24">
        <v>3</v>
      </c>
      <c r="G22" s="25">
        <v>1</v>
      </c>
      <c r="H22" s="25">
        <v>3</v>
      </c>
      <c r="I22" s="26">
        <f t="shared" si="0"/>
        <v>0</v>
      </c>
      <c r="J22" s="2"/>
      <c r="K22" s="3"/>
    </row>
    <row r="23" spans="1:11" customFormat="1" ht="14.5" x14ac:dyDescent="0.35">
      <c r="A23" s="2"/>
      <c r="B23" s="21">
        <v>8</v>
      </c>
      <c r="C23" s="22" t="s">
        <v>50</v>
      </c>
      <c r="D23" s="23"/>
      <c r="E23" s="21" t="s">
        <v>43</v>
      </c>
      <c r="F23" s="24">
        <v>3</v>
      </c>
      <c r="G23" s="25">
        <v>1</v>
      </c>
      <c r="H23" s="25">
        <v>3</v>
      </c>
      <c r="I23" s="26">
        <f t="shared" si="0"/>
        <v>0</v>
      </c>
      <c r="J23" s="2"/>
      <c r="K23" s="3"/>
    </row>
    <row r="24" spans="1:11" customFormat="1" ht="14.5" x14ac:dyDescent="0.35">
      <c r="A24" s="2"/>
      <c r="B24" s="21">
        <v>9</v>
      </c>
      <c r="C24" s="22" t="s">
        <v>51</v>
      </c>
      <c r="D24" s="23"/>
      <c r="E24" s="21" t="s">
        <v>43</v>
      </c>
      <c r="F24" s="24">
        <v>1</v>
      </c>
      <c r="G24" s="25">
        <v>1</v>
      </c>
      <c r="H24" s="25">
        <v>7</v>
      </c>
      <c r="I24" s="26">
        <f t="shared" si="0"/>
        <v>0</v>
      </c>
      <c r="J24" s="2"/>
      <c r="K24" s="3"/>
    </row>
    <row r="25" spans="1:11" customFormat="1" ht="14.5" x14ac:dyDescent="0.35">
      <c r="A25" s="2"/>
      <c r="B25" s="21">
        <v>10</v>
      </c>
      <c r="C25" s="22" t="s">
        <v>52</v>
      </c>
      <c r="D25" s="23"/>
      <c r="E25" s="21" t="s">
        <v>46</v>
      </c>
      <c r="F25" s="24">
        <v>2</v>
      </c>
      <c r="G25" s="25">
        <v>1</v>
      </c>
      <c r="H25" s="25">
        <v>4</v>
      </c>
      <c r="I25" s="26">
        <f>ROUND((D25*F25*G25*H25),0)</f>
        <v>0</v>
      </c>
      <c r="J25" s="2"/>
      <c r="K25" s="3"/>
    </row>
    <row r="26" spans="1:11" customFormat="1" ht="14.5" x14ac:dyDescent="0.35">
      <c r="A26" s="2"/>
      <c r="B26" s="21">
        <v>11</v>
      </c>
      <c r="C26" s="22" t="s">
        <v>53</v>
      </c>
      <c r="D26" s="23"/>
      <c r="E26" s="21" t="s">
        <v>54</v>
      </c>
      <c r="F26" s="24">
        <v>2</v>
      </c>
      <c r="G26" s="25">
        <v>1</v>
      </c>
      <c r="H26" s="25">
        <v>4</v>
      </c>
      <c r="I26" s="26">
        <f>ROUND((D26*F26*G26*H26),0)</f>
        <v>0</v>
      </c>
      <c r="J26" s="2"/>
      <c r="K26" s="3"/>
    </row>
    <row r="27" spans="1:11" customFormat="1" ht="14.5" x14ac:dyDescent="0.35">
      <c r="A27" s="2"/>
      <c r="B27" s="21">
        <v>12</v>
      </c>
      <c r="C27" s="22" t="s">
        <v>55</v>
      </c>
      <c r="D27" s="23"/>
      <c r="E27" s="21" t="s">
        <v>43</v>
      </c>
      <c r="F27" s="24">
        <v>3</v>
      </c>
      <c r="G27" s="25">
        <v>1</v>
      </c>
      <c r="H27" s="25">
        <v>4</v>
      </c>
      <c r="I27" s="26">
        <f t="shared" ref="I27" si="1">ROUND((D27*F27*G27*H27),0)</f>
        <v>0</v>
      </c>
      <c r="J27" s="2"/>
      <c r="K27" s="3"/>
    </row>
    <row r="28" spans="1:11" customFormat="1" ht="14.5" x14ac:dyDescent="0.35">
      <c r="A28" s="2"/>
      <c r="B28" s="21">
        <v>13</v>
      </c>
      <c r="C28" s="22" t="s">
        <v>56</v>
      </c>
      <c r="D28" s="23"/>
      <c r="E28" s="21" t="s">
        <v>43</v>
      </c>
      <c r="F28" s="24">
        <v>3</v>
      </c>
      <c r="G28" s="25">
        <v>1</v>
      </c>
      <c r="H28" s="25">
        <v>4</v>
      </c>
      <c r="I28" s="26">
        <f t="shared" si="0"/>
        <v>0</v>
      </c>
      <c r="J28" s="2"/>
      <c r="K28" s="3"/>
    </row>
    <row r="29" spans="1:11" customFormat="1" ht="14.5" hidden="1" x14ac:dyDescent="0.35">
      <c r="A29" s="2"/>
      <c r="B29" s="21"/>
      <c r="C29" s="22" t="s">
        <v>57</v>
      </c>
      <c r="D29" s="23"/>
      <c r="E29" s="21" t="s">
        <v>43</v>
      </c>
      <c r="F29" s="24">
        <v>0</v>
      </c>
      <c r="G29" s="25">
        <v>0</v>
      </c>
      <c r="H29" s="25">
        <v>0</v>
      </c>
      <c r="I29" s="26">
        <f t="shared" si="0"/>
        <v>0</v>
      </c>
      <c r="J29" s="2"/>
      <c r="K29" s="3"/>
    </row>
    <row r="30" spans="1:11" customFormat="1" ht="14.5" x14ac:dyDescent="0.35">
      <c r="A30" s="2"/>
      <c r="B30" s="21">
        <v>14</v>
      </c>
      <c r="C30" s="22" t="s">
        <v>58</v>
      </c>
      <c r="D30" s="23"/>
      <c r="E30" s="21" t="s">
        <v>46</v>
      </c>
      <c r="F30" s="24">
        <v>2</v>
      </c>
      <c r="G30" s="25">
        <v>1</v>
      </c>
      <c r="H30" s="25">
        <v>4</v>
      </c>
      <c r="I30" s="26">
        <f t="shared" si="0"/>
        <v>0</v>
      </c>
      <c r="J30" s="2"/>
      <c r="K30" s="3"/>
    </row>
    <row r="31" spans="1:11" customFormat="1" ht="14.5" x14ac:dyDescent="0.35">
      <c r="A31" s="2"/>
      <c r="B31" s="21">
        <v>15</v>
      </c>
      <c r="C31" s="22" t="s">
        <v>59</v>
      </c>
      <c r="D31" s="23"/>
      <c r="E31" s="21" t="s">
        <v>46</v>
      </c>
      <c r="F31" s="24">
        <v>2</v>
      </c>
      <c r="G31" s="25">
        <v>1</v>
      </c>
      <c r="H31" s="25">
        <v>3</v>
      </c>
      <c r="I31" s="26">
        <f t="shared" si="0"/>
        <v>0</v>
      </c>
      <c r="J31" s="2"/>
      <c r="K31" s="3"/>
    </row>
    <row r="32" spans="1:11" customFormat="1" ht="14.5" x14ac:dyDescent="0.35">
      <c r="A32" s="2"/>
      <c r="B32" s="21">
        <v>16</v>
      </c>
      <c r="C32" s="22" t="s">
        <v>60</v>
      </c>
      <c r="D32" s="23"/>
      <c r="E32" s="21" t="s">
        <v>61</v>
      </c>
      <c r="F32" s="24">
        <v>3</v>
      </c>
      <c r="G32" s="25">
        <v>1</v>
      </c>
      <c r="H32" s="25">
        <v>8</v>
      </c>
      <c r="I32" s="26">
        <f t="shared" si="0"/>
        <v>0</v>
      </c>
      <c r="J32" s="2"/>
      <c r="K32" s="3"/>
    </row>
    <row r="33" spans="1:11" customFormat="1" ht="14.5" x14ac:dyDescent="0.35">
      <c r="A33" s="2"/>
      <c r="B33" s="21">
        <v>17</v>
      </c>
      <c r="C33" s="22" t="s">
        <v>62</v>
      </c>
      <c r="D33" s="23"/>
      <c r="E33" s="21" t="s">
        <v>46</v>
      </c>
      <c r="F33" s="24">
        <v>1</v>
      </c>
      <c r="G33" s="25">
        <v>1</v>
      </c>
      <c r="H33" s="25">
        <v>2</v>
      </c>
      <c r="I33" s="26">
        <f t="shared" si="0"/>
        <v>0</v>
      </c>
      <c r="J33" s="2"/>
      <c r="K33" s="3"/>
    </row>
    <row r="34" spans="1:11" customFormat="1" ht="14.5" x14ac:dyDescent="0.35">
      <c r="A34" s="2"/>
      <c r="B34" s="21">
        <v>18</v>
      </c>
      <c r="C34" s="22" t="s">
        <v>63</v>
      </c>
      <c r="D34" s="23"/>
      <c r="E34" s="21" t="s">
        <v>46</v>
      </c>
      <c r="F34" s="24">
        <v>1</v>
      </c>
      <c r="G34" s="25">
        <v>1</v>
      </c>
      <c r="H34" s="25">
        <v>2</v>
      </c>
      <c r="I34" s="26">
        <f t="shared" si="0"/>
        <v>0</v>
      </c>
      <c r="J34" s="2"/>
      <c r="K34" s="3"/>
    </row>
    <row r="35" spans="1:11" customFormat="1" ht="14.5" x14ac:dyDescent="0.35">
      <c r="A35" s="2"/>
      <c r="B35" s="21">
        <v>19</v>
      </c>
      <c r="C35" s="22" t="s">
        <v>64</v>
      </c>
      <c r="D35" s="23"/>
      <c r="E35" s="21" t="s">
        <v>46</v>
      </c>
      <c r="F35" s="24">
        <v>1</v>
      </c>
      <c r="G35" s="25">
        <v>1</v>
      </c>
      <c r="H35" s="25">
        <v>2</v>
      </c>
      <c r="I35" s="26">
        <f t="shared" si="0"/>
        <v>0</v>
      </c>
      <c r="J35" s="2"/>
      <c r="K35" s="3"/>
    </row>
    <row r="36" spans="1:11" customFormat="1" ht="14.5" x14ac:dyDescent="0.35">
      <c r="A36" s="2"/>
      <c r="B36" s="21">
        <v>20</v>
      </c>
      <c r="C36" s="22" t="s">
        <v>130</v>
      </c>
      <c r="D36" s="23"/>
      <c r="E36" s="21" t="s">
        <v>43</v>
      </c>
      <c r="F36" s="24">
        <v>1</v>
      </c>
      <c r="G36" s="25">
        <v>1</v>
      </c>
      <c r="H36" s="25">
        <v>3</v>
      </c>
      <c r="I36" s="26">
        <f t="shared" si="0"/>
        <v>0</v>
      </c>
      <c r="J36" s="2"/>
      <c r="K36" s="3"/>
    </row>
    <row r="37" spans="1:11" customFormat="1" ht="14.5" x14ac:dyDescent="0.35">
      <c r="A37" s="2"/>
      <c r="B37" s="21">
        <v>21</v>
      </c>
      <c r="C37" s="22" t="s">
        <v>131</v>
      </c>
      <c r="D37" s="23"/>
      <c r="E37" s="21" t="s">
        <v>43</v>
      </c>
      <c r="F37" s="24">
        <v>1</v>
      </c>
      <c r="G37" s="25">
        <v>1</v>
      </c>
      <c r="H37" s="25">
        <v>3</v>
      </c>
      <c r="I37" s="26">
        <f t="shared" si="0"/>
        <v>0</v>
      </c>
      <c r="J37" s="2"/>
      <c r="K37" s="3"/>
    </row>
    <row r="38" spans="1:11" customFormat="1" ht="14.5" x14ac:dyDescent="0.35">
      <c r="A38" s="2"/>
      <c r="B38" s="21">
        <v>22</v>
      </c>
      <c r="C38" s="22" t="s">
        <v>132</v>
      </c>
      <c r="D38" s="23"/>
      <c r="E38" s="21" t="s">
        <v>43</v>
      </c>
      <c r="F38" s="24">
        <v>1</v>
      </c>
      <c r="G38" s="25">
        <v>1</v>
      </c>
      <c r="H38" s="25">
        <v>3</v>
      </c>
      <c r="I38" s="26">
        <f t="shared" si="0"/>
        <v>0</v>
      </c>
      <c r="J38" s="2"/>
      <c r="K38" s="3"/>
    </row>
    <row r="39" spans="1:11" customFormat="1" ht="14.5" x14ac:dyDescent="0.35">
      <c r="A39" s="2"/>
      <c r="B39" s="15"/>
      <c r="C39" s="16" t="s">
        <v>20</v>
      </c>
      <c r="D39" s="17"/>
      <c r="E39" s="18"/>
      <c r="F39" s="18"/>
      <c r="G39" s="18"/>
      <c r="H39" s="18"/>
      <c r="I39" s="19"/>
      <c r="J39" s="2"/>
      <c r="K39" s="3"/>
    </row>
    <row r="40" spans="1:11" customFormat="1" ht="14.5" hidden="1" x14ac:dyDescent="0.35">
      <c r="A40" s="2"/>
      <c r="B40" s="21">
        <v>0</v>
      </c>
      <c r="C40" s="22" t="s">
        <v>65</v>
      </c>
      <c r="D40" s="23"/>
      <c r="E40" s="21" t="s">
        <v>54</v>
      </c>
      <c r="F40" s="24">
        <v>0</v>
      </c>
      <c r="G40" s="25">
        <v>0</v>
      </c>
      <c r="H40" s="25">
        <v>0</v>
      </c>
      <c r="I40" s="26">
        <f t="shared" si="0"/>
        <v>0</v>
      </c>
      <c r="J40" s="2"/>
      <c r="K40" s="3"/>
    </row>
    <row r="41" spans="1:11" customFormat="1" ht="14.5" x14ac:dyDescent="0.35">
      <c r="A41" s="2"/>
      <c r="B41" s="21">
        <v>1</v>
      </c>
      <c r="C41" s="22" t="s">
        <v>66</v>
      </c>
      <c r="D41" s="23"/>
      <c r="E41" s="21" t="s">
        <v>67</v>
      </c>
      <c r="F41" s="24">
        <v>3</v>
      </c>
      <c r="G41" s="25">
        <v>1</v>
      </c>
      <c r="H41" s="25">
        <v>5</v>
      </c>
      <c r="I41" s="26">
        <f t="shared" si="0"/>
        <v>0</v>
      </c>
      <c r="J41" s="2"/>
      <c r="K41" s="3"/>
    </row>
    <row r="42" spans="1:11" customFormat="1" ht="14.5" x14ac:dyDescent="0.35">
      <c r="A42" s="2"/>
      <c r="B42" s="21">
        <v>2</v>
      </c>
      <c r="C42" s="22" t="s">
        <v>68</v>
      </c>
      <c r="D42" s="23"/>
      <c r="E42" s="21" t="s">
        <v>69</v>
      </c>
      <c r="F42" s="24">
        <v>56</v>
      </c>
      <c r="G42" s="25">
        <v>0.27</v>
      </c>
      <c r="H42" s="25">
        <v>1</v>
      </c>
      <c r="I42" s="26">
        <f t="shared" si="0"/>
        <v>0</v>
      </c>
      <c r="J42" s="2"/>
      <c r="K42" s="3"/>
    </row>
    <row r="43" spans="1:11" customFormat="1" ht="14.5" x14ac:dyDescent="0.35">
      <c r="A43" s="2"/>
      <c r="B43" s="21">
        <v>3</v>
      </c>
      <c r="C43" s="22" t="s">
        <v>70</v>
      </c>
      <c r="D43" s="23"/>
      <c r="E43" s="21" t="s">
        <v>71</v>
      </c>
      <c r="F43" s="24">
        <v>1</v>
      </c>
      <c r="G43" s="25">
        <v>1</v>
      </c>
      <c r="H43" s="25">
        <v>8</v>
      </c>
      <c r="I43" s="26">
        <f t="shared" si="0"/>
        <v>0</v>
      </c>
      <c r="J43" s="2"/>
      <c r="K43" s="3"/>
    </row>
    <row r="44" spans="1:11" customFormat="1" ht="14.5" hidden="1" x14ac:dyDescent="0.35">
      <c r="A44" s="2"/>
      <c r="B44" s="21">
        <f t="shared" ref="B42:B44" si="2">+B43+1</f>
        <v>4</v>
      </c>
      <c r="C44" s="22" t="s">
        <v>3</v>
      </c>
      <c r="D44" s="23">
        <v>0</v>
      </c>
      <c r="E44" s="21" t="s">
        <v>3</v>
      </c>
      <c r="F44" s="24">
        <v>0</v>
      </c>
      <c r="G44" s="25">
        <f t="shared" ref="G40:G44" si="3">+AF44</f>
        <v>0</v>
      </c>
      <c r="H44" s="25">
        <v>0</v>
      </c>
      <c r="I44" s="26">
        <f t="shared" si="0"/>
        <v>0</v>
      </c>
      <c r="J44" s="2"/>
      <c r="K44" s="3"/>
    </row>
    <row r="45" spans="1:11" customFormat="1" ht="14.5" x14ac:dyDescent="0.35">
      <c r="A45" s="2"/>
      <c r="B45" s="29"/>
      <c r="C45" s="30" t="s">
        <v>21</v>
      </c>
      <c r="D45" s="31"/>
      <c r="E45" s="31"/>
      <c r="F45" s="32"/>
      <c r="G45" s="33"/>
      <c r="H45" s="34"/>
      <c r="I45" s="35">
        <f>SUM(I16:I44)</f>
        <v>0</v>
      </c>
      <c r="J45" s="2"/>
      <c r="K45" s="3"/>
    </row>
    <row r="46" spans="1:11" customFormat="1" ht="14.5" x14ac:dyDescent="0.35">
      <c r="A46" s="2"/>
      <c r="B46" s="29"/>
      <c r="C46" s="30" t="s">
        <v>22</v>
      </c>
      <c r="D46" s="31"/>
      <c r="E46" s="31"/>
      <c r="F46" s="32"/>
      <c r="G46" s="33"/>
      <c r="H46" s="34"/>
      <c r="I46" s="36">
        <v>2.2999999999999998</v>
      </c>
      <c r="J46" s="2"/>
      <c r="K46" s="3"/>
    </row>
    <row r="47" spans="1:11" customFormat="1" ht="14.5" x14ac:dyDescent="0.35">
      <c r="A47" s="2"/>
      <c r="B47" s="29"/>
      <c r="C47" s="37" t="s">
        <v>23</v>
      </c>
      <c r="D47" s="37"/>
      <c r="E47" s="31"/>
      <c r="F47" s="32"/>
      <c r="G47" s="33"/>
      <c r="H47" s="34"/>
      <c r="I47" s="35">
        <f>ROUND((I45*I46),0)</f>
        <v>0</v>
      </c>
      <c r="J47" s="2"/>
      <c r="K47" s="3"/>
    </row>
    <row r="48" spans="1:11" customFormat="1" ht="14.5" x14ac:dyDescent="0.35">
      <c r="A48" s="2"/>
      <c r="B48" s="2"/>
      <c r="C48" s="2"/>
      <c r="D48" s="2"/>
      <c r="E48" s="2"/>
      <c r="F48" s="2"/>
      <c r="G48" s="2"/>
      <c r="H48" s="2"/>
      <c r="I48" s="2"/>
      <c r="J48" s="2"/>
      <c r="K48" s="3"/>
    </row>
    <row r="49" spans="1:11" customFormat="1" ht="14.5" x14ac:dyDescent="0.35">
      <c r="A49" s="2"/>
      <c r="B49" s="15"/>
      <c r="C49" s="16" t="s">
        <v>24</v>
      </c>
      <c r="D49" s="17"/>
      <c r="E49" s="18"/>
      <c r="F49" s="18"/>
      <c r="G49" s="18"/>
      <c r="H49" s="18"/>
      <c r="I49" s="19"/>
      <c r="J49" s="2"/>
      <c r="K49" s="3"/>
    </row>
    <row r="50" spans="1:11" customFormat="1" ht="26" x14ac:dyDescent="0.35">
      <c r="A50" s="2"/>
      <c r="B50" s="13" t="s">
        <v>11</v>
      </c>
      <c r="C50" s="39"/>
      <c r="D50" s="40" t="s">
        <v>25</v>
      </c>
      <c r="E50" s="40"/>
      <c r="F50" s="13" t="s">
        <v>15</v>
      </c>
      <c r="G50" s="13" t="s">
        <v>26</v>
      </c>
      <c r="H50" s="13" t="s">
        <v>27</v>
      </c>
      <c r="I50" s="41" t="s">
        <v>18</v>
      </c>
      <c r="J50" s="2"/>
      <c r="K50" s="3"/>
    </row>
    <row r="51" spans="1:11" customFormat="1" ht="25" x14ac:dyDescent="0.35">
      <c r="A51" s="2"/>
      <c r="B51" s="21">
        <v>1</v>
      </c>
      <c r="C51" s="42" t="s">
        <v>72</v>
      </c>
      <c r="D51" s="43"/>
      <c r="E51" s="43"/>
      <c r="F51" s="44">
        <v>4</v>
      </c>
      <c r="G51" s="45" t="s">
        <v>28</v>
      </c>
      <c r="H51" s="25">
        <v>6</v>
      </c>
      <c r="I51" s="46">
        <f>ROUND((D51*F51*H51),0)</f>
        <v>0</v>
      </c>
      <c r="J51" s="2"/>
      <c r="K51" s="3"/>
    </row>
    <row r="52" spans="1:11" customFormat="1" ht="62.5" hidden="1" x14ac:dyDescent="0.35">
      <c r="A52" s="2"/>
      <c r="B52" s="21">
        <v>2</v>
      </c>
      <c r="C52" s="42" t="s">
        <v>73</v>
      </c>
      <c r="D52" s="43"/>
      <c r="E52" s="43"/>
      <c r="F52" s="44">
        <v>0</v>
      </c>
      <c r="G52" s="45" t="s">
        <v>26</v>
      </c>
      <c r="H52" s="25">
        <v>0</v>
      </c>
      <c r="I52" s="46">
        <f t="shared" ref="I52:I111" si="4">ROUND((D52*F52*H52),0)</f>
        <v>0</v>
      </c>
      <c r="J52" s="2"/>
      <c r="K52" s="3"/>
    </row>
    <row r="53" spans="1:11" customFormat="1" ht="62.5" x14ac:dyDescent="0.35">
      <c r="A53" s="2"/>
      <c r="B53" s="21">
        <v>2</v>
      </c>
      <c r="C53" s="42" t="s">
        <v>74</v>
      </c>
      <c r="D53" s="43"/>
      <c r="E53" s="43"/>
      <c r="F53" s="44">
        <v>46.4</v>
      </c>
      <c r="G53" s="45" t="s">
        <v>29</v>
      </c>
      <c r="H53" s="25">
        <v>1</v>
      </c>
      <c r="I53" s="46">
        <f t="shared" si="4"/>
        <v>0</v>
      </c>
      <c r="J53" s="2"/>
      <c r="K53" s="3"/>
    </row>
    <row r="54" spans="1:11" customFormat="1" ht="75" x14ac:dyDescent="0.35">
      <c r="A54" s="2"/>
      <c r="B54" s="21">
        <v>3</v>
      </c>
      <c r="C54" s="42" t="s">
        <v>75</v>
      </c>
      <c r="D54" s="43"/>
      <c r="E54" s="43"/>
      <c r="F54" s="48">
        <v>2800</v>
      </c>
      <c r="G54" s="45" t="s">
        <v>30</v>
      </c>
      <c r="H54" s="25">
        <v>1</v>
      </c>
      <c r="I54" s="46">
        <f t="shared" si="4"/>
        <v>0</v>
      </c>
      <c r="J54" s="2"/>
      <c r="K54" s="3"/>
    </row>
    <row r="55" spans="1:11" customFormat="1" ht="25" x14ac:dyDescent="0.35">
      <c r="A55" s="2"/>
      <c r="B55" s="21">
        <v>4</v>
      </c>
      <c r="C55" s="42" t="s">
        <v>76</v>
      </c>
      <c r="D55" s="43"/>
      <c r="E55" s="43"/>
      <c r="F55" s="48">
        <v>5</v>
      </c>
      <c r="G55" s="45" t="s">
        <v>26</v>
      </c>
      <c r="H55" s="25">
        <v>1</v>
      </c>
      <c r="I55" s="46">
        <f t="shared" si="4"/>
        <v>0</v>
      </c>
      <c r="J55" s="2"/>
      <c r="K55" s="3"/>
    </row>
    <row r="56" spans="1:11" customFormat="1" ht="25" x14ac:dyDescent="0.35">
      <c r="A56" s="2"/>
      <c r="B56" s="21">
        <v>5</v>
      </c>
      <c r="C56" s="42" t="s">
        <v>77</v>
      </c>
      <c r="D56" s="43"/>
      <c r="E56" s="43"/>
      <c r="F56" s="48">
        <v>18</v>
      </c>
      <c r="G56" s="45" t="s">
        <v>26</v>
      </c>
      <c r="H56" s="25">
        <v>1</v>
      </c>
      <c r="I56" s="46">
        <f t="shared" si="4"/>
        <v>0</v>
      </c>
      <c r="J56" s="2"/>
      <c r="K56" s="3"/>
    </row>
    <row r="57" spans="1:11" customFormat="1" ht="14.5" x14ac:dyDescent="0.35">
      <c r="A57" s="2"/>
      <c r="B57" s="21">
        <v>6</v>
      </c>
      <c r="C57" s="42" t="s">
        <v>78</v>
      </c>
      <c r="D57" s="43"/>
      <c r="E57" s="43"/>
      <c r="F57" s="44">
        <v>1</v>
      </c>
      <c r="G57" s="45" t="s">
        <v>28</v>
      </c>
      <c r="H57" s="25">
        <v>8</v>
      </c>
      <c r="I57" s="46">
        <f t="shared" si="4"/>
        <v>0</v>
      </c>
      <c r="J57" s="2"/>
      <c r="K57" s="3"/>
    </row>
    <row r="58" spans="1:11" customFormat="1" ht="14.5" x14ac:dyDescent="0.35">
      <c r="A58" s="2"/>
      <c r="B58" s="21">
        <v>7</v>
      </c>
      <c r="C58" s="42" t="s">
        <v>79</v>
      </c>
      <c r="D58" s="43"/>
      <c r="E58" s="43"/>
      <c r="F58" s="44">
        <v>1</v>
      </c>
      <c r="G58" s="45" t="s">
        <v>28</v>
      </c>
      <c r="H58" s="25">
        <v>8</v>
      </c>
      <c r="I58" s="46">
        <f t="shared" si="4"/>
        <v>0</v>
      </c>
      <c r="J58" s="2"/>
      <c r="K58" s="3"/>
    </row>
    <row r="59" spans="1:11" customFormat="1" ht="14.5" x14ac:dyDescent="0.35">
      <c r="A59" s="2"/>
      <c r="B59" s="21">
        <v>8</v>
      </c>
      <c r="C59" s="42" t="s">
        <v>80</v>
      </c>
      <c r="D59" s="43"/>
      <c r="E59" s="43"/>
      <c r="F59" s="44"/>
      <c r="G59" s="45"/>
      <c r="H59" s="25"/>
      <c r="I59" s="46"/>
      <c r="J59" s="2"/>
      <c r="K59" s="3"/>
    </row>
    <row r="60" spans="1:11" customFormat="1" ht="25" x14ac:dyDescent="0.35">
      <c r="A60" s="2"/>
      <c r="B60" s="21"/>
      <c r="C60" s="42" t="s">
        <v>81</v>
      </c>
      <c r="D60" s="43"/>
      <c r="E60" s="43"/>
      <c r="F60" s="48">
        <v>185</v>
      </c>
      <c r="G60" s="45" t="s">
        <v>26</v>
      </c>
      <c r="H60" s="25">
        <v>1</v>
      </c>
      <c r="I60" s="46">
        <f t="shared" ref="I60:I65" si="5">ROUND((D60*F60*H60),0)</f>
        <v>0</v>
      </c>
      <c r="J60" s="2"/>
      <c r="K60" s="3"/>
    </row>
    <row r="61" spans="1:11" customFormat="1" ht="14.5" x14ac:dyDescent="0.35">
      <c r="A61" s="2"/>
      <c r="B61" s="21"/>
      <c r="C61" s="42" t="s">
        <v>82</v>
      </c>
      <c r="D61" s="43"/>
      <c r="E61" s="43"/>
      <c r="F61" s="48">
        <v>185</v>
      </c>
      <c r="G61" s="45" t="s">
        <v>26</v>
      </c>
      <c r="H61" s="25">
        <v>1</v>
      </c>
      <c r="I61" s="46">
        <f t="shared" si="5"/>
        <v>0</v>
      </c>
      <c r="J61" s="2"/>
      <c r="K61" s="3"/>
    </row>
    <row r="62" spans="1:11" customFormat="1" ht="14.5" x14ac:dyDescent="0.35">
      <c r="A62" s="2"/>
      <c r="B62" s="21"/>
      <c r="C62" s="42" t="s">
        <v>83</v>
      </c>
      <c r="D62" s="43"/>
      <c r="E62" s="43"/>
      <c r="F62" s="48">
        <v>370</v>
      </c>
      <c r="G62" s="45" t="s">
        <v>26</v>
      </c>
      <c r="H62" s="25">
        <v>1</v>
      </c>
      <c r="I62" s="46">
        <f t="shared" si="5"/>
        <v>0</v>
      </c>
      <c r="J62" s="2"/>
      <c r="K62" s="3"/>
    </row>
    <row r="63" spans="1:11" customFormat="1" ht="14.5" x14ac:dyDescent="0.35">
      <c r="A63" s="2"/>
      <c r="B63" s="21"/>
      <c r="C63" s="42" t="s">
        <v>84</v>
      </c>
      <c r="D63" s="43"/>
      <c r="E63" s="43"/>
      <c r="F63" s="48">
        <v>370</v>
      </c>
      <c r="G63" s="45" t="s">
        <v>26</v>
      </c>
      <c r="H63" s="25">
        <v>1</v>
      </c>
      <c r="I63" s="46">
        <f t="shared" si="5"/>
        <v>0</v>
      </c>
      <c r="J63" s="2"/>
      <c r="K63" s="3"/>
    </row>
    <row r="64" spans="1:11" customFormat="1" ht="14.5" x14ac:dyDescent="0.35">
      <c r="A64" s="2"/>
      <c r="B64" s="21"/>
      <c r="C64" s="42" t="s">
        <v>85</v>
      </c>
      <c r="D64" s="43"/>
      <c r="E64" s="43"/>
      <c r="F64" s="48">
        <v>370</v>
      </c>
      <c r="G64" s="45" t="s">
        <v>26</v>
      </c>
      <c r="H64" s="25">
        <v>1</v>
      </c>
      <c r="I64" s="46">
        <f t="shared" si="5"/>
        <v>0</v>
      </c>
      <c r="J64" s="2"/>
      <c r="K64" s="3"/>
    </row>
    <row r="65" spans="1:11" customFormat="1" ht="14.5" x14ac:dyDescent="0.35">
      <c r="A65" s="2"/>
      <c r="B65" s="21"/>
      <c r="C65" s="42" t="s">
        <v>86</v>
      </c>
      <c r="D65" s="43"/>
      <c r="E65" s="43"/>
      <c r="F65" s="48">
        <v>370</v>
      </c>
      <c r="G65" s="45" t="s">
        <v>26</v>
      </c>
      <c r="H65" s="25">
        <v>1</v>
      </c>
      <c r="I65" s="46">
        <f t="shared" si="5"/>
        <v>0</v>
      </c>
      <c r="J65" s="2"/>
      <c r="K65" s="3"/>
    </row>
    <row r="66" spans="1:11" customFormat="1" ht="14.5" x14ac:dyDescent="0.35">
      <c r="A66" s="2"/>
      <c r="B66" s="21">
        <v>9</v>
      </c>
      <c r="C66" s="42" t="s">
        <v>87</v>
      </c>
      <c r="D66" s="43"/>
      <c r="E66" s="43"/>
      <c r="F66" s="44"/>
      <c r="G66" s="45"/>
      <c r="H66" s="25"/>
      <c r="I66" s="46"/>
      <c r="J66" s="2"/>
      <c r="K66" s="3"/>
    </row>
    <row r="67" spans="1:11" customFormat="1" ht="14.5" x14ac:dyDescent="0.35">
      <c r="A67" s="2"/>
      <c r="B67" s="21"/>
      <c r="C67" s="42" t="s">
        <v>88</v>
      </c>
      <c r="D67" s="43"/>
      <c r="E67" s="43"/>
      <c r="F67" s="48">
        <v>23</v>
      </c>
      <c r="G67" s="45" t="s">
        <v>26</v>
      </c>
      <c r="H67" s="25">
        <v>1</v>
      </c>
      <c r="I67" s="46">
        <f t="shared" si="4"/>
        <v>0</v>
      </c>
      <c r="J67" s="2"/>
      <c r="K67" s="3"/>
    </row>
    <row r="68" spans="1:11" customFormat="1" ht="14.5" x14ac:dyDescent="0.35">
      <c r="A68" s="2"/>
      <c r="B68" s="21"/>
      <c r="C68" s="42" t="s">
        <v>89</v>
      </c>
      <c r="D68" s="43"/>
      <c r="E68" s="43"/>
      <c r="F68" s="48">
        <v>23</v>
      </c>
      <c r="G68" s="45" t="s">
        <v>26</v>
      </c>
      <c r="H68" s="25">
        <v>1</v>
      </c>
      <c r="I68" s="46">
        <f t="shared" si="4"/>
        <v>0</v>
      </c>
      <c r="J68" s="2"/>
      <c r="K68" s="3"/>
    </row>
    <row r="69" spans="1:11" customFormat="1" ht="14.5" x14ac:dyDescent="0.35">
      <c r="A69" s="2"/>
      <c r="B69" s="21"/>
      <c r="C69" s="42" t="s">
        <v>90</v>
      </c>
      <c r="D69" s="43"/>
      <c r="E69" s="43"/>
      <c r="F69" s="48">
        <v>23</v>
      </c>
      <c r="G69" s="45" t="s">
        <v>26</v>
      </c>
      <c r="H69" s="25">
        <v>1</v>
      </c>
      <c r="I69" s="46">
        <f t="shared" si="4"/>
        <v>0</v>
      </c>
      <c r="J69" s="2"/>
      <c r="K69" s="3"/>
    </row>
    <row r="70" spans="1:11" customFormat="1" ht="14.5" x14ac:dyDescent="0.35">
      <c r="A70" s="2"/>
      <c r="B70" s="21"/>
      <c r="C70" s="42" t="s">
        <v>91</v>
      </c>
      <c r="D70" s="43"/>
      <c r="E70" s="43"/>
      <c r="F70" s="48">
        <v>23</v>
      </c>
      <c r="G70" s="45" t="s">
        <v>26</v>
      </c>
      <c r="H70" s="25">
        <v>1</v>
      </c>
      <c r="I70" s="46">
        <f t="shared" si="4"/>
        <v>0</v>
      </c>
      <c r="J70" s="2"/>
      <c r="K70" s="3"/>
    </row>
    <row r="71" spans="1:11" customFormat="1" ht="14.5" x14ac:dyDescent="0.35">
      <c r="A71" s="2"/>
      <c r="B71" s="21"/>
      <c r="C71" s="42" t="s">
        <v>92</v>
      </c>
      <c r="D71" s="43"/>
      <c r="E71" s="43"/>
      <c r="F71" s="48">
        <v>23</v>
      </c>
      <c r="G71" s="45" t="s">
        <v>26</v>
      </c>
      <c r="H71" s="25">
        <v>1</v>
      </c>
      <c r="I71" s="46">
        <f t="shared" si="4"/>
        <v>0</v>
      </c>
      <c r="J71" s="2"/>
      <c r="K71" s="3"/>
    </row>
    <row r="72" spans="1:11" customFormat="1" ht="14.5" x14ac:dyDescent="0.35">
      <c r="A72" s="2"/>
      <c r="B72" s="21"/>
      <c r="C72" s="42" t="s">
        <v>93</v>
      </c>
      <c r="D72" s="43"/>
      <c r="E72" s="43"/>
      <c r="F72" s="48">
        <v>23</v>
      </c>
      <c r="G72" s="45" t="s">
        <v>26</v>
      </c>
      <c r="H72" s="25">
        <v>1</v>
      </c>
      <c r="I72" s="46">
        <f t="shared" si="4"/>
        <v>0</v>
      </c>
      <c r="J72" s="2"/>
      <c r="K72" s="3"/>
    </row>
    <row r="73" spans="1:11" customFormat="1" ht="14.5" x14ac:dyDescent="0.35">
      <c r="A73" s="2"/>
      <c r="B73" s="21">
        <v>10</v>
      </c>
      <c r="C73" s="42" t="s">
        <v>94</v>
      </c>
      <c r="D73" s="43"/>
      <c r="E73" s="43"/>
      <c r="F73" s="44">
        <v>100</v>
      </c>
      <c r="G73" s="45" t="s">
        <v>31</v>
      </c>
      <c r="H73" s="25">
        <v>1</v>
      </c>
      <c r="I73" s="46">
        <f t="shared" si="4"/>
        <v>0</v>
      </c>
      <c r="J73" s="2"/>
      <c r="K73" s="47"/>
    </row>
    <row r="74" spans="1:11" customFormat="1" ht="14.5" x14ac:dyDescent="0.35">
      <c r="A74" s="2"/>
      <c r="B74" s="21">
        <v>11</v>
      </c>
      <c r="C74" s="42" t="s">
        <v>95</v>
      </c>
      <c r="D74" s="43"/>
      <c r="E74" s="43"/>
      <c r="F74" s="44">
        <v>45.699999999999996</v>
      </c>
      <c r="G74" s="45" t="s">
        <v>29</v>
      </c>
      <c r="H74" s="25">
        <v>1</v>
      </c>
      <c r="I74" s="46">
        <f t="shared" si="4"/>
        <v>0</v>
      </c>
      <c r="J74" s="2"/>
      <c r="K74" s="3"/>
    </row>
    <row r="75" spans="1:11" customFormat="1" ht="25" x14ac:dyDescent="0.35">
      <c r="A75" s="2"/>
      <c r="B75" s="21">
        <v>12</v>
      </c>
      <c r="C75" s="42" t="s">
        <v>96</v>
      </c>
      <c r="D75" s="43"/>
      <c r="E75" s="43"/>
      <c r="F75" s="44"/>
      <c r="G75" s="45"/>
      <c r="H75" s="25"/>
      <c r="I75" s="46"/>
      <c r="J75" s="2"/>
      <c r="K75" s="47"/>
    </row>
    <row r="76" spans="1:11" customFormat="1" ht="25" x14ac:dyDescent="0.35">
      <c r="A76" s="2"/>
      <c r="B76" s="21"/>
      <c r="C76" s="42" t="s">
        <v>97</v>
      </c>
      <c r="D76" s="43"/>
      <c r="E76" s="43"/>
      <c r="F76" s="48">
        <v>150</v>
      </c>
      <c r="G76" s="45" t="s">
        <v>26</v>
      </c>
      <c r="H76" s="25">
        <v>1</v>
      </c>
      <c r="I76" s="46">
        <f t="shared" ref="I76:I82" si="6">ROUND((D76*F76*H76),0)</f>
        <v>0</v>
      </c>
      <c r="J76" s="2"/>
      <c r="K76" s="47"/>
    </row>
    <row r="77" spans="1:11" customFormat="1" ht="14.5" x14ac:dyDescent="0.35">
      <c r="A77" s="2"/>
      <c r="B77" s="21"/>
      <c r="C77" s="42" t="s">
        <v>83</v>
      </c>
      <c r="D77" s="43"/>
      <c r="E77" s="43"/>
      <c r="F77" s="48">
        <v>90</v>
      </c>
      <c r="G77" s="45" t="s">
        <v>26</v>
      </c>
      <c r="H77" s="25">
        <v>1</v>
      </c>
      <c r="I77" s="46">
        <f t="shared" si="6"/>
        <v>0</v>
      </c>
      <c r="J77" s="2"/>
      <c r="K77" s="47"/>
    </row>
    <row r="78" spans="1:11" customFormat="1" ht="14.5" x14ac:dyDescent="0.35">
      <c r="A78" s="2"/>
      <c r="B78" s="21"/>
      <c r="C78" s="42" t="s">
        <v>84</v>
      </c>
      <c r="D78" s="43"/>
      <c r="E78" s="43"/>
      <c r="F78" s="48">
        <v>90</v>
      </c>
      <c r="G78" s="45" t="s">
        <v>26</v>
      </c>
      <c r="H78" s="25">
        <v>1</v>
      </c>
      <c r="I78" s="46">
        <f t="shared" si="6"/>
        <v>0</v>
      </c>
      <c r="J78" s="2"/>
      <c r="K78" s="47"/>
    </row>
    <row r="79" spans="1:11" customFormat="1" ht="14.5" x14ac:dyDescent="0.35">
      <c r="A79" s="2"/>
      <c r="B79" s="21"/>
      <c r="C79" s="42" t="s">
        <v>85</v>
      </c>
      <c r="D79" s="43"/>
      <c r="E79" s="43"/>
      <c r="F79" s="48">
        <v>90</v>
      </c>
      <c r="G79" s="45" t="s">
        <v>26</v>
      </c>
      <c r="H79" s="25">
        <v>1</v>
      </c>
      <c r="I79" s="46">
        <f t="shared" si="6"/>
        <v>0</v>
      </c>
      <c r="J79" s="2"/>
      <c r="K79" s="47"/>
    </row>
    <row r="80" spans="1:11" customFormat="1" ht="14.5" x14ac:dyDescent="0.35">
      <c r="A80" s="2"/>
      <c r="B80" s="21"/>
      <c r="C80" s="42" t="s">
        <v>86</v>
      </c>
      <c r="D80" s="43"/>
      <c r="E80" s="43"/>
      <c r="F80" s="48">
        <v>90</v>
      </c>
      <c r="G80" s="45" t="s">
        <v>26</v>
      </c>
      <c r="H80" s="25">
        <v>1</v>
      </c>
      <c r="I80" s="46">
        <f t="shared" si="6"/>
        <v>0</v>
      </c>
      <c r="J80" s="2"/>
      <c r="K80" s="47"/>
    </row>
    <row r="81" spans="1:11" customFormat="1" ht="14.5" x14ac:dyDescent="0.35">
      <c r="A81" s="2"/>
      <c r="B81" s="21"/>
      <c r="C81" s="42" t="s">
        <v>98</v>
      </c>
      <c r="D81" s="43"/>
      <c r="E81" s="43"/>
      <c r="F81" s="48">
        <v>30</v>
      </c>
      <c r="G81" s="45" t="s">
        <v>26</v>
      </c>
      <c r="H81" s="25">
        <v>1</v>
      </c>
      <c r="I81" s="46">
        <f t="shared" si="6"/>
        <v>0</v>
      </c>
      <c r="J81" s="2"/>
      <c r="K81" s="47"/>
    </row>
    <row r="82" spans="1:11" customFormat="1" ht="14.5" x14ac:dyDescent="0.35">
      <c r="A82" s="2"/>
      <c r="B82" s="21"/>
      <c r="C82" s="42" t="s">
        <v>99</v>
      </c>
      <c r="D82" s="43"/>
      <c r="E82" s="43"/>
      <c r="F82" s="48">
        <v>30</v>
      </c>
      <c r="G82" s="45" t="s">
        <v>26</v>
      </c>
      <c r="H82" s="25">
        <v>1</v>
      </c>
      <c r="I82" s="46">
        <f t="shared" si="6"/>
        <v>0</v>
      </c>
      <c r="J82" s="2"/>
      <c r="K82" s="47"/>
    </row>
    <row r="83" spans="1:11" customFormat="1" ht="25" x14ac:dyDescent="0.35">
      <c r="A83" s="2"/>
      <c r="B83" s="21">
        <v>13</v>
      </c>
      <c r="C83" s="42" t="s">
        <v>100</v>
      </c>
      <c r="D83" s="43"/>
      <c r="E83" s="43"/>
      <c r="F83" s="44"/>
      <c r="G83" s="45"/>
      <c r="H83" s="25"/>
      <c r="I83" s="46"/>
      <c r="J83" s="2"/>
      <c r="K83" s="3"/>
    </row>
    <row r="84" spans="1:11" customFormat="1" ht="25" x14ac:dyDescent="0.35">
      <c r="A84" s="2"/>
      <c r="B84" s="21"/>
      <c r="C84" s="42" t="s">
        <v>101</v>
      </c>
      <c r="D84" s="43"/>
      <c r="E84" s="43"/>
      <c r="F84" s="48">
        <v>875</v>
      </c>
      <c r="G84" s="45" t="s">
        <v>26</v>
      </c>
      <c r="H84" s="25">
        <v>1</v>
      </c>
      <c r="I84" s="46">
        <f t="shared" si="4"/>
        <v>0</v>
      </c>
      <c r="J84" s="2"/>
      <c r="K84" s="47"/>
    </row>
    <row r="85" spans="1:11" customFormat="1" ht="14.5" x14ac:dyDescent="0.35">
      <c r="A85" s="2"/>
      <c r="B85" s="21"/>
      <c r="C85" s="42" t="s">
        <v>83</v>
      </c>
      <c r="D85" s="43"/>
      <c r="E85" s="43"/>
      <c r="F85" s="48">
        <v>165</v>
      </c>
      <c r="G85" s="45" t="s">
        <v>26</v>
      </c>
      <c r="H85" s="25">
        <v>1</v>
      </c>
      <c r="I85" s="46">
        <f t="shared" si="4"/>
        <v>0</v>
      </c>
      <c r="J85" s="2"/>
      <c r="K85" s="47"/>
    </row>
    <row r="86" spans="1:11" customFormat="1" ht="14.5" x14ac:dyDescent="0.35">
      <c r="A86" s="2"/>
      <c r="B86" s="21"/>
      <c r="C86" s="42" t="s">
        <v>84</v>
      </c>
      <c r="D86" s="43"/>
      <c r="E86" s="43"/>
      <c r="F86" s="48">
        <v>165</v>
      </c>
      <c r="G86" s="45" t="s">
        <v>26</v>
      </c>
      <c r="H86" s="25">
        <v>1</v>
      </c>
      <c r="I86" s="46">
        <f t="shared" si="4"/>
        <v>0</v>
      </c>
      <c r="J86" s="2"/>
      <c r="K86" s="47"/>
    </row>
    <row r="87" spans="1:11" customFormat="1" ht="14.5" x14ac:dyDescent="0.35">
      <c r="A87" s="2"/>
      <c r="B87" s="21"/>
      <c r="C87" s="42" t="s">
        <v>85</v>
      </c>
      <c r="D87" s="43"/>
      <c r="E87" s="43"/>
      <c r="F87" s="48">
        <v>165</v>
      </c>
      <c r="G87" s="45" t="s">
        <v>26</v>
      </c>
      <c r="H87" s="25">
        <v>1</v>
      </c>
      <c r="I87" s="46">
        <f t="shared" si="4"/>
        <v>0</v>
      </c>
      <c r="J87" s="2"/>
      <c r="K87" s="47"/>
    </row>
    <row r="88" spans="1:11" customFormat="1" ht="14.5" x14ac:dyDescent="0.35">
      <c r="A88" s="2"/>
      <c r="B88" s="21"/>
      <c r="C88" s="42" t="s">
        <v>86</v>
      </c>
      <c r="D88" s="43"/>
      <c r="E88" s="43"/>
      <c r="F88" s="48">
        <v>165</v>
      </c>
      <c r="G88" s="45" t="s">
        <v>26</v>
      </c>
      <c r="H88" s="25">
        <v>1</v>
      </c>
      <c r="I88" s="46">
        <f t="shared" si="4"/>
        <v>0</v>
      </c>
      <c r="J88" s="2"/>
      <c r="K88" s="47"/>
    </row>
    <row r="89" spans="1:11" customFormat="1" ht="14.5" x14ac:dyDescent="0.35">
      <c r="A89" s="2"/>
      <c r="B89" s="21"/>
      <c r="C89" s="42" t="s">
        <v>98</v>
      </c>
      <c r="D89" s="43"/>
      <c r="E89" s="43"/>
      <c r="F89" s="48">
        <v>55</v>
      </c>
      <c r="G89" s="45" t="s">
        <v>26</v>
      </c>
      <c r="H89" s="25">
        <v>1</v>
      </c>
      <c r="I89" s="46">
        <f t="shared" si="4"/>
        <v>0</v>
      </c>
      <c r="J89" s="2"/>
      <c r="K89" s="47"/>
    </row>
    <row r="90" spans="1:11" customFormat="1" ht="14.5" x14ac:dyDescent="0.35">
      <c r="A90" s="2"/>
      <c r="B90" s="21"/>
      <c r="C90" s="42" t="s">
        <v>99</v>
      </c>
      <c r="D90" s="43"/>
      <c r="E90" s="43"/>
      <c r="F90" s="48">
        <v>55</v>
      </c>
      <c r="G90" s="45" t="s">
        <v>26</v>
      </c>
      <c r="H90" s="25">
        <v>1</v>
      </c>
      <c r="I90" s="46">
        <f t="shared" si="4"/>
        <v>0</v>
      </c>
      <c r="J90" s="2"/>
      <c r="K90" s="47"/>
    </row>
    <row r="91" spans="1:11" customFormat="1" ht="14.5" x14ac:dyDescent="0.35">
      <c r="A91" s="2"/>
      <c r="B91" s="21">
        <v>14</v>
      </c>
      <c r="C91" s="42" t="s">
        <v>102</v>
      </c>
      <c r="D91" s="43"/>
      <c r="E91" s="43"/>
      <c r="F91" s="48">
        <v>44</v>
      </c>
      <c r="G91" s="45" t="s">
        <v>26</v>
      </c>
      <c r="H91" s="25">
        <v>1</v>
      </c>
      <c r="I91" s="46">
        <f t="shared" si="4"/>
        <v>0</v>
      </c>
      <c r="J91" s="2"/>
      <c r="K91" s="47"/>
    </row>
    <row r="92" spans="1:11" customFormat="1" ht="14.5" x14ac:dyDescent="0.35">
      <c r="A92" s="2"/>
      <c r="B92" s="21">
        <v>15</v>
      </c>
      <c r="C92" s="42" t="s">
        <v>103</v>
      </c>
      <c r="D92" s="43"/>
      <c r="E92" s="43"/>
      <c r="F92" s="48">
        <v>90</v>
      </c>
      <c r="G92" s="45" t="s">
        <v>26</v>
      </c>
      <c r="H92" s="25">
        <v>1</v>
      </c>
      <c r="I92" s="46">
        <f t="shared" si="4"/>
        <v>0</v>
      </c>
      <c r="J92" s="2"/>
      <c r="K92" s="49"/>
    </row>
    <row r="93" spans="1:11" customFormat="1" ht="25" x14ac:dyDescent="0.35">
      <c r="A93" s="2"/>
      <c r="B93" s="21">
        <v>16</v>
      </c>
      <c r="C93" s="42" t="s">
        <v>104</v>
      </c>
      <c r="D93" s="43"/>
      <c r="E93" s="43"/>
      <c r="F93" s="44"/>
      <c r="G93" s="45"/>
      <c r="H93" s="25"/>
      <c r="I93" s="46"/>
      <c r="J93" s="2"/>
      <c r="K93" s="49"/>
    </row>
    <row r="94" spans="1:11" customFormat="1" ht="14.5" x14ac:dyDescent="0.35">
      <c r="A94" s="2"/>
      <c r="B94" s="21"/>
      <c r="C94" s="42" t="s">
        <v>105</v>
      </c>
      <c r="D94" s="43"/>
      <c r="E94" s="43"/>
      <c r="F94" s="48">
        <v>14</v>
      </c>
      <c r="G94" s="45" t="s">
        <v>26</v>
      </c>
      <c r="H94" s="25">
        <v>1</v>
      </c>
      <c r="I94" s="46">
        <f t="shared" ref="I94:I110" si="7">ROUND((D94*F94*H94),0)</f>
        <v>0</v>
      </c>
      <c r="J94" s="2"/>
      <c r="K94" s="49"/>
    </row>
    <row r="95" spans="1:11" customFormat="1" ht="14.5" x14ac:dyDescent="0.35">
      <c r="A95" s="2"/>
      <c r="B95" s="21"/>
      <c r="C95" s="42" t="s">
        <v>106</v>
      </c>
      <c r="D95" s="43"/>
      <c r="E95" s="43"/>
      <c r="F95" s="48">
        <v>14</v>
      </c>
      <c r="G95" s="45" t="s">
        <v>26</v>
      </c>
      <c r="H95" s="25">
        <v>1</v>
      </c>
      <c r="I95" s="46">
        <f t="shared" si="7"/>
        <v>0</v>
      </c>
      <c r="J95" s="2"/>
      <c r="K95" s="49"/>
    </row>
    <row r="96" spans="1:11" customFormat="1" ht="14.5" x14ac:dyDescent="0.35">
      <c r="A96" s="2"/>
      <c r="B96" s="21"/>
      <c r="C96" s="42" t="s">
        <v>107</v>
      </c>
      <c r="D96" s="43"/>
      <c r="E96" s="43"/>
      <c r="F96" s="48">
        <v>7</v>
      </c>
      <c r="G96" s="45" t="s">
        <v>26</v>
      </c>
      <c r="H96" s="25">
        <v>1</v>
      </c>
      <c r="I96" s="46">
        <f t="shared" si="7"/>
        <v>0</v>
      </c>
      <c r="J96" s="2"/>
      <c r="K96" s="49"/>
    </row>
    <row r="97" spans="1:11" customFormat="1" ht="14.5" x14ac:dyDescent="0.35">
      <c r="A97" s="2"/>
      <c r="B97" s="21"/>
      <c r="C97" s="42" t="s">
        <v>108</v>
      </c>
      <c r="D97" s="43"/>
      <c r="E97" s="43"/>
      <c r="F97" s="48">
        <v>7</v>
      </c>
      <c r="G97" s="45" t="s">
        <v>26</v>
      </c>
      <c r="H97" s="25">
        <v>1</v>
      </c>
      <c r="I97" s="46">
        <f t="shared" si="7"/>
        <v>0</v>
      </c>
      <c r="J97" s="2"/>
      <c r="K97" s="49"/>
    </row>
    <row r="98" spans="1:11" customFormat="1" ht="14.5" x14ac:dyDescent="0.35">
      <c r="A98" s="2"/>
      <c r="B98" s="21"/>
      <c r="C98" s="42" t="s">
        <v>109</v>
      </c>
      <c r="D98" s="43"/>
      <c r="E98" s="43"/>
      <c r="F98" s="48">
        <v>7</v>
      </c>
      <c r="G98" s="45" t="s">
        <v>26</v>
      </c>
      <c r="H98" s="25">
        <v>1</v>
      </c>
      <c r="I98" s="46">
        <f t="shared" si="7"/>
        <v>0</v>
      </c>
      <c r="J98" s="2"/>
      <c r="K98" s="49"/>
    </row>
    <row r="99" spans="1:11" customFormat="1" ht="14.5" x14ac:dyDescent="0.35">
      <c r="A99" s="2"/>
      <c r="B99" s="21"/>
      <c r="C99" s="42" t="s">
        <v>110</v>
      </c>
      <c r="D99" s="43"/>
      <c r="E99" s="43"/>
      <c r="F99" s="48">
        <v>7</v>
      </c>
      <c r="G99" s="45" t="s">
        <v>26</v>
      </c>
      <c r="H99" s="25">
        <v>1</v>
      </c>
      <c r="I99" s="46">
        <f t="shared" si="7"/>
        <v>0</v>
      </c>
      <c r="J99" s="2"/>
      <c r="K99" s="49"/>
    </row>
    <row r="100" spans="1:11" customFormat="1" ht="14.5" x14ac:dyDescent="0.35">
      <c r="A100" s="2"/>
      <c r="B100" s="21"/>
      <c r="C100" s="42" t="s">
        <v>111</v>
      </c>
      <c r="D100" s="43"/>
      <c r="E100" s="43"/>
      <c r="F100" s="48">
        <v>14</v>
      </c>
      <c r="G100" s="45" t="s">
        <v>26</v>
      </c>
      <c r="H100" s="25">
        <v>1</v>
      </c>
      <c r="I100" s="46">
        <f t="shared" si="7"/>
        <v>0</v>
      </c>
      <c r="J100" s="2"/>
      <c r="K100" s="49"/>
    </row>
    <row r="101" spans="1:11" customFormat="1" ht="14.5" x14ac:dyDescent="0.35">
      <c r="A101" s="2"/>
      <c r="B101" s="21"/>
      <c r="C101" s="42" t="s">
        <v>112</v>
      </c>
      <c r="D101" s="43"/>
      <c r="E101" s="43"/>
      <c r="F101" s="48">
        <v>7</v>
      </c>
      <c r="G101" s="45" t="s">
        <v>26</v>
      </c>
      <c r="H101" s="25">
        <v>1</v>
      </c>
      <c r="I101" s="46">
        <f t="shared" si="7"/>
        <v>0</v>
      </c>
      <c r="J101" s="2"/>
      <c r="K101" s="49"/>
    </row>
    <row r="102" spans="1:11" customFormat="1" ht="14.5" x14ac:dyDescent="0.35">
      <c r="A102" s="2"/>
      <c r="B102" s="21"/>
      <c r="C102" s="42" t="s">
        <v>113</v>
      </c>
      <c r="D102" s="43"/>
      <c r="E102" s="43"/>
      <c r="F102" s="48">
        <v>7</v>
      </c>
      <c r="G102" s="45" t="s">
        <v>26</v>
      </c>
      <c r="H102" s="25">
        <v>1</v>
      </c>
      <c r="I102" s="46">
        <f t="shared" si="7"/>
        <v>0</v>
      </c>
      <c r="J102" s="2"/>
      <c r="K102" s="49"/>
    </row>
    <row r="103" spans="1:11" customFormat="1" ht="14.5" x14ac:dyDescent="0.35">
      <c r="A103" s="2"/>
      <c r="B103" s="21"/>
      <c r="C103" s="42" t="s">
        <v>114</v>
      </c>
      <c r="D103" s="43"/>
      <c r="E103" s="43"/>
      <c r="F103" s="48">
        <v>7</v>
      </c>
      <c r="G103" s="45" t="s">
        <v>26</v>
      </c>
      <c r="H103" s="25">
        <v>1</v>
      </c>
      <c r="I103" s="46">
        <f t="shared" si="7"/>
        <v>0</v>
      </c>
      <c r="J103" s="2"/>
      <c r="K103" s="49"/>
    </row>
    <row r="104" spans="1:11" customFormat="1" ht="14.5" x14ac:dyDescent="0.35">
      <c r="A104" s="2"/>
      <c r="B104" s="21"/>
      <c r="C104" s="42" t="s">
        <v>115</v>
      </c>
      <c r="D104" s="43"/>
      <c r="E104" s="43"/>
      <c r="F104" s="48">
        <v>7</v>
      </c>
      <c r="G104" s="45" t="s">
        <v>26</v>
      </c>
      <c r="H104" s="25">
        <v>1</v>
      </c>
      <c r="I104" s="46">
        <f t="shared" si="7"/>
        <v>0</v>
      </c>
      <c r="J104" s="2"/>
      <c r="K104" s="49"/>
    </row>
    <row r="105" spans="1:11" customFormat="1" ht="14.5" x14ac:dyDescent="0.35">
      <c r="A105" s="2"/>
      <c r="B105" s="21"/>
      <c r="C105" s="42" t="s">
        <v>116</v>
      </c>
      <c r="D105" s="43"/>
      <c r="E105" s="43"/>
      <c r="F105" s="48">
        <v>7</v>
      </c>
      <c r="G105" s="45" t="s">
        <v>26</v>
      </c>
      <c r="H105" s="25">
        <v>1</v>
      </c>
      <c r="I105" s="46">
        <f t="shared" si="7"/>
        <v>0</v>
      </c>
      <c r="J105" s="2"/>
      <c r="K105" s="49"/>
    </row>
    <row r="106" spans="1:11" customFormat="1" ht="14.5" x14ac:dyDescent="0.35">
      <c r="A106" s="2"/>
      <c r="B106" s="21"/>
      <c r="C106" s="42" t="s">
        <v>117</v>
      </c>
      <c r="D106" s="43"/>
      <c r="E106" s="43"/>
      <c r="F106" s="48">
        <v>7</v>
      </c>
      <c r="G106" s="45" t="s">
        <v>26</v>
      </c>
      <c r="H106" s="25">
        <v>1</v>
      </c>
      <c r="I106" s="46">
        <f t="shared" si="7"/>
        <v>0</v>
      </c>
      <c r="J106" s="2"/>
      <c r="K106" s="49"/>
    </row>
    <row r="107" spans="1:11" customFormat="1" ht="14.5" x14ac:dyDescent="0.35">
      <c r="A107" s="2"/>
      <c r="B107" s="21"/>
      <c r="C107" s="42" t="s">
        <v>118</v>
      </c>
      <c r="D107" s="43"/>
      <c r="E107" s="43"/>
      <c r="F107" s="48">
        <v>7</v>
      </c>
      <c r="G107" s="45" t="s">
        <v>26</v>
      </c>
      <c r="H107" s="25">
        <v>1</v>
      </c>
      <c r="I107" s="46">
        <f t="shared" si="7"/>
        <v>0</v>
      </c>
      <c r="J107" s="2"/>
      <c r="K107" s="49"/>
    </row>
    <row r="108" spans="1:11" customFormat="1" ht="14.5" x14ac:dyDescent="0.35">
      <c r="A108" s="2"/>
      <c r="B108" s="21"/>
      <c r="C108" s="42" t="s">
        <v>119</v>
      </c>
      <c r="D108" s="43"/>
      <c r="E108" s="43"/>
      <c r="F108" s="48">
        <v>14</v>
      </c>
      <c r="G108" s="45" t="s">
        <v>26</v>
      </c>
      <c r="H108" s="25">
        <v>1</v>
      </c>
      <c r="I108" s="46">
        <f t="shared" si="7"/>
        <v>0</v>
      </c>
      <c r="J108" s="2"/>
      <c r="K108" s="49"/>
    </row>
    <row r="109" spans="1:11" customFormat="1" ht="14.5" x14ac:dyDescent="0.35">
      <c r="A109" s="2"/>
      <c r="B109" s="21"/>
      <c r="C109" s="42" t="s">
        <v>120</v>
      </c>
      <c r="D109" s="43"/>
      <c r="E109" s="43"/>
      <c r="F109" s="48">
        <v>7</v>
      </c>
      <c r="G109" s="45" t="s">
        <v>26</v>
      </c>
      <c r="H109" s="25">
        <v>1</v>
      </c>
      <c r="I109" s="46">
        <f t="shared" si="7"/>
        <v>0</v>
      </c>
      <c r="J109" s="2"/>
      <c r="K109" s="49"/>
    </row>
    <row r="110" spans="1:11" customFormat="1" ht="14.5" x14ac:dyDescent="0.35">
      <c r="A110" s="2"/>
      <c r="B110" s="21">
        <v>17</v>
      </c>
      <c r="C110" s="42" t="s">
        <v>133</v>
      </c>
      <c r="D110" s="43"/>
      <c r="E110" s="43"/>
      <c r="F110" s="44">
        <v>1</v>
      </c>
      <c r="G110" s="45" t="s">
        <v>26</v>
      </c>
      <c r="H110" s="25">
        <v>1</v>
      </c>
      <c r="I110" s="46">
        <f t="shared" si="7"/>
        <v>0</v>
      </c>
      <c r="J110" s="2"/>
      <c r="K110" s="49"/>
    </row>
    <row r="111" spans="1:11" customFormat="1" ht="14.5" x14ac:dyDescent="0.35">
      <c r="A111" s="2"/>
      <c r="B111" s="21">
        <v>18</v>
      </c>
      <c r="C111" s="42" t="s">
        <v>121</v>
      </c>
      <c r="D111" s="43"/>
      <c r="E111" s="43"/>
      <c r="F111" s="44">
        <v>84</v>
      </c>
      <c r="G111" s="45" t="s">
        <v>26</v>
      </c>
      <c r="H111" s="25">
        <v>1</v>
      </c>
      <c r="I111" s="46">
        <f t="shared" si="4"/>
        <v>0</v>
      </c>
      <c r="J111" s="2"/>
      <c r="K111" s="3"/>
    </row>
    <row r="112" spans="1:11" customFormat="1" ht="14.5" x14ac:dyDescent="0.35">
      <c r="A112" s="2"/>
      <c r="B112" s="29"/>
      <c r="C112" s="30" t="s">
        <v>32</v>
      </c>
      <c r="D112" s="31"/>
      <c r="E112" s="31"/>
      <c r="F112" s="32"/>
      <c r="G112" s="33"/>
      <c r="H112" s="34"/>
      <c r="I112" s="35">
        <f>SUM(I51:I111)</f>
        <v>0</v>
      </c>
      <c r="J112" s="2"/>
      <c r="K112" s="3"/>
    </row>
    <row r="113" spans="1:41" customFormat="1" ht="14.5" x14ac:dyDescent="0.35">
      <c r="A113" s="2"/>
      <c r="B113" s="29"/>
      <c r="C113" s="30" t="s">
        <v>33</v>
      </c>
      <c r="D113" s="31"/>
      <c r="E113" s="31"/>
      <c r="F113" s="32"/>
      <c r="G113" s="33"/>
      <c r="H113" s="34"/>
      <c r="I113" s="35">
        <f>I47+I112</f>
        <v>0</v>
      </c>
      <c r="J113" s="2"/>
      <c r="K113" s="3"/>
    </row>
    <row r="114" spans="1:41" customFormat="1" ht="14.5" x14ac:dyDescent="0.35">
      <c r="A114" s="2"/>
      <c r="B114" s="29"/>
      <c r="C114" s="37" t="s">
        <v>34</v>
      </c>
      <c r="D114" s="37"/>
      <c r="E114" s="31"/>
      <c r="F114" s="32"/>
      <c r="G114" s="33"/>
      <c r="H114" s="34"/>
      <c r="I114" s="35">
        <f>ROUND((I113*0.19),0)</f>
        <v>0</v>
      </c>
      <c r="J114" s="2"/>
      <c r="K114" s="3"/>
    </row>
    <row r="115" spans="1:41" customFormat="1" ht="14.5" x14ac:dyDescent="0.35">
      <c r="A115" s="2"/>
      <c r="B115" s="29"/>
      <c r="C115" s="37" t="s">
        <v>35</v>
      </c>
      <c r="D115" s="37"/>
      <c r="E115" s="31"/>
      <c r="F115" s="32"/>
      <c r="G115" s="33"/>
      <c r="H115" s="34"/>
      <c r="I115" s="35">
        <f>I113+I114</f>
        <v>0</v>
      </c>
      <c r="J115" s="2"/>
      <c r="K115" s="38"/>
    </row>
    <row r="116" spans="1:41" ht="14.5" thickBot="1" x14ac:dyDescent="0.4">
      <c r="C116" s="50"/>
      <c r="D116" s="51"/>
      <c r="E116" s="51"/>
      <c r="F116" s="52"/>
      <c r="G116" s="53"/>
      <c r="H116" s="53"/>
      <c r="I116" s="54"/>
    </row>
    <row r="117" spans="1:41" ht="14.5" thickBot="1" x14ac:dyDescent="0.4">
      <c r="C117" s="55"/>
      <c r="D117" s="55"/>
      <c r="E117" s="55"/>
      <c r="F117" s="52"/>
      <c r="G117" s="56" t="s">
        <v>36</v>
      </c>
      <c r="H117" s="57">
        <f>+H12</f>
        <v>8</v>
      </c>
      <c r="I117" s="58"/>
      <c r="AO117" s="28"/>
    </row>
    <row r="118" spans="1:41" ht="14.5" thickBot="1" x14ac:dyDescent="0.4">
      <c r="C118" s="59"/>
      <c r="D118" s="59"/>
      <c r="E118" s="59"/>
      <c r="F118" s="52"/>
      <c r="G118" s="56" t="s">
        <v>37</v>
      </c>
      <c r="H118" s="60">
        <f>+H8</f>
        <v>45.699999999999996</v>
      </c>
      <c r="I118" s="61"/>
    </row>
    <row r="119" spans="1:41" ht="15" thickBot="1" x14ac:dyDescent="0.4">
      <c r="C119" s="62"/>
      <c r="D119" s="63"/>
      <c r="E119" s="59"/>
      <c r="F119" s="52"/>
      <c r="G119" s="56" t="s">
        <v>39</v>
      </c>
      <c r="H119" s="64">
        <f>+IFERROR(I115/H118,0)</f>
        <v>0</v>
      </c>
      <c r="I119" s="65"/>
    </row>
    <row r="120" spans="1:41" ht="14.5" thickBot="1" x14ac:dyDescent="0.4">
      <c r="C120" s="66"/>
      <c r="D120" s="51"/>
      <c r="E120" s="51"/>
      <c r="F120" s="52"/>
      <c r="G120" s="56" t="s">
        <v>5</v>
      </c>
      <c r="H120" s="64">
        <f>+I115</f>
        <v>0</v>
      </c>
      <c r="I120" s="65"/>
      <c r="K120" s="49"/>
    </row>
    <row r="121" spans="1:41" x14ac:dyDescent="0.35">
      <c r="E121" s="67"/>
      <c r="F121" s="67"/>
      <c r="G121" s="67"/>
      <c r="H121" s="67"/>
      <c r="I121" s="68"/>
      <c r="K121" s="28"/>
    </row>
  </sheetData>
  <mergeCells count="70">
    <mergeCell ref="H117:I117"/>
    <mergeCell ref="H118:I118"/>
    <mergeCell ref="H119:I119"/>
    <mergeCell ref="H120:I120"/>
    <mergeCell ref="D106:E106"/>
    <mergeCell ref="D107:E107"/>
    <mergeCell ref="D108:E108"/>
    <mergeCell ref="D109:E109"/>
    <mergeCell ref="D110:E110"/>
    <mergeCell ref="D111:E111"/>
    <mergeCell ref="D100:E100"/>
    <mergeCell ref="D101:E101"/>
    <mergeCell ref="D102:E102"/>
    <mergeCell ref="D103:E103"/>
    <mergeCell ref="D104:E104"/>
    <mergeCell ref="D105:E105"/>
    <mergeCell ref="D94:E94"/>
    <mergeCell ref="D95:E95"/>
    <mergeCell ref="D96:E96"/>
    <mergeCell ref="D97:E97"/>
    <mergeCell ref="D98:E98"/>
    <mergeCell ref="D99:E99"/>
    <mergeCell ref="D88:E88"/>
    <mergeCell ref="D89:E89"/>
    <mergeCell ref="D90:E90"/>
    <mergeCell ref="D91:E91"/>
    <mergeCell ref="D92:E92"/>
    <mergeCell ref="D93:E93"/>
    <mergeCell ref="D82:E82"/>
    <mergeCell ref="D83:E83"/>
    <mergeCell ref="D84:E84"/>
    <mergeCell ref="D85:E85"/>
    <mergeCell ref="D86:E86"/>
    <mergeCell ref="D87:E87"/>
    <mergeCell ref="D76:E76"/>
    <mergeCell ref="D77:E77"/>
    <mergeCell ref="D78:E78"/>
    <mergeCell ref="D79:E79"/>
    <mergeCell ref="D80:E80"/>
    <mergeCell ref="D81:E81"/>
    <mergeCell ref="D70:E70"/>
    <mergeCell ref="D71:E71"/>
    <mergeCell ref="D72:E72"/>
    <mergeCell ref="D73:E73"/>
    <mergeCell ref="D74:E74"/>
    <mergeCell ref="D75:E75"/>
    <mergeCell ref="D64:E64"/>
    <mergeCell ref="D65:E65"/>
    <mergeCell ref="D66:E66"/>
    <mergeCell ref="D67:E67"/>
    <mergeCell ref="D68:E68"/>
    <mergeCell ref="D69:E69"/>
    <mergeCell ref="D58:E58"/>
    <mergeCell ref="D59:E59"/>
    <mergeCell ref="D60:E60"/>
    <mergeCell ref="D61:E61"/>
    <mergeCell ref="D62:E62"/>
    <mergeCell ref="D63:E63"/>
    <mergeCell ref="D52:E52"/>
    <mergeCell ref="D53:E53"/>
    <mergeCell ref="D54:E54"/>
    <mergeCell ref="D55:E55"/>
    <mergeCell ref="D56:E56"/>
    <mergeCell ref="D57:E57"/>
    <mergeCell ref="B2:I2"/>
    <mergeCell ref="C3:I3"/>
    <mergeCell ref="C4:I4"/>
    <mergeCell ref="B13:I13"/>
    <mergeCell ref="D50:E50"/>
    <mergeCell ref="D51:E51"/>
  </mergeCells>
  <conditionalFormatting sqref="H7">
    <cfRule type="cellIs" dxfId="4" priority="1" operator="equal">
      <formula>5</formula>
    </cfRule>
    <cfRule type="cellIs" dxfId="3" priority="2" operator="equal">
      <formula>4</formula>
    </cfRule>
    <cfRule type="cellIs" dxfId="2" priority="3" operator="equal">
      <formula>3</formula>
    </cfRule>
    <cfRule type="cellIs" dxfId="1" priority="4" operator="equal">
      <formula>2</formula>
    </cfRule>
    <cfRule type="cellIs" dxfId="0" priority="5" operator="equal">
      <formula>1</formula>
    </cfRule>
  </conditionalFormatting>
  <printOptions horizontalCentered="1"/>
  <pageMargins left="0.59055118110236227" right="0.59055118110236227" top="0.59055118110236227" bottom="0.59055118110236227" header="0.31496062992125984" footer="0.31496062992125984"/>
  <pageSetup scale="52" fitToHeight="2" orientation="portrait" r:id="rId1"/>
  <rowBreaks count="1" manualBreakCount="1">
    <brk id="74" max="9"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5</vt:i4>
      </vt:variant>
    </vt:vector>
  </HeadingPairs>
  <TitlesOfParts>
    <vt:vector size="11" baseType="lpstr">
      <vt:lpstr>IMPORTANTE</vt:lpstr>
      <vt:lpstr>LOTE 1</vt:lpstr>
      <vt:lpstr>LOTE 2</vt:lpstr>
      <vt:lpstr>LOTE 3</vt:lpstr>
      <vt:lpstr>LOTE 4</vt:lpstr>
      <vt:lpstr>LOTE 5</vt:lpstr>
      <vt:lpstr>'LOTE 1'!Área_de_impresión</vt:lpstr>
      <vt:lpstr>'LOTE 2'!Área_de_impresión</vt:lpstr>
      <vt:lpstr>'LOTE 3'!Área_de_impresión</vt:lpstr>
      <vt:lpstr>'LOTE 4'!Área_de_impresión</vt:lpstr>
      <vt:lpstr>'LOTE 5'!Área_de_impresión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Santiago Barrera</dc:creator>
  <cp:lastModifiedBy>Santiago Barrera</cp:lastModifiedBy>
  <dcterms:created xsi:type="dcterms:W3CDTF">2025-05-13T19:54:57Z</dcterms:created>
  <dcterms:modified xsi:type="dcterms:W3CDTF">2025-05-13T21:36:02Z</dcterms:modified>
</cp:coreProperties>
</file>