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mc:AlternateContent xmlns:mc="http://schemas.openxmlformats.org/markup-compatibility/2006">
    <mc:Choice Requires="x15">
      <x15ac:absPath xmlns:x15ac="http://schemas.microsoft.com/office/spreadsheetml/2010/11/ac" url="/Users/luisfelipearanzalezbravo/Documents/ASESORIA ENTIDADES/2025/IBAGUE/PLANEACION/PROCESOS DE CONTRATACIÓN/PROCESOS CONTRATACIÓN 2025/2. ACTUALIZACIÓN CATASTRAL (LICITACIÓN O CONTRATO INTERADMINISTRATIVO)/Proyecto - Licitación Pública/"/>
    </mc:Choice>
  </mc:AlternateContent>
  <xr:revisionPtr revIDLastSave="0" documentId="13_ncr:1_{26333D9E-32B3-4948-9EBB-A3623E31AAC6}" xr6:coauthVersionLast="47" xr6:coauthVersionMax="47" xr10:uidLastSave="{00000000-0000-0000-0000-000000000000}"/>
  <bookViews>
    <workbookView xWindow="0" yWindow="500" windowWidth="44800" windowHeight="23460" xr2:uid="{377DA69D-3054-414C-B99F-29939B0A3CC1}"/>
  </bookViews>
  <sheets>
    <sheet name="M RIESGOS" sheetId="1" r:id="rId1"/>
  </sheets>
  <externalReferences>
    <externalReference r:id="rId2"/>
    <externalReference r:id="rId3"/>
    <externalReference r:id="rId4"/>
    <externalReference r:id="rId5"/>
  </externalReferences>
  <definedNames>
    <definedName name="CANAL_DE_DISTRIBUCION">[1]DATOS!$C$16:$C$27</definedName>
    <definedName name="CAUSAS">[2]CAUSAS!$C$6:$O$11</definedName>
    <definedName name="Clasificacion_de_riesgos">[3]TABLAS!$J$25:$J$35</definedName>
    <definedName name="CLAVECAUSA">[2]CAUSAS!$C$12:$O$12</definedName>
    <definedName name="CLAVECONTROL">'[2]NO BORRAR'!$B$41:$B$57</definedName>
    <definedName name="CLAVEPOLITICA">'[2]NO BORRAR'!$B$3:$B$17</definedName>
    <definedName name="CLAVEPROCEDIMIENTO">'[2]NO BORRAR'!$B$22:$B$38</definedName>
    <definedName name="CONTROL">'[2]NO BORRAR'!$C$41:$C$53</definedName>
    <definedName name="FACTOR">[1]DATOS!$A$16:$E$16</definedName>
    <definedName name="OPERACIÓN">[1]DATOS!$E$16:$E$27</definedName>
    <definedName name="POLITICA">'[2]NO BORRAR'!$C$3:$C$17</definedName>
    <definedName name="PROCESOS">[1]DATOS!$A$4:$A$7</definedName>
    <definedName name="PRODUCTO">[1]DATOS!$D$16:$D$27</definedName>
    <definedName name="RESPUESTA">'[2]NO BORRAR'!$G$1:$G$5</definedName>
    <definedName name="Riesgo_de_Eventos_externos">[3]TABLAS!$F$3:$F$18</definedName>
    <definedName name="Riesgo_de_Fallas_tecnológicas">[3]TABLAS!$H$3:$H$13</definedName>
    <definedName name="Riesgo_en_la_ejecución_y_administración_de_procesos">[3]TABLAS!$B$15:$B$20</definedName>
    <definedName name="Riesgo_operativo">[3]TABLAS!$B$25:$B$46</definedName>
    <definedName name="Riesgo_PMO">[3]TABLAS!$D$25:$D$40</definedName>
    <definedName name="Riesgos_económicos_y_financieros">[3]TABLAS!$F$25:$F$35</definedName>
    <definedName name="SI_NO">'[4]NO BORRAR'!$F$1:$F$2</definedName>
    <definedName name="TIPOACCION">'[2]NO BORRAR'!$I$1:$I$9</definedName>
    <definedName name="TRATAMIENTO_RIESGO">'[4]NO BORRAR'!$G$1:$G$5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5" i="1" l="1"/>
  <c r="N35" i="1"/>
  <c r="J35" i="1"/>
  <c r="O34" i="1"/>
  <c r="N34" i="1"/>
  <c r="J34" i="1"/>
  <c r="O33" i="1"/>
  <c r="N33" i="1"/>
  <c r="J33" i="1"/>
  <c r="O32" i="1"/>
  <c r="N32" i="1"/>
  <c r="J32" i="1"/>
  <c r="O31" i="1"/>
  <c r="N31" i="1"/>
  <c r="J31" i="1"/>
  <c r="O30" i="1"/>
  <c r="N30" i="1"/>
  <c r="P30" i="1" s="1"/>
  <c r="J30" i="1"/>
  <c r="O29" i="1"/>
  <c r="N29" i="1"/>
  <c r="J29" i="1"/>
  <c r="N28" i="1"/>
  <c r="J28" i="1"/>
  <c r="G28" i="1"/>
  <c r="N27" i="1"/>
  <c r="J27" i="1"/>
  <c r="P31" i="1" l="1"/>
  <c r="P35" i="1"/>
  <c r="P29" i="1"/>
  <c r="P33" i="1"/>
  <c r="P34" i="1"/>
  <c r="P32" i="1"/>
</calcChain>
</file>

<file path=xl/sharedStrings.xml><?xml version="1.0" encoding="utf-8"?>
<sst xmlns="http://schemas.openxmlformats.org/spreadsheetml/2006/main" count="547" uniqueCount="238">
  <si>
    <t>NO. RIESGO</t>
  </si>
  <si>
    <t>CLASE</t>
  </si>
  <si>
    <t>FUENTE</t>
  </si>
  <si>
    <t>ETAPA</t>
  </si>
  <si>
    <t>TIPO</t>
  </si>
  <si>
    <t xml:space="preserve">DESCRIPCIÓN </t>
  </si>
  <si>
    <t>CONSECUENCIA DE LA OCURRENCIA DEL EVENTO</t>
  </si>
  <si>
    <t>PROBABILIDAD</t>
  </si>
  <si>
    <t>IMPACTO</t>
  </si>
  <si>
    <t>VALORACIÓN</t>
  </si>
  <si>
    <t>CATEGORÍA</t>
  </si>
  <si>
    <t>¿A QUIÉN SE LE ASIGNA?</t>
  </si>
  <si>
    <t>TRATAMIENTO / CONTROL A SER IMPLEMENTADO</t>
  </si>
  <si>
    <t>IMPACTO DESPUÉS DEL TRATAMIENTO</t>
  </si>
  <si>
    <t>¿AFECTA LA EJECUCIÓN DEL CONVENIO?</t>
  </si>
  <si>
    <t>RESPONSABLE POR IMPLEMENTAR EL TRATAMIENTO</t>
  </si>
  <si>
    <t>FECHA ESTIMADA EN QUE SE INICIA EL TRATAMIENTO</t>
  </si>
  <si>
    <t>FECHA ESTIMADA EN QUE SE COMPLETA EL TRATAMIENTO</t>
  </si>
  <si>
    <t>MONITOREO Y REVISIÓN</t>
  </si>
  <si>
    <t>¿CÓMO SE REALIZA  EL MONITOREO?</t>
  </si>
  <si>
    <t>PERIODICIDAD</t>
  </si>
  <si>
    <t>Numerar consecutivamente</t>
  </si>
  <si>
    <t>[General/Específico]</t>
  </si>
  <si>
    <t>[Interno/Externo]</t>
  </si>
  <si>
    <t>[Planeación/Selección/Contratación/Ejecución]</t>
  </si>
  <si>
    <t>[Económico/ Social o político/ Operacional/ Financiero/ Regulatorio/ De la naturaleza/ Ambiental/ Tecnológico]</t>
  </si>
  <si>
    <t>[Describir el Riesgo, qué puede pasar y cómo puede ocurrir]</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</si>
  <si>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</si>
  <si>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</si>
  <si>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</si>
  <si>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</si>
  <si>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</si>
  <si>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</si>
  <si>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</si>
  <si>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</si>
  <si>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</si>
  <si>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</si>
  <si>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General </t>
  </si>
  <si>
    <t>Interno</t>
  </si>
  <si>
    <t>Selección</t>
  </si>
  <si>
    <t xml:space="preserve">operacional </t>
  </si>
  <si>
    <t xml:space="preserve">Riesgo bajo </t>
  </si>
  <si>
    <t>Bajo</t>
  </si>
  <si>
    <t>si</t>
  </si>
  <si>
    <t>Única</t>
  </si>
  <si>
    <t xml:space="preserve">Externo </t>
  </si>
  <si>
    <t>Planeación</t>
  </si>
  <si>
    <t xml:space="preserve">Social o político </t>
  </si>
  <si>
    <t xml:space="preserve">Expedición de normas generales, especificas con incidencia directa o indirecta en la operación </t>
  </si>
  <si>
    <t>Cambios en las condiciones contractuales establecidas y/o Reprogramación de actividades y/oposible Incremento en los costos de operación.</t>
  </si>
  <si>
    <t xml:space="preserve">
Monitorear la expedición de normas que tengan insidencia en la operación catastral a fin de acotarlas. </t>
  </si>
  <si>
    <t>SI</t>
  </si>
  <si>
    <t xml:space="preserve">Desde el inicio del proceso precontractual </t>
  </si>
  <si>
    <t xml:space="preserve">Finalización del contrato </t>
  </si>
  <si>
    <t xml:space="preserve">Seguimiento a cambios en materia juridica,  que tengan incidencia en la operacion catastral </t>
  </si>
  <si>
    <t xml:space="preserve">Durante la etapa precontractual y hasta la liquidación </t>
  </si>
  <si>
    <t>Especifico</t>
  </si>
  <si>
    <t>Medio</t>
  </si>
  <si>
    <t>Específico</t>
  </si>
  <si>
    <t>Error en la selección del contratista, por inadecuada verificacion de requisitos</t>
  </si>
  <si>
    <t>Mayores costos y plazos</t>
  </si>
  <si>
    <t>Alto</t>
  </si>
  <si>
    <t>selección del comité evaluador que cuente con la idoneidad y experiencia para llevara a cabo la evaluación de las propuestas.</t>
  </si>
  <si>
    <t>desde el cierre del proceso</t>
  </si>
  <si>
    <t>Hasta la adjudicación.</t>
  </si>
  <si>
    <t xml:space="preserve">Informes de preparación y elaboración de formatos de calificación con un comité idoneo para evaluar. </t>
  </si>
  <si>
    <t>unica</t>
  </si>
  <si>
    <t>Colusión en el proceso</t>
  </si>
  <si>
    <t>Mayores costos y plazos organizados por los algunos posibles proponentes para limitar la prestación del servicio en condiciones de libre competencia.</t>
  </si>
  <si>
    <t>Proponente/contratista</t>
  </si>
  <si>
    <t xml:space="preserve"> Se debe realizar un estudio de mercado y del sector  en el cual se invitan múltiples proponentes y se realiza la comparación con los costos planteados por parte de la entidad.</t>
  </si>
  <si>
    <t>hasta la adjudicacion</t>
  </si>
  <si>
    <t>Análisis de sector</t>
  </si>
  <si>
    <t>General</t>
  </si>
  <si>
    <t>Declaratoria de desierto del Proceso de Contratación.</t>
  </si>
  <si>
    <t xml:space="preserve">Nueva estructuración del proceso de contratacion. </t>
  </si>
  <si>
    <t>Riesgo Extremo</t>
  </si>
  <si>
    <t>Analisis de las observaciones presentadas y/o modificaciones al pliego de condiciones de ser pertinente.</t>
  </si>
  <si>
    <t>Riesgo Medio</t>
  </si>
  <si>
    <t>Desde la fecha de la etapa precontractual</t>
  </si>
  <si>
    <t>Hasta la etapa de adjudicación del proceso</t>
  </si>
  <si>
    <t>Seguimiento por parte del Grupo Interno de Gestión Contractual</t>
  </si>
  <si>
    <t>Constante hasta la etapa de adjudicación del proceso.</t>
  </si>
  <si>
    <t>Externo</t>
  </si>
  <si>
    <t xml:space="preserve">Económico </t>
  </si>
  <si>
    <t xml:space="preserve">Presentación de ofertas artificialmente bajas </t>
  </si>
  <si>
    <t>Estimacion inadecuada de los costos por los proponentes y/o Rechazo de la propuesta</t>
  </si>
  <si>
    <t xml:space="preserve">Proponente </t>
  </si>
  <si>
    <t>Comparacion de las ofertas y aplicación de la Guia de Colombia Eficiente sobre ofertas artificialmente bajas</t>
  </si>
  <si>
    <t>Equipo evaluador de las propuestas presentadas</t>
  </si>
  <si>
    <t xml:space="preserve">Durante proceso de evaluación de ofertas </t>
  </si>
  <si>
    <t>Hasta la fecha de adjudicación del Contrato</t>
  </si>
  <si>
    <t xml:space="preserve">Revisión de evaluaciones y observaciones a las mismas </t>
  </si>
  <si>
    <t xml:space="preserve">Previo a la adjudicación </t>
  </si>
  <si>
    <t>Financiero</t>
  </si>
  <si>
    <t>Estimación inadecuada de costos por parte del oferente</t>
  </si>
  <si>
    <t>Rechazo de propuestas que sean identificadas con precios por debajo del mercado o precios artificialmente bajos</t>
  </si>
  <si>
    <t>Formatos de calificación</t>
  </si>
  <si>
    <t>Regulatorios</t>
  </si>
  <si>
    <t xml:space="preserve">Seleccionar a un contratista que esté inmerso en una inhabilidad o incompatibilidad </t>
  </si>
  <si>
    <t>Nulidad del Contrato de acuerdo con el artículo 44 numeral 1 de la Ley 80 de 1993</t>
  </si>
  <si>
    <t xml:space="preserve">Con la presentación de la propuesta los proponentes declararán bajo la gravedad de juramento no encontrarse inmersos en inhabilidades o incompatibilidades. </t>
  </si>
  <si>
    <t>Desde la manifestación de la nulidad</t>
  </si>
  <si>
    <t>Hasta la declatoria de nulidad</t>
  </si>
  <si>
    <t xml:space="preserve">Seguimiento de procesos, procedimientos y registros </t>
  </si>
  <si>
    <t>Cuando se requiera la actividad.</t>
  </si>
  <si>
    <t>externo</t>
  </si>
  <si>
    <t>Operacionales</t>
  </si>
  <si>
    <t>No presentacion de propuestas</t>
  </si>
  <si>
    <t>Declaratoria de desieta</t>
  </si>
  <si>
    <t>Elaboración de análisis del sector que permita identificar de forma objetiva y clara los criterios de calificación permitiendo una amplia participación</t>
  </si>
  <si>
    <t>Desde la etapa precontractual</t>
  </si>
  <si>
    <t>Hasta la expedicion de adendas</t>
  </si>
  <si>
    <t>Seguimiento a la manisfestacion de los  interesados en la plataforma del SECOP II</t>
  </si>
  <si>
    <t xml:space="preserve">Hasta el cierre del proceso </t>
  </si>
  <si>
    <t xml:space="preserve">Contratación </t>
  </si>
  <si>
    <t>No expedicion de Registró presupuestal y/o demoras en  la expedicion del registró y/o inadecuada expedicion del registró presupuestal</t>
  </si>
  <si>
    <t>Atrasos en el inicio de la ejecucion y/o Reprogramación de actividades y plazos</t>
  </si>
  <si>
    <t>Riesgo Alto</t>
  </si>
  <si>
    <t>Gestión oportuna para agilizar los trámites administrativos internos que permitan el inicio oportuno de la ejecución de la operacion</t>
  </si>
  <si>
    <t>Desde la suscripción del contrato</t>
  </si>
  <si>
    <t>Hasta el acta de inicio</t>
  </si>
  <si>
    <t>Solicitud por medio idoneo que determine el procedimiento interno vigente y seguimiento al mismo</t>
  </si>
  <si>
    <t xml:space="preserve">Durante el proceso de legalización del contrato </t>
  </si>
  <si>
    <t>Demoras en la aprobacion de la garantia de cumplmiento e inacuada aprobacion</t>
  </si>
  <si>
    <t xml:space="preserve">Interno </t>
  </si>
  <si>
    <t>Contratación</t>
  </si>
  <si>
    <t xml:space="preserve">Que el Contratista se niegue firmar el contrato </t>
  </si>
  <si>
    <t>No inicio de contrato</t>
  </si>
  <si>
    <t>Contratista</t>
  </si>
  <si>
    <t>Notificar a la compañía de seguros que emitió la póliza de Seriedad de la oferta, solicitar al área usuaria los documentos soporte para presentar la reclamación formal a la compañía de seguros.</t>
  </si>
  <si>
    <t>Entidad</t>
  </si>
  <si>
    <t xml:space="preserve">Durante la Planificación del contrato </t>
  </si>
  <si>
    <t xml:space="preserve">Hasta la Contratación </t>
  </si>
  <si>
    <t xml:space="preserve">Reuniones de seguimiento </t>
  </si>
  <si>
    <t xml:space="preserve">Durante la contratación </t>
  </si>
  <si>
    <t>Demora en el cumplimiento de los requisitos previos necesarios para la firma del acta de inicio.</t>
  </si>
  <si>
    <t xml:space="preserve">Demoras en el incio de la ejecución del contrato. Reprogramación de actividades. </t>
  </si>
  <si>
    <t>Exigir al contratista el cumplimiento de los requisitos de ejecución y aplicación de plan de contigencia para recuperacion de tiempo de ejecución según cronograma</t>
  </si>
  <si>
    <t>Desde la suscripción le contrato</t>
  </si>
  <si>
    <t>Hasta la firma de acta de inicio</t>
  </si>
  <si>
    <t>Monitoreo y seguimiento GIT contractual y supervisor</t>
  </si>
  <si>
    <t>Etapa de cumplimiento de requsitos de ejecución</t>
  </si>
  <si>
    <t>ejecución</t>
  </si>
  <si>
    <t xml:space="preserve">Falta de disponibilidad del personal indóneo para la operación </t>
  </si>
  <si>
    <t>Mayores costos y plazos, retrazo en el cronograma de la operación</t>
  </si>
  <si>
    <t>Garantizar la disponibilidad de personal apto e idoneo para la operación que ofrecio en el marco de sus propuesta</t>
  </si>
  <si>
    <t>Si</t>
  </si>
  <si>
    <t>Operador</t>
  </si>
  <si>
    <t>Desde la presentacion de ofertas</t>
  </si>
  <si>
    <t>Hasta la liquidación</t>
  </si>
  <si>
    <t>Vigilancia y control a traves del supervisor</t>
  </si>
  <si>
    <t xml:space="preserve">Mensual </t>
  </si>
  <si>
    <t>Ejecución</t>
  </si>
  <si>
    <t>Operacional</t>
  </si>
  <si>
    <t>Incumplimiento del objeto del contrato.</t>
  </si>
  <si>
    <t>No satisfacción de la necesidad, lo que genera mayores costos, gastos y tiempos (desgaste administrativo)</t>
  </si>
  <si>
    <t>Aplicación de los procedimientos tecnicos estandar para la ejecución de la operación</t>
  </si>
  <si>
    <t>Desde suscripción del contrato</t>
  </si>
  <si>
    <t>Informe de seguimiento al plan de calidad</t>
  </si>
  <si>
    <t>Permanete</t>
  </si>
  <si>
    <t>Tecnológico</t>
  </si>
  <si>
    <t>Pérdida de información por mal funcionamiento de los equipos tecnológicos</t>
  </si>
  <si>
    <t>El operador debe garantizar la disponibilidad y eficiencia tecnológica, así como una herramienta de captura idonea durante el proceso de actualización catastral.</t>
  </si>
  <si>
    <t>No</t>
  </si>
  <si>
    <t>Permanente</t>
  </si>
  <si>
    <t>De la naturaleza y/o Social y/o político</t>
  </si>
  <si>
    <t xml:space="preserve">Informe o solicitud del operador </t>
  </si>
  <si>
    <t>Cuando se presente la situación</t>
  </si>
  <si>
    <t>Falta de liquidez del operador para garantizar la ejecución y cumplimiento del contrato</t>
  </si>
  <si>
    <t>Garantizar el flujo presupuestal y financiero para evitar la paralizacion del contrato y cumplir con el objeto del mismo</t>
  </si>
  <si>
    <t>Seguimiento financiero a su presupuesto</t>
  </si>
  <si>
    <t>Periódica</t>
  </si>
  <si>
    <t>No conocimiento de territorios con comunidades negras, afrocolombianas, indigenas, raizales y/o palenqueras (etnicas) establecidas y/o en formacion</t>
  </si>
  <si>
    <t>Imposibilidad de adelantar el objeto contractual  por no poder acceder al terrirtorio de conformidad con el artículo 45 de la ley 2294 de 2023 o las demás que la modifiquen aclaren o sustiyan</t>
  </si>
  <si>
    <t>Informe de seguimiento</t>
  </si>
  <si>
    <t>Periodico</t>
  </si>
  <si>
    <t xml:space="preserve">Variaciones en el área geográfica </t>
  </si>
  <si>
    <t>Modificación del cronograma de actividades en plazos</t>
  </si>
  <si>
    <t>En el alistamiento chequear los limites del municipio</t>
  </si>
  <si>
    <t>Falta de disponibilidad de insumos cartográficos</t>
  </si>
  <si>
    <t xml:space="preserve">Retrazos en la operación. No se pueden implmentar metodos eficientes de captura de información.  </t>
  </si>
  <si>
    <t xml:space="preserve">Realizacion de plan de contigencia que permita  garantizar los insumos cartograficos </t>
  </si>
  <si>
    <t>Mensual</t>
  </si>
  <si>
    <t xml:space="preserve">Fallas en la plataforma de captura del contratista  </t>
  </si>
  <si>
    <t>Retrazos en el cronograma de actividades. Imprecisiones en la información entregada y posibles errores de calidad en la misma</t>
  </si>
  <si>
    <t>Contar con una solucion de respaldo alterna o redundante con las iguales o superiores condiciones técnicas que permita cumplir con la calidad y oportunidad en la entrega de los productos, sin afectar la ecuacion financiera</t>
  </si>
  <si>
    <t>Social o político</t>
  </si>
  <si>
    <t>Oposición de la comunidad y organizaciones políticas o sociales al proceso de actualización en la entidad territorial</t>
  </si>
  <si>
    <t>Formulación adecuada del plan de gestión social y ambiental, así como la realización efectiva y eficiente de todos los niveles de interlocución, identificando adecuadamente los actores del proceso.</t>
  </si>
  <si>
    <t>Liquidación</t>
  </si>
  <si>
    <t>Jurídico</t>
  </si>
  <si>
    <t>No ampliacion de la vigencia y cuantía de la garantia unica de cumplimiento</t>
  </si>
  <si>
    <t xml:space="preserve">Contrato sin respaldo </t>
  </si>
  <si>
    <t>Verificación y monitoreo constante de la vigencia y cuantía de la garantia unica de cumplimiento</t>
  </si>
  <si>
    <t>Contratista / Supervisor - GIT Contratos</t>
  </si>
  <si>
    <t>Extremo</t>
  </si>
  <si>
    <t>Externa</t>
  </si>
  <si>
    <t>Social</t>
  </si>
  <si>
    <t xml:space="preserve">No acuerdo con los representantes de las comunidades étnicas frente a los protocolos de intervención para la ejecución de actividades de gestión catastral y ordenamiento social de la propiedad en territorios con presencia de comunidades étnicas  </t>
  </si>
  <si>
    <t>Concertación de métodos indirectos para levantamiento de su información.</t>
  </si>
  <si>
    <t>N.A</t>
  </si>
  <si>
    <t>Una única vez</t>
  </si>
  <si>
    <t>no</t>
  </si>
  <si>
    <t>estructura docuemental de entrega</t>
  </si>
  <si>
    <t>1.) La manipulación de datos catastrales puede resultar en una subvaloración de propiedades, lo que reduce la recaudación de impuestos sobre bienes inmuebles
*) percepción de injusticia y desigualdad, lo que puede generar descontento social.
3.) Las alteraciones fraudulentas pueden llevar a disputas legales entre propietarios, así como entre ciudadanos y la administración pública
4.) Planificación y desarrollo urbano, ya que las decisiones se basan en información inexacta.</t>
  </si>
  <si>
    <t>aumento de denuncias en la linea anticorrupcion desde la puesta en marcha de proyectos d de formacion y/o actualizacion catastral.</t>
  </si>
  <si>
    <t>auditorias financieras periodicas</t>
  </si>
  <si>
    <t>Perdidad de la confidencialidad, integridad y/o disponibilidad de la informacion entregada, o generada durante el proceso de formacion y/o actualizacion catastral con enfoque multiproposito.</t>
  </si>
  <si>
    <t xml:space="preserve">Reprocesos que afectan el cronograma y sobrecostos en la ejecucion del contrato
</t>
  </si>
  <si>
    <t>Construir una política de seguridad de la información que establezca los principios generales y las directrices necesarias para garantizar la confidencialidad, integridad y disponibilidad, tomando como marco de referencia la normativa aplicable vigente y las normas técnicas internacionales en materia de seguridad de la información.</t>
  </si>
  <si>
    <t>Daños y alteraciones a bienes y/o intereses patrimoniales de naturaleza publica derivados del proceso de formacion y/o actualizacion catastral.</t>
  </si>
  <si>
    <t xml:space="preserve">Detrimento patrimonial
</t>
  </si>
  <si>
    <t xml:space="preserve"> Aplicar reglas de validacion fisica, juridica y economicas con especial detalle en predios de naturaleza publica."</t>
  </si>
  <si>
    <t xml:space="preserve">
Ajustes de cronograma de operacion.
Aumento de costos</t>
  </si>
  <si>
    <t>Posibilidad de recibir o solicitar dádiva o beneficio en la prestación de servicios o trámites catastrales, con el fin de obtener un beneficio propio o de un tercero.</t>
  </si>
  <si>
    <t>Afectación de la imagen institucional
Sanciones
Afectación a terceros</t>
  </si>
  <si>
    <t xml:space="preserve">Incumplimiento de las condiciones contractuales por parte del operador o socio estratégico para la ejecución de las actividades catastrales y/o de ordenamiento social de la propiedad.
</t>
  </si>
  <si>
    <t xml:space="preserve">Incumplimientos en los cronogramas de ejecución misionales y en la entrega de productos por parte de las entidades ejecutoras
</t>
  </si>
  <si>
    <t>Seguimiento mensual de informes de ejecución contractuales para garantizar el monitoreo y seguimiento a las actividades pactadas.</t>
  </si>
  <si>
    <t xml:space="preserve">Posibilidad de que la  información con sus documentos soporte según lo define el modelo de aplicación LADMCOL vigente, levantado por los operadores catastrales no cumple con la calidad esperada en la gestion catastral según la resolucion 1040 del igac y el plan de calidad trazado o la que haga sus veces. </t>
  </si>
  <si>
    <t xml:space="preserve">"Demoras en los cronogramas.
Conflictos en la socialización de resultados
Imposibiliad de suscripción de actas de colindacia cuando aplique."
</t>
  </si>
  <si>
    <t>Seguimiento mensual de informes  y soportes a las validaciones de calidad de acuerdo a la etapa de ejecucion.</t>
  </si>
  <si>
    <t>Mayores costos derivados de factores climáticos y/o seguridad y/o orden publicó y/o epidemia y/o pandemia y/o desastres naturales que impidan o retrasen la etapa operativa (trabajo de campo)</t>
  </si>
  <si>
    <t>CONTRATANTE</t>
  </si>
  <si>
    <t>Entidad / Interventoría</t>
  </si>
  <si>
    <t>Entidad y el contratista</t>
  </si>
  <si>
    <t>Reduccion de areas a intervenir, así cómo reduccion en el valor del contrato en proporcion al territorio u área a intervenir previa comunicación del contratista y/o del CONTRATANTE de la situación presentada</t>
  </si>
  <si>
    <t>Afectación a la seguridad jurídica de territorios étnicos, incluidos los de ocupación ancestral
Imposibilidad de ejecutar actividades de gestión catastral por presencia de comunidades étnicas</t>
  </si>
  <si>
    <t>Inadecuada aplicación de la estructura documental y/o documentos entregados por el contratista no cumplen con normativa aplicable, llevando a reproceso que generan retardo en el cronograma y el pago al contratista.</t>
  </si>
  <si>
    <t>El Gerente, Director del Proyecto o quien él designe, debe garantizar la utilizacion de formatos, procedimientos y demas  especificaciones técnicas del proyecto asi como la documentación técnica vigente establecida por la entidad para aplicar la documentacion, informes y productos relacionados al proceso de formacion y actualizacion catastral de acuerdo al procedimiento el kit de planeacion y los formatos establecidos para tal fin.
Realizar auditorías para verificar la vigencia y actualización de los documentos..</t>
  </si>
  <si>
    <t>Sanciones contractuales para las entregas extemporaneas y con mas de un numero de repeticiones.
Implementar políticas claras sobre el uso de activos y realizar inventarios regulares.</t>
  </si>
  <si>
    <t>Posibilidad de afectacion economica y perdida reputacional por incumplimientos o problemas con socios estrategicos asociados al proceso de actualizacion catastral.</t>
  </si>
  <si>
    <t>Analisis previo de la regulacion en desarrollo relacionada a la gestion de proyectos catastrales</t>
  </si>
  <si>
    <t>Dar comunicación a la politica antisoborno.</t>
  </si>
  <si>
    <t>Contratista / Contratante</t>
  </si>
  <si>
    <t>Posibilidad de perdida reputacional y/o economica por la manipulacion de información, registros o documentacion con el proposito de engañar de forma deliberada al CONTRATANTE para obtener el pago del entregable, generando reprocesos, disminucion en el porcentaje de pago al operador y perdida de reputacion del operador</t>
  </si>
  <si>
    <t>La contratación y la propuesta se realiza considerando condiciones de seguridad y accesibilidad, así como condiciones climáticas y comparando la base de costos del CONTRATANTE.
- Para efectos de pandemia y/o epidemias: El CONTRATANTE participará en la administración del riesgo, solo cuando se haya declaradaradó de tal manera por autoridad competente. Para dicho efecto de forma conjunta el contratista y el CONTRATANTE realizaran un plan de contigencia ajustado a la situación presentada que permita mitigar el riesgo
-  En asuntos climáticos no previsibles: El CONTRATANTE  en conjunto con el contratista, realizaran un plan de contigencia ajustado a la situación presentada que permita mitigar el riesgo.
- Situaciones de orden público: El CONTRATANTE  en conjunto con el contratista, realizaran un plan de contigencia ajustado a la situación presentada que permita mitigar el riesgo.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</si>
</sst>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quot;-&quot;??_-;_-@_-"/>
  </numFmts>
  <fonts count="5" x14ac:knownFonts="1">
    <font>
      <sz val="11"/>
      <color theme="1"/>
      <name val="Aptos Narrow"/>
      <family val="2"/>
      <scheme val="minor"/>
    </font>
    <font>
      <b/>
      <sz val="8"/>
      <name val="Arial"/>
      <family val="2"/>
    </font>
    <font>
      <sz val="11"/>
      <name val="Arial"/>
      <family val="2"/>
    </font>
    <font>
      <sz val="8"/>
      <name val="Arial"/>
      <family val="2"/>
    </font>
    <font>
      <sz val="9"/>
      <name val="Arial"/>
      <family val="2"/>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25">
    <xf numFmtId="0" fontId="0" fillId="0" borderId="0" xfId="0"/>
    <xf numFmtId="0" fontId="1" fillId="0" borderId="1" xfId="0" applyFont="1" applyBorder="1" applyAlignment="1">
      <alignment horizontal="center" vertical="center" textRotation="90" wrapText="1"/>
    </xf>
    <xf numFmtId="0" fontId="2" fillId="0" borderId="0" xfId="0" applyFont="1" applyAlignment="1">
      <alignment vertical="center" wrapText="1"/>
    </xf>
    <xf numFmtId="0" fontId="1" fillId="0" borderId="1" xfId="0" applyFont="1" applyBorder="1" applyAlignment="1">
      <alignment vertical="center" textRotation="90" wrapText="1"/>
    </xf>
    <xf numFmtId="0" fontId="3" fillId="0" borderId="1" xfId="0" applyFont="1" applyBorder="1" applyAlignment="1">
      <alignment horizontal="center" vertical="center" textRotation="90" wrapText="1"/>
    </xf>
    <xf numFmtId="0" fontId="3" fillId="0" borderId="2" xfId="0" applyFont="1" applyBorder="1" applyAlignment="1">
      <alignment horizontal="center" vertical="center" textRotation="90" wrapText="1"/>
    </xf>
    <xf numFmtId="0" fontId="2" fillId="0" borderId="0" xfId="0" applyFont="1" applyAlignment="1">
      <alignment horizontal="center" vertical="center" wrapText="1"/>
    </xf>
    <xf numFmtId="0" fontId="3" fillId="0" borderId="2" xfId="0" applyFont="1" applyBorder="1" applyAlignment="1">
      <alignment vertical="center" wrapText="1"/>
    </xf>
    <xf numFmtId="0" fontId="3" fillId="0" borderId="1" xfId="0" applyFont="1" applyBorder="1" applyAlignment="1">
      <alignment vertical="center" wrapText="1"/>
    </xf>
    <xf numFmtId="0" fontId="1" fillId="0" borderId="1" xfId="0" applyFont="1" applyBorder="1" applyAlignment="1">
      <alignment vertical="center" wrapText="1"/>
    </xf>
    <xf numFmtId="0" fontId="3" fillId="0" borderId="0" xfId="0" applyFont="1" applyAlignment="1">
      <alignment vertical="center" wrapText="1"/>
    </xf>
    <xf numFmtId="14" fontId="3" fillId="0" borderId="1" xfId="0" applyNumberFormat="1" applyFont="1" applyBorder="1" applyAlignment="1">
      <alignment vertical="center" wrapText="1"/>
    </xf>
    <xf numFmtId="0" fontId="4" fillId="0" borderId="1" xfId="0" applyFont="1" applyBorder="1" applyAlignment="1">
      <alignment vertical="center" wrapText="1"/>
    </xf>
    <xf numFmtId="0" fontId="3" fillId="0" borderId="3" xfId="0" applyFont="1" applyBorder="1" applyAlignment="1">
      <alignment vertical="center" wrapText="1"/>
    </xf>
    <xf numFmtId="0" fontId="4" fillId="0" borderId="3" xfId="0" applyFont="1" applyBorder="1" applyAlignment="1">
      <alignment vertical="center" wrapText="1"/>
    </xf>
    <xf numFmtId="164" fontId="3" fillId="0" borderId="1" xfId="0" applyNumberFormat="1" applyFont="1" applyBorder="1" applyAlignment="1">
      <alignment vertical="center" wrapText="1"/>
    </xf>
    <xf numFmtId="0" fontId="1" fillId="0" borderId="1" xfId="0" applyFont="1" applyBorder="1" applyAlignment="1">
      <alignment horizontal="center" vertical="center" textRotation="90" wrapText="1"/>
    </xf>
    <xf numFmtId="0" fontId="1" fillId="0" borderId="2" xfId="0" applyFont="1" applyBorder="1" applyAlignment="1">
      <alignment horizontal="center" vertical="center" textRotation="90" wrapText="1"/>
    </xf>
    <xf numFmtId="0" fontId="1"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microsoft.com/office/2017/10/relationships/person" Target="persons/perso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Documents%20and%20Settings/JENITH/Mis%20documentos/LIBERTY%20SEGUROS/AVANCE%202/PROPUESTA%20METODOLOGICA%20JELGA%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CONTROL%20INTERNO%20CGC/TALLER/GESTION%20DEL%20RIESGO.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sumin/Downloads/26092024_Matriz_de_Riesgos_V0.4%20(4).xlsx" TargetMode="External"/><Relationship Id="rId1" Type="http://schemas.openxmlformats.org/officeDocument/2006/relationships/externalLinkPath" Target="file:///C:/Users/sumin/Downloads/26092024_Matriz_de_Riesgos_V0.4%20(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Documents%20and%20Settings/JENITH%20%20LINARES/Mis%20documentos/CONTROL%20INTERNO%20CGC/TALLER/GESTION%20DEL%20RIESGO%20Y%20CONTRO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AS"/>
      <sheetName val="DATOS"/>
      <sheetName val="politicas"/>
      <sheetName val="IDENTIFICACION"/>
      <sheetName val="MEDICION"/>
      <sheetName val="PERFIL RIESGO"/>
      <sheetName val="MRI"/>
      <sheetName val="MRi (3)"/>
      <sheetName val="PRi"/>
      <sheetName val="CONTROL"/>
      <sheetName val="CONTROL (2)"/>
      <sheetName val="ACC"/>
      <sheetName val="ALERTA SIMPLE"/>
      <sheetName val="ALERTA COMPUESTA"/>
      <sheetName val="ALERTA COMPLEJA"/>
      <sheetName val="ALERTA COMPLEJA PRODUCTO"/>
      <sheetName val="ALERTA COMPLEJA (2)"/>
      <sheetName val="ALERTA DIRECTA"/>
      <sheetName val="Hoja3"/>
      <sheetName val="Hoja2"/>
      <sheetName val="MRI (2)"/>
      <sheetName val="Hoja1"/>
      <sheetName val="Listas"/>
      <sheetName val="Lista"/>
      <sheetName val="Opciones Trata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s"/>
      <sheetName val="Tormenta riesgos"/>
      <sheetName val="Afinidad riesgos"/>
      <sheetName val="Riesgos vs. objetivos"/>
      <sheetName val="VALORACION"/>
      <sheetName val="CALIFICACION"/>
      <sheetName val="MAPA"/>
      <sheetName val="CAUSAS"/>
      <sheetName val="IMPACTO"/>
      <sheetName val="ARE"/>
      <sheetName val="ACC"/>
      <sheetName val="NO BORR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vo R. Gestión"/>
      <sheetName val="R. Gestión _definitva"/>
      <sheetName val="PGN"/>
      <sheetName val="Instructivo R. Corrupción"/>
      <sheetName val="R. Corrupción"/>
      <sheetName val="Criterios probabilidad e impact"/>
      <sheetName val="Tabla probabilidad"/>
      <sheetName val="Tabla Impacto"/>
      <sheetName val="Tabla Valoración controles"/>
      <sheetName val="TABLAS"/>
      <sheetName val="Mapa de Calor"/>
      <sheetName val="Redacc_riesgos_consecu"/>
      <sheetName val="Alertas"/>
      <sheetName val="Segmentada"/>
      <sheetName val="Impacto Corrupción"/>
      <sheetName val="Impacto Corrupcion Contractual"/>
      <sheetName val="Impacto Servicios Tecnologicos"/>
      <sheetName val="Impacto Corrup Financiera"/>
      <sheetName val="Hoja1"/>
      <sheetName val="Impacto Corrupcion Ciudadano"/>
      <sheetName val="Impacto Corrupcion Bienes y Ser"/>
      <sheetName val="Impacto Corrupción Disciplinari"/>
      <sheetName val="Impacto Corrupcion Habilitacion"/>
      <sheetName val="Impacto Corrupcion Agrologia"/>
      <sheetName val="Corrupcion Documental"/>
      <sheetName val="Corrupcion Cartografia"/>
      <sheetName val="Corrupcion Evaluacion y Seguim"/>
      <sheetName val="Corrupción Geografica R30"/>
      <sheetName val="Corrupción Geografica R31"/>
      <sheetName val="Corrupción Catastro"/>
      <sheetName val="Matriz Calor Inherente"/>
      <sheetName val="Matriz Calor Residual"/>
      <sheetName val="Opciones Tratamiento"/>
      <sheetName val="ListasRSec"/>
      <sheetName val="Listas"/>
      <sheetName val="Data 21 mun"/>
      <sheetName val="Hoja2"/>
    </sheetNames>
    <sheetDataSet>
      <sheetData sheetId="0" refreshError="1"/>
      <sheetData sheetId="1" refreshError="1">
        <row r="5">
          <cell r="H5" t="str">
            <v>Afectación de la Imagen Institucional
Reprocesos
Quejas</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row r="3">
          <cell r="F3" t="str">
            <v xml:space="preserve">Citación a mesas de trabajo previas a las intervenciones en territorio  y al Comité técnico, con los delegados de las comunidades para efectos de adelantar las explicaciones y llegar a consensos frente a los asuntos objeto de decisión.  </v>
          </cell>
          <cell r="H3" t="str">
            <v xml:space="preserve">Adquisición de soluciones para aumentar el almacenamiento de la información o repotenciar la capacidad existente por parte de las entidades que adelantan BPM. </v>
          </cell>
        </row>
        <row r="4">
          <cell r="F4" t="str">
            <v>El operador debera informar al IGAC y deberan adelantar tareas conjuntas de socialización, efectiva y eficiente de todos los niveles de interlocución, identificando adecuadamente los actores del proceso, que deberan quedar debidamente soportadas.</v>
          </cell>
          <cell r="H4" t="str">
            <v>Designar un equipo de cómputo para hacer back up mientras tanto se da solución tenconológica en la nube</v>
          </cell>
        </row>
        <row r="5">
          <cell r="F5" t="str">
            <v>Establecimiento de comités operativos de campo que trabajen directamente con comunidades y autoridades locales.</v>
          </cell>
          <cell r="H5" t="str">
            <v>Diagnóstico previo de las condiciones de comunicación en los territorios objeto de intervención para determinación de la necesidad de implementación de mecanismos alternos</v>
          </cell>
        </row>
        <row r="6">
          <cell r="F6" t="str">
            <v>Establecimiento y puesta en funcionamiento de comités operativos de campo (entidades ejecutoras, autoridades locales, comunidades) que trabajen directamente con comunidades y autoridades locales para acompañar el avance en la operación y prevenir situaciones de riesgo.</v>
          </cell>
          <cell r="H6" t="str">
            <v>El operador debe garantizar la disponibilidad y eficiencia tecnológica, así como una herramienta de captura idonea durante el proceso de actualización catastral.</v>
          </cell>
        </row>
        <row r="7">
          <cell r="F7" t="str">
            <v>Establecimiento y puesta en funcionamiento de comités operativos de campo, que trabajen directamente con comunidades y autoridades locales para acompañar el avance en la operación y prevenir situaciones de riesgo. Fortalecimiento de los gestores interculturales</v>
          </cell>
          <cell r="H7" t="str">
            <v>Elaboración de Plan de capacidad de fortalecimiento y herramientas de monitoreo por parte del IGAC para proyectar necesidades</v>
          </cell>
        </row>
        <row r="8">
          <cell r="F8" t="str">
            <v>Estructuración de protocolo de seguridad (que incluya plan de comunicación y participación social e instancias para evaluar situaciones de riesgo en materia de seguridad) para el acceso al territorio con participación del Ministerio de Defensa y fuerzas armadas.</v>
          </cell>
          <cell r="H8" t="str">
            <v>Establecer mecanismos alternos de comunicación para garantizar la sincronización de la información por parte de los socios estratégicos, contratistas y operadores</v>
          </cell>
        </row>
        <row r="9">
          <cell r="F9" t="str">
            <v>Estructuración de un protocolo de prevención y respuesta (mitigación previa y mitigación en operación) ante presencia de MAP, MUSE y AEI</v>
          </cell>
          <cell r="H9" t="str">
            <v>Establecimiento de pruebas previas a la operación o testeos en ambientes simulados de operación para evidenciar errores en captura y/o transmisión de la información para su aplicación por parte de los operadores/socios estratégicos</v>
          </cell>
        </row>
        <row r="10">
          <cell r="F10" t="str">
            <v xml:space="preserve">Formulación adecuada del plan de gestión social y Ambientall, 
</v>
          </cell>
          <cell r="H10" t="str">
            <v>Estructurar plan de contingencia que garantice la eficiencia en la infraestructura y la respuesta ante eventos de no disponibilidad</v>
          </cell>
        </row>
        <row r="11">
          <cell r="F11" t="str">
            <v xml:space="preserve">Implementación de la instancia de coordinación y evaluación de situaciones de riesgo en materia de seguridad (IGAC, autoridades locales, ministerio público, fuerza pública)) señalada en el protocolo formulado, para evaluar situación presentada y tomar decisiones frente a la operación.  </v>
          </cell>
          <cell r="H11" t="str">
            <v>Garantizar mecanismos alternos de custodia (salvaguarda de la información)</v>
          </cell>
        </row>
        <row r="12">
          <cell r="F12" t="str">
            <v xml:space="preserve">Implementación de la instancia de coordinación y evaluación de situaciones de riesgo en materia de seguridad, para evaluar situación presentada y tomar decisiones frente a la operación.  </v>
          </cell>
          <cell r="H12" t="str">
            <v xml:space="preserve">Seguimiento al contrato del proveedor del servicio de almacenamiento requerido.
</v>
          </cell>
        </row>
        <row r="13">
          <cell r="F13" t="str">
            <v>Implementación de tareas de Backup diarias en la nube como respaldo de la información</v>
          </cell>
          <cell r="H13" t="str">
            <v xml:space="preserve">Validación periodica de archivos XTF y estructuras de carpetas durante la ejecución del contrato, lo cual queda adecuadamente consignado en los criterios técnicos y económicos suministrados para la construccion de la propuesta y sus anexos técnicos </v>
          </cell>
        </row>
        <row r="14">
          <cell r="F14" t="str">
            <v>Instalación de una mesa de seguridad para el monitoreo y seguimiento de las intervenciones en cada unidad</v>
          </cell>
        </row>
        <row r="15">
          <cell r="B15" t="str">
            <v xml:space="preserve">Citación a mesas de trabajo previas a las intervenciones en territorio  y al Comité técnico, con los delegados de las comunidades para efectos de adelantar las explicaciones y llegar a consensos frente a los asuntos objeto de desición. 
</v>
          </cell>
          <cell r="F15" t="str">
            <v>Remisión previa y con la debida antelación de los documentos técnicos para efectos de buscar el conocimiento de los miembros de las instancias y consenso en sus desiciones.</v>
          </cell>
        </row>
        <row r="16">
          <cell r="B16" t="str">
            <v>Diseño e implementación de una estrategia de difusión y comunicaciones y estrategia de participación ciudadana  con enfoque diferencial y adaptada a los contextos territoriales que permita establecer diálogos mas asertivos con las comunidades.</v>
          </cell>
          <cell r="F16" t="str">
            <v>Se realiza la contratación considerando el costo diferencial de acuerdo a las caracteristicas de los municipios y comparando la base de costos del IGAC</v>
          </cell>
        </row>
        <row r="17">
          <cell r="B17" t="str">
            <v>No cumplimiento de la etapa operativa y posoperativa por parte del operador.</v>
          </cell>
          <cell r="F17" t="str">
            <v xml:space="preserve">Socialización de rutas diferenciales para la atención en temas de seguridad en la estrategia de comunicaciones </v>
          </cell>
        </row>
        <row r="18">
          <cell r="B18" t="str">
            <v xml:space="preserve">No cumplimiento de la etapa pre operativa y de alistamiento por parte del IGAC.
</v>
          </cell>
          <cell r="F18" t="str">
            <v xml:space="preserve">Socialización de rutas para la protección de líderes sociales </v>
          </cell>
        </row>
        <row r="19">
          <cell r="B19" t="str">
            <v>Reporte de documentación de importancia al conocimiento del proyecto.</v>
          </cell>
        </row>
        <row r="20">
          <cell r="B20" t="str">
            <v>Revisión tecnica del territorio para efectos de definir el área a intervenir en la operación de conformiodad con el Articulo 45 de la Ley 2294 del 2023.</v>
          </cell>
        </row>
        <row r="25">
          <cell r="B25" t="str">
            <v xml:space="preserve">Activación de protocolo de seguridad nivel central - GAC.
</v>
          </cell>
          <cell r="D25" t="str">
            <v>Activación y puesta en operación del Comité Técnico Operativo  para garantizar el respectivo seguimiento a los cronogramas de contratación</v>
          </cell>
          <cell r="F25" t="str">
            <v xml:space="preserve">Ajustar las condiciones de ejecución técnica del proyecto a los resultados de los estudios de mercado realizados para las actividades proyectadas  </v>
          </cell>
          <cell r="J25" t="str">
            <v>Riesgo asociado a regulación y entorno legal</v>
          </cell>
        </row>
        <row r="26">
          <cell r="B26" t="str">
            <v>Análisis y cambio de estrategia  de atención (método de identificación predial, entre otros), para evitar incursión en la zona.</v>
          </cell>
          <cell r="D26" t="str">
            <v>Activación y puesta en operación del Comité Técnico Operativo  para garantizar la planificación del Proyecto y hacer el respectivo seguimiento a las metas y resultados del mismo a nivel técnico, operativo y financiero</v>
          </cell>
          <cell r="F26" t="str">
            <v xml:space="preserve">Diálogo permanente entre la Gerencia del Proyecto con los responsables de presupuesto en el nivel central y los socios estrategicos para garantizar  los recursos necesarios a incorporar en la Ley de  presupuesto de cada vigencia </v>
          </cell>
          <cell r="J26" t="str">
            <v>Riesgo de Corrupción</v>
          </cell>
        </row>
        <row r="27">
          <cell r="B27" t="str">
            <v xml:space="preserve">Aviso por parte del coordinador general del COM al EOM para gestionar alertas y procesos de restablecimiento del servicio
</v>
          </cell>
          <cell r="D27" t="str">
            <v>Alertar a la Subdirección General de la entidad el impacto relacionado con los cambios en el personal técnico derivado de la operación catastral.</v>
          </cell>
          <cell r="F27" t="str">
            <v xml:space="preserve">Diálogo permanente entre la Gerencia del Proyecto con los responsables de presupuesto en el nivel central y los socios estratégicos para garantizar  los recursos necesarios a incorporar en la Ley de  presupuesto de cada vigencia </v>
          </cell>
          <cell r="J27" t="str">
            <v>Riesgo de Eventos externos</v>
          </cell>
        </row>
        <row r="28">
          <cell r="B28" t="str">
            <v xml:space="preserve">Citación a mesas de trabajo previas a las intervenciones en territorio  y al Comité técnico, con los delegados de las comunidades para efectos de adelantar las explicaciones y llegar a consensos frente a los asuntos objeto de desición. 
</v>
          </cell>
          <cell r="D28" t="str">
            <v>Divulgación y participación de las decisiones administrativas relativas al personal y presupuesto. 
Divulgación y/o mesa técnica con alcances y funciones por rol.</v>
          </cell>
          <cell r="F28" t="str">
            <v xml:space="preserve">Estructuración técnica de los costeos para la implementación de las actividades incluidas en los diferentes componentes para iniciar la etapa de estudio de mercado </v>
          </cell>
          <cell r="J28" t="str">
            <v>Riesgo de Fallas tecnológicas</v>
          </cell>
        </row>
        <row r="29">
          <cell r="B29" t="str">
            <v>Consolidar grupos de trabajo para el reporte de resultados.</v>
          </cell>
          <cell r="D29" t="str">
            <v>El IGAC cuenta con los insumos garantizados o priorizados antes o concomitamte de la suscripcion del contrato.</v>
          </cell>
          <cell r="F29" t="str">
            <v xml:space="preserve">Realizar sesión de trabajo entre los integrantes del Comité Técnico Operativo y ART para validar la ejecución financiera 
</v>
          </cell>
          <cell r="J29" t="str">
            <v xml:space="preserve">Riesgo de Relaciones laborales </v>
          </cell>
        </row>
        <row r="30">
          <cell r="B30" t="str">
            <v>Contar con un banco de hojas de vida preevaluado</v>
          </cell>
          <cell r="D30" t="str">
            <v>En el análisis de la oferta el operadior debe validar los predios junto con el costo operacional  frente al costo estimado por parte del IGAC, el operador es responsable de asumir el mayor costo.</v>
          </cell>
          <cell r="F30" t="str">
            <v>Rechazo de propuestas que sean identificadas con precios por debajo del mercado o en la etapa de contratación asuncion de los mayores costos por parte del contratiksta.</v>
          </cell>
          <cell r="J30" t="str">
            <v>Riesgo de Usuarios, productos y prácticas</v>
          </cell>
        </row>
        <row r="31">
          <cell r="B31" t="str">
            <v>Creación de una mesa técnica que permita identificar los tipos de conflictos que pueden presentarse con comunidades étnicas frente a la implementación y los resultados del barrido predial masivo, gerenado las posibles rutas de solución.</v>
          </cell>
          <cell r="D31" t="str">
            <v>Establecimiento de canales de comunicación entre roles articuladores de Sede Central y DTs</v>
          </cell>
          <cell r="F31" t="str">
            <v>Revisar alcance, tiempo y costo del plan operativo para redefinir estrategia de ejecución del proyecto.</v>
          </cell>
          <cell r="J31" t="str">
            <v xml:space="preserve">Riesgo en la ejecución y administración de procesos </v>
          </cell>
        </row>
        <row r="32">
          <cell r="B32" t="str">
            <v xml:space="preserve">Definición de estrategias para la consecución de información física de predios en posesión y ocupación mediante diferentes métodos </v>
          </cell>
          <cell r="D32" t="str">
            <v xml:space="preserve">Estructuración de puntos de control durante la operación que permitan prever con antelación cambios en las condiciones de intervención de los municipios y generar las acciones correspondientes </v>
          </cell>
          <cell r="F32" t="str">
            <v>Se establecen criterios habilitantes financieros para garantizar la liquidez del operador a contratar</v>
          </cell>
          <cell r="J32" t="str">
            <v>Riesgo operativo</v>
          </cell>
        </row>
        <row r="33">
          <cell r="B33" t="str">
            <v>Diseño de la estrategia de capacitación y formación en materia de catastro Multipropósito, que incluya acciones a corto, mediano y largo plazo; definiendo cursos cortos, inclusión de practicantes y formación técnica y profesional, entre otros y que vincule la totalidad de la oferta académica a nivel nacional.</v>
          </cell>
          <cell r="D33" t="str">
            <v>Generación de alertas tempranas</v>
          </cell>
          <cell r="F33" t="str">
            <v>Se realiza la contratación considerando el costo diferencial de acuerdo a las caracteristicas de los municipios y comparando la base de costos del IGAC</v>
          </cell>
          <cell r="J33" t="str">
            <v>Riesgo Planeacion</v>
          </cell>
        </row>
        <row r="34">
          <cell r="B34" t="str">
            <v xml:space="preserve">Efectuar cruce de información de bases de datos vs bases de datos oficiales y cotejar la información alfanumérica con la geográfica y ajustar las diferencias identificadas.
</v>
          </cell>
          <cell r="D34" t="str">
            <v>Los criterios técncios y económicos suministrados para la construccion de la propuesta y sus anexos técnicos, estan establecidos de conformidad con el Articulo 45 de la Ley 2294 de 2023, la entidad se encuentra estableciendo las estratégias para la intervención en territorios colectivos en el marco de la consulta previa.</v>
          </cell>
          <cell r="F34" t="str">
            <v>Se realiza la contratación considerando el costo diferencial de acuerdo a las caracteristicas de los municipios, condiciones de seguridad y accesibilidad, así como condiciones climáticas y comparando la base de costos del IGAC</v>
          </cell>
          <cell r="J34" t="str">
            <v>Riesgos económicos y financieros</v>
          </cell>
        </row>
        <row r="35">
          <cell r="B35" t="str">
            <v>En el análisis de la oferta del operador cuenta se valida con los costos estimados por parte del IGAC, el operador es responsable de asumir el mayor costo.</v>
          </cell>
          <cell r="D35" t="str">
            <v>Los documentos técnicos son claros y específicos, la regulación catastral es suficiente, los documentos técnicos exigen la presentación y seguimiento del plan de calidad durante todo el proceso de actualización catastral.</v>
          </cell>
          <cell r="F35" t="str">
            <v>Seguimiento  mensual a la ejecución presupuestal de los recursos asignados para el cumplimiento las actividades</v>
          </cell>
          <cell r="J35" t="str">
            <v>Riesgos por alianzas estratégicas</v>
          </cell>
        </row>
        <row r="36">
          <cell r="B36" t="str">
            <v>Estructuración de un tablero de control, definido por la Subdirección de proyectos, que permita evidenciar el seguimiento estratégico y operativo de las interevnciones y genere alertas para la implementación de acciones con la oportunidad requerida.</v>
          </cell>
          <cell r="D36" t="str">
            <v>Realizar Control de Cambios en la Operación evaluando impacto en las metas, informar impacto a tomadores de decisión.
Alertar a la Subdirección General de la entidad los cambios en el alcance e impacto en la meta, ocasionados por la modificación presupuestal.</v>
          </cell>
        </row>
        <row r="37">
          <cell r="B37" t="str">
            <v>Generación de insumos cartográficos con el nivel de detalle determinado por el IGAC en función de la estructura predial de los municipios objeto de intervención.</v>
          </cell>
          <cell r="D37" t="str">
            <v>Realizar control de cambios en la operación evaluando impacto en las metas. 
Alertar a la Subdirección General de la entidad los cambios en el alcance e impacto en la meta ocasionados por la modificación presupuestal.</v>
          </cell>
        </row>
        <row r="38">
          <cell r="B38" t="str">
            <v xml:space="preserve">Implementación de la estrategia de difusión y socialización de la operación para que a través de las jornadas masivas se identifiquen posibles errores y se rectifiquen los datos de los beneficiarios.
</v>
          </cell>
          <cell r="D38" t="str">
            <v>Revisar alcance, tiempo y costo delplan operativo para redefinir estrategia de ejecución del proyecto.</v>
          </cell>
        </row>
        <row r="39">
          <cell r="B39" t="str">
            <v xml:space="preserve">Realización de validaciones o controles de calidad aleatorios </v>
          </cell>
          <cell r="D39" t="str">
            <v>Socialización transversal del procedimiento de Formación y/o Actualización Catastral con enfoque multipropósito con las partes interesadas de cada una de las etapas de los proyectos: pre operativa, operativa y post operativa.</v>
          </cell>
        </row>
        <row r="40">
          <cell r="B40" t="str">
            <v xml:space="preserve">Realizar verificación mensual del cumplimiento de los rendimientos por unidades de intervención a través de reportes de seguimiento  que permitan generar alertas </v>
          </cell>
          <cell r="D40" t="str">
            <v xml:space="preserve">Validación de la información a través de jornadas de socialización realizadas previa intervención, con la comunidad en generar, autoridades locales y líderes comunitarios.
</v>
          </cell>
        </row>
        <row r="41">
          <cell r="B41" t="str">
            <v>Reportar en el sistemas de alertas</v>
          </cell>
        </row>
        <row r="42">
          <cell r="B42" t="str">
            <v>Reporte de documentación de importancia al conocimiento del proyecto.</v>
          </cell>
        </row>
        <row r="43">
          <cell r="B43" t="str">
            <v xml:space="preserve">Revisar los insumos cartográficos para validar posibles casos de no identificación a través de métodos indirectos, para definir la proporción de uso de métodos colaborativos o directos.  </v>
          </cell>
        </row>
        <row r="44">
          <cell r="B44" t="str">
            <v xml:space="preserve">Socialización transversal de roles, funciones y responsabilidades asociados a la operación de los proyectos de gestión catastral.  </v>
          </cell>
        </row>
        <row r="45">
          <cell r="B45" t="str">
            <v>Socialización y publicación en todos los niveles de la entidad, los resultados de la gestión de los proyectos de Formación y/o Actualización Catastral</v>
          </cell>
        </row>
        <row r="46">
          <cell r="B46" t="str">
            <v>Suspensión inmediata de actividades en campo.</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s"/>
      <sheetName val="Tormenta riesgos"/>
      <sheetName val="Afinidad riesgos"/>
      <sheetName val="Riesgos vs. objetivos"/>
      <sheetName val="VALORACION"/>
      <sheetName val="CALIFICACION"/>
      <sheetName val="MAPA"/>
      <sheetName val="CAUSAS"/>
      <sheetName val="IMPACTO"/>
      <sheetName val="ARE"/>
      <sheetName val="ACC"/>
      <sheetName val="NO BORRAR"/>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766F4-8B46-45CA-BF1B-54AC5A1B430B}">
  <dimension ref="A1:W35"/>
  <sheetViews>
    <sheetView tabSelected="1" zoomScale="150" zoomScaleNormal="150" workbookViewId="0">
      <pane ySplit="3" topLeftCell="A4" activePane="bottomLeft" state="frozen"/>
      <selection pane="bottomLeft" activeCell="M22" sqref="M22"/>
    </sheetView>
  </sheetViews>
  <sheetFormatPr baseColWidth="10" defaultColWidth="9.1640625" defaultRowHeight="14" x14ac:dyDescent="0.2"/>
  <cols>
    <col min="1" max="4" width="9.1640625" style="2"/>
    <col min="5" max="5" width="11.83203125" style="2" customWidth="1"/>
    <col min="6" max="6" width="28.5" style="2" customWidth="1"/>
    <col min="7" max="7" width="27.5" style="2" customWidth="1"/>
    <col min="8" max="11" width="9.1640625" style="2"/>
    <col min="12" max="12" width="12.1640625" style="2" customWidth="1"/>
    <col min="13" max="13" width="36.6640625" style="2" customWidth="1"/>
    <col min="14" max="21" width="9.1640625" style="2"/>
    <col min="22" max="22" width="12.5" style="2" customWidth="1"/>
    <col min="23" max="16384" width="9.1640625" style="2"/>
  </cols>
  <sheetData>
    <row r="1" spans="1:23" ht="35.25" customHeight="1" x14ac:dyDescent="0.2">
      <c r="A1" s="16" t="s">
        <v>0</v>
      </c>
      <c r="B1" s="17" t="s">
        <v>1</v>
      </c>
      <c r="C1" s="16" t="s">
        <v>2</v>
      </c>
      <c r="D1" s="16" t="s">
        <v>3</v>
      </c>
      <c r="E1" s="16" t="s">
        <v>4</v>
      </c>
      <c r="F1" s="16" t="s">
        <v>5</v>
      </c>
      <c r="G1" s="16" t="s">
        <v>6</v>
      </c>
      <c r="H1" s="16" t="s">
        <v>7</v>
      </c>
      <c r="I1" s="16" t="s">
        <v>8</v>
      </c>
      <c r="J1" s="16" t="s">
        <v>9</v>
      </c>
      <c r="K1" s="16" t="s">
        <v>10</v>
      </c>
      <c r="L1" s="16" t="s">
        <v>11</v>
      </c>
      <c r="M1" s="16" t="s">
        <v>12</v>
      </c>
      <c r="N1" s="18" t="s">
        <v>13</v>
      </c>
      <c r="O1" s="18"/>
      <c r="P1" s="18"/>
      <c r="Q1" s="18"/>
      <c r="R1" s="16" t="s">
        <v>14</v>
      </c>
      <c r="S1" s="16" t="s">
        <v>15</v>
      </c>
      <c r="T1" s="16" t="s">
        <v>16</v>
      </c>
      <c r="U1" s="16" t="s">
        <v>17</v>
      </c>
      <c r="V1" s="18" t="s">
        <v>18</v>
      </c>
      <c r="W1" s="18"/>
    </row>
    <row r="2" spans="1:23" ht="50.25" customHeight="1" x14ac:dyDescent="0.2">
      <c r="A2" s="16"/>
      <c r="B2" s="17"/>
      <c r="C2" s="16"/>
      <c r="D2" s="16"/>
      <c r="E2" s="16"/>
      <c r="F2" s="16"/>
      <c r="G2" s="16"/>
      <c r="H2" s="16"/>
      <c r="I2" s="16"/>
      <c r="J2" s="16"/>
      <c r="K2" s="16"/>
      <c r="L2" s="16"/>
      <c r="M2" s="16"/>
      <c r="N2" s="1" t="s">
        <v>7</v>
      </c>
      <c r="O2" s="1" t="s">
        <v>8</v>
      </c>
      <c r="P2" s="1" t="s">
        <v>9</v>
      </c>
      <c r="Q2" s="1" t="s">
        <v>10</v>
      </c>
      <c r="R2" s="16"/>
      <c r="S2" s="16"/>
      <c r="T2" s="16"/>
      <c r="U2" s="16"/>
      <c r="V2" s="3" t="s">
        <v>19</v>
      </c>
      <c r="W2" s="3" t="s">
        <v>20</v>
      </c>
    </row>
    <row r="3" spans="1:23" s="6" customFormat="1" ht="56.25" customHeight="1" x14ac:dyDescent="0.2">
      <c r="A3" s="4" t="s">
        <v>21</v>
      </c>
      <c r="B3" s="5" t="s">
        <v>22</v>
      </c>
      <c r="C3" s="4" t="s">
        <v>23</v>
      </c>
      <c r="D3" s="4" t="s">
        <v>24</v>
      </c>
      <c r="E3" s="4" t="s">
        <v>25</v>
      </c>
      <c r="F3" s="4" t="s">
        <v>26</v>
      </c>
      <c r="G3" s="4" t="s">
        <v>27</v>
      </c>
      <c r="H3" s="4" t="s">
        <v>28</v>
      </c>
      <c r="I3" s="4" t="s">
        <v>28</v>
      </c>
      <c r="J3" s="4" t="s">
        <v>29</v>
      </c>
      <c r="K3" s="4" t="s">
        <v>30</v>
      </c>
      <c r="L3" s="4" t="s">
        <v>31</v>
      </c>
      <c r="M3" s="4" t="s">
        <v>32</v>
      </c>
      <c r="N3" s="4" t="s">
        <v>28</v>
      </c>
      <c r="O3" s="4" t="s">
        <v>28</v>
      </c>
      <c r="P3" s="4" t="s">
        <v>29</v>
      </c>
      <c r="Q3" s="4" t="s">
        <v>30</v>
      </c>
      <c r="R3" s="4" t="s">
        <v>33</v>
      </c>
      <c r="S3" s="4" t="s">
        <v>31</v>
      </c>
      <c r="T3" s="4" t="s">
        <v>34</v>
      </c>
      <c r="U3" s="4" t="s">
        <v>34</v>
      </c>
      <c r="V3" s="4" t="s">
        <v>35</v>
      </c>
      <c r="W3" s="4" t="s">
        <v>36</v>
      </c>
    </row>
    <row r="4" spans="1:23" s="10" customFormat="1" ht="76.5" customHeight="1" x14ac:dyDescent="0.2">
      <c r="A4" s="8">
        <v>1</v>
      </c>
      <c r="B4" s="7" t="s">
        <v>37</v>
      </c>
      <c r="C4" s="8" t="s">
        <v>45</v>
      </c>
      <c r="D4" s="8" t="s">
        <v>46</v>
      </c>
      <c r="E4" s="8" t="s">
        <v>47</v>
      </c>
      <c r="F4" s="8" t="s">
        <v>48</v>
      </c>
      <c r="G4" s="8" t="s">
        <v>49</v>
      </c>
      <c r="H4" s="8">
        <v>3</v>
      </c>
      <c r="I4" s="8">
        <v>1</v>
      </c>
      <c r="J4" s="8">
        <v>4</v>
      </c>
      <c r="K4" s="8" t="s">
        <v>41</v>
      </c>
      <c r="L4" s="8" t="s">
        <v>224</v>
      </c>
      <c r="M4" s="8" t="s">
        <v>50</v>
      </c>
      <c r="N4" s="9">
        <v>3</v>
      </c>
      <c r="O4" s="9">
        <v>1</v>
      </c>
      <c r="P4" s="9">
        <v>4</v>
      </c>
      <c r="Q4" s="8" t="s">
        <v>41</v>
      </c>
      <c r="R4" s="8" t="s">
        <v>51</v>
      </c>
      <c r="S4" s="8" t="s">
        <v>226</v>
      </c>
      <c r="T4" s="8" t="s">
        <v>52</v>
      </c>
      <c r="U4" s="8" t="s">
        <v>53</v>
      </c>
      <c r="V4" s="8" t="s">
        <v>54</v>
      </c>
      <c r="W4" s="8" t="s">
        <v>55</v>
      </c>
    </row>
    <row r="5" spans="1:23" s="10" customFormat="1" ht="84" x14ac:dyDescent="0.2">
      <c r="A5" s="8">
        <v>2</v>
      </c>
      <c r="B5" s="7" t="s">
        <v>58</v>
      </c>
      <c r="C5" s="8" t="s">
        <v>38</v>
      </c>
      <c r="D5" s="8" t="s">
        <v>39</v>
      </c>
      <c r="E5" s="8" t="s">
        <v>40</v>
      </c>
      <c r="F5" s="8" t="s">
        <v>59</v>
      </c>
      <c r="G5" s="8" t="s">
        <v>60</v>
      </c>
      <c r="H5" s="8">
        <v>2</v>
      </c>
      <c r="I5" s="8">
        <v>4</v>
      </c>
      <c r="J5" s="8">
        <v>6</v>
      </c>
      <c r="K5" s="8" t="s">
        <v>61</v>
      </c>
      <c r="L5" s="8" t="s">
        <v>224</v>
      </c>
      <c r="M5" s="8" t="s">
        <v>62</v>
      </c>
      <c r="N5" s="8">
        <v>2</v>
      </c>
      <c r="O5" s="8">
        <v>2</v>
      </c>
      <c r="P5" s="8">
        <v>4</v>
      </c>
      <c r="Q5" s="8" t="s">
        <v>42</v>
      </c>
      <c r="R5" s="8" t="s">
        <v>51</v>
      </c>
      <c r="S5" s="8" t="s">
        <v>131</v>
      </c>
      <c r="T5" s="8" t="s">
        <v>63</v>
      </c>
      <c r="U5" s="8" t="s">
        <v>64</v>
      </c>
      <c r="V5" s="8" t="s">
        <v>65</v>
      </c>
      <c r="W5" s="8" t="s">
        <v>66</v>
      </c>
    </row>
    <row r="6" spans="1:23" s="10" customFormat="1" ht="48" x14ac:dyDescent="0.2">
      <c r="A6" s="8">
        <v>3</v>
      </c>
      <c r="B6" s="7" t="s">
        <v>58</v>
      </c>
      <c r="C6" s="8" t="s">
        <v>38</v>
      </c>
      <c r="D6" s="8" t="s">
        <v>39</v>
      </c>
      <c r="E6" s="8" t="s">
        <v>40</v>
      </c>
      <c r="F6" s="8" t="s">
        <v>67</v>
      </c>
      <c r="G6" s="8" t="s">
        <v>68</v>
      </c>
      <c r="H6" s="8">
        <v>2</v>
      </c>
      <c r="I6" s="8">
        <v>4</v>
      </c>
      <c r="J6" s="8">
        <v>6</v>
      </c>
      <c r="K6" s="8" t="s">
        <v>61</v>
      </c>
      <c r="L6" s="8" t="s">
        <v>69</v>
      </c>
      <c r="M6" s="8" t="s">
        <v>70</v>
      </c>
      <c r="N6" s="8">
        <v>2</v>
      </c>
      <c r="O6" s="8">
        <v>2</v>
      </c>
      <c r="P6" s="8">
        <v>4</v>
      </c>
      <c r="Q6" s="8" t="s">
        <v>42</v>
      </c>
      <c r="R6" s="8" t="s">
        <v>51</v>
      </c>
      <c r="S6" s="8" t="s">
        <v>131</v>
      </c>
      <c r="T6" s="8" t="s">
        <v>63</v>
      </c>
      <c r="U6" s="8" t="s">
        <v>71</v>
      </c>
      <c r="V6" s="8" t="s">
        <v>72</v>
      </c>
      <c r="W6" s="8" t="s">
        <v>44</v>
      </c>
    </row>
    <row r="7" spans="1:23" s="10" customFormat="1" ht="60" x14ac:dyDescent="0.2">
      <c r="A7" s="8">
        <v>4</v>
      </c>
      <c r="B7" s="7" t="s">
        <v>73</v>
      </c>
      <c r="C7" s="8" t="s">
        <v>38</v>
      </c>
      <c r="D7" s="8" t="s">
        <v>39</v>
      </c>
      <c r="E7" s="8" t="s">
        <v>40</v>
      </c>
      <c r="F7" s="8" t="s">
        <v>74</v>
      </c>
      <c r="G7" s="8" t="s">
        <v>75</v>
      </c>
      <c r="H7" s="8">
        <v>3</v>
      </c>
      <c r="I7" s="8">
        <v>5</v>
      </c>
      <c r="J7" s="8">
        <v>8</v>
      </c>
      <c r="K7" s="8" t="s">
        <v>76</v>
      </c>
      <c r="L7" s="8" t="s">
        <v>224</v>
      </c>
      <c r="M7" s="8" t="s">
        <v>77</v>
      </c>
      <c r="N7" s="9">
        <v>3</v>
      </c>
      <c r="O7" s="9">
        <v>2</v>
      </c>
      <c r="P7" s="9">
        <v>5</v>
      </c>
      <c r="Q7" s="8" t="s">
        <v>78</v>
      </c>
      <c r="R7" s="8" t="s">
        <v>51</v>
      </c>
      <c r="S7" s="8" t="s">
        <v>131</v>
      </c>
      <c r="T7" s="8" t="s">
        <v>79</v>
      </c>
      <c r="U7" s="8" t="s">
        <v>80</v>
      </c>
      <c r="V7" s="8" t="s">
        <v>81</v>
      </c>
      <c r="W7" s="8" t="s">
        <v>82</v>
      </c>
    </row>
    <row r="8" spans="1:23" s="10" customFormat="1" ht="60" x14ac:dyDescent="0.2">
      <c r="A8" s="8">
        <v>5</v>
      </c>
      <c r="B8" s="7" t="s">
        <v>37</v>
      </c>
      <c r="C8" s="8" t="s">
        <v>83</v>
      </c>
      <c r="D8" s="8" t="s">
        <v>39</v>
      </c>
      <c r="E8" s="8" t="s">
        <v>84</v>
      </c>
      <c r="F8" s="8" t="s">
        <v>85</v>
      </c>
      <c r="G8" s="8" t="s">
        <v>86</v>
      </c>
      <c r="H8" s="8">
        <v>2</v>
      </c>
      <c r="I8" s="8">
        <v>2</v>
      </c>
      <c r="J8" s="8">
        <v>4</v>
      </c>
      <c r="K8" s="8" t="s">
        <v>41</v>
      </c>
      <c r="L8" s="8" t="s">
        <v>87</v>
      </c>
      <c r="M8" s="8" t="s">
        <v>88</v>
      </c>
      <c r="N8" s="9">
        <v>2</v>
      </c>
      <c r="O8" s="9">
        <v>2</v>
      </c>
      <c r="P8" s="9">
        <v>4</v>
      </c>
      <c r="Q8" s="8" t="s">
        <v>41</v>
      </c>
      <c r="R8" s="8" t="s">
        <v>51</v>
      </c>
      <c r="S8" s="8" t="s">
        <v>89</v>
      </c>
      <c r="T8" s="8" t="s">
        <v>90</v>
      </c>
      <c r="U8" s="8" t="s">
        <v>91</v>
      </c>
      <c r="V8" s="8" t="s">
        <v>92</v>
      </c>
      <c r="W8" s="8" t="s">
        <v>93</v>
      </c>
    </row>
    <row r="9" spans="1:23" s="10" customFormat="1" ht="24" x14ac:dyDescent="0.2">
      <c r="A9" s="8">
        <v>6</v>
      </c>
      <c r="B9" s="7" t="s">
        <v>58</v>
      </c>
      <c r="C9" s="8" t="s">
        <v>83</v>
      </c>
      <c r="D9" s="8" t="s">
        <v>46</v>
      </c>
      <c r="E9" s="8" t="s">
        <v>94</v>
      </c>
      <c r="F9" s="8" t="s">
        <v>95</v>
      </c>
      <c r="G9" s="8" t="s">
        <v>60</v>
      </c>
      <c r="H9" s="8">
        <v>2</v>
      </c>
      <c r="I9" s="8">
        <v>3</v>
      </c>
      <c r="J9" s="8">
        <v>5</v>
      </c>
      <c r="K9" s="8" t="s">
        <v>57</v>
      </c>
      <c r="L9" s="8" t="s">
        <v>87</v>
      </c>
      <c r="M9" s="8" t="s">
        <v>96</v>
      </c>
      <c r="N9" s="8">
        <v>2</v>
      </c>
      <c r="O9" s="8">
        <v>2</v>
      </c>
      <c r="P9" s="8">
        <v>4</v>
      </c>
      <c r="Q9" s="8" t="s">
        <v>42</v>
      </c>
      <c r="R9" s="8" t="s">
        <v>51</v>
      </c>
      <c r="S9" s="8" t="s">
        <v>131</v>
      </c>
      <c r="T9" s="11">
        <v>45170</v>
      </c>
      <c r="U9" s="11">
        <v>45230</v>
      </c>
      <c r="V9" s="8" t="s">
        <v>97</v>
      </c>
      <c r="W9" s="8" t="s">
        <v>44</v>
      </c>
    </row>
    <row r="10" spans="1:23" s="10" customFormat="1" ht="48" x14ac:dyDescent="0.2">
      <c r="A10" s="8">
        <v>7</v>
      </c>
      <c r="B10" s="7" t="s">
        <v>73</v>
      </c>
      <c r="C10" s="8" t="s">
        <v>38</v>
      </c>
      <c r="D10" s="8" t="s">
        <v>39</v>
      </c>
      <c r="E10" s="8" t="s">
        <v>98</v>
      </c>
      <c r="F10" s="8" t="s">
        <v>99</v>
      </c>
      <c r="G10" s="8" t="s">
        <v>100</v>
      </c>
      <c r="H10" s="8">
        <v>2</v>
      </c>
      <c r="I10" s="8">
        <v>3</v>
      </c>
      <c r="J10" s="8">
        <v>5</v>
      </c>
      <c r="K10" s="8" t="s">
        <v>57</v>
      </c>
      <c r="L10" s="8" t="s">
        <v>87</v>
      </c>
      <c r="M10" s="8" t="s">
        <v>101</v>
      </c>
      <c r="N10" s="8">
        <v>1</v>
      </c>
      <c r="O10" s="8">
        <v>3</v>
      </c>
      <c r="P10" s="8">
        <v>4</v>
      </c>
      <c r="Q10" s="8" t="s">
        <v>42</v>
      </c>
      <c r="R10" s="8" t="s">
        <v>51</v>
      </c>
      <c r="S10" s="8" t="s">
        <v>131</v>
      </c>
      <c r="T10" s="8" t="s">
        <v>102</v>
      </c>
      <c r="U10" s="8" t="s">
        <v>103</v>
      </c>
      <c r="V10" s="8" t="s">
        <v>104</v>
      </c>
      <c r="W10" s="8" t="s">
        <v>105</v>
      </c>
    </row>
    <row r="11" spans="1:23" s="10" customFormat="1" ht="60" x14ac:dyDescent="0.2">
      <c r="A11" s="8">
        <v>8</v>
      </c>
      <c r="B11" s="7" t="s">
        <v>73</v>
      </c>
      <c r="C11" s="8" t="s">
        <v>106</v>
      </c>
      <c r="D11" s="8" t="s">
        <v>39</v>
      </c>
      <c r="E11" s="8" t="s">
        <v>107</v>
      </c>
      <c r="F11" s="8" t="s">
        <v>108</v>
      </c>
      <c r="G11" s="8" t="s">
        <v>109</v>
      </c>
      <c r="H11" s="8">
        <v>2</v>
      </c>
      <c r="I11" s="8">
        <v>2</v>
      </c>
      <c r="J11" s="8">
        <v>4</v>
      </c>
      <c r="K11" s="8" t="s">
        <v>41</v>
      </c>
      <c r="L11" s="8" t="s">
        <v>224</v>
      </c>
      <c r="M11" s="8" t="s">
        <v>110</v>
      </c>
      <c r="N11" s="9">
        <v>2</v>
      </c>
      <c r="O11" s="9">
        <v>2</v>
      </c>
      <c r="P11" s="9">
        <v>4</v>
      </c>
      <c r="Q11" s="8" t="s">
        <v>41</v>
      </c>
      <c r="R11" s="8" t="s">
        <v>51</v>
      </c>
      <c r="S11" s="8" t="s">
        <v>131</v>
      </c>
      <c r="T11" s="8" t="s">
        <v>111</v>
      </c>
      <c r="U11" s="8" t="s">
        <v>112</v>
      </c>
      <c r="V11" s="8" t="s">
        <v>113</v>
      </c>
      <c r="W11" s="8" t="s">
        <v>114</v>
      </c>
    </row>
    <row r="12" spans="1:23" s="10" customFormat="1" ht="50" customHeight="1" x14ac:dyDescent="0.2">
      <c r="A12" s="8">
        <v>9</v>
      </c>
      <c r="B12" s="7" t="s">
        <v>37</v>
      </c>
      <c r="C12" s="8" t="s">
        <v>38</v>
      </c>
      <c r="D12" s="8" t="s">
        <v>115</v>
      </c>
      <c r="E12" s="8" t="s">
        <v>107</v>
      </c>
      <c r="F12" s="8" t="s">
        <v>116</v>
      </c>
      <c r="G12" s="19" t="s">
        <v>117</v>
      </c>
      <c r="H12" s="20">
        <v>3</v>
      </c>
      <c r="I12" s="20">
        <v>3</v>
      </c>
      <c r="J12" s="20">
        <v>6</v>
      </c>
      <c r="K12" s="21" t="s">
        <v>118</v>
      </c>
      <c r="L12" s="19" t="s">
        <v>224</v>
      </c>
      <c r="M12" s="19" t="s">
        <v>119</v>
      </c>
      <c r="N12" s="23">
        <v>3</v>
      </c>
      <c r="O12" s="23">
        <v>2</v>
      </c>
      <c r="P12" s="23">
        <v>5</v>
      </c>
      <c r="Q12" s="19" t="s">
        <v>78</v>
      </c>
      <c r="R12" s="19" t="s">
        <v>51</v>
      </c>
      <c r="S12" s="19" t="s">
        <v>131</v>
      </c>
      <c r="T12" s="19" t="s">
        <v>120</v>
      </c>
      <c r="U12" s="19" t="s">
        <v>121</v>
      </c>
      <c r="V12" s="19" t="s">
        <v>122</v>
      </c>
      <c r="W12" s="19" t="s">
        <v>123</v>
      </c>
    </row>
    <row r="13" spans="1:23" s="10" customFormat="1" ht="24" x14ac:dyDescent="0.2">
      <c r="A13" s="8">
        <v>10</v>
      </c>
      <c r="B13" s="7" t="s">
        <v>37</v>
      </c>
      <c r="C13" s="8" t="s">
        <v>38</v>
      </c>
      <c r="D13" s="8" t="s">
        <v>115</v>
      </c>
      <c r="E13" s="8" t="s">
        <v>107</v>
      </c>
      <c r="F13" s="8" t="s">
        <v>124</v>
      </c>
      <c r="G13" s="19"/>
      <c r="H13" s="20"/>
      <c r="I13" s="20"/>
      <c r="J13" s="20"/>
      <c r="K13" s="22"/>
      <c r="L13" s="19" t="s">
        <v>224</v>
      </c>
      <c r="M13" s="19"/>
      <c r="N13" s="23"/>
      <c r="O13" s="23"/>
      <c r="P13" s="23"/>
      <c r="Q13" s="19"/>
      <c r="R13" s="19"/>
      <c r="S13" s="19"/>
      <c r="T13" s="19"/>
      <c r="U13" s="19"/>
      <c r="V13" s="19"/>
      <c r="W13" s="19"/>
    </row>
    <row r="14" spans="1:23" s="10" customFormat="1" ht="48" x14ac:dyDescent="0.2">
      <c r="A14" s="8">
        <v>11</v>
      </c>
      <c r="B14" s="7" t="s">
        <v>73</v>
      </c>
      <c r="C14" s="8" t="s">
        <v>125</v>
      </c>
      <c r="D14" s="8" t="s">
        <v>126</v>
      </c>
      <c r="E14" s="8" t="s">
        <v>107</v>
      </c>
      <c r="F14" s="8" t="s">
        <v>127</v>
      </c>
      <c r="G14" s="8" t="s">
        <v>128</v>
      </c>
      <c r="H14" s="8">
        <v>1</v>
      </c>
      <c r="I14" s="8">
        <v>4</v>
      </c>
      <c r="J14" s="8">
        <v>5</v>
      </c>
      <c r="K14" s="8" t="s">
        <v>57</v>
      </c>
      <c r="L14" s="8" t="s">
        <v>129</v>
      </c>
      <c r="M14" s="8" t="s">
        <v>130</v>
      </c>
      <c r="N14" s="8">
        <v>1</v>
      </c>
      <c r="O14" s="8">
        <v>3</v>
      </c>
      <c r="P14" s="8">
        <v>4</v>
      </c>
      <c r="Q14" s="8" t="s">
        <v>42</v>
      </c>
      <c r="R14" s="8" t="s">
        <v>51</v>
      </c>
      <c r="S14" s="8" t="s">
        <v>131</v>
      </c>
      <c r="T14" s="8" t="s">
        <v>132</v>
      </c>
      <c r="U14" s="8" t="s">
        <v>133</v>
      </c>
      <c r="V14" s="8" t="s">
        <v>134</v>
      </c>
      <c r="W14" s="8" t="s">
        <v>135</v>
      </c>
    </row>
    <row r="15" spans="1:23" s="10" customFormat="1" ht="48" x14ac:dyDescent="0.2">
      <c r="A15" s="8">
        <v>12</v>
      </c>
      <c r="B15" s="7" t="s">
        <v>73</v>
      </c>
      <c r="C15" s="8" t="s">
        <v>38</v>
      </c>
      <c r="D15" s="8" t="s">
        <v>126</v>
      </c>
      <c r="E15" s="8" t="s">
        <v>107</v>
      </c>
      <c r="F15" s="8" t="s">
        <v>136</v>
      </c>
      <c r="G15" s="8" t="s">
        <v>137</v>
      </c>
      <c r="H15" s="8">
        <v>1</v>
      </c>
      <c r="I15" s="8">
        <v>4</v>
      </c>
      <c r="J15" s="8">
        <v>5</v>
      </c>
      <c r="K15" s="8" t="s">
        <v>57</v>
      </c>
      <c r="L15" s="8" t="s">
        <v>129</v>
      </c>
      <c r="M15" s="8" t="s">
        <v>138</v>
      </c>
      <c r="N15" s="8">
        <v>1</v>
      </c>
      <c r="O15" s="8">
        <v>3</v>
      </c>
      <c r="P15" s="8">
        <v>4</v>
      </c>
      <c r="Q15" s="8" t="s">
        <v>42</v>
      </c>
      <c r="R15" s="8" t="s">
        <v>51</v>
      </c>
      <c r="S15" s="8" t="s">
        <v>225</v>
      </c>
      <c r="T15" s="8" t="s">
        <v>139</v>
      </c>
      <c r="U15" s="8" t="s">
        <v>140</v>
      </c>
      <c r="V15" s="8" t="s">
        <v>141</v>
      </c>
      <c r="W15" s="8" t="s">
        <v>142</v>
      </c>
    </row>
    <row r="16" spans="1:23" s="10" customFormat="1" ht="36" x14ac:dyDescent="0.2">
      <c r="A16" s="8">
        <v>13</v>
      </c>
      <c r="B16" s="7" t="s">
        <v>58</v>
      </c>
      <c r="C16" s="8" t="s">
        <v>83</v>
      </c>
      <c r="D16" s="8" t="s">
        <v>143</v>
      </c>
      <c r="E16" s="8" t="s">
        <v>40</v>
      </c>
      <c r="F16" s="8" t="s">
        <v>144</v>
      </c>
      <c r="G16" s="8" t="s">
        <v>145</v>
      </c>
      <c r="H16" s="8">
        <v>3</v>
      </c>
      <c r="I16" s="8">
        <v>4</v>
      </c>
      <c r="J16" s="8">
        <v>7</v>
      </c>
      <c r="K16" s="8" t="s">
        <v>61</v>
      </c>
      <c r="L16" s="8" t="s">
        <v>129</v>
      </c>
      <c r="M16" s="8" t="s">
        <v>146</v>
      </c>
      <c r="N16" s="8">
        <v>2</v>
      </c>
      <c r="O16" s="8">
        <v>3</v>
      </c>
      <c r="P16" s="8">
        <v>5</v>
      </c>
      <c r="Q16" s="8" t="s">
        <v>57</v>
      </c>
      <c r="R16" s="8" t="s">
        <v>147</v>
      </c>
      <c r="S16" s="8" t="s">
        <v>148</v>
      </c>
      <c r="T16" s="8" t="s">
        <v>149</v>
      </c>
      <c r="U16" s="8" t="s">
        <v>150</v>
      </c>
      <c r="V16" s="8" t="s">
        <v>151</v>
      </c>
      <c r="W16" s="8" t="s">
        <v>152</v>
      </c>
    </row>
    <row r="17" spans="1:23" ht="36" x14ac:dyDescent="0.2">
      <c r="A17" s="8">
        <v>14</v>
      </c>
      <c r="B17" s="7" t="s">
        <v>58</v>
      </c>
      <c r="C17" s="8" t="s">
        <v>83</v>
      </c>
      <c r="D17" s="8" t="s">
        <v>153</v>
      </c>
      <c r="E17" s="8" t="s">
        <v>154</v>
      </c>
      <c r="F17" s="8" t="s">
        <v>155</v>
      </c>
      <c r="G17" s="8" t="s">
        <v>156</v>
      </c>
      <c r="H17" s="12">
        <v>2</v>
      </c>
      <c r="I17" s="12">
        <v>5</v>
      </c>
      <c r="J17" s="12">
        <v>7</v>
      </c>
      <c r="K17" s="8" t="s">
        <v>61</v>
      </c>
      <c r="L17" s="8" t="s">
        <v>129</v>
      </c>
      <c r="M17" s="8" t="s">
        <v>157</v>
      </c>
      <c r="N17" s="8">
        <v>2</v>
      </c>
      <c r="O17" s="8">
        <v>2</v>
      </c>
      <c r="P17" s="8">
        <v>4</v>
      </c>
      <c r="Q17" s="8" t="s">
        <v>42</v>
      </c>
      <c r="R17" s="8" t="s">
        <v>147</v>
      </c>
      <c r="S17" s="8" t="s">
        <v>129</v>
      </c>
      <c r="T17" s="8" t="s">
        <v>158</v>
      </c>
      <c r="U17" s="8" t="s">
        <v>150</v>
      </c>
      <c r="V17" s="8" t="s">
        <v>159</v>
      </c>
      <c r="W17" s="8" t="s">
        <v>160</v>
      </c>
    </row>
    <row r="18" spans="1:23" ht="36" x14ac:dyDescent="0.2">
      <c r="A18" s="8">
        <v>15</v>
      </c>
      <c r="B18" s="7" t="s">
        <v>58</v>
      </c>
      <c r="C18" s="8" t="s">
        <v>83</v>
      </c>
      <c r="D18" s="8" t="s">
        <v>153</v>
      </c>
      <c r="E18" s="8" t="s">
        <v>161</v>
      </c>
      <c r="F18" s="8" t="s">
        <v>162</v>
      </c>
      <c r="G18" s="8" t="s">
        <v>60</v>
      </c>
      <c r="H18" s="12">
        <v>1</v>
      </c>
      <c r="I18" s="12">
        <v>3</v>
      </c>
      <c r="J18" s="12">
        <v>4</v>
      </c>
      <c r="K18" s="8" t="s">
        <v>42</v>
      </c>
      <c r="L18" s="8" t="s">
        <v>129</v>
      </c>
      <c r="M18" s="8" t="s">
        <v>163</v>
      </c>
      <c r="N18" s="8">
        <v>1</v>
      </c>
      <c r="O18" s="8">
        <v>2</v>
      </c>
      <c r="P18" s="8">
        <v>3</v>
      </c>
      <c r="Q18" s="8" t="s">
        <v>42</v>
      </c>
      <c r="R18" s="8" t="s">
        <v>164</v>
      </c>
      <c r="S18" s="8" t="s">
        <v>148</v>
      </c>
      <c r="T18" s="8" t="s">
        <v>158</v>
      </c>
      <c r="U18" s="8" t="s">
        <v>150</v>
      </c>
      <c r="V18" s="8" t="s">
        <v>159</v>
      </c>
      <c r="W18" s="8" t="s">
        <v>165</v>
      </c>
    </row>
    <row r="19" spans="1:23" ht="270" customHeight="1" x14ac:dyDescent="0.2">
      <c r="A19" s="8">
        <v>16</v>
      </c>
      <c r="B19" s="7" t="s">
        <v>58</v>
      </c>
      <c r="C19" s="8" t="s">
        <v>83</v>
      </c>
      <c r="D19" s="8" t="s">
        <v>153</v>
      </c>
      <c r="E19" s="8" t="s">
        <v>166</v>
      </c>
      <c r="F19" s="8" t="s">
        <v>223</v>
      </c>
      <c r="G19" s="8" t="s">
        <v>60</v>
      </c>
      <c r="H19" s="12">
        <v>3</v>
      </c>
      <c r="I19" s="12">
        <v>4</v>
      </c>
      <c r="J19" s="12">
        <v>7</v>
      </c>
      <c r="K19" s="8" t="s">
        <v>61</v>
      </c>
      <c r="L19" s="8" t="s">
        <v>235</v>
      </c>
      <c r="M19" s="8" t="s">
        <v>237</v>
      </c>
      <c r="N19" s="8">
        <v>2</v>
      </c>
      <c r="O19" s="8">
        <v>3</v>
      </c>
      <c r="P19" s="8">
        <v>5</v>
      </c>
      <c r="Q19" s="8" t="s">
        <v>57</v>
      </c>
      <c r="R19" s="8" t="s">
        <v>51</v>
      </c>
      <c r="S19" s="8" t="s">
        <v>226</v>
      </c>
      <c r="T19" s="8" t="s">
        <v>158</v>
      </c>
      <c r="U19" s="8" t="s">
        <v>150</v>
      </c>
      <c r="V19" s="8" t="s">
        <v>167</v>
      </c>
      <c r="W19" s="8" t="s">
        <v>168</v>
      </c>
    </row>
    <row r="20" spans="1:23" ht="36" x14ac:dyDescent="0.2">
      <c r="A20" s="8">
        <v>17</v>
      </c>
      <c r="B20" s="7" t="s">
        <v>58</v>
      </c>
      <c r="C20" s="8" t="s">
        <v>83</v>
      </c>
      <c r="D20" s="8" t="s">
        <v>153</v>
      </c>
      <c r="E20" s="8" t="s">
        <v>94</v>
      </c>
      <c r="F20" s="8" t="s">
        <v>169</v>
      </c>
      <c r="G20" s="8" t="s">
        <v>60</v>
      </c>
      <c r="H20" s="12">
        <v>2</v>
      </c>
      <c r="I20" s="12">
        <v>4</v>
      </c>
      <c r="J20" s="12">
        <v>6</v>
      </c>
      <c r="K20" s="8" t="s">
        <v>61</v>
      </c>
      <c r="L20" s="8" t="s">
        <v>129</v>
      </c>
      <c r="M20" s="8" t="s">
        <v>170</v>
      </c>
      <c r="N20" s="8">
        <v>2</v>
      </c>
      <c r="O20" s="8">
        <v>2</v>
      </c>
      <c r="P20" s="8">
        <v>4</v>
      </c>
      <c r="Q20" s="8" t="s">
        <v>42</v>
      </c>
      <c r="R20" s="8" t="s">
        <v>51</v>
      </c>
      <c r="S20" s="8" t="s">
        <v>129</v>
      </c>
      <c r="T20" s="8" t="s">
        <v>158</v>
      </c>
      <c r="U20" s="8" t="s">
        <v>150</v>
      </c>
      <c r="V20" s="8" t="s">
        <v>171</v>
      </c>
      <c r="W20" s="8" t="s">
        <v>172</v>
      </c>
    </row>
    <row r="21" spans="1:23" ht="60" x14ac:dyDescent="0.2">
      <c r="A21" s="8">
        <v>18</v>
      </c>
      <c r="B21" s="7" t="s">
        <v>58</v>
      </c>
      <c r="C21" s="8" t="s">
        <v>83</v>
      </c>
      <c r="D21" s="8" t="s">
        <v>153</v>
      </c>
      <c r="E21" s="8" t="s">
        <v>154</v>
      </c>
      <c r="F21" s="8" t="s">
        <v>173</v>
      </c>
      <c r="G21" s="8" t="s">
        <v>174</v>
      </c>
      <c r="H21" s="12">
        <v>2</v>
      </c>
      <c r="I21" s="12">
        <v>4</v>
      </c>
      <c r="J21" s="12">
        <v>6</v>
      </c>
      <c r="K21" s="8" t="s">
        <v>61</v>
      </c>
      <c r="L21" s="8" t="s">
        <v>129</v>
      </c>
      <c r="M21" s="24" t="s">
        <v>227</v>
      </c>
      <c r="N21" s="8">
        <v>2</v>
      </c>
      <c r="O21" s="8">
        <v>2</v>
      </c>
      <c r="P21" s="8">
        <v>4</v>
      </c>
      <c r="Q21" s="8" t="s">
        <v>42</v>
      </c>
      <c r="R21" s="8" t="s">
        <v>147</v>
      </c>
      <c r="S21" s="8" t="s">
        <v>226</v>
      </c>
      <c r="T21" s="8" t="s">
        <v>158</v>
      </c>
      <c r="U21" s="8" t="s">
        <v>150</v>
      </c>
      <c r="V21" s="8" t="s">
        <v>175</v>
      </c>
      <c r="W21" s="8" t="s">
        <v>176</v>
      </c>
    </row>
    <row r="22" spans="1:23" ht="36" x14ac:dyDescent="0.2">
      <c r="A22" s="8">
        <v>19</v>
      </c>
      <c r="B22" s="7" t="s">
        <v>58</v>
      </c>
      <c r="C22" s="8" t="s">
        <v>83</v>
      </c>
      <c r="D22" s="8" t="s">
        <v>153</v>
      </c>
      <c r="E22" s="8" t="s">
        <v>94</v>
      </c>
      <c r="F22" s="8" t="s">
        <v>177</v>
      </c>
      <c r="G22" s="8" t="s">
        <v>178</v>
      </c>
      <c r="H22" s="12">
        <v>2</v>
      </c>
      <c r="I22" s="12">
        <v>2</v>
      </c>
      <c r="J22" s="12">
        <v>4</v>
      </c>
      <c r="K22" s="8" t="s">
        <v>42</v>
      </c>
      <c r="L22" s="8" t="s">
        <v>129</v>
      </c>
      <c r="M22" s="8" t="s">
        <v>179</v>
      </c>
      <c r="N22" s="8">
        <v>2</v>
      </c>
      <c r="O22" s="8">
        <v>2</v>
      </c>
      <c r="P22" s="8">
        <v>4</v>
      </c>
      <c r="Q22" s="8" t="s">
        <v>42</v>
      </c>
      <c r="R22" s="8" t="s">
        <v>51</v>
      </c>
      <c r="S22" s="8" t="s">
        <v>226</v>
      </c>
      <c r="T22" s="8" t="s">
        <v>158</v>
      </c>
      <c r="U22" s="8" t="s">
        <v>150</v>
      </c>
      <c r="V22" s="8" t="s">
        <v>175</v>
      </c>
      <c r="W22" s="8" t="s">
        <v>176</v>
      </c>
    </row>
    <row r="23" spans="1:23" ht="36" x14ac:dyDescent="0.2">
      <c r="A23" s="8">
        <v>20</v>
      </c>
      <c r="B23" s="7" t="s">
        <v>58</v>
      </c>
      <c r="C23" s="8" t="s">
        <v>83</v>
      </c>
      <c r="D23" s="8" t="s">
        <v>153</v>
      </c>
      <c r="E23" s="8" t="s">
        <v>154</v>
      </c>
      <c r="F23" s="24" t="s">
        <v>180</v>
      </c>
      <c r="G23" s="8" t="s">
        <v>181</v>
      </c>
      <c r="H23" s="12">
        <v>2</v>
      </c>
      <c r="I23" s="12">
        <v>4</v>
      </c>
      <c r="J23" s="12">
        <v>6</v>
      </c>
      <c r="K23" s="8" t="s">
        <v>61</v>
      </c>
      <c r="L23" s="8" t="s">
        <v>129</v>
      </c>
      <c r="M23" s="8" t="s">
        <v>182</v>
      </c>
      <c r="N23" s="8">
        <v>1</v>
      </c>
      <c r="O23" s="8">
        <v>2</v>
      </c>
      <c r="P23" s="8">
        <v>3</v>
      </c>
      <c r="Q23" s="8" t="s">
        <v>42</v>
      </c>
      <c r="R23" s="8" t="s">
        <v>51</v>
      </c>
      <c r="S23" s="8" t="s">
        <v>129</v>
      </c>
      <c r="T23" s="8" t="s">
        <v>158</v>
      </c>
      <c r="U23" s="8" t="s">
        <v>150</v>
      </c>
      <c r="V23" s="8" t="s">
        <v>175</v>
      </c>
      <c r="W23" s="8" t="s">
        <v>183</v>
      </c>
    </row>
    <row r="24" spans="1:23" ht="48" x14ac:dyDescent="0.2">
      <c r="A24" s="8">
        <v>21</v>
      </c>
      <c r="B24" s="7" t="s">
        <v>56</v>
      </c>
      <c r="C24" s="8" t="s">
        <v>83</v>
      </c>
      <c r="D24" s="8" t="s">
        <v>153</v>
      </c>
      <c r="E24" s="8" t="s">
        <v>161</v>
      </c>
      <c r="F24" s="8" t="s">
        <v>184</v>
      </c>
      <c r="G24" s="8" t="s">
        <v>185</v>
      </c>
      <c r="H24" s="12">
        <v>1</v>
      </c>
      <c r="I24" s="12">
        <v>4</v>
      </c>
      <c r="J24" s="12">
        <v>5</v>
      </c>
      <c r="K24" s="8" t="s">
        <v>57</v>
      </c>
      <c r="L24" s="8" t="s">
        <v>129</v>
      </c>
      <c r="M24" s="8" t="s">
        <v>186</v>
      </c>
      <c r="N24" s="8">
        <v>2</v>
      </c>
      <c r="O24" s="8">
        <v>2</v>
      </c>
      <c r="P24" s="8">
        <v>4</v>
      </c>
      <c r="Q24" s="8" t="s">
        <v>42</v>
      </c>
      <c r="R24" s="8" t="s">
        <v>51</v>
      </c>
      <c r="S24" s="8" t="s">
        <v>129</v>
      </c>
      <c r="T24" s="8" t="s">
        <v>158</v>
      </c>
      <c r="U24" s="8" t="s">
        <v>150</v>
      </c>
      <c r="V24" s="8" t="s">
        <v>175</v>
      </c>
      <c r="W24" s="8" t="s">
        <v>176</v>
      </c>
    </row>
    <row r="25" spans="1:23" ht="48" x14ac:dyDescent="0.2">
      <c r="A25" s="8">
        <v>22</v>
      </c>
      <c r="B25" s="7" t="s">
        <v>58</v>
      </c>
      <c r="C25" s="8" t="s">
        <v>83</v>
      </c>
      <c r="D25" s="8" t="s">
        <v>153</v>
      </c>
      <c r="E25" s="8" t="s">
        <v>187</v>
      </c>
      <c r="F25" s="8" t="s">
        <v>188</v>
      </c>
      <c r="G25" s="8" t="s">
        <v>60</v>
      </c>
      <c r="H25" s="12">
        <v>3</v>
      </c>
      <c r="I25" s="12">
        <v>3</v>
      </c>
      <c r="J25" s="12">
        <v>6</v>
      </c>
      <c r="K25" s="8" t="s">
        <v>61</v>
      </c>
      <c r="L25" s="8" t="s">
        <v>129</v>
      </c>
      <c r="M25" s="8" t="s">
        <v>189</v>
      </c>
      <c r="N25" s="8">
        <v>2</v>
      </c>
      <c r="O25" s="8">
        <v>2</v>
      </c>
      <c r="P25" s="8">
        <v>4</v>
      </c>
      <c r="Q25" s="8" t="s">
        <v>42</v>
      </c>
      <c r="R25" s="8" t="s">
        <v>164</v>
      </c>
      <c r="S25" s="8" t="s">
        <v>226</v>
      </c>
      <c r="T25" s="8" t="s">
        <v>158</v>
      </c>
      <c r="U25" s="8" t="s">
        <v>150</v>
      </c>
      <c r="V25" s="8" t="s">
        <v>175</v>
      </c>
      <c r="W25" s="8" t="s">
        <v>176</v>
      </c>
    </row>
    <row r="26" spans="1:23" ht="36" x14ac:dyDescent="0.2">
      <c r="A26" s="8">
        <v>23</v>
      </c>
      <c r="B26" s="7" t="s">
        <v>56</v>
      </c>
      <c r="C26" s="8" t="s">
        <v>83</v>
      </c>
      <c r="D26" s="8" t="s">
        <v>190</v>
      </c>
      <c r="E26" s="8" t="s">
        <v>191</v>
      </c>
      <c r="F26" s="13" t="s">
        <v>192</v>
      </c>
      <c r="G26" s="13" t="s">
        <v>193</v>
      </c>
      <c r="H26" s="14">
        <v>1</v>
      </c>
      <c r="I26" s="14">
        <v>4</v>
      </c>
      <c r="J26" s="14">
        <v>5</v>
      </c>
      <c r="K26" s="8" t="s">
        <v>57</v>
      </c>
      <c r="L26" s="8" t="s">
        <v>129</v>
      </c>
      <c r="M26" s="8" t="s">
        <v>194</v>
      </c>
      <c r="N26" s="13">
        <v>2</v>
      </c>
      <c r="O26" s="13">
        <v>2</v>
      </c>
      <c r="P26" s="13">
        <v>4</v>
      </c>
      <c r="Q26" s="13" t="s">
        <v>42</v>
      </c>
      <c r="R26" s="13" t="s">
        <v>164</v>
      </c>
      <c r="S26" s="13" t="s">
        <v>195</v>
      </c>
      <c r="T26" s="13" t="s">
        <v>158</v>
      </c>
      <c r="U26" s="13" t="s">
        <v>150</v>
      </c>
      <c r="V26" s="13" t="s">
        <v>175</v>
      </c>
      <c r="W26" s="13" t="s">
        <v>183</v>
      </c>
    </row>
    <row r="27" spans="1:23" ht="121.5" customHeight="1" x14ac:dyDescent="0.2">
      <c r="A27" s="8">
        <v>24</v>
      </c>
      <c r="B27" s="7" t="s">
        <v>56</v>
      </c>
      <c r="C27" s="8" t="s">
        <v>197</v>
      </c>
      <c r="D27" s="8" t="s">
        <v>153</v>
      </c>
      <c r="E27" s="8" t="s">
        <v>198</v>
      </c>
      <c r="F27" s="8" t="s">
        <v>199</v>
      </c>
      <c r="G27" s="8" t="s">
        <v>228</v>
      </c>
      <c r="H27" s="8">
        <v>3</v>
      </c>
      <c r="I27" s="8">
        <v>5</v>
      </c>
      <c r="J27" s="8">
        <f t="shared" ref="J27:J35" si="0">+I27+H27</f>
        <v>8</v>
      </c>
      <c r="K27" s="8" t="s">
        <v>196</v>
      </c>
      <c r="L27" s="8" t="s">
        <v>129</v>
      </c>
      <c r="M27" s="8" t="s">
        <v>200</v>
      </c>
      <c r="N27" s="15">
        <f>+H27*60%</f>
        <v>1.7999999999999998</v>
      </c>
      <c r="O27" s="8">
        <v>5</v>
      </c>
      <c r="P27" s="8">
        <v>7</v>
      </c>
      <c r="Q27" s="8" t="s">
        <v>61</v>
      </c>
      <c r="R27" s="8" t="s">
        <v>147</v>
      </c>
      <c r="S27" s="8" t="s">
        <v>148</v>
      </c>
      <c r="T27" s="8" t="s">
        <v>158</v>
      </c>
      <c r="U27" s="8" t="s">
        <v>150</v>
      </c>
      <c r="V27" s="8" t="s">
        <v>201</v>
      </c>
      <c r="W27" s="8" t="s">
        <v>202</v>
      </c>
    </row>
    <row r="28" spans="1:23" ht="132.75" customHeight="1" x14ac:dyDescent="0.2">
      <c r="A28" s="8">
        <v>25</v>
      </c>
      <c r="B28" s="7" t="s">
        <v>73</v>
      </c>
      <c r="C28" s="8" t="s">
        <v>125</v>
      </c>
      <c r="D28" s="8" t="s">
        <v>143</v>
      </c>
      <c r="E28" s="8" t="s">
        <v>154</v>
      </c>
      <c r="F28" s="24" t="s">
        <v>229</v>
      </c>
      <c r="G28" s="8" t="str">
        <f>+'[3]R. Gestión _definitva'!H5</f>
        <v>Afectación de la Imagen Institucional
Reprocesos
Quejas</v>
      </c>
      <c r="H28" s="8">
        <v>5</v>
      </c>
      <c r="I28" s="8">
        <v>1</v>
      </c>
      <c r="J28" s="8">
        <f t="shared" si="0"/>
        <v>6</v>
      </c>
      <c r="K28" s="8" t="s">
        <v>61</v>
      </c>
      <c r="L28" s="8" t="s">
        <v>129</v>
      </c>
      <c r="M28" s="8" t="s">
        <v>230</v>
      </c>
      <c r="N28" s="15">
        <f>+H28-(H28*0.4)</f>
        <v>3</v>
      </c>
      <c r="O28" s="8">
        <v>1</v>
      </c>
      <c r="P28" s="8">
        <v>4</v>
      </c>
      <c r="Q28" s="8" t="s">
        <v>42</v>
      </c>
      <c r="R28" s="8" t="s">
        <v>203</v>
      </c>
      <c r="S28" s="8" t="s">
        <v>148</v>
      </c>
      <c r="T28" s="8" t="s">
        <v>158</v>
      </c>
      <c r="U28" s="8" t="s">
        <v>150</v>
      </c>
      <c r="V28" s="8" t="s">
        <v>204</v>
      </c>
      <c r="W28" s="8" t="s">
        <v>55</v>
      </c>
    </row>
    <row r="29" spans="1:23" ht="153" customHeight="1" x14ac:dyDescent="0.2">
      <c r="A29" s="8">
        <v>26</v>
      </c>
      <c r="B29" s="7" t="s">
        <v>56</v>
      </c>
      <c r="C29" s="8" t="s">
        <v>197</v>
      </c>
      <c r="D29" s="8" t="s">
        <v>143</v>
      </c>
      <c r="E29" s="8" t="s">
        <v>154</v>
      </c>
      <c r="F29" s="24" t="s">
        <v>236</v>
      </c>
      <c r="G29" s="8" t="s">
        <v>205</v>
      </c>
      <c r="H29" s="8">
        <v>5</v>
      </c>
      <c r="I29" s="8">
        <v>5</v>
      </c>
      <c r="J29" s="8">
        <f t="shared" si="0"/>
        <v>10</v>
      </c>
      <c r="K29" s="8" t="s">
        <v>196</v>
      </c>
      <c r="L29" s="8" t="s">
        <v>129</v>
      </c>
      <c r="M29" s="8" t="s">
        <v>231</v>
      </c>
      <c r="N29" s="15">
        <f t="shared" ref="N29:N35" si="1">+H29-(H29*0.4)</f>
        <v>3</v>
      </c>
      <c r="O29" s="8">
        <f>+I29</f>
        <v>5</v>
      </c>
      <c r="P29" s="8">
        <f>+N29+O29</f>
        <v>8</v>
      </c>
      <c r="Q29" s="8" t="s">
        <v>196</v>
      </c>
      <c r="R29" s="8" t="s">
        <v>203</v>
      </c>
      <c r="S29" s="8" t="s">
        <v>226</v>
      </c>
      <c r="T29" s="8" t="s">
        <v>158</v>
      </c>
      <c r="U29" s="8" t="s">
        <v>150</v>
      </c>
      <c r="V29" s="8" t="s">
        <v>206</v>
      </c>
      <c r="W29" s="8" t="s">
        <v>55</v>
      </c>
    </row>
    <row r="30" spans="1:23" ht="72" x14ac:dyDescent="0.2">
      <c r="A30" s="8">
        <v>27</v>
      </c>
      <c r="B30" s="7" t="s">
        <v>73</v>
      </c>
      <c r="C30" s="8" t="s">
        <v>38</v>
      </c>
      <c r="D30" s="8" t="s">
        <v>143</v>
      </c>
      <c r="E30" s="8" t="s">
        <v>154</v>
      </c>
      <c r="F30" s="8" t="s">
        <v>208</v>
      </c>
      <c r="G30" s="8" t="s">
        <v>209</v>
      </c>
      <c r="H30" s="8">
        <v>5</v>
      </c>
      <c r="I30" s="8">
        <v>5</v>
      </c>
      <c r="J30" s="8">
        <f t="shared" si="0"/>
        <v>10</v>
      </c>
      <c r="K30" s="8" t="s">
        <v>196</v>
      </c>
      <c r="L30" s="8" t="s">
        <v>129</v>
      </c>
      <c r="M30" s="8" t="s">
        <v>210</v>
      </c>
      <c r="N30" s="15">
        <f t="shared" si="1"/>
        <v>3</v>
      </c>
      <c r="O30" s="8">
        <f t="shared" ref="O30:O35" si="2">+I30</f>
        <v>5</v>
      </c>
      <c r="P30" s="8">
        <f t="shared" ref="P30:P35" si="3">+N30+O30</f>
        <v>8</v>
      </c>
      <c r="Q30" s="8" t="s">
        <v>196</v>
      </c>
      <c r="R30" s="8" t="s">
        <v>164</v>
      </c>
      <c r="S30" s="8" t="s">
        <v>148</v>
      </c>
      <c r="T30" s="8" t="s">
        <v>158</v>
      </c>
      <c r="U30" s="8" t="s">
        <v>150</v>
      </c>
      <c r="V30" s="8" t="s">
        <v>207</v>
      </c>
      <c r="W30" s="8" t="s">
        <v>55</v>
      </c>
    </row>
    <row r="31" spans="1:23" ht="60" x14ac:dyDescent="0.2">
      <c r="A31" s="8">
        <v>28</v>
      </c>
      <c r="B31" s="7" t="s">
        <v>56</v>
      </c>
      <c r="C31" s="8" t="s">
        <v>83</v>
      </c>
      <c r="D31" s="8" t="s">
        <v>143</v>
      </c>
      <c r="E31" s="8" t="s">
        <v>154</v>
      </c>
      <c r="F31" s="8" t="s">
        <v>211</v>
      </c>
      <c r="G31" s="8" t="s">
        <v>212</v>
      </c>
      <c r="H31" s="8">
        <v>5</v>
      </c>
      <c r="I31" s="8">
        <v>5</v>
      </c>
      <c r="J31" s="8">
        <f t="shared" si="0"/>
        <v>10</v>
      </c>
      <c r="K31" s="8" t="s">
        <v>196</v>
      </c>
      <c r="L31" s="8" t="s">
        <v>129</v>
      </c>
      <c r="M31" s="8" t="s">
        <v>213</v>
      </c>
      <c r="N31" s="15">
        <f t="shared" si="1"/>
        <v>3</v>
      </c>
      <c r="O31" s="8">
        <f t="shared" si="2"/>
        <v>5</v>
      </c>
      <c r="P31" s="8">
        <f t="shared" si="3"/>
        <v>8</v>
      </c>
      <c r="Q31" s="8" t="s">
        <v>196</v>
      </c>
      <c r="R31" s="8" t="s">
        <v>164</v>
      </c>
      <c r="S31" s="8" t="s">
        <v>148</v>
      </c>
      <c r="T31" s="8" t="s">
        <v>158</v>
      </c>
      <c r="U31" s="8" t="s">
        <v>150</v>
      </c>
      <c r="V31" s="8" t="s">
        <v>207</v>
      </c>
      <c r="W31" s="8" t="s">
        <v>55</v>
      </c>
    </row>
    <row r="32" spans="1:23" ht="60" x14ac:dyDescent="0.2">
      <c r="A32" s="8">
        <v>29</v>
      </c>
      <c r="B32" s="7" t="s">
        <v>73</v>
      </c>
      <c r="C32" s="8" t="s">
        <v>83</v>
      </c>
      <c r="D32" s="8" t="s">
        <v>143</v>
      </c>
      <c r="E32" s="8" t="s">
        <v>154</v>
      </c>
      <c r="F32" s="8" t="s">
        <v>232</v>
      </c>
      <c r="G32" s="8" t="s">
        <v>214</v>
      </c>
      <c r="H32" s="8">
        <v>5</v>
      </c>
      <c r="I32" s="8">
        <v>5</v>
      </c>
      <c r="J32" s="8">
        <f t="shared" si="0"/>
        <v>10</v>
      </c>
      <c r="K32" s="8" t="s">
        <v>196</v>
      </c>
      <c r="L32" s="8" t="s">
        <v>129</v>
      </c>
      <c r="M32" s="8" t="s">
        <v>233</v>
      </c>
      <c r="N32" s="15">
        <f t="shared" si="1"/>
        <v>3</v>
      </c>
      <c r="O32" s="8">
        <f t="shared" si="2"/>
        <v>5</v>
      </c>
      <c r="P32" s="8">
        <f t="shared" si="3"/>
        <v>8</v>
      </c>
      <c r="Q32" s="8" t="s">
        <v>196</v>
      </c>
      <c r="R32" s="8" t="s">
        <v>43</v>
      </c>
      <c r="S32" s="8" t="s">
        <v>226</v>
      </c>
      <c r="T32" s="8" t="s">
        <v>158</v>
      </c>
      <c r="U32" s="8" t="s">
        <v>150</v>
      </c>
      <c r="V32" s="8" t="s">
        <v>207</v>
      </c>
      <c r="W32" s="8" t="s">
        <v>55</v>
      </c>
    </row>
    <row r="33" spans="1:23" ht="60" x14ac:dyDescent="0.2">
      <c r="A33" s="8">
        <v>30</v>
      </c>
      <c r="B33" s="7" t="s">
        <v>56</v>
      </c>
      <c r="C33" s="8" t="s">
        <v>38</v>
      </c>
      <c r="D33" s="8" t="s">
        <v>143</v>
      </c>
      <c r="E33" s="8" t="s">
        <v>154</v>
      </c>
      <c r="F33" s="8" t="s">
        <v>215</v>
      </c>
      <c r="G33" s="8" t="s">
        <v>216</v>
      </c>
      <c r="H33" s="8">
        <v>5</v>
      </c>
      <c r="I33" s="8">
        <v>5</v>
      </c>
      <c r="J33" s="8">
        <f t="shared" si="0"/>
        <v>10</v>
      </c>
      <c r="K33" s="8" t="s">
        <v>196</v>
      </c>
      <c r="L33" s="8" t="s">
        <v>129</v>
      </c>
      <c r="M33" s="8" t="s">
        <v>234</v>
      </c>
      <c r="N33" s="15">
        <f t="shared" si="1"/>
        <v>3</v>
      </c>
      <c r="O33" s="8">
        <f t="shared" si="2"/>
        <v>5</v>
      </c>
      <c r="P33" s="8">
        <f t="shared" si="3"/>
        <v>8</v>
      </c>
      <c r="Q33" s="8" t="s">
        <v>196</v>
      </c>
      <c r="R33" s="8" t="s">
        <v>203</v>
      </c>
      <c r="S33" s="8" t="s">
        <v>226</v>
      </c>
      <c r="T33" s="8" t="s">
        <v>158</v>
      </c>
      <c r="U33" s="8" t="s">
        <v>150</v>
      </c>
      <c r="V33" s="8" t="s">
        <v>207</v>
      </c>
      <c r="W33" s="8" t="s">
        <v>55</v>
      </c>
    </row>
    <row r="34" spans="1:23" ht="88" customHeight="1" x14ac:dyDescent="0.2">
      <c r="A34" s="8">
        <v>31</v>
      </c>
      <c r="B34" s="7" t="s">
        <v>37</v>
      </c>
      <c r="C34" s="8" t="s">
        <v>125</v>
      </c>
      <c r="D34" s="8" t="s">
        <v>143</v>
      </c>
      <c r="E34" s="8" t="s">
        <v>154</v>
      </c>
      <c r="F34" s="8" t="s">
        <v>217</v>
      </c>
      <c r="G34" s="8" t="s">
        <v>218</v>
      </c>
      <c r="H34" s="8">
        <v>3</v>
      </c>
      <c r="I34" s="8">
        <v>5</v>
      </c>
      <c r="J34" s="8">
        <f t="shared" si="0"/>
        <v>8</v>
      </c>
      <c r="K34" s="8" t="s">
        <v>61</v>
      </c>
      <c r="L34" s="8" t="s">
        <v>129</v>
      </c>
      <c r="M34" s="8" t="s">
        <v>219</v>
      </c>
      <c r="N34" s="15">
        <f t="shared" si="1"/>
        <v>1.7999999999999998</v>
      </c>
      <c r="O34" s="8">
        <f t="shared" si="2"/>
        <v>5</v>
      </c>
      <c r="P34" s="8">
        <f t="shared" si="3"/>
        <v>6.8</v>
      </c>
      <c r="Q34" s="8" t="s">
        <v>61</v>
      </c>
      <c r="R34" s="8" t="s">
        <v>51</v>
      </c>
      <c r="S34" s="8" t="s">
        <v>226</v>
      </c>
      <c r="T34" s="8" t="s">
        <v>158</v>
      </c>
      <c r="U34" s="8" t="s">
        <v>150</v>
      </c>
      <c r="V34" s="8" t="s">
        <v>207</v>
      </c>
      <c r="W34" s="8" t="s">
        <v>55</v>
      </c>
    </row>
    <row r="35" spans="1:23" ht="93" customHeight="1" x14ac:dyDescent="0.2">
      <c r="A35" s="8">
        <v>32</v>
      </c>
      <c r="B35" s="7" t="s">
        <v>56</v>
      </c>
      <c r="C35" s="8" t="s">
        <v>125</v>
      </c>
      <c r="D35" s="8" t="s">
        <v>143</v>
      </c>
      <c r="E35" s="8" t="s">
        <v>154</v>
      </c>
      <c r="F35" s="8" t="s">
        <v>220</v>
      </c>
      <c r="G35" s="8" t="s">
        <v>221</v>
      </c>
      <c r="H35" s="8">
        <v>3</v>
      </c>
      <c r="I35" s="8">
        <v>5</v>
      </c>
      <c r="J35" s="8">
        <f t="shared" si="0"/>
        <v>8</v>
      </c>
      <c r="K35" s="8" t="s">
        <v>196</v>
      </c>
      <c r="L35" s="8" t="s">
        <v>129</v>
      </c>
      <c r="M35" s="8" t="s">
        <v>222</v>
      </c>
      <c r="N35" s="15">
        <f t="shared" si="1"/>
        <v>1.7999999999999998</v>
      </c>
      <c r="O35" s="8">
        <f t="shared" si="2"/>
        <v>5</v>
      </c>
      <c r="P35" s="8">
        <f t="shared" si="3"/>
        <v>6.8</v>
      </c>
      <c r="Q35" s="8" t="s">
        <v>61</v>
      </c>
      <c r="R35" s="8" t="s">
        <v>203</v>
      </c>
      <c r="S35" s="8" t="s">
        <v>226</v>
      </c>
      <c r="T35" s="8" t="s">
        <v>158</v>
      </c>
      <c r="U35" s="8" t="s">
        <v>150</v>
      </c>
      <c r="V35" s="8" t="s">
        <v>207</v>
      </c>
      <c r="W35" s="8" t="s">
        <v>55</v>
      </c>
    </row>
  </sheetData>
  <mergeCells count="36">
    <mergeCell ref="V12:V13"/>
    <mergeCell ref="W12:W13"/>
    <mergeCell ref="P12:P13"/>
    <mergeCell ref="Q12:Q13"/>
    <mergeCell ref="R12:R13"/>
    <mergeCell ref="S12:S13"/>
    <mergeCell ref="T12:T13"/>
    <mergeCell ref="U12:U13"/>
    <mergeCell ref="V1:W1"/>
    <mergeCell ref="G12:G13"/>
    <mergeCell ref="H12:H13"/>
    <mergeCell ref="I12:I13"/>
    <mergeCell ref="J12:J13"/>
    <mergeCell ref="K12:K13"/>
    <mergeCell ref="L12:L13"/>
    <mergeCell ref="M12:M13"/>
    <mergeCell ref="N12:N13"/>
    <mergeCell ref="O12:O13"/>
    <mergeCell ref="M1:M2"/>
    <mergeCell ref="N1:Q1"/>
    <mergeCell ref="R1:R2"/>
    <mergeCell ref="S1:S2"/>
    <mergeCell ref="T1:T2"/>
    <mergeCell ref="U1:U2"/>
    <mergeCell ref="L1:L2"/>
    <mergeCell ref="A1:A2"/>
    <mergeCell ref="B1:B2"/>
    <mergeCell ref="C1:C2"/>
    <mergeCell ref="D1:D2"/>
    <mergeCell ref="E1:E2"/>
    <mergeCell ref="F1:F2"/>
    <mergeCell ref="G1:G2"/>
    <mergeCell ref="H1:H2"/>
    <mergeCell ref="I1:I2"/>
    <mergeCell ref="J1:J2"/>
    <mergeCell ref="K1:K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 RIESGOS</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Andres Rondon Sabogal</dc:creator>
  <cp:lastModifiedBy>Luis Felipe Aranzalez Bravo</cp:lastModifiedBy>
  <dcterms:created xsi:type="dcterms:W3CDTF">2024-09-26T22:04:54Z</dcterms:created>
  <dcterms:modified xsi:type="dcterms:W3CDTF">2025-04-04T22:56:52Z</dcterms:modified>
</cp:coreProperties>
</file>