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aler\OneDrive\Documentos\SENA\PROCESOS DE SELECCION\MC-016-PAPELERIA\EVALUACION\definitivo\"/>
    </mc:Choice>
  </mc:AlternateContent>
  <xr:revisionPtr revIDLastSave="0" documentId="13_ncr:1_{7884933C-79D4-4090-B55D-FE956FA4E8F7}" xr6:coauthVersionLast="47" xr6:coauthVersionMax="47" xr10:uidLastSave="{00000000-0000-0000-0000-000000000000}"/>
  <bookViews>
    <workbookView xWindow="-120" yWindow="-120" windowWidth="20730" windowHeight="11040" xr2:uid="{E1C0225A-9439-42C1-AD84-E2C668F84DD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0" i="1" l="1"/>
  <c r="M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P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G70" i="1"/>
  <c r="G71" i="1" s="1"/>
  <c r="G72" i="1" l="1"/>
</calcChain>
</file>

<file path=xl/sharedStrings.xml><?xml version="1.0" encoding="utf-8"?>
<sst xmlns="http://schemas.openxmlformats.org/spreadsheetml/2006/main" count="272" uniqueCount="154">
  <si>
    <t xml:space="preserve">ANEXO EVALUACION ECONOMICA PROCESO  CUANTIA No. MC-MGN-0016-2025 										
"FORMATO EVALUACION ECONOMICA PROPONENTES 
SENA REGIONAL MAGDALENA"										
"Los abajo firmantes funcionarios designados para la Evaluacion  Económica de las propuestas del  PROCESO DE SELECCIÓN DE MINMIMA CUANTIA No. MC-MGN-0016-2024  
"										
VALOR PRESUPUESTO OFICIAL: $56.735.097										
OBJETO: Contratar el suministro de elementos de papelería, útiles de escritorio y oficina, así como tóner y recarga de tóner, para el consumo de las diversas dependencias del Despacho de la Regional Magdalena	</t>
  </si>
  <si>
    <t>VALORES ESTUDIO DE MERCADO</t>
  </si>
  <si>
    <t>C.I. SUMINISTROS INTEGRALES S.A.S.</t>
  </si>
  <si>
    <t>PAPELERIA CONTINENTAL</t>
  </si>
  <si>
    <t>INDESAS</t>
  </si>
  <si>
    <t>ITEM</t>
  </si>
  <si>
    <t>BIEN O SERVICIO</t>
  </si>
  <si>
    <t>ESPECIFICACIONES TECNICAS DEL BIEN</t>
  </si>
  <si>
    <t>CANTIDAD</t>
  </si>
  <si>
    <t xml:space="preserve"> PROMEDIO VALOR UNITARIO + IVA</t>
  </si>
  <si>
    <t>VALOR PRESUPUESTO OFICIAL</t>
  </si>
  <si>
    <t>OBSERVACION PRECIO</t>
  </si>
  <si>
    <t>VR UNITARIO + IVA</t>
  </si>
  <si>
    <t>VALOR TOTAL</t>
  </si>
  <si>
    <t>CARPETA CUATRO ALETAS</t>
  </si>
  <si>
    <t xml:space="preserve">
CARPETA TIPO 4 ALETAS EN CARTULINA BLANCA TIPO ESMALTADO /CPUCH (CIS) X UNIDAD CON LOGO SENA, ROTULADA SEDE, UNIDAD ADMINISTRATIVA, OFICINA PRODUCTORA, SERIE DOCUMENTAL, SERIE DOCUMENTAL SUBSERIE DOCUMENTAL, NOMBRE DEL EXPEDIENTE, FECHAS EXTERMAS, FOLIOS, CARPETA, TRANSFERENCIA, CAJA, DEPOSITO, ESTANTE. (VER IMAGEN ADJUNTA)</t>
  </si>
  <si>
    <t>UNIDAD</t>
  </si>
  <si>
    <t>SOBRE MANILA OFICIO</t>
  </si>
  <si>
    <t>SOBRE DE MANILA OFICIO PAQUETE X 100 PAPEL MANILA DE 75 G OFICIO TIPO SOLAPA UNIVERSAL SIN AUTOADHESIVO</t>
  </si>
  <si>
    <t>PAQUETE</t>
  </si>
  <si>
    <t>SOBRE MANILA CARTA</t>
  </si>
  <si>
    <t>SOBRE DE MANILA CARTA PAQUETE X 100 PAPEL MANILA DE 75 G CARTA TIPO</t>
  </si>
  <si>
    <t>SOBRE CON VENTANILLA</t>
  </si>
  <si>
    <t>SOBRE DE CORRESPONDENCIA CON VENTANILLA PAQUETE X 100 MATERIAL PAPEL BOND MINIMO DE 60G TAMANO OFICIO, 234 X 12 CM CARACTERISTICAS FISICAS: TIPO SOLAPA UNIVERSAL CON VENTANILLA</t>
  </si>
  <si>
    <t>SOBRE CORRESPONDENCIA</t>
  </si>
  <si>
    <t>SOBRE CORRESPONDENCIA PAQUETE X 100 MATERIAL: PAPEL BOND DE MINIMO DE 60G TAMANO: 234CM DE ANCHO X 105CM A 12 CM DE LARGO CARACTERISTICAS FISICAS: TIPO SOLAPA UNIVERSAL CON AUTOADHESIVO</t>
  </si>
  <si>
    <t>RESMA OFICIO</t>
  </si>
  <si>
    <t>PAPEL BOND 75G OFICIO CAJA X 10 RESMAS EL MATERIAL DEBE CUMPLIR CON LA NTC 4436:1998 RESMAS DE 500 HOJAS</t>
  </si>
  <si>
    <t>CAJA</t>
  </si>
  <si>
    <t>RESMA CARTA</t>
  </si>
  <si>
    <t>PAPEL BOND 75G CARTA CAJA X 10 RESMAS EL MATERIAL DEBE CUMPLIR CON LA NTC 4436:1998 RESMAS DE 500 HOJAS</t>
  </si>
  <si>
    <t>CAJA DE ARCHIVO X200</t>
  </si>
  <si>
    <t>CAJAS PARA ARCHIVO CENTRAL PAQUETE X 20 UNIDADES REFERENCIA X-200 MEMBRETEADA LA ENTIDAD COMPRADORA DEBE SOLICITAR MINIMO 500 UNIDADES MATERIAL: CARTON CORRUGADO QUE CUMPLE CON LA NTC 4436:1998 Y LA NTC 5397 RESISTENCIA MINIMA A LA COMPRESION VERTICAL DE 790 KGF/M RESISTENCIA MINIMA AL APLASTAMIENTO HORIZONTAL DE 2 KGF/CM2 DIMENSION EXTERNA: 265 CM DE ALTO, 21 CM DE ANCHO Y 40 CM DE LARGO, PARED DE 4MM DE GROSOR CARACTERISTICAS FISICAS: CON APERTURA FRONTAL, PLIEGUE EN EL COSTADO IZQUIERDO  Y PESTANA PARA SU MANIPULACION TROQUELADA Y FACIL DE ARMAR, EN ALETA SUPERIOR IZQUIERDA PEGANTE PH NEUTRO O ALCALINO, SIN RESIDUO DE PEGANTE A LA VISTA RECUBRIMIENTO AL INTERIOR CON UNA PELICULA TRANSPARENTE DE MATERIAL INERTE PH DE 7 A 8 MEMBRETADO: IMPRESION A UNA   TINTA DEL LOGO DE LA ENTIDAD Y LA IDENTIFICACION DEL CONTENIDO DE LA CAJA: LOGO: / CAJA  NO: / DEPENDENCIA: / SERIE: / NO CARPETAS: FECHA: CAPACIDAD DE ALMACENAMIENTO: MINIMO 15 CARPETAS TAMANO OFICIO</t>
  </si>
  <si>
    <t>TIJERA ACERO INOXIDABLE</t>
  </si>
  <si>
    <t>TIJERA DE ACERO INOXIDABLE PARA PAPEL, CON MANGO EN PLASTICO Y FIBRA DE VIDRIO, ENTRE 17 - 21 CMS DE LARGO X UNIDAD</t>
  </si>
  <si>
    <t>SACAGANCHO</t>
  </si>
  <si>
    <t>SACAGANCHOS PARA GRAPA, EN ACERO CROMADO COMBINADO CON PLASTICO ABS DE GRAN RESISTENCIA X UNIDAD</t>
  </si>
  <si>
    <t>SILICONA EN BARRA</t>
  </si>
  <si>
    <t>SILICONA TRANSPARENTE EN BARRA DELGADA DIAMETRO 7 MM X 30 CM DE LARGO ALTISIMA FUERZA ADHESIVA Y PEGADO RAPIDO; APARIENCIA TRASLUCIDA; RESISTENTE A LA HUMEDAD X UNIDAD</t>
  </si>
  <si>
    <t>RESALTADOR VERDE</t>
  </si>
  <si>
    <t>RESALTADOR DESECHABLE COLOR VERDE CON FILTRONA EN FELPA ACRILICA O RESINA TERMOPLASTICA, PUNTA BISELADA PARA REALIZAR 2 O 3 ANCHOS DE TRAZO, TINTA A BASE DE AGUA, SECADO RAPIDO CAJA X 12 UNIDADES</t>
  </si>
  <si>
    <t>RESALTADOR ROSADO</t>
  </si>
  <si>
    <t>RESALTADOR DESECHABLE COLOR ROSADO CON FILTRONA EN FELPA ACRILICA O RESINA TERMOPLASTICA, PUNTA BISELADA PARA REALIZAR 2 O 3 ANCHOS DE TRAZO, TINTA A BASE DE AGUA, SECADO RAPIDO CAJA X 12 UNIDADES</t>
  </si>
  <si>
    <t>RESALTADOR NARANJA</t>
  </si>
  <si>
    <t>RESALTADOR DESECHABLE COLOR NARANJA CON FILTRONA EN FELPA ACRILICA O RESINA TERMOPLASTICA, PUNTA BISELADA PARA REALIZAR 2 O 3 ANCHOS DE TRAZO, TINTA A BASE DE AGUA, SECADO RAPIDO CAJA X 12 UNIDADES</t>
  </si>
  <si>
    <t>RESALTADOR AZUL</t>
  </si>
  <si>
    <t>RESALTADOR DESECHABLE COLOR AZUL CON FILTRONA EN FELPA ACRILICA O RESINA TERMOPLASTICA, PUNTA BISELADA PARA REALIZAR 2 O 3 ANCHOS DE TRAZO, TINTA A BASE DE AGUA, SECADO RAPIDO CAJA X 12 UNIDADES</t>
  </si>
  <si>
    <t>RESALTADOR AMARILLO</t>
  </si>
  <si>
    <t>RESALTADOR DESECHABLE COLOR AMARILLO CON FILTRONA EN FELPA ACRILICA O RESINA TERMOPLASTICA, PUNTA BISELADA PARA REALIZAR 2 O 3 ANCHOS DE TRAZO, TINTA A BASE DE AGUA, SECADO RAPIDO CAJA X 12 UNIDADES</t>
  </si>
  <si>
    <t>PORTA CARNET</t>
  </si>
  <si>
    <t>PORTA CARNET RIGIDO ELABORADO EN PLASTICO TAMANO ESTANDAR PARA USO HORIZONTAL Y VERTICAL, COLORES BASICOS DE ACUERDO A LO SOLICITADO POR LA ENTIDAD X UNIDAD</t>
  </si>
  <si>
    <t>YOYO PORTA CARNET</t>
  </si>
  <si>
    <t>YOYO PORTA CARNET PLASTICO, CON CLIP DE SUJECION EN CABEZA CON SEGURO METALICO INOXIDABLE DE PRESION O SEGURO PLASTICO, CABEZA EN FORMA DE DISCO, COLORES BASICOS, TAMANO MINIMO 3 CMS DE DIAMETRO X UNIDAD</t>
  </si>
  <si>
    <t>PISTOLA DE SILICONA</t>
  </si>
  <si>
    <r>
      <rPr>
        <sz val="11"/>
        <rFont val="Calibri"/>
        <family val="1"/>
      </rPr>
      <t>PISTOLA ELECTRICA PARA SILICONA, CON SOPORTE DOBLABLE, IDEAL PARA APLICACION DE SILICONA
DE 7 MM DE DIAMETRO DERRETIDA EN CALIENTE, DE 100V – 240V / 15 W X UNIDAD</t>
    </r>
  </si>
  <si>
    <t>PILAS AAA</t>
  </si>
  <si>
    <r>
      <rPr>
        <sz val="11"/>
        <rFont val="Calibri"/>
        <family val="1"/>
      </rPr>
      <t>PILAS AAA RECARGABLES PAR, MINIMO 700 MAH - COMPATIBLE CON CARGADOR DE BATERIAS OFRECIDO X PARES</t>
    </r>
  </si>
  <si>
    <t>PAR</t>
  </si>
  <si>
    <t>PILAS AA</t>
  </si>
  <si>
    <r>
      <rPr>
        <sz val="11"/>
        <rFont val="Calibri"/>
        <family val="1"/>
      </rPr>
      <t>PILAS AA RECARGABLES PAR, CON VOLTAJE 15V MINIMO 1500MAH -COMPATIBLE CON CARGADOR DE BATERIAS OFRECIDO X PARES</t>
    </r>
  </si>
  <si>
    <t>PEGANTE INSTANTANEO</t>
  </si>
  <si>
    <r>
      <rPr>
        <sz val="11"/>
        <rFont val="Calibri"/>
        <family val="1"/>
      </rPr>
      <t>PEGANTE ADHESIVO INSTANTANEO TRANSPARENTE DE 20 GRS, CON APLICADOR Y TAPA ALTA RESISTENCIA AL FRIO Y AL CALOR</t>
    </r>
  </si>
  <si>
    <t>POST IT PEQUEÑO</t>
  </si>
  <si>
    <r>
      <rPr>
        <sz val="11"/>
        <rFont val="Calibri"/>
        <family val="1"/>
      </rPr>
      <t>NOTAS ADHESIVAS PEQUENAS DE MINIMO 30 X 50 MM EN TACO, BLOQUE O CUBO DE MINIMO PAQUETE X 80 HOJAS COLORES SURTIDOS</t>
    </r>
  </si>
  <si>
    <t>POST IT</t>
  </si>
  <si>
    <r>
      <rPr>
        <sz val="11"/>
        <rFont val="Calibri"/>
        <family val="1"/>
      </rPr>
      <t>NOTAS ADHESIVAS  DE MINIMO 76 X 76 MM EN TACO, BLOQUE O CUBO DE MINIMO PAQUETE X 80 HOJAS COLORES NEON</t>
    </r>
  </si>
  <si>
    <t>MEMORIA USB</t>
  </si>
  <si>
    <r>
      <rPr>
        <sz val="11"/>
        <rFont val="Calibri"/>
        <family val="1"/>
      </rPr>
      <t>MEMORIAS USB DE 128 GB UNIDAD FLASH USB 31 COMPATIBLE CON PUERTOS USB 30, 20 Y VERSIONES ANTERIORES USB 20 X UNIDAD</t>
    </r>
  </si>
  <si>
    <t>LAPIZ MINA 2H</t>
  </si>
  <si>
    <r>
      <rPr>
        <sz val="11"/>
        <rFont val="Calibri"/>
        <family val="1"/>
      </rPr>
      <t>LAPIZ DE GRAFITO MINA 2H, FABRICADO EN MATERIAL CERAMICO,GRAFITO, GUARNICION DE ALUMUNIO Y GOMA SINTETICA, CON MICROPARTICULAS ACTIVAS Y TECNICA SEKURAL NEGRA CAJA X 12 LAPICES 2H</t>
    </r>
  </si>
  <si>
    <t>GANCHO COSEDORA</t>
  </si>
  <si>
    <r>
      <rPr>
        <sz val="11"/>
        <rFont val="Calibri"/>
        <family val="1"/>
      </rPr>
      <t>GANCHO COSEDORA ESTANDAR NO 26/6 EN ALAMBRE METALICO GALVANIZADO CAJA X 5000 UNIDADES</t>
    </r>
  </si>
  <si>
    <t>CORRECTOR LIQUIDO</t>
  </si>
  <si>
    <r>
      <rPr>
        <sz val="11"/>
        <rFont val="Calibri"/>
        <family val="1"/>
      </rPr>
      <t>CORRECTOR LIQUIDO EN LAPIZ DE SECADO RAPIDO, CUERPO FLEXIBLE Y PUNTA DE AGUJA PARA MAYOR PRECISION CONTENIDO MINIMO DE 7 A 12 X UNIDAD</t>
    </r>
  </si>
  <si>
    <t>CLIP MARIPOSA</t>
  </si>
  <si>
    <r>
      <rPr>
        <sz val="11"/>
        <rFont val="Calibri"/>
        <family val="1"/>
      </rPr>
      <t>CLIP MARIPOSA GIGANTE EN ALAMBRE METALICO GALVANIZADO CAJA X 100 UNIDADES</t>
    </r>
  </si>
  <si>
    <t>CLIP JUMBO</t>
  </si>
  <si>
    <r>
      <rPr>
        <sz val="11"/>
        <rFont val="Calibri"/>
        <family val="1"/>
      </rPr>
      <t>CLIP JUMBO EN ALAMBRE METALICO GALVANIZADO CAJA X 100 UNIDADES</t>
    </r>
  </si>
  <si>
    <t>CLIP PEQUEÑO</t>
  </si>
  <si>
    <r>
      <rPr>
        <sz val="11"/>
        <rFont val="Calibri"/>
        <family val="1"/>
      </rPr>
      <t>CLIP ESTANDAR PEQUENO DE ALAMBRE METALICO GALVANIZADO  PRESENTACION CAJA X 100 UNIDADES</t>
    </r>
  </si>
  <si>
    <t>BANDA DE CAUCHO</t>
  </si>
  <si>
    <r>
      <rPr>
        <sz val="11"/>
        <rFont val="Calibri"/>
        <family val="1"/>
      </rPr>
      <t>BANDA ELASTICA DE CAUCHO NO 22 CON EXCELENTE RESISTENCIA PARA SUJETAR, ARCHIVAR Y AMARRAR BOLSA POR 1000 GRAMOS</t>
    </r>
  </si>
  <si>
    <t>BOLSA</t>
  </si>
  <si>
    <t>BOLIGRAFOS</t>
  </si>
  <si>
    <r>
      <rPr>
        <sz val="11"/>
        <rFont val="Calibri"/>
        <family val="1"/>
      </rPr>
      <t>BOLIGRAFO  TINTA NEGRA, CUERPO PLASTICO O POLIETILENO TRANSLUCIDO O COLOR PUNTA METALICA, RETRACTIL O CON TAPA CAJA X 12 UNIDADES</t>
    </r>
  </si>
  <si>
    <t>BORRADOR PARA ESCRITURA</t>
  </si>
  <si>
    <r>
      <rPr>
        <sz val="11"/>
        <rFont val="Calibri"/>
        <family val="1"/>
      </rPr>
      <t>BORRADOR PARA LAPIZ TIPO NATA DE COLOR BLANCO MEDIDAS APROXIMADAS 55 A 7 CM LARGO X 08 A 12 CM EN EL ESPESOR X 2 A 25 CM ANCHO CAJA X 20 UNIDADES</t>
    </r>
  </si>
  <si>
    <t>MARCADOR PERMANENTE PUNTA DELGADA</t>
  </si>
  <si>
    <r>
      <rPr>
        <sz val="11"/>
        <rFont val="Calibri"/>
        <family val="1"/>
      </rPr>
      <t>MARCADOR PERMANENTE PUNTA DELGADA (COLORES SURTIDOS) X 12 UNIDADES</t>
    </r>
  </si>
  <si>
    <t>PEGANTE LIQUIDO 115G</t>
  </si>
  <si>
    <r>
      <rPr>
        <sz val="11"/>
        <rFont val="Calibri"/>
        <family val="1"/>
      </rPr>
      <t>PEGANTE LIQUIDO UNIVERSAL DE 115 GRS PARA TODO TIPO DE MATERIALES COMO CARTON, MADERA, TELA, CERAMICA Y PORCELANA TAPA DOSIFICADORA QUE GRADUA LA SALIDA DEL PEGANTE Y ENVASE ERGONOMICO PARA UN MEJOR AGARRE A BASE DE AGUA, LAVABLE, NO TOXICO</t>
    </r>
  </si>
  <si>
    <t>FRASCO</t>
  </si>
  <si>
    <t>PEGANTE EN BARRA</t>
  </si>
  <si>
    <r>
      <rPr>
        <sz val="11"/>
        <rFont val="Calibri"/>
        <family val="1"/>
      </rPr>
      <t>PEGANTE EN BARRA PRESENTACION DE 40 GR X UNIDAD</t>
    </r>
  </si>
  <si>
    <t>REGLA METALICA</t>
  </si>
  <si>
    <r>
      <rPr>
        <sz val="11"/>
        <rFont val="Calibri"/>
        <family val="1"/>
      </rPr>
      <t>REGLA PLANA METALICA DE ALUMINIO DE 30 CENTIMETROS, MEDIDAS EN MILIMETROS, CENTIMETROS Y PULGADAS</t>
    </r>
  </si>
  <si>
    <t>TABLA PANILLERA</t>
  </si>
  <si>
    <r>
      <rPr>
        <sz val="11"/>
        <rFont val="Calibri"/>
        <family val="1"/>
      </rPr>
      <t>TABLA PLANILLERA EN PLASTICO TAMANO OFICIO CON BORDES REDONDOS 35 CM ALTO X 23 CM LARGO, CLIP  8 CM ALTO X 20 CM LARGO</t>
    </r>
  </si>
  <si>
    <t>VINILO POLARIZADO</t>
  </si>
  <si>
    <r>
      <rPr>
        <sz val="11"/>
        <rFont val="Calibri"/>
        <family val="1"/>
      </rPr>
      <t>VINILO POLARIZADO PARA VIDRIOS AL 5 % ROLLO DE 120 CM X 50 MT</t>
    </r>
  </si>
  <si>
    <t>ROLLO</t>
  </si>
  <si>
    <t>MARCADOR BORRABLE</t>
  </si>
  <si>
    <r>
      <rPr>
        <sz val="11"/>
        <rFont val="Calibri"/>
        <family val="1"/>
      </rPr>
      <t>MARCADOR BORRABLE RECARGABLE SURTIDO A BASE DE ALCOHOL, NO MANCHA, CON CUERPO PLASTICO Y PUNTA BISELADA DE 3 ANCHOS PARA ESCRIBIR SOBRE TABLEROS DE ACRILICO, PORCELANIZADOS, VIDRIO O CUALQUIER SUPERFICIE LISA CAJA X 10</t>
    </r>
  </si>
  <si>
    <t>TINTA</t>
  </si>
  <si>
    <r>
      <rPr>
        <sz val="11"/>
        <rFont val="Calibri"/>
        <family val="1"/>
      </rPr>
      <t>TINTA PARA MARCADOR BORRABLE RECARGABLE COLORES SURTIDOS X UNIDAD (NEGRO, AZUL, ROJO Y VERDE)</t>
    </r>
  </si>
  <si>
    <t>BISTURI</t>
  </si>
  <si>
    <r>
      <rPr>
        <sz val="11"/>
        <rFont val="Calibri"/>
        <family val="1"/>
      </rPr>
      <t>BISTURI METALICO DE 18MM, CUERPO ERGONOMICO Y CUCHILLA METALICA (ACERO INOXIDABLE), CON CUCHILLA CORREDIZA Y CAMBIABLE, CON BLOQUEO DE CUCHILLA CON CAJA DE CUCHILLAS DE REPUESTOS</t>
    </r>
  </si>
  <si>
    <t>CARTULINA</t>
  </si>
  <si>
    <r>
      <rPr>
        <sz val="11"/>
        <rFont val="Calibri"/>
        <family val="1"/>
      </rPr>
      <t>CARTULINA PLIEGO COLORES SURTIDOS DE 150 A 165 G/M2 TAMANO 70 X 100 CMS</t>
    </r>
  </si>
  <si>
    <t>PLIEGO</t>
  </si>
  <si>
    <t>LIMPION</t>
  </si>
  <si>
    <r>
      <rPr>
        <sz val="11"/>
        <rFont val="Calibri"/>
        <family val="1"/>
      </rPr>
      <t>LIMPION TOALLA 30 X 50 CM X 6 UNIDADES 400 GRAMOS</t>
    </r>
  </si>
  <si>
    <t>CINTA DOBLEFAZ 24MM</t>
  </si>
  <si>
    <r>
      <rPr>
        <sz val="11"/>
        <rFont val="Calibri"/>
        <family val="1"/>
      </rPr>
      <t>CINTA DOBLE FAZ 24MM X 50 MTRS</t>
    </r>
  </si>
  <si>
    <t>CINTA ENMASCARAR ANCHA</t>
  </si>
  <si>
    <r>
      <rPr>
        <sz val="11"/>
        <rFont val="Calibri"/>
        <family val="1"/>
      </rPr>
      <t>CINTA PARA ENMASCARAR DE PAPEL CREPADO CON ADHESIVO DE CAUCHO NATURAL MEDIDA DE 48MM X 40 METROS</t>
    </r>
  </si>
  <si>
    <t>CINTA ENMASCARAR MEDIA</t>
  </si>
  <si>
    <r>
      <rPr>
        <sz val="11"/>
        <rFont val="Calibri"/>
        <family val="1"/>
      </rPr>
      <t>CINTA PARA ENMASCARAR DE PAPEL CREPADO CON ADHESIVO DE CAUCHO NATURAL MEDIDA DE 24MM X 40 METROS</t>
    </r>
  </si>
  <si>
    <t>CINTA DE ENMASCARAR DELGADA</t>
  </si>
  <si>
    <r>
      <rPr>
        <sz val="11"/>
        <rFont val="Calibri"/>
        <family val="1"/>
      </rPr>
      <t>CINTA PARA ENMASCARAR DE PAPEL CREPADO CON ADHESIVO DE CAUCHO NATURAL MEDIDA DE 12MM X 40 METROS</t>
    </r>
  </si>
  <si>
    <t>CINTA ADHESIVA ANCHA EMPAQUE</t>
  </si>
  <si>
    <r>
      <rPr>
        <sz val="11"/>
        <rFont val="Calibri"/>
        <family val="1"/>
      </rPr>
      <t>CINTA ADHESIVA TRANSPARENTE DE POPLIPROPILENO PARA EMPAQUE RESISTENTE A LA TRACCION Y AL RASGADO DE 48MM X 100 MTS</t>
    </r>
  </si>
  <si>
    <t>CINTA ADHESIVA MEDIA</t>
  </si>
  <si>
    <r>
      <rPr>
        <sz val="11"/>
        <rFont val="Calibri"/>
        <family val="1"/>
      </rPr>
      <t>CINTA ADHESIVA TRANSPARENTE DE POPLIPROPILENO PARA EMPAQUE RESISTENTE A LA TRACCION Y AL RASGADO DE 24MM X 40 MTS</t>
    </r>
  </si>
  <si>
    <t>CINTA TRANSPARENTE 12M</t>
  </si>
  <si>
    <r>
      <rPr>
        <sz val="11"/>
        <rFont val="Calibri"/>
        <family val="1"/>
      </rPr>
      <t>CINTA ADHESIVA TRANSPARENTE DE POLIPROPILENO DE 12MM X 40MTS</t>
    </r>
  </si>
  <si>
    <t>CINTA MAGICA RESTAURADORA</t>
  </si>
  <si>
    <r>
      <rPr>
        <sz val="11"/>
        <rFont val="Calibri"/>
        <family val="1"/>
      </rPr>
      <t>CINTA MAGICA RESTAURADORA DE DOCUMENTOS X ROLLO</t>
    </r>
  </si>
  <si>
    <t>ETIQUETA ADHESIVA</t>
  </si>
  <si>
    <r>
      <rPr>
        <sz val="11"/>
        <rFont val="Calibri"/>
        <family val="1"/>
      </rPr>
      <t>ETIQUETA ADHESIVA PPL CON 100 MM X 25 MM X 2.000 UNIDADES</t>
    </r>
  </si>
  <si>
    <t>RIBBON SAT CERA</t>
  </si>
  <si>
    <r>
      <rPr>
        <sz val="11"/>
        <rFont val="Calibri"/>
        <family val="1"/>
      </rPr>
      <t>RIBBON SAT CERA 110 MM X 300 METROS</t>
    </r>
  </si>
  <si>
    <t>TONER KYOCERA ECOSYS MA6000ifx</t>
  </si>
  <si>
    <r>
      <rPr>
        <sz val="11"/>
        <rFont val="Calibri"/>
        <family val="1"/>
      </rPr>
      <t>TONER TK-3442 PARA IMPRESORA KYOCERA ECOSYS MA6000ifx</t>
    </r>
  </si>
  <si>
    <t>TONER SAMSUNG</t>
  </si>
  <si>
    <r>
      <rPr>
        <sz val="11"/>
        <rFont val="Calibri"/>
        <family val="1"/>
      </rPr>
      <t>TONER MLT-D111S PARA IMPRESORA SAMSUNG XPRESS MODELO SL-M2070FW</t>
    </r>
  </si>
  <si>
    <r>
      <rPr>
        <sz val="11"/>
        <rFont val="Calibri"/>
        <family val="1"/>
      </rPr>
      <t>TONER MLT-D358S PARA IMPRESORA SAMSUNG 5370LX</t>
    </r>
  </si>
  <si>
    <t>UNIDAD DE IMAGEN</t>
  </si>
  <si>
    <r>
      <rPr>
        <sz val="11"/>
        <rFont val="Calibri"/>
        <family val="1"/>
      </rPr>
      <t>UNIDAD DE IMAGEN MLT-R358/SEE IMPRESORA SAMSUNG MULTIEXPRESS M5370LX</t>
    </r>
  </si>
  <si>
    <t>UNIDAD FUSORA</t>
  </si>
  <si>
    <r>
      <rPr>
        <sz val="11"/>
        <rFont val="Calibri"/>
        <family val="1"/>
      </rPr>
      <t>UNIDAD FUSORA JC91-01159A IMPRESORA SAMSUNG MULTIEXPRESS M5370LX</t>
    </r>
  </si>
  <si>
    <t>Este valor está por debajo de lo permitido y entra a zona de precios artificialmente bajos. Se requiere justificación</t>
  </si>
  <si>
    <t xml:space="preserve">Valor a partir de la cual se considera artificialmente bajo </t>
  </si>
  <si>
    <t>NOTA 1:</t>
  </si>
  <si>
    <t>NELSON RIBON GARCIA</t>
  </si>
  <si>
    <t>TECNICO GRADO 01</t>
  </si>
  <si>
    <t>EVALUADOR ECONOMICO</t>
  </si>
  <si>
    <t>NOTA 2:</t>
  </si>
  <si>
    <t xml:space="preserve">Verificadas las ofertas recibidas, cada uno de los proponentes cotiza la totalidad de los ítems requeridos y en las unidades, medidas y cantidades requeridos por la Entidad.  </t>
  </si>
  <si>
    <t>Las ofertas presentadas por los proponentes, una vez verificadas las tres, entran en la zona de precios artificialmente bajos, por lo anterior se solicita a los proponentes aclarar el valor de su oferta.</t>
  </si>
  <si>
    <t>Se procede a coregir los valores de acuerdo a lo informado en la aclaracion del oferente INDESAS</t>
  </si>
  <si>
    <t>EL VALOR DE LA OFERTA SE ENCUENTRA CONFORME EL ANALISIS DEL MERCADO</t>
  </si>
  <si>
    <t xml:space="preserve"> VALOR ACEPTADO </t>
  </si>
  <si>
    <t xml:space="preserve"> EXCEDE VALOR UNITARIO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</si>
</sst>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b/>
      <sz val="10"/>
      <name val="Arial Narrow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libri"/>
      <family val="1"/>
    </font>
    <font>
      <sz val="12"/>
      <color theme="1"/>
      <name val="Aptos Narrow"/>
      <family val="2"/>
      <scheme val="minor"/>
    </font>
    <font>
      <b/>
      <sz val="9"/>
      <name val="Arial Narrow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166" fontId="1" fillId="0" borderId="5" xfId="1" applyNumberFormat="1" applyFont="1" applyFill="1" applyBorder="1" applyAlignment="1">
      <alignment horizontal="center" vertical="center" wrapText="1"/>
    </xf>
    <xf numFmtId="166" fontId="1" fillId="0" borderId="4" xfId="1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 inden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 indent="2"/>
    </xf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/>
    <xf numFmtId="165" fontId="0" fillId="0" borderId="2" xfId="0" applyNumberFormat="1" applyBorder="1"/>
    <xf numFmtId="165" fontId="0" fillId="0" borderId="0" xfId="0" applyNumberFormat="1"/>
    <xf numFmtId="0" fontId="2" fillId="4" borderId="2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44" fontId="1" fillId="0" borderId="2" xfId="1" applyFont="1" applyBorder="1" applyAlignment="1">
      <alignment vertical="center"/>
    </xf>
    <xf numFmtId="44" fontId="12" fillId="0" borderId="7" xfId="1" applyFont="1" applyBorder="1" applyAlignment="1">
      <alignment horizontal="center" vertical="center" shrinkToFit="1"/>
    </xf>
    <xf numFmtId="44" fontId="12" fillId="0" borderId="8" xfId="1" applyFont="1" applyBorder="1" applyAlignment="1">
      <alignment horizontal="center" vertical="center" shrinkToFit="1"/>
    </xf>
    <xf numFmtId="44" fontId="12" fillId="0" borderId="9" xfId="1" applyFont="1" applyBorder="1" applyAlignment="1">
      <alignment horizontal="center" vertical="center" shrinkToFit="1"/>
    </xf>
    <xf numFmtId="44" fontId="12" fillId="0" borderId="2" xfId="1" applyFont="1" applyBorder="1" applyAlignment="1">
      <alignment horizontal="left" vertical="center" indent="1" shrinkToFit="1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164" fontId="0" fillId="2" borderId="2" xfId="0" applyNumberFormat="1" applyFill="1" applyBorder="1"/>
    <xf numFmtId="0" fontId="8" fillId="0" borderId="11" xfId="0" applyFont="1" applyBorder="1" applyAlignment="1">
      <alignment horizontal="left" vertical="top" wrapText="1"/>
    </xf>
    <xf numFmtId="0" fontId="0" fillId="4" borderId="2" xfId="0" applyFill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4" fontId="0" fillId="0" borderId="0" xfId="0" applyNumberFormat="1" applyAlignment="1">
      <alignment horizontal="center" wrapText="1"/>
    </xf>
    <xf numFmtId="9" fontId="0" fillId="0" borderId="0" xfId="3" applyFont="1" applyAlignment="1">
      <alignment horizontal="center"/>
    </xf>
    <xf numFmtId="43" fontId="0" fillId="0" borderId="0" xfId="2" applyFont="1" applyAlignment="1">
      <alignment horizontal="center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4410075</xdr:colOff>
      <xdr:row>77</xdr:row>
      <xdr:rowOff>44450</xdr:rowOff>
    </xdr:from>
    <xdr:to>
      <xdr:col>4</xdr:col>
      <xdr:colOff>161925</xdr:colOff>
      <xdr:row>81</xdr:row>
      <xdr:rowOff>9525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30FB931-E771-4890-AC62-4D1E59DBE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3125" y="30397450"/>
          <a:ext cx="2089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30</xdr:row>
      <xdr:rowOff>85724</xdr:rowOff>
    </xdr:to>
    <xdr:sp macro="" textlink="">
      <xdr:nvSpPr>
        <xdr:cNvPr id="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A291A4E1-FD7C-4858-914E-128EB79B097B}"/>
            </a:ext>
          </a:extLst>
        </xdr:cNvPr>
        <xdr:cNvSpPr>
          <a:spLocks noChangeAspect="1" noChangeArrowheads="1"/>
        </xdr:cNvSpPr>
      </xdr:nvSpPr>
      <xdr:spPr bwMode="auto">
        <a:xfrm>
          <a:off x="0" y="14878050"/>
          <a:ext cx="304800" cy="466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30</xdr:row>
      <xdr:rowOff>85724</xdr:rowOff>
    </xdr:to>
    <xdr:sp macro="" textlink="">
      <xdr:nvSpPr>
        <xdr:cNvPr id="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5FB1C7A5-BFF9-45AB-80BB-D0CA2E79E6CF}"/>
            </a:ext>
          </a:extLst>
        </xdr:cNvPr>
        <xdr:cNvSpPr>
          <a:spLocks noChangeAspect="1" noChangeArrowheads="1"/>
        </xdr:cNvSpPr>
      </xdr:nvSpPr>
      <xdr:spPr bwMode="auto">
        <a:xfrm>
          <a:off x="0" y="14878050"/>
          <a:ext cx="304800" cy="466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30</xdr:row>
      <xdr:rowOff>85724</xdr:rowOff>
    </xdr:to>
    <xdr:sp macro="" textlink="">
      <xdr:nvSpPr>
        <xdr:cNvPr id="5" name="AutoShape 29" descr="Resultado de imagen para KIT DE RESCATE EN ALTURAS">
          <a:extLst>
            <a:ext uri="{FF2B5EF4-FFF2-40B4-BE49-F238E27FC236}">
              <a16:creationId xmlns:a16="http://schemas.microsoft.com/office/drawing/2014/main" id="{783603B6-201F-4BF4-9DAA-170BC879F371}"/>
            </a:ext>
          </a:extLst>
        </xdr:cNvPr>
        <xdr:cNvSpPr>
          <a:spLocks noChangeAspect="1" noChangeArrowheads="1"/>
        </xdr:cNvSpPr>
      </xdr:nvSpPr>
      <xdr:spPr bwMode="auto">
        <a:xfrm>
          <a:off x="0" y="14878050"/>
          <a:ext cx="304800" cy="466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52B25-33AC-4440-BF67-615E2ED4EDBF}">
  <dimension ref="A1:P82"/>
  <sheetViews>
    <sheetView tabSelected="1" topLeftCell="C64" workbookViewId="0">
      <selection activeCell="H71" sqref="H71"/>
    </sheetView>
  </sheetViews>
  <sheetFormatPr baseColWidth="10" defaultColWidth="11.5703125" defaultRowHeight="15" x14ac:dyDescent="0.25"/>
  <cols>
    <col min="1" max="1" width="8.7109375" style="18" customWidth="1"/>
    <col min="2" max="2" width="31.5703125" customWidth="1"/>
    <col min="3" max="3" width="80.140625" customWidth="1"/>
    <col min="4" max="5" width="10.5703125" customWidth="1"/>
    <col min="6" max="6" width="15.42578125" customWidth="1"/>
    <col min="7" max="7" width="18.5703125" customWidth="1"/>
    <col min="8" max="8" width="20.5703125" style="20" customWidth="1"/>
    <col min="9" max="9" width="18.140625" style="18" bestFit="1" customWidth="1"/>
    <col min="10" max="10" width="22" style="20" bestFit="1" customWidth="1"/>
    <col min="11" max="11" width="19.85546875" style="22" bestFit="1" customWidth="1"/>
    <col min="12" max="12" width="18.140625" bestFit="1" customWidth="1"/>
    <col min="13" max="13" width="20.28515625" customWidth="1"/>
    <col min="14" max="14" width="26.140625" customWidth="1"/>
    <col min="15" max="15" width="14.28515625" bestFit="1" customWidth="1"/>
    <col min="16" max="16" width="15.85546875" bestFit="1" customWidth="1"/>
    <col min="254" max="254" width="8.7109375" customWidth="1"/>
    <col min="255" max="255" width="31.5703125" customWidth="1"/>
    <col min="256" max="256" width="80.140625" customWidth="1"/>
    <col min="257" max="258" width="10.5703125" customWidth="1"/>
    <col min="259" max="259" width="15.42578125" customWidth="1"/>
    <col min="260" max="260" width="18.5703125" customWidth="1"/>
    <col min="261" max="261" width="20.5703125" customWidth="1"/>
    <col min="262" max="262" width="18.140625" bestFit="1" customWidth="1"/>
    <col min="263" max="263" width="22" bestFit="1" customWidth="1"/>
    <col min="264" max="264" width="19.85546875" bestFit="1" customWidth="1"/>
    <col min="265" max="265" width="18.140625" bestFit="1" customWidth="1"/>
    <col min="266" max="266" width="20.28515625" customWidth="1"/>
    <col min="267" max="267" width="18.42578125" customWidth="1"/>
    <col min="268" max="268" width="15.85546875" bestFit="1" customWidth="1"/>
    <col min="269" max="269" width="16.7109375" bestFit="1" customWidth="1"/>
    <col min="271" max="271" width="14.28515625" bestFit="1" customWidth="1"/>
    <col min="272" max="272" width="15.85546875" bestFit="1" customWidth="1"/>
    <col min="510" max="510" width="8.7109375" customWidth="1"/>
    <col min="511" max="511" width="31.5703125" customWidth="1"/>
    <col min="512" max="512" width="80.140625" customWidth="1"/>
    <col min="513" max="514" width="10.5703125" customWidth="1"/>
    <col min="515" max="515" width="15.42578125" customWidth="1"/>
    <col min="516" max="516" width="18.5703125" customWidth="1"/>
    <col min="517" max="517" width="20.5703125" customWidth="1"/>
    <col min="518" max="518" width="18.140625" bestFit="1" customWidth="1"/>
    <col min="519" max="519" width="22" bestFit="1" customWidth="1"/>
    <col min="520" max="520" width="19.85546875" bestFit="1" customWidth="1"/>
    <col min="521" max="521" width="18.140625" bestFit="1" customWidth="1"/>
    <col min="522" max="522" width="20.28515625" customWidth="1"/>
    <col min="523" max="523" width="18.42578125" customWidth="1"/>
    <col min="524" max="524" width="15.85546875" bestFit="1" customWidth="1"/>
    <col min="525" max="525" width="16.7109375" bestFit="1" customWidth="1"/>
    <col min="527" max="527" width="14.28515625" bestFit="1" customWidth="1"/>
    <col min="528" max="528" width="15.85546875" bestFit="1" customWidth="1"/>
    <col min="766" max="766" width="8.7109375" customWidth="1"/>
    <col min="767" max="767" width="31.5703125" customWidth="1"/>
    <col min="768" max="768" width="80.140625" customWidth="1"/>
    <col min="769" max="770" width="10.5703125" customWidth="1"/>
    <col min="771" max="771" width="15.42578125" customWidth="1"/>
    <col min="772" max="772" width="18.5703125" customWidth="1"/>
    <col min="773" max="773" width="20.5703125" customWidth="1"/>
    <col min="774" max="774" width="18.140625" bestFit="1" customWidth="1"/>
    <col min="775" max="775" width="22" bestFit="1" customWidth="1"/>
    <col min="776" max="776" width="19.85546875" bestFit="1" customWidth="1"/>
    <col min="777" max="777" width="18.140625" bestFit="1" customWidth="1"/>
    <col min="778" max="778" width="20.28515625" customWidth="1"/>
    <col min="779" max="779" width="18.42578125" customWidth="1"/>
    <col min="780" max="780" width="15.85546875" bestFit="1" customWidth="1"/>
    <col min="781" max="781" width="16.7109375" bestFit="1" customWidth="1"/>
    <col min="783" max="783" width="14.28515625" bestFit="1" customWidth="1"/>
    <col min="784" max="784" width="15.85546875" bestFit="1" customWidth="1"/>
    <col min="1022" max="1022" width="8.7109375" customWidth="1"/>
    <col min="1023" max="1023" width="31.5703125" customWidth="1"/>
    <col min="1024" max="1024" width="80.140625" customWidth="1"/>
    <col min="1025" max="1026" width="10.5703125" customWidth="1"/>
    <col min="1027" max="1027" width="15.42578125" customWidth="1"/>
    <col min="1028" max="1028" width="18.5703125" customWidth="1"/>
    <col min="1029" max="1029" width="20.5703125" customWidth="1"/>
    <col min="1030" max="1030" width="18.140625" bestFit="1" customWidth="1"/>
    <col min="1031" max="1031" width="22" bestFit="1" customWidth="1"/>
    <col min="1032" max="1032" width="19.85546875" bestFit="1" customWidth="1"/>
    <col min="1033" max="1033" width="18.140625" bestFit="1" customWidth="1"/>
    <col min="1034" max="1034" width="20.28515625" customWidth="1"/>
    <col min="1035" max="1035" width="18.42578125" customWidth="1"/>
    <col min="1036" max="1036" width="15.85546875" bestFit="1" customWidth="1"/>
    <col min="1037" max="1037" width="16.7109375" bestFit="1" customWidth="1"/>
    <col min="1039" max="1039" width="14.28515625" bestFit="1" customWidth="1"/>
    <col min="1040" max="1040" width="15.85546875" bestFit="1" customWidth="1"/>
    <col min="1278" max="1278" width="8.7109375" customWidth="1"/>
    <col min="1279" max="1279" width="31.5703125" customWidth="1"/>
    <col min="1280" max="1280" width="80.140625" customWidth="1"/>
    <col min="1281" max="1282" width="10.5703125" customWidth="1"/>
    <col min="1283" max="1283" width="15.42578125" customWidth="1"/>
    <col min="1284" max="1284" width="18.5703125" customWidth="1"/>
    <col min="1285" max="1285" width="20.5703125" customWidth="1"/>
    <col min="1286" max="1286" width="18.140625" bestFit="1" customWidth="1"/>
    <col min="1287" max="1287" width="22" bestFit="1" customWidth="1"/>
    <col min="1288" max="1288" width="19.85546875" bestFit="1" customWidth="1"/>
    <col min="1289" max="1289" width="18.140625" bestFit="1" customWidth="1"/>
    <col min="1290" max="1290" width="20.28515625" customWidth="1"/>
    <col min="1291" max="1291" width="18.42578125" customWidth="1"/>
    <col min="1292" max="1292" width="15.85546875" bestFit="1" customWidth="1"/>
    <col min="1293" max="1293" width="16.7109375" bestFit="1" customWidth="1"/>
    <col min="1295" max="1295" width="14.28515625" bestFit="1" customWidth="1"/>
    <col min="1296" max="1296" width="15.85546875" bestFit="1" customWidth="1"/>
    <col min="1534" max="1534" width="8.7109375" customWidth="1"/>
    <col min="1535" max="1535" width="31.5703125" customWidth="1"/>
    <col min="1536" max="1536" width="80.140625" customWidth="1"/>
    <col min="1537" max="1538" width="10.5703125" customWidth="1"/>
    <col min="1539" max="1539" width="15.42578125" customWidth="1"/>
    <col min="1540" max="1540" width="18.5703125" customWidth="1"/>
    <col min="1541" max="1541" width="20.5703125" customWidth="1"/>
    <col min="1542" max="1542" width="18.140625" bestFit="1" customWidth="1"/>
    <col min="1543" max="1543" width="22" bestFit="1" customWidth="1"/>
    <col min="1544" max="1544" width="19.85546875" bestFit="1" customWidth="1"/>
    <col min="1545" max="1545" width="18.140625" bestFit="1" customWidth="1"/>
    <col min="1546" max="1546" width="20.28515625" customWidth="1"/>
    <col min="1547" max="1547" width="18.42578125" customWidth="1"/>
    <col min="1548" max="1548" width="15.85546875" bestFit="1" customWidth="1"/>
    <col min="1549" max="1549" width="16.7109375" bestFit="1" customWidth="1"/>
    <col min="1551" max="1551" width="14.28515625" bestFit="1" customWidth="1"/>
    <col min="1552" max="1552" width="15.85546875" bestFit="1" customWidth="1"/>
    <col min="1790" max="1790" width="8.7109375" customWidth="1"/>
    <col min="1791" max="1791" width="31.5703125" customWidth="1"/>
    <col min="1792" max="1792" width="80.140625" customWidth="1"/>
    <col min="1793" max="1794" width="10.5703125" customWidth="1"/>
    <col min="1795" max="1795" width="15.42578125" customWidth="1"/>
    <col min="1796" max="1796" width="18.5703125" customWidth="1"/>
    <col min="1797" max="1797" width="20.5703125" customWidth="1"/>
    <col min="1798" max="1798" width="18.140625" bestFit="1" customWidth="1"/>
    <col min="1799" max="1799" width="22" bestFit="1" customWidth="1"/>
    <col min="1800" max="1800" width="19.85546875" bestFit="1" customWidth="1"/>
    <col min="1801" max="1801" width="18.140625" bestFit="1" customWidth="1"/>
    <col min="1802" max="1802" width="20.28515625" customWidth="1"/>
    <col min="1803" max="1803" width="18.42578125" customWidth="1"/>
    <col min="1804" max="1804" width="15.85546875" bestFit="1" customWidth="1"/>
    <col min="1805" max="1805" width="16.7109375" bestFit="1" customWidth="1"/>
    <col min="1807" max="1807" width="14.28515625" bestFit="1" customWidth="1"/>
    <col min="1808" max="1808" width="15.85546875" bestFit="1" customWidth="1"/>
    <col min="2046" max="2046" width="8.7109375" customWidth="1"/>
    <col min="2047" max="2047" width="31.5703125" customWidth="1"/>
    <col min="2048" max="2048" width="80.140625" customWidth="1"/>
    <col min="2049" max="2050" width="10.5703125" customWidth="1"/>
    <col min="2051" max="2051" width="15.42578125" customWidth="1"/>
    <col min="2052" max="2052" width="18.5703125" customWidth="1"/>
    <col min="2053" max="2053" width="20.5703125" customWidth="1"/>
    <col min="2054" max="2054" width="18.140625" bestFit="1" customWidth="1"/>
    <col min="2055" max="2055" width="22" bestFit="1" customWidth="1"/>
    <col min="2056" max="2056" width="19.85546875" bestFit="1" customWidth="1"/>
    <col min="2057" max="2057" width="18.140625" bestFit="1" customWidth="1"/>
    <col min="2058" max="2058" width="20.28515625" customWidth="1"/>
    <col min="2059" max="2059" width="18.42578125" customWidth="1"/>
    <col min="2060" max="2060" width="15.85546875" bestFit="1" customWidth="1"/>
    <col min="2061" max="2061" width="16.7109375" bestFit="1" customWidth="1"/>
    <col min="2063" max="2063" width="14.28515625" bestFit="1" customWidth="1"/>
    <col min="2064" max="2064" width="15.85546875" bestFit="1" customWidth="1"/>
    <col min="2302" max="2302" width="8.7109375" customWidth="1"/>
    <col min="2303" max="2303" width="31.5703125" customWidth="1"/>
    <col min="2304" max="2304" width="80.140625" customWidth="1"/>
    <col min="2305" max="2306" width="10.5703125" customWidth="1"/>
    <col min="2307" max="2307" width="15.42578125" customWidth="1"/>
    <col min="2308" max="2308" width="18.5703125" customWidth="1"/>
    <col min="2309" max="2309" width="20.5703125" customWidth="1"/>
    <col min="2310" max="2310" width="18.140625" bestFit="1" customWidth="1"/>
    <col min="2311" max="2311" width="22" bestFit="1" customWidth="1"/>
    <col min="2312" max="2312" width="19.85546875" bestFit="1" customWidth="1"/>
    <col min="2313" max="2313" width="18.140625" bestFit="1" customWidth="1"/>
    <col min="2314" max="2314" width="20.28515625" customWidth="1"/>
    <col min="2315" max="2315" width="18.42578125" customWidth="1"/>
    <col min="2316" max="2316" width="15.85546875" bestFit="1" customWidth="1"/>
    <col min="2317" max="2317" width="16.7109375" bestFit="1" customWidth="1"/>
    <col min="2319" max="2319" width="14.28515625" bestFit="1" customWidth="1"/>
    <col min="2320" max="2320" width="15.85546875" bestFit="1" customWidth="1"/>
    <col min="2558" max="2558" width="8.7109375" customWidth="1"/>
    <col min="2559" max="2559" width="31.5703125" customWidth="1"/>
    <col min="2560" max="2560" width="80.140625" customWidth="1"/>
    <col min="2561" max="2562" width="10.5703125" customWidth="1"/>
    <col min="2563" max="2563" width="15.42578125" customWidth="1"/>
    <col min="2564" max="2564" width="18.5703125" customWidth="1"/>
    <col min="2565" max="2565" width="20.5703125" customWidth="1"/>
    <col min="2566" max="2566" width="18.140625" bestFit="1" customWidth="1"/>
    <col min="2567" max="2567" width="22" bestFit="1" customWidth="1"/>
    <col min="2568" max="2568" width="19.85546875" bestFit="1" customWidth="1"/>
    <col min="2569" max="2569" width="18.140625" bestFit="1" customWidth="1"/>
    <col min="2570" max="2570" width="20.28515625" customWidth="1"/>
    <col min="2571" max="2571" width="18.42578125" customWidth="1"/>
    <col min="2572" max="2572" width="15.85546875" bestFit="1" customWidth="1"/>
    <col min="2573" max="2573" width="16.7109375" bestFit="1" customWidth="1"/>
    <col min="2575" max="2575" width="14.28515625" bestFit="1" customWidth="1"/>
    <col min="2576" max="2576" width="15.85546875" bestFit="1" customWidth="1"/>
    <col min="2814" max="2814" width="8.7109375" customWidth="1"/>
    <col min="2815" max="2815" width="31.5703125" customWidth="1"/>
    <col min="2816" max="2816" width="80.140625" customWidth="1"/>
    <col min="2817" max="2818" width="10.5703125" customWidth="1"/>
    <col min="2819" max="2819" width="15.42578125" customWidth="1"/>
    <col min="2820" max="2820" width="18.5703125" customWidth="1"/>
    <col min="2821" max="2821" width="20.5703125" customWidth="1"/>
    <col min="2822" max="2822" width="18.140625" bestFit="1" customWidth="1"/>
    <col min="2823" max="2823" width="22" bestFit="1" customWidth="1"/>
    <col min="2824" max="2824" width="19.85546875" bestFit="1" customWidth="1"/>
    <col min="2825" max="2825" width="18.140625" bestFit="1" customWidth="1"/>
    <col min="2826" max="2826" width="20.28515625" customWidth="1"/>
    <col min="2827" max="2827" width="18.42578125" customWidth="1"/>
    <col min="2828" max="2828" width="15.85546875" bestFit="1" customWidth="1"/>
    <col min="2829" max="2829" width="16.7109375" bestFit="1" customWidth="1"/>
    <col min="2831" max="2831" width="14.28515625" bestFit="1" customWidth="1"/>
    <col min="2832" max="2832" width="15.85546875" bestFit="1" customWidth="1"/>
    <col min="3070" max="3070" width="8.7109375" customWidth="1"/>
    <col min="3071" max="3071" width="31.5703125" customWidth="1"/>
    <col min="3072" max="3072" width="80.140625" customWidth="1"/>
    <col min="3073" max="3074" width="10.5703125" customWidth="1"/>
    <col min="3075" max="3075" width="15.42578125" customWidth="1"/>
    <col min="3076" max="3076" width="18.5703125" customWidth="1"/>
    <col min="3077" max="3077" width="20.5703125" customWidth="1"/>
    <col min="3078" max="3078" width="18.140625" bestFit="1" customWidth="1"/>
    <col min="3079" max="3079" width="22" bestFit="1" customWidth="1"/>
    <col min="3080" max="3080" width="19.85546875" bestFit="1" customWidth="1"/>
    <col min="3081" max="3081" width="18.140625" bestFit="1" customWidth="1"/>
    <col min="3082" max="3082" width="20.28515625" customWidth="1"/>
    <col min="3083" max="3083" width="18.42578125" customWidth="1"/>
    <col min="3084" max="3084" width="15.85546875" bestFit="1" customWidth="1"/>
    <col min="3085" max="3085" width="16.7109375" bestFit="1" customWidth="1"/>
    <col min="3087" max="3087" width="14.28515625" bestFit="1" customWidth="1"/>
    <col min="3088" max="3088" width="15.85546875" bestFit="1" customWidth="1"/>
    <col min="3326" max="3326" width="8.7109375" customWidth="1"/>
    <col min="3327" max="3327" width="31.5703125" customWidth="1"/>
    <col min="3328" max="3328" width="80.140625" customWidth="1"/>
    <col min="3329" max="3330" width="10.5703125" customWidth="1"/>
    <col min="3331" max="3331" width="15.42578125" customWidth="1"/>
    <col min="3332" max="3332" width="18.5703125" customWidth="1"/>
    <col min="3333" max="3333" width="20.5703125" customWidth="1"/>
    <col min="3334" max="3334" width="18.140625" bestFit="1" customWidth="1"/>
    <col min="3335" max="3335" width="22" bestFit="1" customWidth="1"/>
    <col min="3336" max="3336" width="19.85546875" bestFit="1" customWidth="1"/>
    <col min="3337" max="3337" width="18.140625" bestFit="1" customWidth="1"/>
    <col min="3338" max="3338" width="20.28515625" customWidth="1"/>
    <col min="3339" max="3339" width="18.42578125" customWidth="1"/>
    <col min="3340" max="3340" width="15.85546875" bestFit="1" customWidth="1"/>
    <col min="3341" max="3341" width="16.7109375" bestFit="1" customWidth="1"/>
    <col min="3343" max="3343" width="14.28515625" bestFit="1" customWidth="1"/>
    <col min="3344" max="3344" width="15.85546875" bestFit="1" customWidth="1"/>
    <col min="3582" max="3582" width="8.7109375" customWidth="1"/>
    <col min="3583" max="3583" width="31.5703125" customWidth="1"/>
    <col min="3584" max="3584" width="80.140625" customWidth="1"/>
    <col min="3585" max="3586" width="10.5703125" customWidth="1"/>
    <col min="3587" max="3587" width="15.42578125" customWidth="1"/>
    <col min="3588" max="3588" width="18.5703125" customWidth="1"/>
    <col min="3589" max="3589" width="20.5703125" customWidth="1"/>
    <col min="3590" max="3590" width="18.140625" bestFit="1" customWidth="1"/>
    <col min="3591" max="3591" width="22" bestFit="1" customWidth="1"/>
    <col min="3592" max="3592" width="19.85546875" bestFit="1" customWidth="1"/>
    <col min="3593" max="3593" width="18.140625" bestFit="1" customWidth="1"/>
    <col min="3594" max="3594" width="20.28515625" customWidth="1"/>
    <col min="3595" max="3595" width="18.42578125" customWidth="1"/>
    <col min="3596" max="3596" width="15.85546875" bestFit="1" customWidth="1"/>
    <col min="3597" max="3597" width="16.7109375" bestFit="1" customWidth="1"/>
    <col min="3599" max="3599" width="14.28515625" bestFit="1" customWidth="1"/>
    <col min="3600" max="3600" width="15.85546875" bestFit="1" customWidth="1"/>
    <col min="3838" max="3838" width="8.7109375" customWidth="1"/>
    <col min="3839" max="3839" width="31.5703125" customWidth="1"/>
    <col min="3840" max="3840" width="80.140625" customWidth="1"/>
    <col min="3841" max="3842" width="10.5703125" customWidth="1"/>
    <col min="3843" max="3843" width="15.42578125" customWidth="1"/>
    <col min="3844" max="3844" width="18.5703125" customWidth="1"/>
    <col min="3845" max="3845" width="20.5703125" customWidth="1"/>
    <col min="3846" max="3846" width="18.140625" bestFit="1" customWidth="1"/>
    <col min="3847" max="3847" width="22" bestFit="1" customWidth="1"/>
    <col min="3848" max="3848" width="19.85546875" bestFit="1" customWidth="1"/>
    <col min="3849" max="3849" width="18.140625" bestFit="1" customWidth="1"/>
    <col min="3850" max="3850" width="20.28515625" customWidth="1"/>
    <col min="3851" max="3851" width="18.42578125" customWidth="1"/>
    <col min="3852" max="3852" width="15.85546875" bestFit="1" customWidth="1"/>
    <col min="3853" max="3853" width="16.7109375" bestFit="1" customWidth="1"/>
    <col min="3855" max="3855" width="14.28515625" bestFit="1" customWidth="1"/>
    <col min="3856" max="3856" width="15.85546875" bestFit="1" customWidth="1"/>
    <col min="4094" max="4094" width="8.7109375" customWidth="1"/>
    <col min="4095" max="4095" width="31.5703125" customWidth="1"/>
    <col min="4096" max="4096" width="80.140625" customWidth="1"/>
    <col min="4097" max="4098" width="10.5703125" customWidth="1"/>
    <col min="4099" max="4099" width="15.42578125" customWidth="1"/>
    <col min="4100" max="4100" width="18.5703125" customWidth="1"/>
    <col min="4101" max="4101" width="20.5703125" customWidth="1"/>
    <col min="4102" max="4102" width="18.140625" bestFit="1" customWidth="1"/>
    <col min="4103" max="4103" width="22" bestFit="1" customWidth="1"/>
    <col min="4104" max="4104" width="19.85546875" bestFit="1" customWidth="1"/>
    <col min="4105" max="4105" width="18.140625" bestFit="1" customWidth="1"/>
    <col min="4106" max="4106" width="20.28515625" customWidth="1"/>
    <col min="4107" max="4107" width="18.42578125" customWidth="1"/>
    <col min="4108" max="4108" width="15.85546875" bestFit="1" customWidth="1"/>
    <col min="4109" max="4109" width="16.7109375" bestFit="1" customWidth="1"/>
    <col min="4111" max="4111" width="14.28515625" bestFit="1" customWidth="1"/>
    <col min="4112" max="4112" width="15.85546875" bestFit="1" customWidth="1"/>
    <col min="4350" max="4350" width="8.7109375" customWidth="1"/>
    <col min="4351" max="4351" width="31.5703125" customWidth="1"/>
    <col min="4352" max="4352" width="80.140625" customWidth="1"/>
    <col min="4353" max="4354" width="10.5703125" customWidth="1"/>
    <col min="4355" max="4355" width="15.42578125" customWidth="1"/>
    <col min="4356" max="4356" width="18.5703125" customWidth="1"/>
    <col min="4357" max="4357" width="20.5703125" customWidth="1"/>
    <col min="4358" max="4358" width="18.140625" bestFit="1" customWidth="1"/>
    <col min="4359" max="4359" width="22" bestFit="1" customWidth="1"/>
    <col min="4360" max="4360" width="19.85546875" bestFit="1" customWidth="1"/>
    <col min="4361" max="4361" width="18.140625" bestFit="1" customWidth="1"/>
    <col min="4362" max="4362" width="20.28515625" customWidth="1"/>
    <col min="4363" max="4363" width="18.42578125" customWidth="1"/>
    <col min="4364" max="4364" width="15.85546875" bestFit="1" customWidth="1"/>
    <col min="4365" max="4365" width="16.7109375" bestFit="1" customWidth="1"/>
    <col min="4367" max="4367" width="14.28515625" bestFit="1" customWidth="1"/>
    <col min="4368" max="4368" width="15.85546875" bestFit="1" customWidth="1"/>
    <col min="4606" max="4606" width="8.7109375" customWidth="1"/>
    <col min="4607" max="4607" width="31.5703125" customWidth="1"/>
    <col min="4608" max="4608" width="80.140625" customWidth="1"/>
    <col min="4609" max="4610" width="10.5703125" customWidth="1"/>
    <col min="4611" max="4611" width="15.42578125" customWidth="1"/>
    <col min="4612" max="4612" width="18.5703125" customWidth="1"/>
    <col min="4613" max="4613" width="20.5703125" customWidth="1"/>
    <col min="4614" max="4614" width="18.140625" bestFit="1" customWidth="1"/>
    <col min="4615" max="4615" width="22" bestFit="1" customWidth="1"/>
    <col min="4616" max="4616" width="19.85546875" bestFit="1" customWidth="1"/>
    <col min="4617" max="4617" width="18.140625" bestFit="1" customWidth="1"/>
    <col min="4618" max="4618" width="20.28515625" customWidth="1"/>
    <col min="4619" max="4619" width="18.42578125" customWidth="1"/>
    <col min="4620" max="4620" width="15.85546875" bestFit="1" customWidth="1"/>
    <col min="4621" max="4621" width="16.7109375" bestFit="1" customWidth="1"/>
    <col min="4623" max="4623" width="14.28515625" bestFit="1" customWidth="1"/>
    <col min="4624" max="4624" width="15.85546875" bestFit="1" customWidth="1"/>
    <col min="4862" max="4862" width="8.7109375" customWidth="1"/>
    <col min="4863" max="4863" width="31.5703125" customWidth="1"/>
    <col min="4864" max="4864" width="80.140625" customWidth="1"/>
    <col min="4865" max="4866" width="10.5703125" customWidth="1"/>
    <col min="4867" max="4867" width="15.42578125" customWidth="1"/>
    <col min="4868" max="4868" width="18.5703125" customWidth="1"/>
    <col min="4869" max="4869" width="20.5703125" customWidth="1"/>
    <col min="4870" max="4870" width="18.140625" bestFit="1" customWidth="1"/>
    <col min="4871" max="4871" width="22" bestFit="1" customWidth="1"/>
    <col min="4872" max="4872" width="19.85546875" bestFit="1" customWidth="1"/>
    <col min="4873" max="4873" width="18.140625" bestFit="1" customWidth="1"/>
    <col min="4874" max="4874" width="20.28515625" customWidth="1"/>
    <col min="4875" max="4875" width="18.42578125" customWidth="1"/>
    <col min="4876" max="4876" width="15.85546875" bestFit="1" customWidth="1"/>
    <col min="4877" max="4877" width="16.7109375" bestFit="1" customWidth="1"/>
    <col min="4879" max="4879" width="14.28515625" bestFit="1" customWidth="1"/>
    <col min="4880" max="4880" width="15.85546875" bestFit="1" customWidth="1"/>
    <col min="5118" max="5118" width="8.7109375" customWidth="1"/>
    <col min="5119" max="5119" width="31.5703125" customWidth="1"/>
    <col min="5120" max="5120" width="80.140625" customWidth="1"/>
    <col min="5121" max="5122" width="10.5703125" customWidth="1"/>
    <col min="5123" max="5123" width="15.42578125" customWidth="1"/>
    <col min="5124" max="5124" width="18.5703125" customWidth="1"/>
    <col min="5125" max="5125" width="20.5703125" customWidth="1"/>
    <col min="5126" max="5126" width="18.140625" bestFit="1" customWidth="1"/>
    <col min="5127" max="5127" width="22" bestFit="1" customWidth="1"/>
    <col min="5128" max="5128" width="19.85546875" bestFit="1" customWidth="1"/>
    <col min="5129" max="5129" width="18.140625" bestFit="1" customWidth="1"/>
    <col min="5130" max="5130" width="20.28515625" customWidth="1"/>
    <col min="5131" max="5131" width="18.42578125" customWidth="1"/>
    <col min="5132" max="5132" width="15.85546875" bestFit="1" customWidth="1"/>
    <col min="5133" max="5133" width="16.7109375" bestFit="1" customWidth="1"/>
    <col min="5135" max="5135" width="14.28515625" bestFit="1" customWidth="1"/>
    <col min="5136" max="5136" width="15.85546875" bestFit="1" customWidth="1"/>
    <col min="5374" max="5374" width="8.7109375" customWidth="1"/>
    <col min="5375" max="5375" width="31.5703125" customWidth="1"/>
    <col min="5376" max="5376" width="80.140625" customWidth="1"/>
    <col min="5377" max="5378" width="10.5703125" customWidth="1"/>
    <col min="5379" max="5379" width="15.42578125" customWidth="1"/>
    <col min="5380" max="5380" width="18.5703125" customWidth="1"/>
    <col min="5381" max="5381" width="20.5703125" customWidth="1"/>
    <col min="5382" max="5382" width="18.140625" bestFit="1" customWidth="1"/>
    <col min="5383" max="5383" width="22" bestFit="1" customWidth="1"/>
    <col min="5384" max="5384" width="19.85546875" bestFit="1" customWidth="1"/>
    <col min="5385" max="5385" width="18.140625" bestFit="1" customWidth="1"/>
    <col min="5386" max="5386" width="20.28515625" customWidth="1"/>
    <col min="5387" max="5387" width="18.42578125" customWidth="1"/>
    <col min="5388" max="5388" width="15.85546875" bestFit="1" customWidth="1"/>
    <col min="5389" max="5389" width="16.7109375" bestFit="1" customWidth="1"/>
    <col min="5391" max="5391" width="14.28515625" bestFit="1" customWidth="1"/>
    <col min="5392" max="5392" width="15.85546875" bestFit="1" customWidth="1"/>
    <col min="5630" max="5630" width="8.7109375" customWidth="1"/>
    <col min="5631" max="5631" width="31.5703125" customWidth="1"/>
    <col min="5632" max="5632" width="80.140625" customWidth="1"/>
    <col min="5633" max="5634" width="10.5703125" customWidth="1"/>
    <col min="5635" max="5635" width="15.42578125" customWidth="1"/>
    <col min="5636" max="5636" width="18.5703125" customWidth="1"/>
    <col min="5637" max="5637" width="20.5703125" customWidth="1"/>
    <col min="5638" max="5638" width="18.140625" bestFit="1" customWidth="1"/>
    <col min="5639" max="5639" width="22" bestFit="1" customWidth="1"/>
    <col min="5640" max="5640" width="19.85546875" bestFit="1" customWidth="1"/>
    <col min="5641" max="5641" width="18.140625" bestFit="1" customWidth="1"/>
    <col min="5642" max="5642" width="20.28515625" customWidth="1"/>
    <col min="5643" max="5643" width="18.42578125" customWidth="1"/>
    <col min="5644" max="5644" width="15.85546875" bestFit="1" customWidth="1"/>
    <col min="5645" max="5645" width="16.7109375" bestFit="1" customWidth="1"/>
    <col min="5647" max="5647" width="14.28515625" bestFit="1" customWidth="1"/>
    <col min="5648" max="5648" width="15.85546875" bestFit="1" customWidth="1"/>
    <col min="5886" max="5886" width="8.7109375" customWidth="1"/>
    <col min="5887" max="5887" width="31.5703125" customWidth="1"/>
    <col min="5888" max="5888" width="80.140625" customWidth="1"/>
    <col min="5889" max="5890" width="10.5703125" customWidth="1"/>
    <col min="5891" max="5891" width="15.42578125" customWidth="1"/>
    <col min="5892" max="5892" width="18.5703125" customWidth="1"/>
    <col min="5893" max="5893" width="20.5703125" customWidth="1"/>
    <col min="5894" max="5894" width="18.140625" bestFit="1" customWidth="1"/>
    <col min="5895" max="5895" width="22" bestFit="1" customWidth="1"/>
    <col min="5896" max="5896" width="19.85546875" bestFit="1" customWidth="1"/>
    <col min="5897" max="5897" width="18.140625" bestFit="1" customWidth="1"/>
    <col min="5898" max="5898" width="20.28515625" customWidth="1"/>
    <col min="5899" max="5899" width="18.42578125" customWidth="1"/>
    <col min="5900" max="5900" width="15.85546875" bestFit="1" customWidth="1"/>
    <col min="5901" max="5901" width="16.7109375" bestFit="1" customWidth="1"/>
    <col min="5903" max="5903" width="14.28515625" bestFit="1" customWidth="1"/>
    <col min="5904" max="5904" width="15.85546875" bestFit="1" customWidth="1"/>
    <col min="6142" max="6142" width="8.7109375" customWidth="1"/>
    <col min="6143" max="6143" width="31.5703125" customWidth="1"/>
    <col min="6144" max="6144" width="80.140625" customWidth="1"/>
    <col min="6145" max="6146" width="10.5703125" customWidth="1"/>
    <col min="6147" max="6147" width="15.42578125" customWidth="1"/>
    <col min="6148" max="6148" width="18.5703125" customWidth="1"/>
    <col min="6149" max="6149" width="20.5703125" customWidth="1"/>
    <col min="6150" max="6150" width="18.140625" bestFit="1" customWidth="1"/>
    <col min="6151" max="6151" width="22" bestFit="1" customWidth="1"/>
    <col min="6152" max="6152" width="19.85546875" bestFit="1" customWidth="1"/>
    <col min="6153" max="6153" width="18.140625" bestFit="1" customWidth="1"/>
    <col min="6154" max="6154" width="20.28515625" customWidth="1"/>
    <col min="6155" max="6155" width="18.42578125" customWidth="1"/>
    <col min="6156" max="6156" width="15.85546875" bestFit="1" customWidth="1"/>
    <col min="6157" max="6157" width="16.7109375" bestFit="1" customWidth="1"/>
    <col min="6159" max="6159" width="14.28515625" bestFit="1" customWidth="1"/>
    <col min="6160" max="6160" width="15.85546875" bestFit="1" customWidth="1"/>
    <col min="6398" max="6398" width="8.7109375" customWidth="1"/>
    <col min="6399" max="6399" width="31.5703125" customWidth="1"/>
    <col min="6400" max="6400" width="80.140625" customWidth="1"/>
    <col min="6401" max="6402" width="10.5703125" customWidth="1"/>
    <col min="6403" max="6403" width="15.42578125" customWidth="1"/>
    <col min="6404" max="6404" width="18.5703125" customWidth="1"/>
    <col min="6405" max="6405" width="20.5703125" customWidth="1"/>
    <col min="6406" max="6406" width="18.140625" bestFit="1" customWidth="1"/>
    <col min="6407" max="6407" width="22" bestFit="1" customWidth="1"/>
    <col min="6408" max="6408" width="19.85546875" bestFit="1" customWidth="1"/>
    <col min="6409" max="6409" width="18.140625" bestFit="1" customWidth="1"/>
    <col min="6410" max="6410" width="20.28515625" customWidth="1"/>
    <col min="6411" max="6411" width="18.42578125" customWidth="1"/>
    <col min="6412" max="6412" width="15.85546875" bestFit="1" customWidth="1"/>
    <col min="6413" max="6413" width="16.7109375" bestFit="1" customWidth="1"/>
    <col min="6415" max="6415" width="14.28515625" bestFit="1" customWidth="1"/>
    <col min="6416" max="6416" width="15.85546875" bestFit="1" customWidth="1"/>
    <col min="6654" max="6654" width="8.7109375" customWidth="1"/>
    <col min="6655" max="6655" width="31.5703125" customWidth="1"/>
    <col min="6656" max="6656" width="80.140625" customWidth="1"/>
    <col min="6657" max="6658" width="10.5703125" customWidth="1"/>
    <col min="6659" max="6659" width="15.42578125" customWidth="1"/>
    <col min="6660" max="6660" width="18.5703125" customWidth="1"/>
    <col min="6661" max="6661" width="20.5703125" customWidth="1"/>
    <col min="6662" max="6662" width="18.140625" bestFit="1" customWidth="1"/>
    <col min="6663" max="6663" width="22" bestFit="1" customWidth="1"/>
    <col min="6664" max="6664" width="19.85546875" bestFit="1" customWidth="1"/>
    <col min="6665" max="6665" width="18.140625" bestFit="1" customWidth="1"/>
    <col min="6666" max="6666" width="20.28515625" customWidth="1"/>
    <col min="6667" max="6667" width="18.42578125" customWidth="1"/>
    <col min="6668" max="6668" width="15.85546875" bestFit="1" customWidth="1"/>
    <col min="6669" max="6669" width="16.7109375" bestFit="1" customWidth="1"/>
    <col min="6671" max="6671" width="14.28515625" bestFit="1" customWidth="1"/>
    <col min="6672" max="6672" width="15.85546875" bestFit="1" customWidth="1"/>
    <col min="6910" max="6910" width="8.7109375" customWidth="1"/>
    <col min="6911" max="6911" width="31.5703125" customWidth="1"/>
    <col min="6912" max="6912" width="80.140625" customWidth="1"/>
    <col min="6913" max="6914" width="10.5703125" customWidth="1"/>
    <col min="6915" max="6915" width="15.42578125" customWidth="1"/>
    <col min="6916" max="6916" width="18.5703125" customWidth="1"/>
    <col min="6917" max="6917" width="20.5703125" customWidth="1"/>
    <col min="6918" max="6918" width="18.140625" bestFit="1" customWidth="1"/>
    <col min="6919" max="6919" width="22" bestFit="1" customWidth="1"/>
    <col min="6920" max="6920" width="19.85546875" bestFit="1" customWidth="1"/>
    <col min="6921" max="6921" width="18.140625" bestFit="1" customWidth="1"/>
    <col min="6922" max="6922" width="20.28515625" customWidth="1"/>
    <col min="6923" max="6923" width="18.42578125" customWidth="1"/>
    <col min="6924" max="6924" width="15.85546875" bestFit="1" customWidth="1"/>
    <col min="6925" max="6925" width="16.7109375" bestFit="1" customWidth="1"/>
    <col min="6927" max="6927" width="14.28515625" bestFit="1" customWidth="1"/>
    <col min="6928" max="6928" width="15.85546875" bestFit="1" customWidth="1"/>
    <col min="7166" max="7166" width="8.7109375" customWidth="1"/>
    <col min="7167" max="7167" width="31.5703125" customWidth="1"/>
    <col min="7168" max="7168" width="80.140625" customWidth="1"/>
    <col min="7169" max="7170" width="10.5703125" customWidth="1"/>
    <col min="7171" max="7171" width="15.42578125" customWidth="1"/>
    <col min="7172" max="7172" width="18.5703125" customWidth="1"/>
    <col min="7173" max="7173" width="20.5703125" customWidth="1"/>
    <col min="7174" max="7174" width="18.140625" bestFit="1" customWidth="1"/>
    <col min="7175" max="7175" width="22" bestFit="1" customWidth="1"/>
    <col min="7176" max="7176" width="19.85546875" bestFit="1" customWidth="1"/>
    <col min="7177" max="7177" width="18.140625" bestFit="1" customWidth="1"/>
    <col min="7178" max="7178" width="20.28515625" customWidth="1"/>
    <col min="7179" max="7179" width="18.42578125" customWidth="1"/>
    <col min="7180" max="7180" width="15.85546875" bestFit="1" customWidth="1"/>
    <col min="7181" max="7181" width="16.7109375" bestFit="1" customWidth="1"/>
    <col min="7183" max="7183" width="14.28515625" bestFit="1" customWidth="1"/>
    <col min="7184" max="7184" width="15.85546875" bestFit="1" customWidth="1"/>
    <col min="7422" max="7422" width="8.7109375" customWidth="1"/>
    <col min="7423" max="7423" width="31.5703125" customWidth="1"/>
    <col min="7424" max="7424" width="80.140625" customWidth="1"/>
    <col min="7425" max="7426" width="10.5703125" customWidth="1"/>
    <col min="7427" max="7427" width="15.42578125" customWidth="1"/>
    <col min="7428" max="7428" width="18.5703125" customWidth="1"/>
    <col min="7429" max="7429" width="20.5703125" customWidth="1"/>
    <col min="7430" max="7430" width="18.140625" bestFit="1" customWidth="1"/>
    <col min="7431" max="7431" width="22" bestFit="1" customWidth="1"/>
    <col min="7432" max="7432" width="19.85546875" bestFit="1" customWidth="1"/>
    <col min="7433" max="7433" width="18.140625" bestFit="1" customWidth="1"/>
    <col min="7434" max="7434" width="20.28515625" customWidth="1"/>
    <col min="7435" max="7435" width="18.42578125" customWidth="1"/>
    <col min="7436" max="7436" width="15.85546875" bestFit="1" customWidth="1"/>
    <col min="7437" max="7437" width="16.7109375" bestFit="1" customWidth="1"/>
    <col min="7439" max="7439" width="14.28515625" bestFit="1" customWidth="1"/>
    <col min="7440" max="7440" width="15.85546875" bestFit="1" customWidth="1"/>
    <col min="7678" max="7678" width="8.7109375" customWidth="1"/>
    <col min="7679" max="7679" width="31.5703125" customWidth="1"/>
    <col min="7680" max="7680" width="80.140625" customWidth="1"/>
    <col min="7681" max="7682" width="10.5703125" customWidth="1"/>
    <col min="7683" max="7683" width="15.42578125" customWidth="1"/>
    <col min="7684" max="7684" width="18.5703125" customWidth="1"/>
    <col min="7685" max="7685" width="20.5703125" customWidth="1"/>
    <col min="7686" max="7686" width="18.140625" bestFit="1" customWidth="1"/>
    <col min="7687" max="7687" width="22" bestFit="1" customWidth="1"/>
    <col min="7688" max="7688" width="19.85546875" bestFit="1" customWidth="1"/>
    <col min="7689" max="7689" width="18.140625" bestFit="1" customWidth="1"/>
    <col min="7690" max="7690" width="20.28515625" customWidth="1"/>
    <col min="7691" max="7691" width="18.42578125" customWidth="1"/>
    <col min="7692" max="7692" width="15.85546875" bestFit="1" customWidth="1"/>
    <col min="7693" max="7693" width="16.7109375" bestFit="1" customWidth="1"/>
    <col min="7695" max="7695" width="14.28515625" bestFit="1" customWidth="1"/>
    <col min="7696" max="7696" width="15.85546875" bestFit="1" customWidth="1"/>
    <col min="7934" max="7934" width="8.7109375" customWidth="1"/>
    <col min="7935" max="7935" width="31.5703125" customWidth="1"/>
    <col min="7936" max="7936" width="80.140625" customWidth="1"/>
    <col min="7937" max="7938" width="10.5703125" customWidth="1"/>
    <col min="7939" max="7939" width="15.42578125" customWidth="1"/>
    <col min="7940" max="7940" width="18.5703125" customWidth="1"/>
    <col min="7941" max="7941" width="20.5703125" customWidth="1"/>
    <col min="7942" max="7942" width="18.140625" bestFit="1" customWidth="1"/>
    <col min="7943" max="7943" width="22" bestFit="1" customWidth="1"/>
    <col min="7944" max="7944" width="19.85546875" bestFit="1" customWidth="1"/>
    <col min="7945" max="7945" width="18.140625" bestFit="1" customWidth="1"/>
    <col min="7946" max="7946" width="20.28515625" customWidth="1"/>
    <col min="7947" max="7947" width="18.42578125" customWidth="1"/>
    <col min="7948" max="7948" width="15.85546875" bestFit="1" customWidth="1"/>
    <col min="7949" max="7949" width="16.7109375" bestFit="1" customWidth="1"/>
    <col min="7951" max="7951" width="14.28515625" bestFit="1" customWidth="1"/>
    <col min="7952" max="7952" width="15.85546875" bestFit="1" customWidth="1"/>
    <col min="8190" max="8190" width="8.7109375" customWidth="1"/>
    <col min="8191" max="8191" width="31.5703125" customWidth="1"/>
    <col min="8192" max="8192" width="80.140625" customWidth="1"/>
    <col min="8193" max="8194" width="10.5703125" customWidth="1"/>
    <col min="8195" max="8195" width="15.42578125" customWidth="1"/>
    <col min="8196" max="8196" width="18.5703125" customWidth="1"/>
    <col min="8197" max="8197" width="20.5703125" customWidth="1"/>
    <col min="8198" max="8198" width="18.140625" bestFit="1" customWidth="1"/>
    <col min="8199" max="8199" width="22" bestFit="1" customWidth="1"/>
    <col min="8200" max="8200" width="19.85546875" bestFit="1" customWidth="1"/>
    <col min="8201" max="8201" width="18.140625" bestFit="1" customWidth="1"/>
    <col min="8202" max="8202" width="20.28515625" customWidth="1"/>
    <col min="8203" max="8203" width="18.42578125" customWidth="1"/>
    <col min="8204" max="8204" width="15.85546875" bestFit="1" customWidth="1"/>
    <col min="8205" max="8205" width="16.7109375" bestFit="1" customWidth="1"/>
    <col min="8207" max="8207" width="14.28515625" bestFit="1" customWidth="1"/>
    <col min="8208" max="8208" width="15.85546875" bestFit="1" customWidth="1"/>
    <col min="8446" max="8446" width="8.7109375" customWidth="1"/>
    <col min="8447" max="8447" width="31.5703125" customWidth="1"/>
    <col min="8448" max="8448" width="80.140625" customWidth="1"/>
    <col min="8449" max="8450" width="10.5703125" customWidth="1"/>
    <col min="8451" max="8451" width="15.42578125" customWidth="1"/>
    <col min="8452" max="8452" width="18.5703125" customWidth="1"/>
    <col min="8453" max="8453" width="20.5703125" customWidth="1"/>
    <col min="8454" max="8454" width="18.140625" bestFit="1" customWidth="1"/>
    <col min="8455" max="8455" width="22" bestFit="1" customWidth="1"/>
    <col min="8456" max="8456" width="19.85546875" bestFit="1" customWidth="1"/>
    <col min="8457" max="8457" width="18.140625" bestFit="1" customWidth="1"/>
    <col min="8458" max="8458" width="20.28515625" customWidth="1"/>
    <col min="8459" max="8459" width="18.42578125" customWidth="1"/>
    <col min="8460" max="8460" width="15.85546875" bestFit="1" customWidth="1"/>
    <col min="8461" max="8461" width="16.7109375" bestFit="1" customWidth="1"/>
    <col min="8463" max="8463" width="14.28515625" bestFit="1" customWidth="1"/>
    <col min="8464" max="8464" width="15.85546875" bestFit="1" customWidth="1"/>
    <col min="8702" max="8702" width="8.7109375" customWidth="1"/>
    <col min="8703" max="8703" width="31.5703125" customWidth="1"/>
    <col min="8704" max="8704" width="80.140625" customWidth="1"/>
    <col min="8705" max="8706" width="10.5703125" customWidth="1"/>
    <col min="8707" max="8707" width="15.42578125" customWidth="1"/>
    <col min="8708" max="8708" width="18.5703125" customWidth="1"/>
    <col min="8709" max="8709" width="20.5703125" customWidth="1"/>
    <col min="8710" max="8710" width="18.140625" bestFit="1" customWidth="1"/>
    <col min="8711" max="8711" width="22" bestFit="1" customWidth="1"/>
    <col min="8712" max="8712" width="19.85546875" bestFit="1" customWidth="1"/>
    <col min="8713" max="8713" width="18.140625" bestFit="1" customWidth="1"/>
    <col min="8714" max="8714" width="20.28515625" customWidth="1"/>
    <col min="8715" max="8715" width="18.42578125" customWidth="1"/>
    <col min="8716" max="8716" width="15.85546875" bestFit="1" customWidth="1"/>
    <col min="8717" max="8717" width="16.7109375" bestFit="1" customWidth="1"/>
    <col min="8719" max="8719" width="14.28515625" bestFit="1" customWidth="1"/>
    <col min="8720" max="8720" width="15.85546875" bestFit="1" customWidth="1"/>
    <col min="8958" max="8958" width="8.7109375" customWidth="1"/>
    <col min="8959" max="8959" width="31.5703125" customWidth="1"/>
    <col min="8960" max="8960" width="80.140625" customWidth="1"/>
    <col min="8961" max="8962" width="10.5703125" customWidth="1"/>
    <col min="8963" max="8963" width="15.42578125" customWidth="1"/>
    <col min="8964" max="8964" width="18.5703125" customWidth="1"/>
    <col min="8965" max="8965" width="20.5703125" customWidth="1"/>
    <col min="8966" max="8966" width="18.140625" bestFit="1" customWidth="1"/>
    <col min="8967" max="8967" width="22" bestFit="1" customWidth="1"/>
    <col min="8968" max="8968" width="19.85546875" bestFit="1" customWidth="1"/>
    <col min="8969" max="8969" width="18.140625" bestFit="1" customWidth="1"/>
    <col min="8970" max="8970" width="20.28515625" customWidth="1"/>
    <col min="8971" max="8971" width="18.42578125" customWidth="1"/>
    <col min="8972" max="8972" width="15.85546875" bestFit="1" customWidth="1"/>
    <col min="8973" max="8973" width="16.7109375" bestFit="1" customWidth="1"/>
    <col min="8975" max="8975" width="14.28515625" bestFit="1" customWidth="1"/>
    <col min="8976" max="8976" width="15.85546875" bestFit="1" customWidth="1"/>
    <col min="9214" max="9214" width="8.7109375" customWidth="1"/>
    <col min="9215" max="9215" width="31.5703125" customWidth="1"/>
    <col min="9216" max="9216" width="80.140625" customWidth="1"/>
    <col min="9217" max="9218" width="10.5703125" customWidth="1"/>
    <col min="9219" max="9219" width="15.42578125" customWidth="1"/>
    <col min="9220" max="9220" width="18.5703125" customWidth="1"/>
    <col min="9221" max="9221" width="20.5703125" customWidth="1"/>
    <col min="9222" max="9222" width="18.140625" bestFit="1" customWidth="1"/>
    <col min="9223" max="9223" width="22" bestFit="1" customWidth="1"/>
    <col min="9224" max="9224" width="19.85546875" bestFit="1" customWidth="1"/>
    <col min="9225" max="9225" width="18.140625" bestFit="1" customWidth="1"/>
    <col min="9226" max="9226" width="20.28515625" customWidth="1"/>
    <col min="9227" max="9227" width="18.42578125" customWidth="1"/>
    <col min="9228" max="9228" width="15.85546875" bestFit="1" customWidth="1"/>
    <col min="9229" max="9229" width="16.7109375" bestFit="1" customWidth="1"/>
    <col min="9231" max="9231" width="14.28515625" bestFit="1" customWidth="1"/>
    <col min="9232" max="9232" width="15.85546875" bestFit="1" customWidth="1"/>
    <col min="9470" max="9470" width="8.7109375" customWidth="1"/>
    <col min="9471" max="9471" width="31.5703125" customWidth="1"/>
    <col min="9472" max="9472" width="80.140625" customWidth="1"/>
    <col min="9473" max="9474" width="10.5703125" customWidth="1"/>
    <col min="9475" max="9475" width="15.42578125" customWidth="1"/>
    <col min="9476" max="9476" width="18.5703125" customWidth="1"/>
    <col min="9477" max="9477" width="20.5703125" customWidth="1"/>
    <col min="9478" max="9478" width="18.140625" bestFit="1" customWidth="1"/>
    <col min="9479" max="9479" width="22" bestFit="1" customWidth="1"/>
    <col min="9480" max="9480" width="19.85546875" bestFit="1" customWidth="1"/>
    <col min="9481" max="9481" width="18.140625" bestFit="1" customWidth="1"/>
    <col min="9482" max="9482" width="20.28515625" customWidth="1"/>
    <col min="9483" max="9483" width="18.42578125" customWidth="1"/>
    <col min="9484" max="9484" width="15.85546875" bestFit="1" customWidth="1"/>
    <col min="9485" max="9485" width="16.7109375" bestFit="1" customWidth="1"/>
    <col min="9487" max="9487" width="14.28515625" bestFit="1" customWidth="1"/>
    <col min="9488" max="9488" width="15.85546875" bestFit="1" customWidth="1"/>
    <col min="9726" max="9726" width="8.7109375" customWidth="1"/>
    <col min="9727" max="9727" width="31.5703125" customWidth="1"/>
    <col min="9728" max="9728" width="80.140625" customWidth="1"/>
    <col min="9729" max="9730" width="10.5703125" customWidth="1"/>
    <col min="9731" max="9731" width="15.42578125" customWidth="1"/>
    <col min="9732" max="9732" width="18.5703125" customWidth="1"/>
    <col min="9733" max="9733" width="20.5703125" customWidth="1"/>
    <col min="9734" max="9734" width="18.140625" bestFit="1" customWidth="1"/>
    <col min="9735" max="9735" width="22" bestFit="1" customWidth="1"/>
    <col min="9736" max="9736" width="19.85546875" bestFit="1" customWidth="1"/>
    <col min="9737" max="9737" width="18.140625" bestFit="1" customWidth="1"/>
    <col min="9738" max="9738" width="20.28515625" customWidth="1"/>
    <col min="9739" max="9739" width="18.42578125" customWidth="1"/>
    <col min="9740" max="9740" width="15.85546875" bestFit="1" customWidth="1"/>
    <col min="9741" max="9741" width="16.7109375" bestFit="1" customWidth="1"/>
    <col min="9743" max="9743" width="14.28515625" bestFit="1" customWidth="1"/>
    <col min="9744" max="9744" width="15.85546875" bestFit="1" customWidth="1"/>
    <col min="9982" max="9982" width="8.7109375" customWidth="1"/>
    <col min="9983" max="9983" width="31.5703125" customWidth="1"/>
    <col min="9984" max="9984" width="80.140625" customWidth="1"/>
    <col min="9985" max="9986" width="10.5703125" customWidth="1"/>
    <col min="9987" max="9987" width="15.42578125" customWidth="1"/>
    <col min="9988" max="9988" width="18.5703125" customWidth="1"/>
    <col min="9989" max="9989" width="20.5703125" customWidth="1"/>
    <col min="9990" max="9990" width="18.140625" bestFit="1" customWidth="1"/>
    <col min="9991" max="9991" width="22" bestFit="1" customWidth="1"/>
    <col min="9992" max="9992" width="19.85546875" bestFit="1" customWidth="1"/>
    <col min="9993" max="9993" width="18.140625" bestFit="1" customWidth="1"/>
    <col min="9994" max="9994" width="20.28515625" customWidth="1"/>
    <col min="9995" max="9995" width="18.42578125" customWidth="1"/>
    <col min="9996" max="9996" width="15.85546875" bestFit="1" customWidth="1"/>
    <col min="9997" max="9997" width="16.7109375" bestFit="1" customWidth="1"/>
    <col min="9999" max="9999" width="14.28515625" bestFit="1" customWidth="1"/>
    <col min="10000" max="10000" width="15.85546875" bestFit="1" customWidth="1"/>
    <col min="10238" max="10238" width="8.7109375" customWidth="1"/>
    <col min="10239" max="10239" width="31.5703125" customWidth="1"/>
    <col min="10240" max="10240" width="80.140625" customWidth="1"/>
    <col min="10241" max="10242" width="10.5703125" customWidth="1"/>
    <col min="10243" max="10243" width="15.42578125" customWidth="1"/>
    <col min="10244" max="10244" width="18.5703125" customWidth="1"/>
    <col min="10245" max="10245" width="20.5703125" customWidth="1"/>
    <col min="10246" max="10246" width="18.140625" bestFit="1" customWidth="1"/>
    <col min="10247" max="10247" width="22" bestFit="1" customWidth="1"/>
    <col min="10248" max="10248" width="19.85546875" bestFit="1" customWidth="1"/>
    <col min="10249" max="10249" width="18.140625" bestFit="1" customWidth="1"/>
    <col min="10250" max="10250" width="20.28515625" customWidth="1"/>
    <col min="10251" max="10251" width="18.42578125" customWidth="1"/>
    <col min="10252" max="10252" width="15.85546875" bestFit="1" customWidth="1"/>
    <col min="10253" max="10253" width="16.7109375" bestFit="1" customWidth="1"/>
    <col min="10255" max="10255" width="14.28515625" bestFit="1" customWidth="1"/>
    <col min="10256" max="10256" width="15.85546875" bestFit="1" customWidth="1"/>
    <col min="10494" max="10494" width="8.7109375" customWidth="1"/>
    <col min="10495" max="10495" width="31.5703125" customWidth="1"/>
    <col min="10496" max="10496" width="80.140625" customWidth="1"/>
    <col min="10497" max="10498" width="10.5703125" customWidth="1"/>
    <col min="10499" max="10499" width="15.42578125" customWidth="1"/>
    <col min="10500" max="10500" width="18.5703125" customWidth="1"/>
    <col min="10501" max="10501" width="20.5703125" customWidth="1"/>
    <col min="10502" max="10502" width="18.140625" bestFit="1" customWidth="1"/>
    <col min="10503" max="10503" width="22" bestFit="1" customWidth="1"/>
    <col min="10504" max="10504" width="19.85546875" bestFit="1" customWidth="1"/>
    <col min="10505" max="10505" width="18.140625" bestFit="1" customWidth="1"/>
    <col min="10506" max="10506" width="20.28515625" customWidth="1"/>
    <col min="10507" max="10507" width="18.42578125" customWidth="1"/>
    <col min="10508" max="10508" width="15.85546875" bestFit="1" customWidth="1"/>
    <col min="10509" max="10509" width="16.7109375" bestFit="1" customWidth="1"/>
    <col min="10511" max="10511" width="14.28515625" bestFit="1" customWidth="1"/>
    <col min="10512" max="10512" width="15.85546875" bestFit="1" customWidth="1"/>
    <col min="10750" max="10750" width="8.7109375" customWidth="1"/>
    <col min="10751" max="10751" width="31.5703125" customWidth="1"/>
    <col min="10752" max="10752" width="80.140625" customWidth="1"/>
    <col min="10753" max="10754" width="10.5703125" customWidth="1"/>
    <col min="10755" max="10755" width="15.42578125" customWidth="1"/>
    <col min="10756" max="10756" width="18.5703125" customWidth="1"/>
    <col min="10757" max="10757" width="20.5703125" customWidth="1"/>
    <col min="10758" max="10758" width="18.140625" bestFit="1" customWidth="1"/>
    <col min="10759" max="10759" width="22" bestFit="1" customWidth="1"/>
    <col min="10760" max="10760" width="19.85546875" bestFit="1" customWidth="1"/>
    <col min="10761" max="10761" width="18.140625" bestFit="1" customWidth="1"/>
    <col min="10762" max="10762" width="20.28515625" customWidth="1"/>
    <col min="10763" max="10763" width="18.42578125" customWidth="1"/>
    <col min="10764" max="10764" width="15.85546875" bestFit="1" customWidth="1"/>
    <col min="10765" max="10765" width="16.7109375" bestFit="1" customWidth="1"/>
    <col min="10767" max="10767" width="14.28515625" bestFit="1" customWidth="1"/>
    <col min="10768" max="10768" width="15.85546875" bestFit="1" customWidth="1"/>
    <col min="11006" max="11006" width="8.7109375" customWidth="1"/>
    <col min="11007" max="11007" width="31.5703125" customWidth="1"/>
    <col min="11008" max="11008" width="80.140625" customWidth="1"/>
    <col min="11009" max="11010" width="10.5703125" customWidth="1"/>
    <col min="11011" max="11011" width="15.42578125" customWidth="1"/>
    <col min="11012" max="11012" width="18.5703125" customWidth="1"/>
    <col min="11013" max="11013" width="20.5703125" customWidth="1"/>
    <col min="11014" max="11014" width="18.140625" bestFit="1" customWidth="1"/>
    <col min="11015" max="11015" width="22" bestFit="1" customWidth="1"/>
    <col min="11016" max="11016" width="19.85546875" bestFit="1" customWidth="1"/>
    <col min="11017" max="11017" width="18.140625" bestFit="1" customWidth="1"/>
    <col min="11018" max="11018" width="20.28515625" customWidth="1"/>
    <col min="11019" max="11019" width="18.42578125" customWidth="1"/>
    <col min="11020" max="11020" width="15.85546875" bestFit="1" customWidth="1"/>
    <col min="11021" max="11021" width="16.7109375" bestFit="1" customWidth="1"/>
    <col min="11023" max="11023" width="14.28515625" bestFit="1" customWidth="1"/>
    <col min="11024" max="11024" width="15.85546875" bestFit="1" customWidth="1"/>
    <col min="11262" max="11262" width="8.7109375" customWidth="1"/>
    <col min="11263" max="11263" width="31.5703125" customWidth="1"/>
    <col min="11264" max="11264" width="80.140625" customWidth="1"/>
    <col min="11265" max="11266" width="10.5703125" customWidth="1"/>
    <col min="11267" max="11267" width="15.42578125" customWidth="1"/>
    <col min="11268" max="11268" width="18.5703125" customWidth="1"/>
    <col min="11269" max="11269" width="20.5703125" customWidth="1"/>
    <col min="11270" max="11270" width="18.140625" bestFit="1" customWidth="1"/>
    <col min="11271" max="11271" width="22" bestFit="1" customWidth="1"/>
    <col min="11272" max="11272" width="19.85546875" bestFit="1" customWidth="1"/>
    <col min="11273" max="11273" width="18.140625" bestFit="1" customWidth="1"/>
    <col min="11274" max="11274" width="20.28515625" customWidth="1"/>
    <col min="11275" max="11275" width="18.42578125" customWidth="1"/>
    <col min="11276" max="11276" width="15.85546875" bestFit="1" customWidth="1"/>
    <col min="11277" max="11277" width="16.7109375" bestFit="1" customWidth="1"/>
    <col min="11279" max="11279" width="14.28515625" bestFit="1" customWidth="1"/>
    <col min="11280" max="11280" width="15.85546875" bestFit="1" customWidth="1"/>
    <col min="11518" max="11518" width="8.7109375" customWidth="1"/>
    <col min="11519" max="11519" width="31.5703125" customWidth="1"/>
    <col min="11520" max="11520" width="80.140625" customWidth="1"/>
    <col min="11521" max="11522" width="10.5703125" customWidth="1"/>
    <col min="11523" max="11523" width="15.42578125" customWidth="1"/>
    <col min="11524" max="11524" width="18.5703125" customWidth="1"/>
    <col min="11525" max="11525" width="20.5703125" customWidth="1"/>
    <col min="11526" max="11526" width="18.140625" bestFit="1" customWidth="1"/>
    <col min="11527" max="11527" width="22" bestFit="1" customWidth="1"/>
    <col min="11528" max="11528" width="19.85546875" bestFit="1" customWidth="1"/>
    <col min="11529" max="11529" width="18.140625" bestFit="1" customWidth="1"/>
    <col min="11530" max="11530" width="20.28515625" customWidth="1"/>
    <col min="11531" max="11531" width="18.42578125" customWidth="1"/>
    <col min="11532" max="11532" width="15.85546875" bestFit="1" customWidth="1"/>
    <col min="11533" max="11533" width="16.7109375" bestFit="1" customWidth="1"/>
    <col min="11535" max="11535" width="14.28515625" bestFit="1" customWidth="1"/>
    <col min="11536" max="11536" width="15.85546875" bestFit="1" customWidth="1"/>
    <col min="11774" max="11774" width="8.7109375" customWidth="1"/>
    <col min="11775" max="11775" width="31.5703125" customWidth="1"/>
    <col min="11776" max="11776" width="80.140625" customWidth="1"/>
    <col min="11777" max="11778" width="10.5703125" customWidth="1"/>
    <col min="11779" max="11779" width="15.42578125" customWidth="1"/>
    <col min="11780" max="11780" width="18.5703125" customWidth="1"/>
    <col min="11781" max="11781" width="20.5703125" customWidth="1"/>
    <col min="11782" max="11782" width="18.140625" bestFit="1" customWidth="1"/>
    <col min="11783" max="11783" width="22" bestFit="1" customWidth="1"/>
    <col min="11784" max="11784" width="19.85546875" bestFit="1" customWidth="1"/>
    <col min="11785" max="11785" width="18.140625" bestFit="1" customWidth="1"/>
    <col min="11786" max="11786" width="20.28515625" customWidth="1"/>
    <col min="11787" max="11787" width="18.42578125" customWidth="1"/>
    <col min="11788" max="11788" width="15.85546875" bestFit="1" customWidth="1"/>
    <col min="11789" max="11789" width="16.7109375" bestFit="1" customWidth="1"/>
    <col min="11791" max="11791" width="14.28515625" bestFit="1" customWidth="1"/>
    <col min="11792" max="11792" width="15.85546875" bestFit="1" customWidth="1"/>
    <col min="12030" max="12030" width="8.7109375" customWidth="1"/>
    <col min="12031" max="12031" width="31.5703125" customWidth="1"/>
    <col min="12032" max="12032" width="80.140625" customWidth="1"/>
    <col min="12033" max="12034" width="10.5703125" customWidth="1"/>
    <col min="12035" max="12035" width="15.42578125" customWidth="1"/>
    <col min="12036" max="12036" width="18.5703125" customWidth="1"/>
    <col min="12037" max="12037" width="20.5703125" customWidth="1"/>
    <col min="12038" max="12038" width="18.140625" bestFit="1" customWidth="1"/>
    <col min="12039" max="12039" width="22" bestFit="1" customWidth="1"/>
    <col min="12040" max="12040" width="19.85546875" bestFit="1" customWidth="1"/>
    <col min="12041" max="12041" width="18.140625" bestFit="1" customWidth="1"/>
    <col min="12042" max="12042" width="20.28515625" customWidth="1"/>
    <col min="12043" max="12043" width="18.42578125" customWidth="1"/>
    <col min="12044" max="12044" width="15.85546875" bestFit="1" customWidth="1"/>
    <col min="12045" max="12045" width="16.7109375" bestFit="1" customWidth="1"/>
    <col min="12047" max="12047" width="14.28515625" bestFit="1" customWidth="1"/>
    <col min="12048" max="12048" width="15.85546875" bestFit="1" customWidth="1"/>
    <col min="12286" max="12286" width="8.7109375" customWidth="1"/>
    <col min="12287" max="12287" width="31.5703125" customWidth="1"/>
    <col min="12288" max="12288" width="80.140625" customWidth="1"/>
    <col min="12289" max="12290" width="10.5703125" customWidth="1"/>
    <col min="12291" max="12291" width="15.42578125" customWidth="1"/>
    <col min="12292" max="12292" width="18.5703125" customWidth="1"/>
    <col min="12293" max="12293" width="20.5703125" customWidth="1"/>
    <col min="12294" max="12294" width="18.140625" bestFit="1" customWidth="1"/>
    <col min="12295" max="12295" width="22" bestFit="1" customWidth="1"/>
    <col min="12296" max="12296" width="19.85546875" bestFit="1" customWidth="1"/>
    <col min="12297" max="12297" width="18.140625" bestFit="1" customWidth="1"/>
    <col min="12298" max="12298" width="20.28515625" customWidth="1"/>
    <col min="12299" max="12299" width="18.42578125" customWidth="1"/>
    <col min="12300" max="12300" width="15.85546875" bestFit="1" customWidth="1"/>
    <col min="12301" max="12301" width="16.7109375" bestFit="1" customWidth="1"/>
    <col min="12303" max="12303" width="14.28515625" bestFit="1" customWidth="1"/>
    <col min="12304" max="12304" width="15.85546875" bestFit="1" customWidth="1"/>
    <col min="12542" max="12542" width="8.7109375" customWidth="1"/>
    <col min="12543" max="12543" width="31.5703125" customWidth="1"/>
    <col min="12544" max="12544" width="80.140625" customWidth="1"/>
    <col min="12545" max="12546" width="10.5703125" customWidth="1"/>
    <col min="12547" max="12547" width="15.42578125" customWidth="1"/>
    <col min="12548" max="12548" width="18.5703125" customWidth="1"/>
    <col min="12549" max="12549" width="20.5703125" customWidth="1"/>
    <col min="12550" max="12550" width="18.140625" bestFit="1" customWidth="1"/>
    <col min="12551" max="12551" width="22" bestFit="1" customWidth="1"/>
    <col min="12552" max="12552" width="19.85546875" bestFit="1" customWidth="1"/>
    <col min="12553" max="12553" width="18.140625" bestFit="1" customWidth="1"/>
    <col min="12554" max="12554" width="20.28515625" customWidth="1"/>
    <col min="12555" max="12555" width="18.42578125" customWidth="1"/>
    <col min="12556" max="12556" width="15.85546875" bestFit="1" customWidth="1"/>
    <col min="12557" max="12557" width="16.7109375" bestFit="1" customWidth="1"/>
    <col min="12559" max="12559" width="14.28515625" bestFit="1" customWidth="1"/>
    <col min="12560" max="12560" width="15.85546875" bestFit="1" customWidth="1"/>
    <col min="12798" max="12798" width="8.7109375" customWidth="1"/>
    <col min="12799" max="12799" width="31.5703125" customWidth="1"/>
    <col min="12800" max="12800" width="80.140625" customWidth="1"/>
    <col min="12801" max="12802" width="10.5703125" customWidth="1"/>
    <col min="12803" max="12803" width="15.42578125" customWidth="1"/>
    <col min="12804" max="12804" width="18.5703125" customWidth="1"/>
    <col min="12805" max="12805" width="20.5703125" customWidth="1"/>
    <col min="12806" max="12806" width="18.140625" bestFit="1" customWidth="1"/>
    <col min="12807" max="12807" width="22" bestFit="1" customWidth="1"/>
    <col min="12808" max="12808" width="19.85546875" bestFit="1" customWidth="1"/>
    <col min="12809" max="12809" width="18.140625" bestFit="1" customWidth="1"/>
    <col min="12810" max="12810" width="20.28515625" customWidth="1"/>
    <col min="12811" max="12811" width="18.42578125" customWidth="1"/>
    <col min="12812" max="12812" width="15.85546875" bestFit="1" customWidth="1"/>
    <col min="12813" max="12813" width="16.7109375" bestFit="1" customWidth="1"/>
    <col min="12815" max="12815" width="14.28515625" bestFit="1" customWidth="1"/>
    <col min="12816" max="12816" width="15.85546875" bestFit="1" customWidth="1"/>
    <col min="13054" max="13054" width="8.7109375" customWidth="1"/>
    <col min="13055" max="13055" width="31.5703125" customWidth="1"/>
    <col min="13056" max="13056" width="80.140625" customWidth="1"/>
    <col min="13057" max="13058" width="10.5703125" customWidth="1"/>
    <col min="13059" max="13059" width="15.42578125" customWidth="1"/>
    <col min="13060" max="13060" width="18.5703125" customWidth="1"/>
    <col min="13061" max="13061" width="20.5703125" customWidth="1"/>
    <col min="13062" max="13062" width="18.140625" bestFit="1" customWidth="1"/>
    <col min="13063" max="13063" width="22" bestFit="1" customWidth="1"/>
    <col min="13064" max="13064" width="19.85546875" bestFit="1" customWidth="1"/>
    <col min="13065" max="13065" width="18.140625" bestFit="1" customWidth="1"/>
    <col min="13066" max="13066" width="20.28515625" customWidth="1"/>
    <col min="13067" max="13067" width="18.42578125" customWidth="1"/>
    <col min="13068" max="13068" width="15.85546875" bestFit="1" customWidth="1"/>
    <col min="13069" max="13069" width="16.7109375" bestFit="1" customWidth="1"/>
    <col min="13071" max="13071" width="14.28515625" bestFit="1" customWidth="1"/>
    <col min="13072" max="13072" width="15.85546875" bestFit="1" customWidth="1"/>
    <col min="13310" max="13310" width="8.7109375" customWidth="1"/>
    <col min="13311" max="13311" width="31.5703125" customWidth="1"/>
    <col min="13312" max="13312" width="80.140625" customWidth="1"/>
    <col min="13313" max="13314" width="10.5703125" customWidth="1"/>
    <col min="13315" max="13315" width="15.42578125" customWidth="1"/>
    <col min="13316" max="13316" width="18.5703125" customWidth="1"/>
    <col min="13317" max="13317" width="20.5703125" customWidth="1"/>
    <col min="13318" max="13318" width="18.140625" bestFit="1" customWidth="1"/>
    <col min="13319" max="13319" width="22" bestFit="1" customWidth="1"/>
    <col min="13320" max="13320" width="19.85546875" bestFit="1" customWidth="1"/>
    <col min="13321" max="13321" width="18.140625" bestFit="1" customWidth="1"/>
    <col min="13322" max="13322" width="20.28515625" customWidth="1"/>
    <col min="13323" max="13323" width="18.42578125" customWidth="1"/>
    <col min="13324" max="13324" width="15.85546875" bestFit="1" customWidth="1"/>
    <col min="13325" max="13325" width="16.7109375" bestFit="1" customWidth="1"/>
    <col min="13327" max="13327" width="14.28515625" bestFit="1" customWidth="1"/>
    <col min="13328" max="13328" width="15.85546875" bestFit="1" customWidth="1"/>
    <col min="13566" max="13566" width="8.7109375" customWidth="1"/>
    <col min="13567" max="13567" width="31.5703125" customWidth="1"/>
    <col min="13568" max="13568" width="80.140625" customWidth="1"/>
    <col min="13569" max="13570" width="10.5703125" customWidth="1"/>
    <col min="13571" max="13571" width="15.42578125" customWidth="1"/>
    <col min="13572" max="13572" width="18.5703125" customWidth="1"/>
    <col min="13573" max="13573" width="20.5703125" customWidth="1"/>
    <col min="13574" max="13574" width="18.140625" bestFit="1" customWidth="1"/>
    <col min="13575" max="13575" width="22" bestFit="1" customWidth="1"/>
    <col min="13576" max="13576" width="19.85546875" bestFit="1" customWidth="1"/>
    <col min="13577" max="13577" width="18.140625" bestFit="1" customWidth="1"/>
    <col min="13578" max="13578" width="20.28515625" customWidth="1"/>
    <col min="13579" max="13579" width="18.42578125" customWidth="1"/>
    <col min="13580" max="13580" width="15.85546875" bestFit="1" customWidth="1"/>
    <col min="13581" max="13581" width="16.7109375" bestFit="1" customWidth="1"/>
    <col min="13583" max="13583" width="14.28515625" bestFit="1" customWidth="1"/>
    <col min="13584" max="13584" width="15.85546875" bestFit="1" customWidth="1"/>
    <col min="13822" max="13822" width="8.7109375" customWidth="1"/>
    <col min="13823" max="13823" width="31.5703125" customWidth="1"/>
    <col min="13824" max="13824" width="80.140625" customWidth="1"/>
    <col min="13825" max="13826" width="10.5703125" customWidth="1"/>
    <col min="13827" max="13827" width="15.42578125" customWidth="1"/>
    <col min="13828" max="13828" width="18.5703125" customWidth="1"/>
    <col min="13829" max="13829" width="20.5703125" customWidth="1"/>
    <col min="13830" max="13830" width="18.140625" bestFit="1" customWidth="1"/>
    <col min="13831" max="13831" width="22" bestFit="1" customWidth="1"/>
    <col min="13832" max="13832" width="19.85546875" bestFit="1" customWidth="1"/>
    <col min="13833" max="13833" width="18.140625" bestFit="1" customWidth="1"/>
    <col min="13834" max="13834" width="20.28515625" customWidth="1"/>
    <col min="13835" max="13835" width="18.42578125" customWidth="1"/>
    <col min="13836" max="13836" width="15.85546875" bestFit="1" customWidth="1"/>
    <col min="13837" max="13837" width="16.7109375" bestFit="1" customWidth="1"/>
    <col min="13839" max="13839" width="14.28515625" bestFit="1" customWidth="1"/>
    <col min="13840" max="13840" width="15.85546875" bestFit="1" customWidth="1"/>
    <col min="14078" max="14078" width="8.7109375" customWidth="1"/>
    <col min="14079" max="14079" width="31.5703125" customWidth="1"/>
    <col min="14080" max="14080" width="80.140625" customWidth="1"/>
    <col min="14081" max="14082" width="10.5703125" customWidth="1"/>
    <col min="14083" max="14083" width="15.42578125" customWidth="1"/>
    <col min="14084" max="14084" width="18.5703125" customWidth="1"/>
    <col min="14085" max="14085" width="20.5703125" customWidth="1"/>
    <col min="14086" max="14086" width="18.140625" bestFit="1" customWidth="1"/>
    <col min="14087" max="14087" width="22" bestFit="1" customWidth="1"/>
    <col min="14088" max="14088" width="19.85546875" bestFit="1" customWidth="1"/>
    <col min="14089" max="14089" width="18.140625" bestFit="1" customWidth="1"/>
    <col min="14090" max="14090" width="20.28515625" customWidth="1"/>
    <col min="14091" max="14091" width="18.42578125" customWidth="1"/>
    <col min="14092" max="14092" width="15.85546875" bestFit="1" customWidth="1"/>
    <col min="14093" max="14093" width="16.7109375" bestFit="1" customWidth="1"/>
    <col min="14095" max="14095" width="14.28515625" bestFit="1" customWidth="1"/>
    <col min="14096" max="14096" width="15.85546875" bestFit="1" customWidth="1"/>
    <col min="14334" max="14334" width="8.7109375" customWidth="1"/>
    <col min="14335" max="14335" width="31.5703125" customWidth="1"/>
    <col min="14336" max="14336" width="80.140625" customWidth="1"/>
    <col min="14337" max="14338" width="10.5703125" customWidth="1"/>
    <col min="14339" max="14339" width="15.42578125" customWidth="1"/>
    <col min="14340" max="14340" width="18.5703125" customWidth="1"/>
    <col min="14341" max="14341" width="20.5703125" customWidth="1"/>
    <col min="14342" max="14342" width="18.140625" bestFit="1" customWidth="1"/>
    <col min="14343" max="14343" width="22" bestFit="1" customWidth="1"/>
    <col min="14344" max="14344" width="19.85546875" bestFit="1" customWidth="1"/>
    <col min="14345" max="14345" width="18.140625" bestFit="1" customWidth="1"/>
    <col min="14346" max="14346" width="20.28515625" customWidth="1"/>
    <col min="14347" max="14347" width="18.42578125" customWidth="1"/>
    <col min="14348" max="14348" width="15.85546875" bestFit="1" customWidth="1"/>
    <col min="14349" max="14349" width="16.7109375" bestFit="1" customWidth="1"/>
    <col min="14351" max="14351" width="14.28515625" bestFit="1" customWidth="1"/>
    <col min="14352" max="14352" width="15.85546875" bestFit="1" customWidth="1"/>
    <col min="14590" max="14590" width="8.7109375" customWidth="1"/>
    <col min="14591" max="14591" width="31.5703125" customWidth="1"/>
    <col min="14592" max="14592" width="80.140625" customWidth="1"/>
    <col min="14593" max="14594" width="10.5703125" customWidth="1"/>
    <col min="14595" max="14595" width="15.42578125" customWidth="1"/>
    <col min="14596" max="14596" width="18.5703125" customWidth="1"/>
    <col min="14597" max="14597" width="20.5703125" customWidth="1"/>
    <col min="14598" max="14598" width="18.140625" bestFit="1" customWidth="1"/>
    <col min="14599" max="14599" width="22" bestFit="1" customWidth="1"/>
    <col min="14600" max="14600" width="19.85546875" bestFit="1" customWidth="1"/>
    <col min="14601" max="14601" width="18.140625" bestFit="1" customWidth="1"/>
    <col min="14602" max="14602" width="20.28515625" customWidth="1"/>
    <col min="14603" max="14603" width="18.42578125" customWidth="1"/>
    <col min="14604" max="14604" width="15.85546875" bestFit="1" customWidth="1"/>
    <col min="14605" max="14605" width="16.7109375" bestFit="1" customWidth="1"/>
    <col min="14607" max="14607" width="14.28515625" bestFit="1" customWidth="1"/>
    <col min="14608" max="14608" width="15.85546875" bestFit="1" customWidth="1"/>
    <col min="14846" max="14846" width="8.7109375" customWidth="1"/>
    <col min="14847" max="14847" width="31.5703125" customWidth="1"/>
    <col min="14848" max="14848" width="80.140625" customWidth="1"/>
    <col min="14849" max="14850" width="10.5703125" customWidth="1"/>
    <col min="14851" max="14851" width="15.42578125" customWidth="1"/>
    <col min="14852" max="14852" width="18.5703125" customWidth="1"/>
    <col min="14853" max="14853" width="20.5703125" customWidth="1"/>
    <col min="14854" max="14854" width="18.140625" bestFit="1" customWidth="1"/>
    <col min="14855" max="14855" width="22" bestFit="1" customWidth="1"/>
    <col min="14856" max="14856" width="19.85546875" bestFit="1" customWidth="1"/>
    <col min="14857" max="14857" width="18.140625" bestFit="1" customWidth="1"/>
    <col min="14858" max="14858" width="20.28515625" customWidth="1"/>
    <col min="14859" max="14859" width="18.42578125" customWidth="1"/>
    <col min="14860" max="14860" width="15.85546875" bestFit="1" customWidth="1"/>
    <col min="14861" max="14861" width="16.7109375" bestFit="1" customWidth="1"/>
    <col min="14863" max="14863" width="14.28515625" bestFit="1" customWidth="1"/>
    <col min="14864" max="14864" width="15.85546875" bestFit="1" customWidth="1"/>
    <col min="15102" max="15102" width="8.7109375" customWidth="1"/>
    <col min="15103" max="15103" width="31.5703125" customWidth="1"/>
    <col min="15104" max="15104" width="80.140625" customWidth="1"/>
    <col min="15105" max="15106" width="10.5703125" customWidth="1"/>
    <col min="15107" max="15107" width="15.42578125" customWidth="1"/>
    <col min="15108" max="15108" width="18.5703125" customWidth="1"/>
    <col min="15109" max="15109" width="20.5703125" customWidth="1"/>
    <col min="15110" max="15110" width="18.140625" bestFit="1" customWidth="1"/>
    <col min="15111" max="15111" width="22" bestFit="1" customWidth="1"/>
    <col min="15112" max="15112" width="19.85546875" bestFit="1" customWidth="1"/>
    <col min="15113" max="15113" width="18.140625" bestFit="1" customWidth="1"/>
    <col min="15114" max="15114" width="20.28515625" customWidth="1"/>
    <col min="15115" max="15115" width="18.42578125" customWidth="1"/>
    <col min="15116" max="15116" width="15.85546875" bestFit="1" customWidth="1"/>
    <col min="15117" max="15117" width="16.7109375" bestFit="1" customWidth="1"/>
    <col min="15119" max="15119" width="14.28515625" bestFit="1" customWidth="1"/>
    <col min="15120" max="15120" width="15.85546875" bestFit="1" customWidth="1"/>
    <col min="15358" max="15358" width="8.7109375" customWidth="1"/>
    <col min="15359" max="15359" width="31.5703125" customWidth="1"/>
    <col min="15360" max="15360" width="80.140625" customWidth="1"/>
    <col min="15361" max="15362" width="10.5703125" customWidth="1"/>
    <col min="15363" max="15363" width="15.42578125" customWidth="1"/>
    <col min="15364" max="15364" width="18.5703125" customWidth="1"/>
    <col min="15365" max="15365" width="20.5703125" customWidth="1"/>
    <col min="15366" max="15366" width="18.140625" bestFit="1" customWidth="1"/>
    <col min="15367" max="15367" width="22" bestFit="1" customWidth="1"/>
    <col min="15368" max="15368" width="19.85546875" bestFit="1" customWidth="1"/>
    <col min="15369" max="15369" width="18.140625" bestFit="1" customWidth="1"/>
    <col min="15370" max="15370" width="20.28515625" customWidth="1"/>
    <col min="15371" max="15371" width="18.42578125" customWidth="1"/>
    <col min="15372" max="15372" width="15.85546875" bestFit="1" customWidth="1"/>
    <col min="15373" max="15373" width="16.7109375" bestFit="1" customWidth="1"/>
    <col min="15375" max="15375" width="14.28515625" bestFit="1" customWidth="1"/>
    <col min="15376" max="15376" width="15.85546875" bestFit="1" customWidth="1"/>
    <col min="15614" max="15614" width="8.7109375" customWidth="1"/>
    <col min="15615" max="15615" width="31.5703125" customWidth="1"/>
    <col min="15616" max="15616" width="80.140625" customWidth="1"/>
    <col min="15617" max="15618" width="10.5703125" customWidth="1"/>
    <col min="15619" max="15619" width="15.42578125" customWidth="1"/>
    <col min="15620" max="15620" width="18.5703125" customWidth="1"/>
    <col min="15621" max="15621" width="20.5703125" customWidth="1"/>
    <col min="15622" max="15622" width="18.140625" bestFit="1" customWidth="1"/>
    <col min="15623" max="15623" width="22" bestFit="1" customWidth="1"/>
    <col min="15624" max="15624" width="19.85546875" bestFit="1" customWidth="1"/>
    <col min="15625" max="15625" width="18.140625" bestFit="1" customWidth="1"/>
    <col min="15626" max="15626" width="20.28515625" customWidth="1"/>
    <col min="15627" max="15627" width="18.42578125" customWidth="1"/>
    <col min="15628" max="15628" width="15.85546875" bestFit="1" customWidth="1"/>
    <col min="15629" max="15629" width="16.7109375" bestFit="1" customWidth="1"/>
    <col min="15631" max="15631" width="14.28515625" bestFit="1" customWidth="1"/>
    <col min="15632" max="15632" width="15.85546875" bestFit="1" customWidth="1"/>
    <col min="15870" max="15870" width="8.7109375" customWidth="1"/>
    <col min="15871" max="15871" width="31.5703125" customWidth="1"/>
    <col min="15872" max="15872" width="80.140625" customWidth="1"/>
    <col min="15873" max="15874" width="10.5703125" customWidth="1"/>
    <col min="15875" max="15875" width="15.42578125" customWidth="1"/>
    <col min="15876" max="15876" width="18.5703125" customWidth="1"/>
    <col min="15877" max="15877" width="20.5703125" customWidth="1"/>
    <col min="15878" max="15878" width="18.140625" bestFit="1" customWidth="1"/>
    <col min="15879" max="15879" width="22" bestFit="1" customWidth="1"/>
    <col min="15880" max="15880" width="19.85546875" bestFit="1" customWidth="1"/>
    <col min="15881" max="15881" width="18.140625" bestFit="1" customWidth="1"/>
    <col min="15882" max="15882" width="20.28515625" customWidth="1"/>
    <col min="15883" max="15883" width="18.42578125" customWidth="1"/>
    <col min="15884" max="15884" width="15.85546875" bestFit="1" customWidth="1"/>
    <col min="15885" max="15885" width="16.7109375" bestFit="1" customWidth="1"/>
    <col min="15887" max="15887" width="14.28515625" bestFit="1" customWidth="1"/>
    <col min="15888" max="15888" width="15.85546875" bestFit="1" customWidth="1"/>
    <col min="16126" max="16126" width="8.7109375" customWidth="1"/>
    <col min="16127" max="16127" width="31.5703125" customWidth="1"/>
    <col min="16128" max="16128" width="80.140625" customWidth="1"/>
    <col min="16129" max="16130" width="10.5703125" customWidth="1"/>
    <col min="16131" max="16131" width="15.42578125" customWidth="1"/>
    <col min="16132" max="16132" width="18.5703125" customWidth="1"/>
    <col min="16133" max="16133" width="20.5703125" customWidth="1"/>
    <col min="16134" max="16134" width="18.140625" bestFit="1" customWidth="1"/>
    <col min="16135" max="16135" width="22" bestFit="1" customWidth="1"/>
    <col min="16136" max="16136" width="19.85546875" bestFit="1" customWidth="1"/>
    <col min="16137" max="16137" width="18.140625" bestFit="1" customWidth="1"/>
    <col min="16138" max="16138" width="20.28515625" customWidth="1"/>
    <col min="16139" max="16139" width="18.42578125" customWidth="1"/>
    <col min="16140" max="16140" width="15.85546875" bestFit="1" customWidth="1"/>
    <col min="16141" max="16141" width="16.7109375" bestFit="1" customWidth="1"/>
    <col min="16143" max="16143" width="14.28515625" bestFit="1" customWidth="1"/>
    <col min="16144" max="16144" width="15.85546875" bestFit="1" customWidth="1"/>
  </cols>
  <sheetData>
    <row r="1" spans="1:16" ht="8.4499999999999993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6" ht="16.5" hidden="1" customHeight="1" x14ac:dyDescent="0.25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6" ht="5.45" customHeight="1" x14ac:dyDescent="0.25">
      <c r="A3" s="42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6" ht="16.5" customHeight="1" x14ac:dyDescent="0.25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6" ht="16.5" customHeight="1" x14ac:dyDescent="0.25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6" ht="73.5" customHeight="1" x14ac:dyDescent="0.25">
      <c r="A6" s="42"/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6" ht="16.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6" ht="21.95" customHeight="1" x14ac:dyDescent="0.25">
      <c r="A8" s="3"/>
      <c r="B8" s="4"/>
      <c r="C8" s="4"/>
      <c r="D8" s="4"/>
      <c r="E8" s="44" t="s">
        <v>1</v>
      </c>
      <c r="F8" s="45"/>
      <c r="G8" s="46"/>
      <c r="H8" s="47" t="s">
        <v>3</v>
      </c>
      <c r="I8" s="48"/>
      <c r="J8" s="49"/>
      <c r="K8" s="47" t="s">
        <v>2</v>
      </c>
      <c r="L8" s="48"/>
      <c r="M8" s="49"/>
      <c r="N8" s="52" t="s">
        <v>4</v>
      </c>
      <c r="O8" s="52"/>
      <c r="P8" s="52"/>
    </row>
    <row r="9" spans="1:16" ht="22.5" x14ac:dyDescent="0.25">
      <c r="A9" s="5" t="s">
        <v>5</v>
      </c>
      <c r="B9" s="6" t="s">
        <v>6</v>
      </c>
      <c r="C9" s="6" t="s">
        <v>7</v>
      </c>
      <c r="D9" s="6"/>
      <c r="E9" s="5" t="s">
        <v>8</v>
      </c>
      <c r="F9" s="6" t="s">
        <v>9</v>
      </c>
      <c r="G9" s="6" t="s">
        <v>10</v>
      </c>
      <c r="H9" s="5" t="s">
        <v>11</v>
      </c>
      <c r="I9" s="5" t="s">
        <v>12</v>
      </c>
      <c r="J9" s="5" t="s">
        <v>13</v>
      </c>
      <c r="K9" s="6" t="s">
        <v>11</v>
      </c>
      <c r="L9" s="5" t="s">
        <v>12</v>
      </c>
      <c r="M9" s="5" t="s">
        <v>13</v>
      </c>
      <c r="N9" s="5" t="s">
        <v>11</v>
      </c>
      <c r="O9" s="5" t="s">
        <v>12</v>
      </c>
      <c r="P9" s="5" t="s">
        <v>13</v>
      </c>
    </row>
    <row r="10" spans="1:16" ht="90" x14ac:dyDescent="0.25">
      <c r="A10" s="7">
        <v>1</v>
      </c>
      <c r="B10" s="33" t="s">
        <v>14</v>
      </c>
      <c r="C10" s="34" t="s">
        <v>15</v>
      </c>
      <c r="D10" s="8" t="s">
        <v>16</v>
      </c>
      <c r="E10" s="9">
        <v>1</v>
      </c>
      <c r="F10" s="39">
        <v>4795.7</v>
      </c>
      <c r="G10" s="39">
        <v>4795.7</v>
      </c>
      <c r="H10" s="11" t="s">
        <v>152</v>
      </c>
      <c r="I10" s="28">
        <v>2380</v>
      </c>
      <c r="J10" s="28">
        <v>2380</v>
      </c>
      <c r="K10" s="10" t="str">
        <f t="shared" ref="K10:K69" si="0">IF(L10&lt;$F10,"VALOR ACEPTADO","EXCEDE VALOR UNITARIO DE MERCADO")</f>
        <v>VALOR ACEPTADO</v>
      </c>
      <c r="L10" s="28">
        <v>3309</v>
      </c>
      <c r="M10" s="28">
        <v>3309</v>
      </c>
      <c r="N10" s="10" t="str">
        <f t="shared" ref="N10:N69" si="1">IF(O10&lt;$F10,"VALOR ACEPTADO","EXCEDE VALOR UNITARIO DE MERCADO")</f>
        <v>VALOR ACEPTADO</v>
      </c>
      <c r="O10" s="29">
        <v>3837</v>
      </c>
      <c r="P10" s="29">
        <v>3837</v>
      </c>
    </row>
    <row r="11" spans="1:16" ht="30" customHeight="1" x14ac:dyDescent="0.25">
      <c r="A11" s="12">
        <v>2</v>
      </c>
      <c r="B11" s="35" t="s">
        <v>17</v>
      </c>
      <c r="C11" s="36" t="s">
        <v>18</v>
      </c>
      <c r="D11" s="13" t="s">
        <v>19</v>
      </c>
      <c r="E11" s="9">
        <v>1</v>
      </c>
      <c r="F11" s="39">
        <v>35906.26666666667</v>
      </c>
      <c r="G11" s="39">
        <v>35906.26666666667</v>
      </c>
      <c r="H11" s="11" t="s">
        <v>152</v>
      </c>
      <c r="I11" s="28">
        <v>26180</v>
      </c>
      <c r="J11" s="28">
        <v>26180</v>
      </c>
      <c r="K11" s="10" t="str">
        <f t="shared" si="0"/>
        <v>VALOR ACEPTADO</v>
      </c>
      <c r="L11" s="28">
        <v>24775</v>
      </c>
      <c r="M11" s="28">
        <v>24775</v>
      </c>
      <c r="N11" s="10" t="str">
        <f t="shared" si="1"/>
        <v>VALOR ACEPTADO</v>
      </c>
      <c r="O11" s="29">
        <v>28725</v>
      </c>
      <c r="P11" s="29">
        <v>28725</v>
      </c>
    </row>
    <row r="12" spans="1:16" ht="15" customHeight="1" x14ac:dyDescent="0.25">
      <c r="A12" s="12">
        <v>3</v>
      </c>
      <c r="B12" s="35" t="s">
        <v>20</v>
      </c>
      <c r="C12" s="36" t="s">
        <v>21</v>
      </c>
      <c r="D12" s="13" t="s">
        <v>19</v>
      </c>
      <c r="E12" s="9">
        <v>1</v>
      </c>
      <c r="F12" s="39">
        <v>34307.699999999997</v>
      </c>
      <c r="G12" s="39">
        <v>34307.699999999997</v>
      </c>
      <c r="H12" s="11" t="s">
        <v>152</v>
      </c>
      <c r="I12" s="28">
        <v>23800</v>
      </c>
      <c r="J12" s="28">
        <v>23800</v>
      </c>
      <c r="K12" s="10" t="str">
        <f t="shared" si="0"/>
        <v>VALOR ACEPTADO</v>
      </c>
      <c r="L12" s="28">
        <v>23672</v>
      </c>
      <c r="M12" s="28">
        <v>23672</v>
      </c>
      <c r="N12" s="10" t="str">
        <f t="shared" si="1"/>
        <v>VALOR ACEPTADO</v>
      </c>
      <c r="O12" s="29">
        <v>27446</v>
      </c>
      <c r="P12" s="29">
        <v>27446</v>
      </c>
    </row>
    <row r="13" spans="1:16" ht="45" x14ac:dyDescent="0.25">
      <c r="A13" s="12">
        <v>4</v>
      </c>
      <c r="B13" s="16" t="s">
        <v>22</v>
      </c>
      <c r="C13" s="16" t="s">
        <v>23</v>
      </c>
      <c r="D13" s="14" t="s">
        <v>19</v>
      </c>
      <c r="E13" s="9">
        <v>1</v>
      </c>
      <c r="F13" s="39">
        <v>15739.733333333332</v>
      </c>
      <c r="G13" s="39">
        <v>15739.733333333332</v>
      </c>
      <c r="H13" s="11" t="s">
        <v>152</v>
      </c>
      <c r="I13" s="28">
        <v>11900</v>
      </c>
      <c r="J13" s="28">
        <v>11900</v>
      </c>
      <c r="K13" s="10" t="str">
        <f t="shared" si="0"/>
        <v>VALOR ACEPTADO</v>
      </c>
      <c r="L13" s="28">
        <v>10860</v>
      </c>
      <c r="M13" s="28">
        <v>10860</v>
      </c>
      <c r="N13" s="10" t="str">
        <f t="shared" si="1"/>
        <v>VALOR ACEPTADO</v>
      </c>
      <c r="O13" s="30">
        <v>12591</v>
      </c>
      <c r="P13" s="30">
        <v>12591</v>
      </c>
    </row>
    <row r="14" spans="1:16" ht="45" x14ac:dyDescent="0.25">
      <c r="A14" s="12">
        <v>5</v>
      </c>
      <c r="B14" s="16" t="s">
        <v>24</v>
      </c>
      <c r="C14" s="16" t="s">
        <v>25</v>
      </c>
      <c r="D14" s="14" t="s">
        <v>19</v>
      </c>
      <c r="E14" s="9">
        <v>1</v>
      </c>
      <c r="F14" s="39">
        <v>20412.466666666664</v>
      </c>
      <c r="G14" s="39">
        <v>20412.466666666664</v>
      </c>
      <c r="H14" s="11" t="s">
        <v>152</v>
      </c>
      <c r="I14" s="28">
        <v>11900</v>
      </c>
      <c r="J14" s="28">
        <v>11900</v>
      </c>
      <c r="K14" s="10" t="str">
        <f t="shared" si="0"/>
        <v>VALOR ACEPTADO</v>
      </c>
      <c r="L14" s="28">
        <v>14085</v>
      </c>
      <c r="M14" s="28">
        <v>14085</v>
      </c>
      <c r="N14" s="10" t="str">
        <f t="shared" si="1"/>
        <v>VALOR ACEPTADO</v>
      </c>
      <c r="O14" s="29">
        <v>16330</v>
      </c>
      <c r="P14" s="29">
        <v>16330</v>
      </c>
    </row>
    <row r="15" spans="1:16" ht="30" customHeight="1" x14ac:dyDescent="0.25">
      <c r="A15" s="12">
        <v>6</v>
      </c>
      <c r="B15" s="37" t="s">
        <v>26</v>
      </c>
      <c r="C15" s="15" t="s">
        <v>27</v>
      </c>
      <c r="D15" s="13" t="s">
        <v>28</v>
      </c>
      <c r="E15" s="9">
        <v>1</v>
      </c>
      <c r="F15" s="39">
        <v>400871.33333333331</v>
      </c>
      <c r="G15" s="39">
        <v>400871.33333333331</v>
      </c>
      <c r="H15" s="11" t="s">
        <v>152</v>
      </c>
      <c r="I15" s="28">
        <v>26180</v>
      </c>
      <c r="J15" s="28">
        <v>26180</v>
      </c>
      <c r="K15" s="10" t="str">
        <f t="shared" si="0"/>
        <v>VALOR ACEPTADO</v>
      </c>
      <c r="L15" s="28">
        <v>320697</v>
      </c>
      <c r="M15" s="28">
        <v>320697</v>
      </c>
      <c r="N15" s="10" t="str">
        <f t="shared" si="1"/>
        <v>VALOR ACEPTADO</v>
      </c>
      <c r="O15" s="29">
        <v>320697</v>
      </c>
      <c r="P15" s="29">
        <v>320697</v>
      </c>
    </row>
    <row r="16" spans="1:16" ht="30" customHeight="1" x14ac:dyDescent="0.25">
      <c r="A16" s="12">
        <v>7</v>
      </c>
      <c r="B16" s="37" t="s">
        <v>29</v>
      </c>
      <c r="C16" s="15" t="s">
        <v>30</v>
      </c>
      <c r="D16" s="13" t="s">
        <v>28</v>
      </c>
      <c r="E16" s="9">
        <v>1</v>
      </c>
      <c r="F16" s="39">
        <v>292660.66666666669</v>
      </c>
      <c r="G16" s="39">
        <v>292660.66666666669</v>
      </c>
      <c r="H16" s="11" t="s">
        <v>152</v>
      </c>
      <c r="I16" s="28">
        <v>23800</v>
      </c>
      <c r="J16" s="28">
        <v>23800</v>
      </c>
      <c r="K16" s="10" t="str">
        <f t="shared" si="0"/>
        <v>VALOR ACEPTADO</v>
      </c>
      <c r="L16" s="28">
        <v>234129</v>
      </c>
      <c r="M16" s="28">
        <v>234129</v>
      </c>
      <c r="N16" s="10" t="str">
        <f t="shared" si="1"/>
        <v>VALOR ACEPTADO</v>
      </c>
      <c r="O16" s="31">
        <v>234129</v>
      </c>
      <c r="P16" s="31">
        <v>234129</v>
      </c>
    </row>
    <row r="17" spans="1:16" ht="204.75" customHeight="1" x14ac:dyDescent="0.25">
      <c r="A17" s="12">
        <v>8</v>
      </c>
      <c r="B17" s="37" t="s">
        <v>31</v>
      </c>
      <c r="C17" s="16" t="s">
        <v>32</v>
      </c>
      <c r="D17" s="13" t="s">
        <v>19</v>
      </c>
      <c r="E17" s="9">
        <v>1</v>
      </c>
      <c r="F17" s="39">
        <v>350841.11533333332</v>
      </c>
      <c r="G17" s="39">
        <v>350841.11533333332</v>
      </c>
      <c r="H17" s="11" t="s">
        <v>152</v>
      </c>
      <c r="I17" s="28">
        <v>238000</v>
      </c>
      <c r="J17" s="28">
        <v>238000</v>
      </c>
      <c r="K17" s="10" t="str">
        <f t="shared" si="0"/>
        <v>VALOR ACEPTADO</v>
      </c>
      <c r="L17" s="28">
        <v>280673</v>
      </c>
      <c r="M17" s="28">
        <v>280673</v>
      </c>
      <c r="N17" s="10" t="str">
        <f t="shared" si="1"/>
        <v>VALOR ACEPTADO</v>
      </c>
      <c r="O17" s="32">
        <v>280673</v>
      </c>
      <c r="P17" s="32">
        <v>280673</v>
      </c>
    </row>
    <row r="18" spans="1:16" ht="30" customHeight="1" x14ac:dyDescent="0.25">
      <c r="A18" s="12">
        <v>9</v>
      </c>
      <c r="B18" s="37" t="s">
        <v>33</v>
      </c>
      <c r="C18" s="16" t="s">
        <v>34</v>
      </c>
      <c r="D18" s="13" t="s">
        <v>16</v>
      </c>
      <c r="E18" s="9">
        <v>1</v>
      </c>
      <c r="F18" s="39">
        <v>11681.833333333334</v>
      </c>
      <c r="G18" s="39">
        <v>11681.833333333334</v>
      </c>
      <c r="H18" s="11" t="s">
        <v>152</v>
      </c>
      <c r="I18" s="28">
        <v>9282</v>
      </c>
      <c r="J18" s="28">
        <v>9282</v>
      </c>
      <c r="K18" s="10" t="str">
        <f t="shared" si="0"/>
        <v>VALOR ACEPTADO</v>
      </c>
      <c r="L18" s="28">
        <v>8060</v>
      </c>
      <c r="M18" s="28">
        <v>8060</v>
      </c>
      <c r="N18" s="10" t="str">
        <f t="shared" si="1"/>
        <v>VALOR ACEPTADO</v>
      </c>
      <c r="O18" s="29">
        <v>9345</v>
      </c>
      <c r="P18" s="29">
        <v>9345</v>
      </c>
    </row>
    <row r="19" spans="1:16" ht="30" customHeight="1" x14ac:dyDescent="0.25">
      <c r="A19" s="12">
        <v>10</v>
      </c>
      <c r="B19" s="37" t="s">
        <v>35</v>
      </c>
      <c r="C19" s="15" t="s">
        <v>36</v>
      </c>
      <c r="D19" s="13" t="s">
        <v>16</v>
      </c>
      <c r="E19" s="9">
        <v>1</v>
      </c>
      <c r="F19" s="39">
        <v>4328.4266666666672</v>
      </c>
      <c r="G19" s="39">
        <v>4328.4266666666672</v>
      </c>
      <c r="H19" s="11" t="s">
        <v>152</v>
      </c>
      <c r="I19" s="28">
        <v>2380</v>
      </c>
      <c r="J19" s="28">
        <v>2380</v>
      </c>
      <c r="K19" s="10" t="str">
        <f t="shared" si="0"/>
        <v>VALOR ACEPTADO</v>
      </c>
      <c r="L19" s="28">
        <v>2987</v>
      </c>
      <c r="M19" s="28">
        <v>2987</v>
      </c>
      <c r="N19" s="10" t="str">
        <f t="shared" si="1"/>
        <v>VALOR ACEPTADO</v>
      </c>
      <c r="O19" s="29">
        <v>3463</v>
      </c>
      <c r="P19" s="29">
        <v>3463</v>
      </c>
    </row>
    <row r="20" spans="1:16" ht="45" x14ac:dyDescent="0.25">
      <c r="A20" s="12">
        <v>11</v>
      </c>
      <c r="B20" s="16" t="s">
        <v>37</v>
      </c>
      <c r="C20" s="16" t="s">
        <v>38</v>
      </c>
      <c r="D20" s="14" t="s">
        <v>16</v>
      </c>
      <c r="E20" s="9">
        <v>1</v>
      </c>
      <c r="F20" s="39">
        <v>597.86393333333342</v>
      </c>
      <c r="G20" s="39">
        <v>597.86393333333342</v>
      </c>
      <c r="H20" s="11" t="s">
        <v>152</v>
      </c>
      <c r="I20" s="28">
        <v>476</v>
      </c>
      <c r="J20" s="28">
        <v>476</v>
      </c>
      <c r="K20" s="10" t="str">
        <f t="shared" si="0"/>
        <v>VALOR ACEPTADO</v>
      </c>
      <c r="L20" s="28">
        <v>413</v>
      </c>
      <c r="M20" s="28">
        <v>413</v>
      </c>
      <c r="N20" s="10" t="str">
        <f t="shared" si="1"/>
        <v>VALOR ACEPTADO</v>
      </c>
      <c r="O20" s="29">
        <v>478</v>
      </c>
      <c r="P20" s="29">
        <v>478</v>
      </c>
    </row>
    <row r="21" spans="1:16" ht="45" x14ac:dyDescent="0.25">
      <c r="A21" s="12">
        <v>12</v>
      </c>
      <c r="B21" s="16" t="s">
        <v>39</v>
      </c>
      <c r="C21" s="16" t="s">
        <v>40</v>
      </c>
      <c r="D21" s="14" t="s">
        <v>28</v>
      </c>
      <c r="E21" s="9">
        <v>1</v>
      </c>
      <c r="F21" s="39">
        <v>36275.166666666664</v>
      </c>
      <c r="G21" s="39">
        <v>36275.166666666664</v>
      </c>
      <c r="H21" s="11" t="s">
        <v>152</v>
      </c>
      <c r="I21" s="28">
        <v>22848</v>
      </c>
      <c r="J21" s="28">
        <v>22848</v>
      </c>
      <c r="K21" s="10" t="str">
        <f t="shared" si="0"/>
        <v>VALOR ACEPTADO</v>
      </c>
      <c r="L21" s="28">
        <v>25030</v>
      </c>
      <c r="M21" s="28">
        <v>25030</v>
      </c>
      <c r="N21" s="10" t="str">
        <f t="shared" si="1"/>
        <v>VALOR ACEPTADO</v>
      </c>
      <c r="O21" s="29">
        <v>29021</v>
      </c>
      <c r="P21" s="29">
        <v>29021</v>
      </c>
    </row>
    <row r="22" spans="1:16" ht="45" x14ac:dyDescent="0.25">
      <c r="A22" s="12">
        <v>13</v>
      </c>
      <c r="B22" s="16" t="s">
        <v>41</v>
      </c>
      <c r="C22" s="16" t="s">
        <v>42</v>
      </c>
      <c r="D22" s="14" t="s">
        <v>28</v>
      </c>
      <c r="E22" s="9">
        <v>1</v>
      </c>
      <c r="F22" s="39">
        <v>36275.166666666664</v>
      </c>
      <c r="G22" s="39">
        <v>36275.166666666664</v>
      </c>
      <c r="H22" s="11" t="s">
        <v>152</v>
      </c>
      <c r="I22" s="28">
        <v>22848</v>
      </c>
      <c r="J22" s="28">
        <v>22848</v>
      </c>
      <c r="K22" s="10" t="str">
        <f t="shared" si="0"/>
        <v>VALOR ACEPTADO</v>
      </c>
      <c r="L22" s="28">
        <v>25393</v>
      </c>
      <c r="M22" s="28">
        <v>25393</v>
      </c>
      <c r="N22" s="10" t="str">
        <f t="shared" si="1"/>
        <v>VALOR ACEPTADO</v>
      </c>
      <c r="O22" s="29">
        <v>29021</v>
      </c>
      <c r="P22" s="29">
        <v>29021</v>
      </c>
    </row>
    <row r="23" spans="1:16" ht="45" x14ac:dyDescent="0.25">
      <c r="A23" s="12">
        <v>14</v>
      </c>
      <c r="B23" s="16" t="s">
        <v>43</v>
      </c>
      <c r="C23" s="16" t="s">
        <v>44</v>
      </c>
      <c r="D23" s="14" t="s">
        <v>28</v>
      </c>
      <c r="E23" s="9">
        <v>1</v>
      </c>
      <c r="F23" s="39">
        <v>36275.166666666664</v>
      </c>
      <c r="G23" s="39">
        <v>36275.166666666664</v>
      </c>
      <c r="H23" s="11" t="s">
        <v>152</v>
      </c>
      <c r="I23" s="28">
        <v>22848</v>
      </c>
      <c r="J23" s="28">
        <v>22848</v>
      </c>
      <c r="K23" s="10" t="str">
        <f t="shared" si="0"/>
        <v>VALOR ACEPTADO</v>
      </c>
      <c r="L23" s="28">
        <v>25393</v>
      </c>
      <c r="M23" s="28">
        <v>25393</v>
      </c>
      <c r="N23" s="10" t="str">
        <f t="shared" si="1"/>
        <v>VALOR ACEPTADO</v>
      </c>
      <c r="O23" s="29">
        <v>29021</v>
      </c>
      <c r="P23" s="29">
        <v>29021</v>
      </c>
    </row>
    <row r="24" spans="1:16" ht="45" x14ac:dyDescent="0.25">
      <c r="A24" s="12">
        <v>15</v>
      </c>
      <c r="B24" s="16" t="s">
        <v>45</v>
      </c>
      <c r="C24" s="16" t="s">
        <v>46</v>
      </c>
      <c r="D24" s="14" t="s">
        <v>28</v>
      </c>
      <c r="E24" s="9">
        <v>1</v>
      </c>
      <c r="F24" s="39">
        <v>36275.166666666664</v>
      </c>
      <c r="G24" s="39">
        <v>36275.166666666664</v>
      </c>
      <c r="H24" s="11" t="s">
        <v>152</v>
      </c>
      <c r="I24" s="28">
        <v>22848</v>
      </c>
      <c r="J24" s="28">
        <v>22848</v>
      </c>
      <c r="K24" s="10" t="str">
        <f t="shared" si="0"/>
        <v>VALOR ACEPTADO</v>
      </c>
      <c r="L24" s="28">
        <v>25393</v>
      </c>
      <c r="M24" s="28">
        <v>25393</v>
      </c>
      <c r="N24" s="10" t="str">
        <f t="shared" si="1"/>
        <v>VALOR ACEPTADO</v>
      </c>
      <c r="O24" s="30">
        <v>29021</v>
      </c>
      <c r="P24" s="30">
        <v>29021</v>
      </c>
    </row>
    <row r="25" spans="1:16" ht="45" x14ac:dyDescent="0.25">
      <c r="A25" s="12">
        <v>16</v>
      </c>
      <c r="B25" s="16" t="s">
        <v>47</v>
      </c>
      <c r="C25" s="16" t="s">
        <v>48</v>
      </c>
      <c r="D25" s="14" t="s">
        <v>28</v>
      </c>
      <c r="E25" s="9">
        <v>1</v>
      </c>
      <c r="F25" s="39">
        <v>36275.166666666664</v>
      </c>
      <c r="G25" s="39">
        <v>36275.166666666664</v>
      </c>
      <c r="H25" s="11" t="s">
        <v>152</v>
      </c>
      <c r="I25" s="28">
        <v>22848</v>
      </c>
      <c r="J25" s="28">
        <v>22848</v>
      </c>
      <c r="K25" s="10" t="str">
        <f t="shared" si="0"/>
        <v>VALOR ACEPTADO</v>
      </c>
      <c r="L25" s="28">
        <v>25393</v>
      </c>
      <c r="M25" s="28">
        <v>25393</v>
      </c>
      <c r="N25" s="10" t="str">
        <f t="shared" si="1"/>
        <v>VALOR ACEPTADO</v>
      </c>
      <c r="O25" s="29">
        <v>29021</v>
      </c>
      <c r="P25" s="29">
        <v>29021</v>
      </c>
    </row>
    <row r="26" spans="1:16" ht="45" x14ac:dyDescent="0.25">
      <c r="A26" s="12">
        <v>17</v>
      </c>
      <c r="B26" s="16" t="s">
        <v>49</v>
      </c>
      <c r="C26" s="16" t="s">
        <v>50</v>
      </c>
      <c r="D26" s="14" t="s">
        <v>16</v>
      </c>
      <c r="E26" s="9">
        <v>1</v>
      </c>
      <c r="F26" s="39">
        <v>1352.6333333333332</v>
      </c>
      <c r="G26" s="39">
        <v>1352.6333333333332</v>
      </c>
      <c r="H26" s="11" t="s">
        <v>152</v>
      </c>
      <c r="I26" s="28">
        <v>714</v>
      </c>
      <c r="J26" s="28">
        <v>714</v>
      </c>
      <c r="K26" s="10" t="str">
        <f t="shared" si="0"/>
        <v>VALOR ACEPTADO</v>
      </c>
      <c r="L26" s="28">
        <v>947</v>
      </c>
      <c r="M26" s="28">
        <v>947</v>
      </c>
      <c r="N26" s="10" t="str">
        <f t="shared" si="1"/>
        <v>VALOR ACEPTADO</v>
      </c>
      <c r="O26" s="29">
        <v>1082</v>
      </c>
      <c r="P26" s="29">
        <v>1082</v>
      </c>
    </row>
    <row r="27" spans="1:16" ht="45" x14ac:dyDescent="0.25">
      <c r="A27" s="12">
        <v>18</v>
      </c>
      <c r="B27" s="16" t="s">
        <v>51</v>
      </c>
      <c r="C27" s="16" t="s">
        <v>52</v>
      </c>
      <c r="D27" s="14" t="s">
        <v>16</v>
      </c>
      <c r="E27" s="9">
        <v>1</v>
      </c>
      <c r="F27" s="39">
        <v>3074.1666666666665</v>
      </c>
      <c r="G27" s="39">
        <v>3074.1666666666665</v>
      </c>
      <c r="H27" s="11" t="s">
        <v>152</v>
      </c>
      <c r="I27" s="28">
        <v>2380</v>
      </c>
      <c r="J27" s="28">
        <v>2380</v>
      </c>
      <c r="K27" s="10" t="str">
        <f t="shared" si="0"/>
        <v>VALOR ACEPTADO</v>
      </c>
      <c r="L27" s="28">
        <v>2152</v>
      </c>
      <c r="M27" s="28">
        <v>2152</v>
      </c>
      <c r="N27" s="10" t="str">
        <f t="shared" si="1"/>
        <v>VALOR ACEPTADO</v>
      </c>
      <c r="O27" s="29">
        <v>2460</v>
      </c>
      <c r="P27" s="29">
        <v>2460</v>
      </c>
    </row>
    <row r="28" spans="1:16" ht="45" x14ac:dyDescent="0.25">
      <c r="A28" s="12">
        <v>19</v>
      </c>
      <c r="B28" s="37" t="s">
        <v>53</v>
      </c>
      <c r="C28" s="38" t="s">
        <v>54</v>
      </c>
      <c r="D28" s="13" t="s">
        <v>16</v>
      </c>
      <c r="E28" s="9">
        <v>1</v>
      </c>
      <c r="F28" s="39">
        <v>48571.833333333336</v>
      </c>
      <c r="G28" s="39">
        <v>48571.833333333336</v>
      </c>
      <c r="H28" s="11" t="s">
        <v>152</v>
      </c>
      <c r="I28" s="28">
        <v>23800</v>
      </c>
      <c r="J28" s="28">
        <v>23800</v>
      </c>
      <c r="K28" s="10" t="str">
        <f t="shared" si="0"/>
        <v>VALOR ACEPTADO</v>
      </c>
      <c r="L28" s="28">
        <v>34000</v>
      </c>
      <c r="M28" s="28">
        <v>34000</v>
      </c>
      <c r="N28" s="10" t="str">
        <f t="shared" si="1"/>
        <v>VALOR ACEPTADO</v>
      </c>
      <c r="O28" s="29">
        <v>38857</v>
      </c>
      <c r="P28" s="29">
        <v>38857</v>
      </c>
    </row>
    <row r="29" spans="1:16" ht="30" customHeight="1" x14ac:dyDescent="0.25">
      <c r="A29" s="12">
        <v>20</v>
      </c>
      <c r="B29" s="37" t="s">
        <v>55</v>
      </c>
      <c r="C29" s="15" t="s">
        <v>56</v>
      </c>
      <c r="D29" s="13" t="s">
        <v>57</v>
      </c>
      <c r="E29" s="9">
        <v>1</v>
      </c>
      <c r="F29" s="39">
        <v>52875.666666666664</v>
      </c>
      <c r="G29" s="39">
        <v>52875.666666666664</v>
      </c>
      <c r="H29" s="11" t="s">
        <v>152</v>
      </c>
      <c r="I29" s="28">
        <v>35700</v>
      </c>
      <c r="J29" s="28">
        <v>35700</v>
      </c>
      <c r="K29" s="10" t="str">
        <f t="shared" si="0"/>
        <v>VALOR ACEPTADO</v>
      </c>
      <c r="L29" s="28">
        <v>37013</v>
      </c>
      <c r="M29" s="28">
        <v>37013</v>
      </c>
      <c r="N29" s="10" t="str">
        <f t="shared" si="1"/>
        <v>VALOR ACEPTADO</v>
      </c>
      <c r="O29" s="29">
        <v>42301</v>
      </c>
      <c r="P29" s="29">
        <v>42301</v>
      </c>
    </row>
    <row r="30" spans="1:16" ht="30" customHeight="1" x14ac:dyDescent="0.25">
      <c r="A30" s="12">
        <v>21</v>
      </c>
      <c r="B30" s="37" t="s">
        <v>58</v>
      </c>
      <c r="C30" s="16" t="s">
        <v>59</v>
      </c>
      <c r="D30" s="13" t="s">
        <v>57</v>
      </c>
      <c r="E30" s="9">
        <v>1</v>
      </c>
      <c r="F30" s="39">
        <v>101134.13333333335</v>
      </c>
      <c r="G30" s="39">
        <v>101134.13333333335</v>
      </c>
      <c r="H30" s="11" t="s">
        <v>152</v>
      </c>
      <c r="I30" s="28">
        <v>38080</v>
      </c>
      <c r="J30" s="28">
        <v>38080</v>
      </c>
      <c r="K30" s="10" t="str">
        <f t="shared" si="0"/>
        <v>VALOR ACEPTADO</v>
      </c>
      <c r="L30" s="28">
        <v>79191</v>
      </c>
      <c r="M30" s="28">
        <v>79191</v>
      </c>
      <c r="N30" s="10" t="str">
        <f t="shared" si="1"/>
        <v>VALOR ACEPTADO</v>
      </c>
      <c r="O30" s="29">
        <v>90503</v>
      </c>
      <c r="P30" s="29">
        <v>90503</v>
      </c>
    </row>
    <row r="31" spans="1:16" ht="30" customHeight="1" x14ac:dyDescent="0.25">
      <c r="A31" s="12">
        <v>22</v>
      </c>
      <c r="B31" s="37" t="s">
        <v>60</v>
      </c>
      <c r="C31" s="15" t="s">
        <v>61</v>
      </c>
      <c r="D31" s="13" t="s">
        <v>16</v>
      </c>
      <c r="E31" s="9">
        <v>1</v>
      </c>
      <c r="F31" s="39">
        <v>89714.099999999991</v>
      </c>
      <c r="G31" s="39">
        <v>89714.099999999991</v>
      </c>
      <c r="H31" s="11" t="s">
        <v>152</v>
      </c>
      <c r="I31" s="28">
        <v>35700</v>
      </c>
      <c r="J31" s="28">
        <v>35700</v>
      </c>
      <c r="K31" s="10" t="str">
        <f t="shared" si="0"/>
        <v>VALOR ACEPTADO</v>
      </c>
      <c r="L31" s="28">
        <v>62363</v>
      </c>
      <c r="M31" s="28">
        <v>62363</v>
      </c>
      <c r="N31" s="10" t="str">
        <f t="shared" si="1"/>
        <v>VALOR ACEPTADO</v>
      </c>
      <c r="O31" s="29">
        <v>72304</v>
      </c>
      <c r="P31" s="29">
        <v>72304</v>
      </c>
    </row>
    <row r="32" spans="1:16" ht="30" customHeight="1" x14ac:dyDescent="0.25">
      <c r="A32" s="12">
        <v>23</v>
      </c>
      <c r="B32" s="37" t="s">
        <v>62</v>
      </c>
      <c r="C32" s="15" t="s">
        <v>63</v>
      </c>
      <c r="D32" s="13" t="s">
        <v>19</v>
      </c>
      <c r="E32" s="9">
        <v>1</v>
      </c>
      <c r="F32" s="39">
        <v>31406.368933333331</v>
      </c>
      <c r="G32" s="39">
        <v>31406.368933333331</v>
      </c>
      <c r="H32" s="11" t="s">
        <v>152</v>
      </c>
      <c r="I32" s="28">
        <v>7140</v>
      </c>
      <c r="J32" s="28">
        <v>7140</v>
      </c>
      <c r="K32" s="10" t="str">
        <f t="shared" si="0"/>
        <v>VALOR ACEPTADO</v>
      </c>
      <c r="L32" s="28">
        <v>7512</v>
      </c>
      <c r="M32" s="28">
        <v>7512</v>
      </c>
      <c r="N32" s="10" t="str">
        <f t="shared" si="1"/>
        <v>VALOR ACEPTADO</v>
      </c>
      <c r="O32" s="29">
        <v>8710</v>
      </c>
      <c r="P32" s="29">
        <v>8710</v>
      </c>
    </row>
    <row r="33" spans="1:16" ht="30" customHeight="1" x14ac:dyDescent="0.25">
      <c r="A33" s="12">
        <v>24</v>
      </c>
      <c r="B33" s="37" t="s">
        <v>64</v>
      </c>
      <c r="C33" s="16" t="s">
        <v>65</v>
      </c>
      <c r="D33" s="13" t="s">
        <v>19</v>
      </c>
      <c r="E33" s="9">
        <v>1</v>
      </c>
      <c r="F33" s="39">
        <v>6886.1333333333341</v>
      </c>
      <c r="G33" s="39">
        <v>6886.1333333333341</v>
      </c>
      <c r="H33" s="11" t="s">
        <v>152</v>
      </c>
      <c r="I33" s="28">
        <v>5474</v>
      </c>
      <c r="J33" s="28">
        <v>5474</v>
      </c>
      <c r="K33" s="10" t="str">
        <f t="shared" si="0"/>
        <v>VALOR ACEPTADO</v>
      </c>
      <c r="L33" s="28">
        <v>4751</v>
      </c>
      <c r="M33" s="28">
        <v>4751</v>
      </c>
      <c r="N33" s="10" t="str">
        <f t="shared" si="1"/>
        <v>VALOR ACEPTADO</v>
      </c>
      <c r="O33" s="29">
        <v>5509</v>
      </c>
      <c r="P33" s="29">
        <v>5509</v>
      </c>
    </row>
    <row r="34" spans="1:16" ht="30" customHeight="1" x14ac:dyDescent="0.25">
      <c r="A34" s="12">
        <v>25</v>
      </c>
      <c r="B34" s="37" t="s">
        <v>66</v>
      </c>
      <c r="C34" s="15" t="s">
        <v>67</v>
      </c>
      <c r="D34" s="13" t="s">
        <v>16</v>
      </c>
      <c r="E34" s="9">
        <v>1</v>
      </c>
      <c r="F34" s="39">
        <v>69710.2</v>
      </c>
      <c r="G34" s="39">
        <v>69710.2</v>
      </c>
      <c r="H34" s="11" t="s">
        <v>152</v>
      </c>
      <c r="I34" s="28">
        <v>41650</v>
      </c>
      <c r="J34" s="28">
        <v>41650</v>
      </c>
      <c r="K34" s="10" t="str">
        <f t="shared" si="0"/>
        <v>VALOR ACEPTADO</v>
      </c>
      <c r="L34" s="28">
        <v>55151</v>
      </c>
      <c r="M34" s="28">
        <v>55151</v>
      </c>
      <c r="N34" s="10" t="str">
        <f t="shared" si="1"/>
        <v>VALOR ACEPTADO</v>
      </c>
      <c r="O34" s="29">
        <v>63942</v>
      </c>
      <c r="P34" s="29">
        <v>63942</v>
      </c>
    </row>
    <row r="35" spans="1:16" ht="45" x14ac:dyDescent="0.25">
      <c r="A35" s="12">
        <v>26</v>
      </c>
      <c r="B35" s="16" t="s">
        <v>68</v>
      </c>
      <c r="C35" s="16" t="s">
        <v>69</v>
      </c>
      <c r="D35" s="14" t="s">
        <v>28</v>
      </c>
      <c r="E35" s="9">
        <v>1</v>
      </c>
      <c r="F35" s="39">
        <v>63825.887999999999</v>
      </c>
      <c r="G35" s="39">
        <v>63825.887999999999</v>
      </c>
      <c r="H35" s="11" t="s">
        <v>152</v>
      </c>
      <c r="I35" s="28">
        <v>42840</v>
      </c>
      <c r="J35" s="28">
        <v>42840</v>
      </c>
      <c r="K35" s="10" t="str">
        <f t="shared" si="0"/>
        <v>VALOR ACEPTADO</v>
      </c>
      <c r="L35" s="28">
        <v>61090</v>
      </c>
      <c r="M35" s="28">
        <v>61090</v>
      </c>
      <c r="N35" s="10" t="str">
        <f t="shared" si="1"/>
        <v>EXCEDE VALOR UNITARIO DE MERCADO</v>
      </c>
      <c r="O35" s="29">
        <v>70829</v>
      </c>
      <c r="P35" s="29">
        <v>70829</v>
      </c>
    </row>
    <row r="36" spans="1:16" ht="30" customHeight="1" x14ac:dyDescent="0.25">
      <c r="A36" s="12">
        <v>27</v>
      </c>
      <c r="B36" s="37" t="s">
        <v>70</v>
      </c>
      <c r="C36" s="15" t="s">
        <v>71</v>
      </c>
      <c r="D36" s="13" t="s">
        <v>28</v>
      </c>
      <c r="E36" s="9">
        <v>1</v>
      </c>
      <c r="F36" s="39">
        <v>71021.738666666672</v>
      </c>
      <c r="G36" s="39">
        <v>71021.738666666672</v>
      </c>
      <c r="H36" s="11" t="s">
        <v>152</v>
      </c>
      <c r="I36" s="28">
        <v>23800</v>
      </c>
      <c r="J36" s="28">
        <v>23800</v>
      </c>
      <c r="K36" s="10" t="str">
        <f t="shared" si="0"/>
        <v>VALOR ACEPTADO</v>
      </c>
      <c r="L36" s="28">
        <v>46700</v>
      </c>
      <c r="M36" s="28">
        <v>46700</v>
      </c>
      <c r="N36" s="10" t="str">
        <f t="shared" si="1"/>
        <v>VALOR ACEPTADO</v>
      </c>
      <c r="O36" s="29">
        <v>54145</v>
      </c>
      <c r="P36" s="29">
        <v>54145</v>
      </c>
    </row>
    <row r="37" spans="1:16" ht="30" customHeight="1" x14ac:dyDescent="0.25">
      <c r="A37" s="12">
        <v>28</v>
      </c>
      <c r="B37" s="37" t="s">
        <v>72</v>
      </c>
      <c r="C37" s="15" t="s">
        <v>73</v>
      </c>
      <c r="D37" s="13" t="s">
        <v>28</v>
      </c>
      <c r="E37" s="9">
        <v>1</v>
      </c>
      <c r="F37" s="39">
        <v>21138.763333333336</v>
      </c>
      <c r="G37" s="39">
        <v>21138.763333333336</v>
      </c>
      <c r="H37" s="11" t="s">
        <v>152</v>
      </c>
      <c r="I37" s="28">
        <v>15470</v>
      </c>
      <c r="J37" s="28">
        <v>15470</v>
      </c>
      <c r="K37" s="10" t="str">
        <f t="shared" si="0"/>
        <v>VALOR ACEPTADO</v>
      </c>
      <c r="L37" s="28">
        <v>13957</v>
      </c>
      <c r="M37" s="28">
        <v>13957</v>
      </c>
      <c r="N37" s="10" t="str">
        <f t="shared" si="1"/>
        <v>VALOR ACEPTADO</v>
      </c>
      <c r="O37" s="29">
        <v>16183</v>
      </c>
      <c r="P37" s="29">
        <v>16183</v>
      </c>
    </row>
    <row r="38" spans="1:16" ht="15" customHeight="1" x14ac:dyDescent="0.25">
      <c r="A38" s="12">
        <v>29</v>
      </c>
      <c r="B38" s="16" t="s">
        <v>74</v>
      </c>
      <c r="C38" s="16" t="s">
        <v>75</v>
      </c>
      <c r="D38" s="14" t="s">
        <v>28</v>
      </c>
      <c r="E38" s="9">
        <v>1</v>
      </c>
      <c r="F38" s="39">
        <v>44960.04053333334</v>
      </c>
      <c r="G38" s="39">
        <v>44960.04053333334</v>
      </c>
      <c r="H38" s="11" t="s">
        <v>152</v>
      </c>
      <c r="I38" s="28">
        <v>23800</v>
      </c>
      <c r="J38" s="28">
        <v>23800</v>
      </c>
      <c r="K38" s="10" t="str">
        <f t="shared" si="0"/>
        <v>VALOR ACEPTADO</v>
      </c>
      <c r="L38" s="28">
        <v>38181</v>
      </c>
      <c r="M38" s="28">
        <v>38181</v>
      </c>
      <c r="N38" s="10" t="str">
        <f t="shared" si="1"/>
        <v>VALOR ACEPTADO</v>
      </c>
      <c r="O38" s="29">
        <v>44268</v>
      </c>
      <c r="P38" s="29">
        <v>44268</v>
      </c>
    </row>
    <row r="39" spans="1:16" ht="15" customHeight="1" x14ac:dyDescent="0.25">
      <c r="A39" s="12">
        <v>30</v>
      </c>
      <c r="B39" s="16" t="s">
        <v>76</v>
      </c>
      <c r="C39" s="16" t="s">
        <v>77</v>
      </c>
      <c r="D39" s="14" t="s">
        <v>28</v>
      </c>
      <c r="E39" s="9">
        <v>1</v>
      </c>
      <c r="F39" s="39">
        <v>35474.693333333336</v>
      </c>
      <c r="G39" s="39">
        <v>35474.693333333336</v>
      </c>
      <c r="H39" s="11" t="s">
        <v>152</v>
      </c>
      <c r="I39" s="28">
        <v>21420</v>
      </c>
      <c r="J39" s="28">
        <v>21420</v>
      </c>
      <c r="K39" s="10" t="str">
        <f t="shared" si="0"/>
        <v>EXCEDE VALOR UNITARIO DE MERCADO</v>
      </c>
      <c r="L39" s="28">
        <v>35636</v>
      </c>
      <c r="M39" s="28">
        <v>35636</v>
      </c>
      <c r="N39" s="10" t="str">
        <f t="shared" si="1"/>
        <v>EXCEDE VALOR UNITARIO DE MERCADO</v>
      </c>
      <c r="O39" s="29">
        <v>41317</v>
      </c>
      <c r="P39" s="29">
        <v>41317</v>
      </c>
    </row>
    <row r="40" spans="1:16" ht="30" customHeight="1" x14ac:dyDescent="0.25">
      <c r="A40" s="12">
        <v>31</v>
      </c>
      <c r="B40" s="37" t="s">
        <v>78</v>
      </c>
      <c r="C40" s="15" t="s">
        <v>79</v>
      </c>
      <c r="D40" s="13" t="s">
        <v>28</v>
      </c>
      <c r="E40" s="9">
        <v>1</v>
      </c>
      <c r="F40" s="39">
        <v>16418.985333333334</v>
      </c>
      <c r="G40" s="39">
        <v>16418.985333333334</v>
      </c>
      <c r="H40" s="11" t="s">
        <v>152</v>
      </c>
      <c r="I40" s="28">
        <v>14280</v>
      </c>
      <c r="J40" s="28">
        <v>14280</v>
      </c>
      <c r="K40" s="10" t="str">
        <f t="shared" si="0"/>
        <v>VALOR ACEPTADO</v>
      </c>
      <c r="L40" s="28">
        <v>13898</v>
      </c>
      <c r="M40" s="28">
        <v>13898</v>
      </c>
      <c r="N40" s="10" t="str">
        <f t="shared" si="1"/>
        <v>VALOR ACEPTADO</v>
      </c>
      <c r="O40" s="29">
        <v>16114</v>
      </c>
      <c r="P40" s="29">
        <v>16114</v>
      </c>
    </row>
    <row r="41" spans="1:16" ht="30" customHeight="1" x14ac:dyDescent="0.25">
      <c r="A41" s="12">
        <v>32</v>
      </c>
      <c r="B41" s="37" t="s">
        <v>80</v>
      </c>
      <c r="C41" s="15" t="s">
        <v>81</v>
      </c>
      <c r="D41" s="13" t="s">
        <v>82</v>
      </c>
      <c r="E41" s="9">
        <v>1</v>
      </c>
      <c r="F41" s="39">
        <v>76927.94666666667</v>
      </c>
      <c r="G41" s="39">
        <v>76927.94666666667</v>
      </c>
      <c r="H41" s="11" t="s">
        <v>152</v>
      </c>
      <c r="I41" s="28">
        <v>47600</v>
      </c>
      <c r="J41" s="28">
        <v>47600</v>
      </c>
      <c r="K41" s="10" t="str">
        <f t="shared" si="0"/>
        <v>VALOR ACEPTADO</v>
      </c>
      <c r="L41" s="28">
        <v>53080</v>
      </c>
      <c r="M41" s="28">
        <v>53080</v>
      </c>
      <c r="N41" s="10" t="str">
        <f t="shared" si="1"/>
        <v>VALOR ACEPTADO</v>
      </c>
      <c r="O41" s="29">
        <v>61542</v>
      </c>
      <c r="P41" s="29">
        <v>61542</v>
      </c>
    </row>
    <row r="42" spans="1:16" ht="30" customHeight="1" x14ac:dyDescent="0.25">
      <c r="A42" s="12">
        <v>33</v>
      </c>
      <c r="B42" s="37" t="s">
        <v>83</v>
      </c>
      <c r="C42" s="15" t="s">
        <v>84</v>
      </c>
      <c r="D42" s="13" t="s">
        <v>28</v>
      </c>
      <c r="E42" s="9">
        <v>1</v>
      </c>
      <c r="F42" s="39">
        <v>22748.833333333332</v>
      </c>
      <c r="G42" s="39">
        <v>22748.833333333332</v>
      </c>
      <c r="H42" s="11" t="s">
        <v>152</v>
      </c>
      <c r="I42" s="28">
        <v>15708</v>
      </c>
      <c r="J42" s="28">
        <v>15708</v>
      </c>
      <c r="K42" s="10" t="str">
        <f t="shared" si="0"/>
        <v>VALOR ACEPTADO</v>
      </c>
      <c r="L42" s="28">
        <v>15697</v>
      </c>
      <c r="M42" s="28">
        <v>15697</v>
      </c>
      <c r="N42" s="10" t="str">
        <f t="shared" si="1"/>
        <v>VALOR ACEPTADO</v>
      </c>
      <c r="O42" s="29">
        <v>18199</v>
      </c>
      <c r="P42" s="29">
        <v>18199</v>
      </c>
    </row>
    <row r="43" spans="1:16" ht="30" customHeight="1" x14ac:dyDescent="0.25">
      <c r="A43" s="12">
        <v>34</v>
      </c>
      <c r="B43" s="37" t="s">
        <v>85</v>
      </c>
      <c r="C43" s="16" t="s">
        <v>86</v>
      </c>
      <c r="D43" s="13" t="s">
        <v>28</v>
      </c>
      <c r="E43" s="9">
        <v>1</v>
      </c>
      <c r="F43" s="39">
        <v>26618.594333333331</v>
      </c>
      <c r="G43" s="39">
        <v>26618.594333333331</v>
      </c>
      <c r="H43" s="11" t="s">
        <v>153</v>
      </c>
      <c r="I43" s="28">
        <v>23800</v>
      </c>
      <c r="J43" s="28">
        <v>23800</v>
      </c>
      <c r="K43" s="10" t="str">
        <f t="shared" si="0"/>
        <v>VALOR ACEPTADO</v>
      </c>
      <c r="L43" s="28">
        <v>18367</v>
      </c>
      <c r="M43" s="28">
        <v>18367</v>
      </c>
      <c r="N43" s="10" t="str">
        <f t="shared" si="1"/>
        <v>VALOR ACEPTADO</v>
      </c>
      <c r="O43" s="29">
        <v>21295</v>
      </c>
      <c r="P43" s="29">
        <v>21295</v>
      </c>
    </row>
    <row r="44" spans="1:16" ht="30" customHeight="1" x14ac:dyDescent="0.25">
      <c r="A44" s="12">
        <v>35</v>
      </c>
      <c r="B44" s="16" t="s">
        <v>87</v>
      </c>
      <c r="C44" s="16" t="s">
        <v>88</v>
      </c>
      <c r="D44" s="14" t="s">
        <v>28</v>
      </c>
      <c r="E44" s="9">
        <v>1</v>
      </c>
      <c r="F44" s="39">
        <v>76239.333333333328</v>
      </c>
      <c r="G44" s="39">
        <v>76239.333333333328</v>
      </c>
      <c r="H44" s="11" t="s">
        <v>152</v>
      </c>
      <c r="I44" s="28">
        <v>47600</v>
      </c>
      <c r="J44" s="28">
        <v>47600</v>
      </c>
      <c r="K44" s="10" t="str">
        <f t="shared" si="0"/>
        <v>VALOR ACEPTADO</v>
      </c>
      <c r="L44" s="28">
        <v>52605</v>
      </c>
      <c r="M44" s="28">
        <v>52605</v>
      </c>
      <c r="N44" s="10" t="str">
        <f t="shared" si="1"/>
        <v>VALOR ACEPTADO</v>
      </c>
      <c r="O44" s="29">
        <v>60991</v>
      </c>
      <c r="P44" s="29">
        <v>60991</v>
      </c>
    </row>
    <row r="45" spans="1:16" ht="60" x14ac:dyDescent="0.25">
      <c r="A45" s="12">
        <v>36</v>
      </c>
      <c r="B45" s="37" t="s">
        <v>89</v>
      </c>
      <c r="C45" s="16" t="s">
        <v>90</v>
      </c>
      <c r="D45" s="13" t="s">
        <v>91</v>
      </c>
      <c r="E45" s="9">
        <v>1</v>
      </c>
      <c r="F45" s="39">
        <v>6886.1333333333341</v>
      </c>
      <c r="G45" s="39">
        <v>6886.1333333333341</v>
      </c>
      <c r="H45" s="11" t="s">
        <v>152</v>
      </c>
      <c r="I45" s="28">
        <v>5355</v>
      </c>
      <c r="J45" s="28">
        <v>5355</v>
      </c>
      <c r="K45" s="10" t="str">
        <f t="shared" si="0"/>
        <v>VALOR ACEPTADO</v>
      </c>
      <c r="L45" s="28">
        <v>4751</v>
      </c>
      <c r="M45" s="28">
        <v>4751</v>
      </c>
      <c r="N45" s="10" t="str">
        <f t="shared" si="1"/>
        <v>VALOR ACEPTADO</v>
      </c>
      <c r="O45" s="30">
        <v>5509</v>
      </c>
      <c r="P45" s="30">
        <v>5509</v>
      </c>
    </row>
    <row r="46" spans="1:16" ht="15" customHeight="1" x14ac:dyDescent="0.25">
      <c r="A46" s="12">
        <v>37</v>
      </c>
      <c r="B46" s="16" t="s">
        <v>92</v>
      </c>
      <c r="C46" s="16" t="s">
        <v>93</v>
      </c>
      <c r="D46" s="14" t="s">
        <v>16</v>
      </c>
      <c r="E46" s="9">
        <v>1</v>
      </c>
      <c r="F46" s="39">
        <v>9837.3333333333339</v>
      </c>
      <c r="G46" s="39">
        <v>9837.3333333333339</v>
      </c>
      <c r="H46" s="11" t="s">
        <v>152</v>
      </c>
      <c r="I46" s="28">
        <v>7140</v>
      </c>
      <c r="J46" s="28">
        <v>7140</v>
      </c>
      <c r="K46" s="10" t="str">
        <f t="shared" si="0"/>
        <v>VALOR ACEPTADO</v>
      </c>
      <c r="L46" s="28">
        <v>6788</v>
      </c>
      <c r="M46" s="28">
        <v>6788</v>
      </c>
      <c r="N46" s="10" t="str">
        <f t="shared" si="1"/>
        <v>VALOR ACEPTADO</v>
      </c>
      <c r="O46" s="29">
        <v>7869</v>
      </c>
      <c r="P46" s="29">
        <v>7869</v>
      </c>
    </row>
    <row r="47" spans="1:16" ht="30" customHeight="1" x14ac:dyDescent="0.25">
      <c r="A47" s="12">
        <v>38</v>
      </c>
      <c r="B47" s="37" t="s">
        <v>94</v>
      </c>
      <c r="C47" s="17" t="s">
        <v>95</v>
      </c>
      <c r="D47" s="13" t="s">
        <v>16</v>
      </c>
      <c r="E47" s="9">
        <v>1</v>
      </c>
      <c r="F47" s="39">
        <v>7378</v>
      </c>
      <c r="G47" s="39">
        <v>7378</v>
      </c>
      <c r="H47" s="11" t="s">
        <v>152</v>
      </c>
      <c r="I47" s="28">
        <v>5831</v>
      </c>
      <c r="J47" s="28">
        <v>5831</v>
      </c>
      <c r="K47" s="10" t="str">
        <f t="shared" si="0"/>
        <v>VALOR ACEPTADO</v>
      </c>
      <c r="L47" s="28">
        <v>5091</v>
      </c>
      <c r="M47" s="28">
        <v>5091</v>
      </c>
      <c r="N47" s="10" t="str">
        <f t="shared" si="1"/>
        <v>VALOR ACEPTADO</v>
      </c>
      <c r="O47" s="29">
        <v>5902</v>
      </c>
      <c r="P47" s="29">
        <v>5902</v>
      </c>
    </row>
    <row r="48" spans="1:16" ht="30" customHeight="1" x14ac:dyDescent="0.25">
      <c r="A48" s="12">
        <v>39</v>
      </c>
      <c r="B48" s="37" t="s">
        <v>96</v>
      </c>
      <c r="C48" s="15" t="s">
        <v>97</v>
      </c>
      <c r="D48" s="13" t="s">
        <v>16</v>
      </c>
      <c r="E48" s="9">
        <v>1</v>
      </c>
      <c r="F48" s="39">
        <v>20289.5</v>
      </c>
      <c r="G48" s="39">
        <v>20289.5</v>
      </c>
      <c r="H48" s="11" t="s">
        <v>152</v>
      </c>
      <c r="I48" s="28">
        <v>11900</v>
      </c>
      <c r="J48" s="28">
        <v>11900</v>
      </c>
      <c r="K48" s="10" t="str">
        <f t="shared" si="0"/>
        <v>VALOR ACEPTADO</v>
      </c>
      <c r="L48" s="28">
        <v>14000</v>
      </c>
      <c r="M48" s="28">
        <v>14000</v>
      </c>
      <c r="N48" s="10" t="str">
        <f t="shared" si="1"/>
        <v>VALOR ACEPTADO</v>
      </c>
      <c r="O48" s="29">
        <v>16232</v>
      </c>
      <c r="P48" s="29">
        <v>16232</v>
      </c>
    </row>
    <row r="49" spans="1:16" ht="15" customHeight="1" x14ac:dyDescent="0.25">
      <c r="A49" s="12">
        <v>40</v>
      </c>
      <c r="B49" s="16" t="s">
        <v>98</v>
      </c>
      <c r="C49" s="16" t="s">
        <v>99</v>
      </c>
      <c r="D49" s="14" t="s">
        <v>100</v>
      </c>
      <c r="E49" s="9">
        <v>1</v>
      </c>
      <c r="F49" s="39">
        <v>3627516.6666666665</v>
      </c>
      <c r="G49" s="39">
        <v>3627516.6666666665</v>
      </c>
      <c r="H49" s="11" t="s">
        <v>152</v>
      </c>
      <c r="I49" s="28">
        <v>2380000</v>
      </c>
      <c r="J49" s="28">
        <v>2380000</v>
      </c>
      <c r="K49" s="10" t="str">
        <f t="shared" si="0"/>
        <v>VALOR ACEPTADO</v>
      </c>
      <c r="L49" s="28">
        <v>2502987</v>
      </c>
      <c r="M49" s="28">
        <v>2502987</v>
      </c>
      <c r="N49" s="10" t="str">
        <f t="shared" si="1"/>
        <v>VALOR ACEPTADO</v>
      </c>
      <c r="O49" s="29">
        <v>2902014</v>
      </c>
      <c r="P49" s="29">
        <v>2902014</v>
      </c>
    </row>
    <row r="50" spans="1:16" ht="45" x14ac:dyDescent="0.25">
      <c r="A50" s="12">
        <v>41</v>
      </c>
      <c r="B50" s="16" t="s">
        <v>101</v>
      </c>
      <c r="C50" s="16" t="s">
        <v>102</v>
      </c>
      <c r="D50" s="14" t="s">
        <v>28</v>
      </c>
      <c r="E50" s="9">
        <v>1</v>
      </c>
      <c r="F50" s="39">
        <v>81772.833333333328</v>
      </c>
      <c r="G50" s="39">
        <v>81772.833333333328</v>
      </c>
      <c r="H50" s="11" t="s">
        <v>152</v>
      </c>
      <c r="I50" s="28">
        <v>47600</v>
      </c>
      <c r="J50" s="28">
        <v>47600</v>
      </c>
      <c r="K50" s="10" t="str">
        <f t="shared" si="0"/>
        <v>VALOR ACEPTADO</v>
      </c>
      <c r="L50" s="28">
        <v>56423</v>
      </c>
      <c r="M50" s="28">
        <v>56423</v>
      </c>
      <c r="N50" s="10" t="str">
        <f t="shared" si="1"/>
        <v>VALOR ACEPTADO</v>
      </c>
      <c r="O50" s="29">
        <v>65418</v>
      </c>
      <c r="P50" s="29">
        <v>65418</v>
      </c>
    </row>
    <row r="51" spans="1:16" ht="30" customHeight="1" x14ac:dyDescent="0.25">
      <c r="A51" s="12">
        <v>42</v>
      </c>
      <c r="B51" s="16" t="s">
        <v>103</v>
      </c>
      <c r="C51" s="15" t="s">
        <v>104</v>
      </c>
      <c r="D51" s="14" t="s">
        <v>16</v>
      </c>
      <c r="E51" s="9">
        <v>1</v>
      </c>
      <c r="F51" s="39">
        <v>49432.6</v>
      </c>
      <c r="G51" s="39">
        <v>49432.6</v>
      </c>
      <c r="H51" s="11" t="s">
        <v>152</v>
      </c>
      <c r="I51" s="28">
        <v>26180</v>
      </c>
      <c r="J51" s="28">
        <v>26180</v>
      </c>
      <c r="K51" s="10" t="str">
        <f t="shared" si="0"/>
        <v>VALOR ACEPTADO</v>
      </c>
      <c r="L51" s="28">
        <v>34108</v>
      </c>
      <c r="M51" s="28">
        <v>34108</v>
      </c>
      <c r="N51" s="10" t="str">
        <f t="shared" si="1"/>
        <v>VALOR ACEPTADO</v>
      </c>
      <c r="O51" s="29">
        <v>39546</v>
      </c>
      <c r="P51" s="29">
        <v>39546</v>
      </c>
    </row>
    <row r="52" spans="1:16" ht="45" x14ac:dyDescent="0.25">
      <c r="A52" s="12">
        <v>43</v>
      </c>
      <c r="B52" s="16" t="s">
        <v>105</v>
      </c>
      <c r="C52" s="16" t="s">
        <v>106</v>
      </c>
      <c r="D52" s="14" t="s">
        <v>16</v>
      </c>
      <c r="E52" s="9">
        <v>1</v>
      </c>
      <c r="F52" s="39">
        <v>13526.333333333334</v>
      </c>
      <c r="G52" s="39">
        <v>13526.333333333334</v>
      </c>
      <c r="H52" s="11" t="s">
        <v>152</v>
      </c>
      <c r="I52" s="28">
        <v>9520</v>
      </c>
      <c r="J52" s="28">
        <v>9520</v>
      </c>
      <c r="K52" s="10" t="str">
        <f t="shared" si="0"/>
        <v>VALOR ACEPTADO</v>
      </c>
      <c r="L52" s="28">
        <v>9333</v>
      </c>
      <c r="M52" s="28">
        <v>9333</v>
      </c>
      <c r="N52" s="10" t="str">
        <f t="shared" si="1"/>
        <v>VALOR ACEPTADO</v>
      </c>
      <c r="O52" s="29">
        <v>10821</v>
      </c>
      <c r="P52" s="29">
        <v>10821</v>
      </c>
    </row>
    <row r="53" spans="1:16" ht="15" customHeight="1" x14ac:dyDescent="0.25">
      <c r="A53" s="12">
        <v>44</v>
      </c>
      <c r="B53" s="16" t="s">
        <v>107</v>
      </c>
      <c r="C53" s="16" t="s">
        <v>108</v>
      </c>
      <c r="D53" s="14" t="s">
        <v>109</v>
      </c>
      <c r="E53" s="9">
        <v>1</v>
      </c>
      <c r="F53" s="39">
        <v>4918.666666666667</v>
      </c>
      <c r="G53" s="39">
        <v>4918.666666666667</v>
      </c>
      <c r="H53" s="11" t="s">
        <v>152</v>
      </c>
      <c r="I53" s="28">
        <v>2380</v>
      </c>
      <c r="J53" s="28">
        <v>2380</v>
      </c>
      <c r="K53" s="10" t="str">
        <f t="shared" si="0"/>
        <v>VALOR ACEPTADO</v>
      </c>
      <c r="L53" s="28">
        <v>3394</v>
      </c>
      <c r="M53" s="28">
        <v>3394</v>
      </c>
      <c r="N53" s="10" t="str">
        <f t="shared" si="1"/>
        <v>VALOR ACEPTADO</v>
      </c>
      <c r="O53" s="29">
        <v>3935</v>
      </c>
      <c r="P53" s="29">
        <v>3935</v>
      </c>
    </row>
    <row r="54" spans="1:16" ht="15" customHeight="1" x14ac:dyDescent="0.25">
      <c r="A54" s="12">
        <v>45</v>
      </c>
      <c r="B54" s="16" t="s">
        <v>110</v>
      </c>
      <c r="C54" s="16" t="s">
        <v>111</v>
      </c>
      <c r="D54" s="14" t="s">
        <v>19</v>
      </c>
      <c r="E54" s="9">
        <v>1</v>
      </c>
      <c r="F54" s="39">
        <v>7992.833333333333</v>
      </c>
      <c r="G54" s="39">
        <v>7992.833333333333</v>
      </c>
      <c r="H54" s="11" t="s">
        <v>152</v>
      </c>
      <c r="I54" s="28">
        <v>6188</v>
      </c>
      <c r="J54" s="28">
        <v>6188</v>
      </c>
      <c r="K54" s="10" t="str">
        <f t="shared" si="0"/>
        <v>VALOR ACEPTADO</v>
      </c>
      <c r="L54" s="28">
        <v>5515</v>
      </c>
      <c r="M54" s="28">
        <v>5515</v>
      </c>
      <c r="N54" s="10" t="str">
        <f t="shared" si="1"/>
        <v>VALOR ACEPTADO</v>
      </c>
      <c r="O54" s="29">
        <v>6394</v>
      </c>
      <c r="P54" s="29">
        <v>6394</v>
      </c>
    </row>
    <row r="55" spans="1:16" ht="15" customHeight="1" x14ac:dyDescent="0.25">
      <c r="A55" s="12">
        <v>46</v>
      </c>
      <c r="B55" s="16" t="s">
        <v>112</v>
      </c>
      <c r="C55" s="16" t="s">
        <v>113</v>
      </c>
      <c r="D55" s="14" t="s">
        <v>100</v>
      </c>
      <c r="E55" s="9">
        <v>1</v>
      </c>
      <c r="F55" s="39">
        <v>218880.66666666666</v>
      </c>
      <c r="G55" s="39">
        <v>218880.66666666666</v>
      </c>
      <c r="H55" s="11" t="s">
        <v>152</v>
      </c>
      <c r="I55" s="28">
        <v>142800</v>
      </c>
      <c r="J55" s="28">
        <v>142800</v>
      </c>
      <c r="K55" s="10" t="str">
        <f t="shared" si="0"/>
        <v>VALOR ACEPTADO</v>
      </c>
      <c r="L55" s="28">
        <v>151028</v>
      </c>
      <c r="M55" s="28">
        <v>151028</v>
      </c>
      <c r="N55" s="10" t="str">
        <f t="shared" si="1"/>
        <v>VALOR ACEPTADO</v>
      </c>
      <c r="O55" s="29">
        <v>175105</v>
      </c>
      <c r="P55" s="29">
        <v>175105</v>
      </c>
    </row>
    <row r="56" spans="1:16" ht="30" customHeight="1" x14ac:dyDescent="0.25">
      <c r="A56" s="12">
        <v>47</v>
      </c>
      <c r="B56" s="37" t="s">
        <v>114</v>
      </c>
      <c r="C56" s="16" t="s">
        <v>115</v>
      </c>
      <c r="D56" s="13" t="s">
        <v>100</v>
      </c>
      <c r="E56" s="9">
        <v>1</v>
      </c>
      <c r="F56" s="39">
        <v>35085.166666666664</v>
      </c>
      <c r="G56" s="39">
        <v>35085.166666666664</v>
      </c>
      <c r="H56" s="11" t="s">
        <v>152</v>
      </c>
      <c r="I56" s="28">
        <v>23800</v>
      </c>
      <c r="J56" s="28">
        <v>23800</v>
      </c>
      <c r="K56" s="10" t="str">
        <f t="shared" si="0"/>
        <v>VALOR ACEPTADO</v>
      </c>
      <c r="L56" s="28">
        <v>24209</v>
      </c>
      <c r="M56" s="28">
        <v>24209</v>
      </c>
      <c r="N56" s="10" t="str">
        <f t="shared" si="1"/>
        <v>VALOR ACEPTADO</v>
      </c>
      <c r="O56" s="29">
        <v>28069</v>
      </c>
      <c r="P56" s="29">
        <v>28069</v>
      </c>
    </row>
    <row r="57" spans="1:16" ht="30" customHeight="1" x14ac:dyDescent="0.25">
      <c r="A57" s="12">
        <v>48</v>
      </c>
      <c r="B57" s="37" t="s">
        <v>116</v>
      </c>
      <c r="C57" s="16" t="s">
        <v>117</v>
      </c>
      <c r="D57" s="13" t="s">
        <v>100</v>
      </c>
      <c r="E57" s="9">
        <v>1</v>
      </c>
      <c r="F57" s="39">
        <v>21642.133333333331</v>
      </c>
      <c r="G57" s="39">
        <v>21642.133333333331</v>
      </c>
      <c r="H57" s="11" t="s">
        <v>152</v>
      </c>
      <c r="I57" s="28">
        <v>13090</v>
      </c>
      <c r="J57" s="28">
        <v>13090</v>
      </c>
      <c r="K57" s="10" t="str">
        <f t="shared" si="0"/>
        <v>VALOR ACEPTADO</v>
      </c>
      <c r="L57" s="28">
        <v>14933</v>
      </c>
      <c r="M57" s="28">
        <v>14933</v>
      </c>
      <c r="N57" s="10" t="str">
        <f t="shared" si="1"/>
        <v>VALOR ACEPTADO</v>
      </c>
      <c r="O57" s="29">
        <v>17313</v>
      </c>
      <c r="P57" s="29">
        <v>17313</v>
      </c>
    </row>
    <row r="58" spans="1:16" ht="30" customHeight="1" x14ac:dyDescent="0.25">
      <c r="A58" s="12">
        <v>49</v>
      </c>
      <c r="B58" s="37" t="s">
        <v>118</v>
      </c>
      <c r="C58" s="16" t="s">
        <v>119</v>
      </c>
      <c r="D58" s="13" t="s">
        <v>100</v>
      </c>
      <c r="E58" s="9">
        <v>1</v>
      </c>
      <c r="F58" s="39">
        <v>13280.4</v>
      </c>
      <c r="G58" s="39">
        <v>13280.4</v>
      </c>
      <c r="H58" s="11" t="s">
        <v>152</v>
      </c>
      <c r="I58" s="28">
        <v>10591</v>
      </c>
      <c r="J58" s="28">
        <v>10591</v>
      </c>
      <c r="K58" s="10" t="str">
        <f t="shared" si="0"/>
        <v>VALOR ACEPTADO</v>
      </c>
      <c r="L58" s="28">
        <v>9163</v>
      </c>
      <c r="M58" s="28">
        <v>9163</v>
      </c>
      <c r="N58" s="10" t="str">
        <f t="shared" si="1"/>
        <v>VALOR ACEPTADO</v>
      </c>
      <c r="O58" s="29">
        <v>10624</v>
      </c>
      <c r="P58" s="29">
        <v>10624</v>
      </c>
    </row>
    <row r="59" spans="1:16" ht="30" customHeight="1" x14ac:dyDescent="0.25">
      <c r="A59" s="12">
        <v>50</v>
      </c>
      <c r="B59" s="37" t="s">
        <v>120</v>
      </c>
      <c r="C59" s="16" t="s">
        <v>121</v>
      </c>
      <c r="D59" s="13" t="s">
        <v>100</v>
      </c>
      <c r="E59" s="9">
        <v>1</v>
      </c>
      <c r="F59" s="39">
        <v>17312.12</v>
      </c>
      <c r="G59" s="39">
        <v>17312.12</v>
      </c>
      <c r="H59" s="11" t="s">
        <v>152</v>
      </c>
      <c r="I59" s="28">
        <v>11900</v>
      </c>
      <c r="J59" s="28">
        <v>11900</v>
      </c>
      <c r="K59" s="10" t="str">
        <f t="shared" si="0"/>
        <v>VALOR ACEPTADO</v>
      </c>
      <c r="L59" s="28">
        <v>11945</v>
      </c>
      <c r="M59" s="28">
        <v>11945</v>
      </c>
      <c r="N59" s="10" t="str">
        <f t="shared" si="1"/>
        <v>VALOR ACEPTADO</v>
      </c>
      <c r="O59" s="29">
        <v>13849</v>
      </c>
      <c r="P59" s="29">
        <v>13849</v>
      </c>
    </row>
    <row r="60" spans="1:16" ht="30" customHeight="1" x14ac:dyDescent="0.25">
      <c r="A60" s="12">
        <v>51</v>
      </c>
      <c r="B60" s="37" t="s">
        <v>122</v>
      </c>
      <c r="C60" s="16" t="s">
        <v>123</v>
      </c>
      <c r="D60" s="13" t="s">
        <v>100</v>
      </c>
      <c r="E60" s="9">
        <v>1</v>
      </c>
      <c r="F60" s="39">
        <v>22961.502199999999</v>
      </c>
      <c r="G60" s="39">
        <v>22961.502199999999</v>
      </c>
      <c r="H60" s="11" t="s">
        <v>152</v>
      </c>
      <c r="I60" s="28">
        <v>14280</v>
      </c>
      <c r="J60" s="28">
        <v>14280</v>
      </c>
      <c r="K60" s="10" t="str">
        <f t="shared" si="0"/>
        <v>VALOR ACEPTADO</v>
      </c>
      <c r="L60" s="28">
        <v>15843</v>
      </c>
      <c r="M60" s="28">
        <v>15843</v>
      </c>
      <c r="N60" s="10" t="str">
        <f t="shared" si="1"/>
        <v>VALOR ACEPTADO</v>
      </c>
      <c r="O60" s="29">
        <v>18369</v>
      </c>
      <c r="P60" s="29">
        <v>18369</v>
      </c>
    </row>
    <row r="61" spans="1:16" ht="15" customHeight="1" x14ac:dyDescent="0.25">
      <c r="A61" s="12">
        <v>52</v>
      </c>
      <c r="B61" s="16" t="s">
        <v>124</v>
      </c>
      <c r="C61" s="16" t="s">
        <v>125</v>
      </c>
      <c r="D61" s="14" t="s">
        <v>100</v>
      </c>
      <c r="E61" s="9">
        <v>1</v>
      </c>
      <c r="F61" s="39">
        <v>6984.5066666666671</v>
      </c>
      <c r="G61" s="39">
        <v>6984.5066666666671</v>
      </c>
      <c r="H61" s="11" t="s">
        <v>152</v>
      </c>
      <c r="I61" s="28">
        <v>4760</v>
      </c>
      <c r="J61" s="28">
        <v>4760</v>
      </c>
      <c r="K61" s="10" t="str">
        <f t="shared" si="0"/>
        <v>VALOR ACEPTADO</v>
      </c>
      <c r="L61" s="28">
        <v>4819</v>
      </c>
      <c r="M61" s="28">
        <v>4819</v>
      </c>
      <c r="N61" s="10" t="str">
        <f t="shared" si="1"/>
        <v>VALOR ACEPTADO</v>
      </c>
      <c r="O61" s="29">
        <v>5587</v>
      </c>
      <c r="P61" s="29">
        <v>5587</v>
      </c>
    </row>
    <row r="62" spans="1:16" ht="15" customHeight="1" x14ac:dyDescent="0.25">
      <c r="A62" s="12">
        <v>53</v>
      </c>
      <c r="B62" s="16" t="s">
        <v>126</v>
      </c>
      <c r="C62" s="16" t="s">
        <v>127</v>
      </c>
      <c r="D62" s="14" t="s">
        <v>100</v>
      </c>
      <c r="E62" s="9">
        <v>1</v>
      </c>
      <c r="F62" s="39">
        <v>86509.509333333335</v>
      </c>
      <c r="G62" s="39">
        <v>86509.509333333335</v>
      </c>
      <c r="H62" s="11" t="s">
        <v>152</v>
      </c>
      <c r="I62" s="28">
        <v>35700</v>
      </c>
      <c r="J62" s="28">
        <v>35700</v>
      </c>
      <c r="K62" s="10" t="str">
        <f t="shared" si="0"/>
        <v>VALOR ACEPTADO</v>
      </c>
      <c r="L62" s="28">
        <v>59692</v>
      </c>
      <c r="M62" s="28">
        <v>59692</v>
      </c>
      <c r="N62" s="10" t="str">
        <f t="shared" si="1"/>
        <v>VALOR ACEPTADO</v>
      </c>
      <c r="O62" s="29">
        <v>69208</v>
      </c>
      <c r="P62" s="29">
        <v>69208</v>
      </c>
    </row>
    <row r="63" spans="1:16" ht="15" customHeight="1" x14ac:dyDescent="0.25">
      <c r="A63" s="12">
        <v>54</v>
      </c>
      <c r="B63" s="16" t="s">
        <v>128</v>
      </c>
      <c r="C63" s="16" t="s">
        <v>129</v>
      </c>
      <c r="D63" s="14" t="s">
        <v>100</v>
      </c>
      <c r="E63" s="9">
        <v>1</v>
      </c>
      <c r="F63" s="39">
        <v>153352.95966666666</v>
      </c>
      <c r="G63" s="39">
        <v>153352.95966666666</v>
      </c>
      <c r="H63" s="11" t="s">
        <v>152</v>
      </c>
      <c r="I63" s="28">
        <v>119000</v>
      </c>
      <c r="J63" s="28">
        <v>119000</v>
      </c>
      <c r="K63" s="10" t="str">
        <f t="shared" si="0"/>
        <v>VALOR ACEPTADO</v>
      </c>
      <c r="L63" s="28">
        <v>105814</v>
      </c>
      <c r="M63" s="28">
        <v>105814</v>
      </c>
      <c r="N63" s="10" t="str">
        <f t="shared" si="1"/>
        <v>VALOR ACEPTADO</v>
      </c>
      <c r="O63" s="29">
        <v>122682</v>
      </c>
      <c r="P63" s="29">
        <v>122682</v>
      </c>
    </row>
    <row r="64" spans="1:16" ht="15" customHeight="1" x14ac:dyDescent="0.25">
      <c r="A64" s="12">
        <v>55</v>
      </c>
      <c r="B64" s="16" t="s">
        <v>130</v>
      </c>
      <c r="C64" s="16" t="s">
        <v>131</v>
      </c>
      <c r="D64" s="14" t="s">
        <v>100</v>
      </c>
      <c r="E64" s="9">
        <v>1</v>
      </c>
      <c r="F64" s="39">
        <v>109509.19466666668</v>
      </c>
      <c r="G64" s="39">
        <v>109509.19466666668</v>
      </c>
      <c r="H64" s="11" t="s">
        <v>152</v>
      </c>
      <c r="I64" s="28">
        <v>83300</v>
      </c>
      <c r="J64" s="28">
        <v>83300</v>
      </c>
      <c r="K64" s="10" t="str">
        <f t="shared" si="0"/>
        <v>VALOR ACEPTADO</v>
      </c>
      <c r="L64" s="28">
        <v>75561</v>
      </c>
      <c r="M64" s="28">
        <v>75561</v>
      </c>
      <c r="N64" s="10" t="str">
        <f t="shared" si="1"/>
        <v>VALOR ACEPTADO</v>
      </c>
      <c r="O64" s="30">
        <v>87608</v>
      </c>
      <c r="P64" s="30">
        <v>87608</v>
      </c>
    </row>
    <row r="65" spans="1:16" ht="30" customHeight="1" x14ac:dyDescent="0.25">
      <c r="A65" s="12">
        <v>56</v>
      </c>
      <c r="B65" s="16" t="s">
        <v>132</v>
      </c>
      <c r="C65" s="16" t="s">
        <v>133</v>
      </c>
      <c r="D65" s="14" t="s">
        <v>16</v>
      </c>
      <c r="E65" s="9">
        <v>1</v>
      </c>
      <c r="F65" s="39">
        <v>4119383.3333333335</v>
      </c>
      <c r="G65" s="39">
        <v>4119383.3333333335</v>
      </c>
      <c r="H65" s="11" t="s">
        <v>152</v>
      </c>
      <c r="I65" s="28">
        <v>2975000</v>
      </c>
      <c r="J65" s="28">
        <v>2975000</v>
      </c>
      <c r="K65" s="10" t="str">
        <f t="shared" si="0"/>
        <v>VALOR ACEPTADO</v>
      </c>
      <c r="L65" s="28">
        <v>3295507</v>
      </c>
      <c r="M65" s="28">
        <v>3295507</v>
      </c>
      <c r="N65" s="10" t="str">
        <f t="shared" si="1"/>
        <v>VALOR ACEPTADO</v>
      </c>
      <c r="O65" s="29">
        <v>3295506</v>
      </c>
      <c r="P65" s="29">
        <v>3295506</v>
      </c>
    </row>
    <row r="66" spans="1:16" ht="15" customHeight="1" x14ac:dyDescent="0.25">
      <c r="A66" s="12">
        <v>57</v>
      </c>
      <c r="B66" s="16" t="s">
        <v>134</v>
      </c>
      <c r="C66" s="16" t="s">
        <v>135</v>
      </c>
      <c r="D66" s="14" t="s">
        <v>16</v>
      </c>
      <c r="E66" s="9">
        <v>1</v>
      </c>
      <c r="F66" s="39">
        <v>553350</v>
      </c>
      <c r="G66" s="39">
        <v>553350</v>
      </c>
      <c r="H66" s="11" t="s">
        <v>152</v>
      </c>
      <c r="I66" s="28">
        <v>404600</v>
      </c>
      <c r="J66" s="28">
        <v>404600</v>
      </c>
      <c r="K66" s="10" t="str">
        <f t="shared" si="0"/>
        <v>VALOR ACEPTADO</v>
      </c>
      <c r="L66" s="28">
        <v>409479</v>
      </c>
      <c r="M66" s="28">
        <v>409479</v>
      </c>
      <c r="N66" s="10" t="str">
        <f t="shared" si="1"/>
        <v>VALOR ACEPTADO</v>
      </c>
      <c r="O66" s="29">
        <v>442680</v>
      </c>
      <c r="P66" s="29">
        <v>442680</v>
      </c>
    </row>
    <row r="67" spans="1:16" ht="15" customHeight="1" x14ac:dyDescent="0.25">
      <c r="A67" s="12">
        <v>58</v>
      </c>
      <c r="B67" s="16" t="s">
        <v>134</v>
      </c>
      <c r="C67" s="16" t="s">
        <v>136</v>
      </c>
      <c r="D67" s="14" t="s">
        <v>16</v>
      </c>
      <c r="E67" s="9">
        <v>1</v>
      </c>
      <c r="F67" s="39">
        <v>1227207.3333333333</v>
      </c>
      <c r="G67" s="39">
        <v>1227207.3333333333</v>
      </c>
      <c r="H67" s="11" t="s">
        <v>152</v>
      </c>
      <c r="I67" s="28">
        <v>952000</v>
      </c>
      <c r="J67" s="28">
        <v>952000</v>
      </c>
      <c r="K67" s="10" t="str">
        <f t="shared" si="0"/>
        <v>VALOR ACEPTADO</v>
      </c>
      <c r="L67" s="28">
        <v>908133</v>
      </c>
      <c r="M67" s="28">
        <v>908133</v>
      </c>
      <c r="N67" s="10" t="str">
        <f t="shared" si="1"/>
        <v>VALOR ACEPTADO</v>
      </c>
      <c r="O67" s="29">
        <v>981765</v>
      </c>
      <c r="P67" s="29">
        <v>981765</v>
      </c>
    </row>
    <row r="68" spans="1:16" ht="15" customHeight="1" x14ac:dyDescent="0.25">
      <c r="A68" s="12">
        <v>59</v>
      </c>
      <c r="B68" s="16" t="s">
        <v>137</v>
      </c>
      <c r="C68" s="16" t="s">
        <v>138</v>
      </c>
      <c r="D68" s="14" t="s">
        <v>16</v>
      </c>
      <c r="E68" s="9">
        <v>1</v>
      </c>
      <c r="F68" s="39">
        <v>3074166.6666666665</v>
      </c>
      <c r="G68" s="39">
        <v>3074166.6666666665</v>
      </c>
      <c r="H68" s="11" t="s">
        <v>152</v>
      </c>
      <c r="I68" s="28">
        <v>2320500</v>
      </c>
      <c r="J68" s="28">
        <v>2320500</v>
      </c>
      <c r="K68" s="10" t="str">
        <f t="shared" si="0"/>
        <v>VALOR ACEPTADO</v>
      </c>
      <c r="L68" s="28">
        <v>2274883</v>
      </c>
      <c r="M68" s="28">
        <v>2274883</v>
      </c>
      <c r="N68" s="10" t="str">
        <f t="shared" si="1"/>
        <v>VALOR ACEPTADO</v>
      </c>
      <c r="O68" s="29">
        <v>2459334</v>
      </c>
      <c r="P68" s="29">
        <v>2459334</v>
      </c>
    </row>
    <row r="69" spans="1:16" ht="15" customHeight="1" x14ac:dyDescent="0.25">
      <c r="A69" s="12">
        <v>60</v>
      </c>
      <c r="B69" s="16" t="s">
        <v>139</v>
      </c>
      <c r="C69" s="16" t="s">
        <v>140</v>
      </c>
      <c r="D69" s="14" t="s">
        <v>16</v>
      </c>
      <c r="E69" s="9">
        <v>1</v>
      </c>
      <c r="F69" s="39">
        <v>2828233.3333333335</v>
      </c>
      <c r="G69" s="39">
        <v>2828233.3333333335</v>
      </c>
      <c r="H69" s="11" t="s">
        <v>152</v>
      </c>
      <c r="I69" s="28">
        <v>2320500</v>
      </c>
      <c r="J69" s="28">
        <v>2320500</v>
      </c>
      <c r="K69" s="10" t="str">
        <f t="shared" si="0"/>
        <v>VALOR ACEPTADO</v>
      </c>
      <c r="L69" s="28">
        <v>2092893</v>
      </c>
      <c r="M69" s="28">
        <v>2092893</v>
      </c>
      <c r="N69" s="10" t="str">
        <f t="shared" si="1"/>
        <v>VALOR ACEPTADO</v>
      </c>
      <c r="O69" s="29">
        <v>2262586</v>
      </c>
      <c r="P69" s="29">
        <v>2262586</v>
      </c>
    </row>
    <row r="70" spans="1:16" ht="30" x14ac:dyDescent="0.25">
      <c r="C70" s="40" t="s">
        <v>150</v>
      </c>
      <c r="G70" s="19">
        <f>SUM(G10:G69)</f>
        <v>18531028.717600003</v>
      </c>
      <c r="H70" s="22"/>
      <c r="I70" s="23"/>
      <c r="J70" s="24">
        <f>SUM(J10:J69)</f>
        <v>12891389</v>
      </c>
      <c r="K70" s="20"/>
      <c r="L70" s="18"/>
      <c r="M70" s="21">
        <f>SUM(M10:M69)</f>
        <v>13778845</v>
      </c>
      <c r="P70" s="25">
        <f>SUM(P10:P69)</f>
        <v>14867295</v>
      </c>
    </row>
    <row r="71" spans="1:16" ht="94.5" customHeight="1" x14ac:dyDescent="0.25">
      <c r="G71" s="19">
        <f>+G70*20%</f>
        <v>3706205.7435200009</v>
      </c>
      <c r="H71" s="56"/>
      <c r="I71"/>
      <c r="J71" s="26" t="s">
        <v>141</v>
      </c>
      <c r="K71" s="20"/>
      <c r="L71" s="18"/>
      <c r="M71" s="26" t="s">
        <v>141</v>
      </c>
      <c r="P71" s="41" t="s">
        <v>151</v>
      </c>
    </row>
    <row r="72" spans="1:16" x14ac:dyDescent="0.25">
      <c r="C72" s="50" t="s">
        <v>142</v>
      </c>
      <c r="D72" s="50"/>
      <c r="E72" s="50"/>
      <c r="F72" s="51"/>
      <c r="G72" s="19">
        <f>+G70-G71</f>
        <v>14824822.974080002</v>
      </c>
      <c r="H72" s="58"/>
    </row>
    <row r="73" spans="1:16" x14ac:dyDescent="0.25">
      <c r="H73" s="57"/>
    </row>
    <row r="75" spans="1:16" ht="36" customHeight="1" x14ac:dyDescent="0.25">
      <c r="A75" s="27" t="s">
        <v>143</v>
      </c>
      <c r="B75" s="53" t="s">
        <v>148</v>
      </c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</row>
    <row r="76" spans="1:16" x14ac:dyDescent="0.25">
      <c r="A76" s="27" t="s">
        <v>147</v>
      </c>
      <c r="B76" t="s">
        <v>149</v>
      </c>
    </row>
    <row r="80" spans="1:16" ht="15" customHeight="1" x14ac:dyDescent="0.25">
      <c r="A80" s="54" t="s">
        <v>144</v>
      </c>
      <c r="B80" s="55"/>
      <c r="C80" s="55"/>
      <c r="D80" s="55"/>
      <c r="E80" s="55"/>
      <c r="F80" s="55"/>
      <c r="G80" s="55"/>
      <c r="H80" s="55"/>
      <c r="I80" s="55"/>
      <c r="J80" s="55"/>
    </row>
    <row r="81" spans="1:10" ht="15" customHeight="1" x14ac:dyDescent="0.25">
      <c r="A81" s="54" t="s">
        <v>145</v>
      </c>
      <c r="B81" s="55"/>
      <c r="C81" s="55"/>
      <c r="D81" s="55"/>
      <c r="E81" s="55"/>
      <c r="F81" s="55"/>
      <c r="G81" s="55"/>
      <c r="H81" s="55"/>
      <c r="I81" s="55"/>
      <c r="J81" s="55"/>
    </row>
    <row r="82" spans="1:10" ht="15" customHeight="1" x14ac:dyDescent="0.25">
      <c r="A82" s="54" t="s">
        <v>146</v>
      </c>
      <c r="B82" s="55"/>
      <c r="C82" s="55"/>
      <c r="D82" s="55"/>
      <c r="E82" s="55"/>
      <c r="F82" s="55"/>
      <c r="G82" s="55"/>
      <c r="H82" s="55"/>
      <c r="I82" s="55"/>
      <c r="J82" s="55"/>
    </row>
  </sheetData>
  <mergeCells count="10">
    <mergeCell ref="N8:P8"/>
    <mergeCell ref="B75:M75"/>
    <mergeCell ref="A80:J80"/>
    <mergeCell ref="A81:J81"/>
    <mergeCell ref="A82:J82"/>
    <mergeCell ref="A1:K6"/>
    <mergeCell ref="E8:G8"/>
    <mergeCell ref="H8:J8"/>
    <mergeCell ref="K8:M8"/>
    <mergeCell ref="C72:F7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AVILA CARDOSO</dc:creator>
  <cp:lastModifiedBy>VALERIA AVILA CARDOSO</cp:lastModifiedBy>
  <dcterms:created xsi:type="dcterms:W3CDTF">2025-05-09T15:22:26Z</dcterms:created>
  <dcterms:modified xsi:type="dcterms:W3CDTF">2025-05-14T22:15:11Z</dcterms:modified>
</cp:coreProperties>
</file>