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https://minjusticiagovco-my.sharepoint.com/personal/diego_quintanilla_minjusticia_gov_co/Documents/PROCESOS/PROCESOS 2025/001_131. Laboratorios innovación/"/>
    </mc:Choice>
  </mc:AlternateContent>
  <xr:revisionPtr revIDLastSave="55" documentId="13_ncr:1_{563063F6-18F8-4198-98EC-EE6B52748A0F}" xr6:coauthVersionLast="47" xr6:coauthVersionMax="47" xr10:uidLastSave="{7D7E21E3-CBAC-4BD1-996A-88FB4C6581B6}"/>
  <bookViews>
    <workbookView xWindow="28680" yWindow="-120" windowWidth="29040" windowHeight="15720" xr2:uid="{00000000-000D-0000-FFFF-FFFF00000000}"/>
  </bookViews>
  <sheets>
    <sheet name="FORMATO DE OFERTA ECONÓMICA" sheetId="2" r:id="rId1"/>
  </sheets>
  <definedNames>
    <definedName name="_xlnm._FilterDatabase" localSheetId="0" hidden="1">'FORMATO DE OFERTA ECONÓMICA'!$A$12:$XEV$30</definedName>
    <definedName name="_xlnm.Print_Area" localSheetId="0">'FORMATO DE OFERTA ECONÓMICA'!$B$2:$L$30</definedName>
    <definedName name="_xlnm.Print_Titles" localSheetId="0">'FORMATO DE OFERTA ECONÓMICA'!$12:$12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9" i="2" l="1"/>
  <c r="K30" i="2" s="1"/>
  <c r="I30" i="2"/>
  <c r="K14" i="2"/>
  <c r="I27" i="2" l="1"/>
  <c r="K26" i="2"/>
  <c r="I26" i="2"/>
  <c r="K22" i="2"/>
  <c r="I22" i="2"/>
  <c r="I14" i="2"/>
  <c r="I29" i="2"/>
  <c r="K25" i="2"/>
  <c r="I25" i="2"/>
  <c r="K23" i="2"/>
  <c r="I23" i="2"/>
  <c r="K20" i="2"/>
  <c r="I20" i="2"/>
  <c r="K19" i="2"/>
  <c r="I19" i="2"/>
  <c r="K18" i="2"/>
  <c r="I18" i="2"/>
  <c r="K17" i="2"/>
  <c r="I17" i="2"/>
  <c r="K15" i="2"/>
  <c r="I15" i="2"/>
  <c r="K27" i="2" l="1"/>
  <c r="L26" i="2"/>
  <c r="L22" i="2"/>
  <c r="L14" i="2"/>
  <c r="L20" i="2"/>
  <c r="L18" i="2"/>
  <c r="L19" i="2"/>
  <c r="L25" i="2"/>
  <c r="L23" i="2"/>
  <c r="L17" i="2"/>
  <c r="L15" i="2" l="1"/>
</calcChain>
</file>

<file path=xl/sharedStrings.xml><?xml version="1.0" encoding="utf-8"?>
<sst xmlns="http://schemas.openxmlformats.org/spreadsheetml/2006/main" count="56" uniqueCount="48">
  <si>
    <t>República de Colombia
Ministerio de Justicia y del Derecho
 Dirección de Justicia Formal</t>
  </si>
  <si>
    <t xml:space="preserve">EMPRESA: </t>
  </si>
  <si>
    <t>NIT:</t>
  </si>
  <si>
    <t>FECHA:</t>
  </si>
  <si>
    <t>CONTACTO:</t>
  </si>
  <si>
    <t>CARGO:</t>
  </si>
  <si>
    <t>TEL. CELULAR :</t>
  </si>
  <si>
    <t>E-MAIL:</t>
  </si>
  <si>
    <t>DIRECCIÓN:</t>
  </si>
  <si>
    <t>TELEFONO FIJO:</t>
  </si>
  <si>
    <t>Item</t>
  </si>
  <si>
    <t>Concepto</t>
  </si>
  <si>
    <t>Cantidad</t>
  </si>
  <si>
    <t>Aclaraciones</t>
  </si>
  <si>
    <t>Revisar el detalle de esta actividad en la Ficha de condiciones Técnicas</t>
  </si>
  <si>
    <t>Pago</t>
  </si>
  <si>
    <t>INSTRUCCIONES PARA EL DILIGENCIAMIENTO DEL FORMATO DE OFERTA ECONÓMICA</t>
  </si>
  <si>
    <t>FORMATO DE OFERTA ECONÓMICA</t>
  </si>
  <si>
    <t xml:space="preserve">Observación. Si ingresa algún valor mayor al precio techo se activará un mensaje para revisión por parte del oferente. </t>
  </si>
  <si>
    <t xml:space="preserve">• Por favor diligenciar solo las celdas en AZUL. 
• Revisar todos los requerimientos que se exponen en el documentos "Ficha Técnica, ANÁLISIS DEL SECTOR, Estudios Pevios " y formular su oferta economica en concordancia con estos, garantizando que los bienes y/o servcicios ofrecidos cumplan en su  totalidad con las especificaciones técnicas descritas.
• El precio de la oferta economica debe ser expresado en PESOS COLOMBIANOS.
• Los valores unitarios deberán aproximarse por exceso o por defecto al entero más cercano así: (i) Si es igual o superior a 50 centavos, se aproxima al entero siguiente; (ii)  si es inferior a 50 centavos se baja al entero anterior. 
• No modificar, agregar o quitar ningún ítem o sub-ítem.       </t>
  </si>
  <si>
    <t>Objeto: ““Diseñar e implementar la estrategia de Laboratorios de Innovación de Acceso a la Justicia orientada a la eliminación de barreras bajo un enfoque territorial, diferencial, interseccional, participativo y sostenible con el fin de priorizar acciones dirigidas a la eliminación de violencias de género y por prejuicio, la prevención y atención de violencias en el contexto familiar; el fortalecimiento de las justicias propias de comunidades negras, afrocolombianas, raizales y palenqueras y  las poblaciones rurales afectadas por conflictos agrarios."</t>
  </si>
  <si>
    <t>Plan de trabajo y cronograma de conformidad con el detalle desarrollado en las especificaciones técnicas que incluya las Herramientas técnicas: Desarrollar herramientas técnicas para la presentación, evaluación y selección de propuestas para la eliminación de las barreras de acceso a la justicia que enfrentan:
(i) Mujeres y personas LGBTIQ+.
(ii) Niñas y mujeres negras, afrocolombianas, raizales y palenqueras.
(iii) Víctimas de violencias en el contexto familiar.
(iv) Población rural afectada por conflictos agrarios</t>
  </si>
  <si>
    <t>Términos generales para la postulación de iniciativas de Laboratorio de Innovación, de acuerdo con lo señalado en las especificaciones técnicas y unidad de medida</t>
  </si>
  <si>
    <t>FASE ALISTAMIENTO</t>
  </si>
  <si>
    <t>FASE DE CONVOCATORIA Y SELECCIÓN DE PROPUESTAS</t>
  </si>
  <si>
    <t>FASE DE TALLERES METODOLÓGICOS DE CO-CONSTRUCCIÓN</t>
  </si>
  <si>
    <t>FASE DE IMPLEMENTACIÓN</t>
  </si>
  <si>
    <t xml:space="preserve">Informe de realización de cada encuentro virtual, el que deberá contener el listado de asistentes y evidencias de su realización. </t>
  </si>
  <si>
    <t>Informe de la convocatoria pública para la postulación de las iniciativas que incluya: Formato de recepción de postulaciones diligenciado.</t>
  </si>
  <si>
    <t>Informe de revisión, evaluación y preselección de las propuestas.</t>
  </si>
  <si>
    <t>Informe que contenga la relatoría de la sustentación de las iniciativas preseleccionadas, la versión definitiva de las propuestas ajustadas conforme a las recomendaciones del MJD y el listado definitivo de las iniciativas a apoyar financiera y técnicamente</t>
  </si>
  <si>
    <t xml:space="preserve">"Informe mensual sobre las acciones de acompañamiento técnico y seguimiento realizadas a cada una de las iniciativas y/o proyectos, evidenciando los hallazgos estratégicos, las lecciones aprendidas y los principales resultados alcanzados por cada iniciativa. 
Nota: El reconocimiento de esta actividad se realizará una vez se cuenten con todos los informes mensuales generados a razón de 2 informes por proyecto seleccionado y a razón de máximo 24 proyectos."		</t>
  </si>
  <si>
    <t>Informe final de ejecución del contrato y de cada uno de los proyectos de innovación implementados, en el que se destaque el desarrollo detallado de las iniciativas apoyadas técnica y financieramente por el Ministerio, incluyendo los resultados obtenidos, las personas beneficiadas y toda la minucia del cumplimiento de los planes de acción formulados para cada proyecto. (Max 24)</t>
  </si>
  <si>
    <r>
      <rPr>
        <sz val="10"/>
        <color theme="1"/>
        <rFont val="Arial Narrow"/>
        <family val="2"/>
      </rPr>
      <t>4</t>
    </r>
    <r>
      <rPr>
        <sz val="10"/>
        <color rgb="FF000000"/>
        <rFont val="Arial Narrow"/>
        <family val="2"/>
      </rPr>
      <t xml:space="preserve">
</t>
    </r>
  </si>
  <si>
    <t>El interesado deberá tener en cuenta que la cotización presentada por este ítem corresponde al valor de la prestación de sus servicios y NO INCLUIRÁ el valor de las iniciativas, ya que el monto que establezca el Ministerio para la bolsa de recursos para su reconocimiento y pago se establecerán en el estudio previo como resultado del análisis del sector.
Nota: El interesado deberá tener en cuenta que el valor máximo a tener en cuenta para la asignación en cada proyecto de innovación será de OCHENTA MILLONES DE PESOS ($80’000.000), en máximo 24 proyectos de innovación. Así mismo, la metodología debe tener presente que la ejecución de cada iniciativa no puede ser superior a dos (2) meses</t>
  </si>
  <si>
    <t>SUBTOTAL</t>
  </si>
  <si>
    <t>4 de acuerdo con lo indicado en el estudio previo</t>
  </si>
  <si>
    <t>Valores fijos no sujetos a oferta económica</t>
  </si>
  <si>
    <t>Proyectos de Innovación</t>
  </si>
  <si>
    <t xml:space="preserve">Cantidad Máxima (24)
Valor Máximo por proyecto de innovación ($80.000.000)**
</t>
  </si>
  <si>
    <t>Nota:  ** Se precisa que el valor máximo de los proyectos de innovación ($80.000.000), se estiman desde los antecedentes que se han evidenciado con la implementación de otras estrategias en el territorio en vigencias anteriores, de fortalecimiento de iniciativas con las comunidades, y que ha permitido evidenciar que esta suma y esta cantidad pueden sustentar de manera suficiente actividades relacionadas con proyectos de innovación dentro de los enfoques señalados a lo largo del documento y permitirá, generar una distribución equitativa de recursos que abarquen alcances sustanciales en el territorio. Sin embargo, el valor máximo constituye una referencia tope de valor para la presentación de proyectos de innovación, ya que los valores de los proyectos, se consolidarán en virtud de la convocatoria que se realice y que desde los antecedentes de otros proyectos nos han indicado que este es un valor máximo, sin que se constituya necesariamente en un valor fijo de valor de los proyectos que se lleguen a presentar.  En virtud de lo anterior, para efectos del cálculo de los recursos destinados al desarrollo de los proyectos de innovación, se estima un promedio de 24 proyectos por valor de $72.920.124,33., en el caso hipotético que se presentaran todos los proyectos dentro de la convocatoria por este valor, el cual resulta ajustado y apropiado para el cálculo señalado.</t>
  </si>
  <si>
    <t>TOTAL PRESUPUESTO ESTIMADO PARA LA CONTRATACIÓN</t>
  </si>
  <si>
    <r>
      <t>PRECIO</t>
    </r>
    <r>
      <rPr>
        <b/>
        <sz val="10"/>
        <color rgb="FFFF0000"/>
        <rFont val="Arial Narrow"/>
        <family val="2"/>
      </rPr>
      <t xml:space="preserve"> TECHO </t>
    </r>
    <r>
      <rPr>
        <b/>
        <sz val="10"/>
        <color rgb="FF000000"/>
        <rFont val="Arial Narrow"/>
        <family val="2"/>
      </rPr>
      <t>UNITARIO INCLUIDOS IMPUESTOS DE LEY</t>
    </r>
  </si>
  <si>
    <r>
      <t>PRECIO</t>
    </r>
    <r>
      <rPr>
        <b/>
        <sz val="10"/>
        <color rgb="FFFF0000"/>
        <rFont val="Arial Narrow"/>
        <family val="2"/>
      </rPr>
      <t xml:space="preserve"> TECHO </t>
    </r>
    <r>
      <rPr>
        <b/>
        <sz val="10"/>
        <color rgb="FF000000"/>
        <rFont val="Arial Narrow"/>
        <family val="2"/>
      </rPr>
      <t>TOTAL INCLUIDOS IMPUESTOS DE LEY</t>
    </r>
  </si>
  <si>
    <r>
      <t>PRECIO</t>
    </r>
    <r>
      <rPr>
        <b/>
        <sz val="10"/>
        <color rgb="FFFF0000"/>
        <rFont val="Arial Narrow"/>
        <family val="2"/>
      </rPr>
      <t xml:space="preserve"> OFERTADO </t>
    </r>
    <r>
      <rPr>
        <b/>
        <sz val="10"/>
        <color rgb="FF000000"/>
        <rFont val="Arial Narrow"/>
        <family val="2"/>
      </rPr>
      <t>UNITARIO INCLUIDO IMPUESTOS DE LEY</t>
    </r>
  </si>
  <si>
    <r>
      <t>PRECIO</t>
    </r>
    <r>
      <rPr>
        <b/>
        <sz val="10"/>
        <color rgb="FFFF0000"/>
        <rFont val="Arial Narrow"/>
        <family val="2"/>
      </rPr>
      <t xml:space="preserve"> OFERTADO </t>
    </r>
    <r>
      <rPr>
        <b/>
        <sz val="10"/>
        <color rgb="FF000000"/>
        <rFont val="Arial Narrow"/>
        <family val="2"/>
      </rPr>
      <t>TOTAL  INCLUIDO IMPUESTOS DE LEY</t>
    </r>
  </si>
  <si>
    <r>
      <t>Informe de realización de los talleres requeridos en las especificaciones técnicas en (</t>
    </r>
    <r>
      <rPr>
        <b/>
        <sz val="10"/>
        <color rgb="FF000000"/>
        <rFont val="Arial Narrow"/>
        <family val="2"/>
      </rPr>
      <t>máximo 24 territorios</t>
    </r>
    <r>
      <rPr>
        <sz val="10"/>
        <color rgb="FF000000"/>
        <rFont val="Arial Narrow"/>
        <family val="2"/>
      </rPr>
      <t>).</t>
    </r>
  </si>
  <si>
    <r>
      <t>Plan de actividades y costeo definitivo de cada una de las iniciativas a apoyar financiera y técnicamente y análisis de viabilidad de conformidad con el monto máximo establecido para este fin, para cada uno de los proyectos de innovación. (</t>
    </r>
    <r>
      <rPr>
        <b/>
        <sz val="10"/>
        <color rgb="FF000000"/>
        <rFont val="Arial Narrow"/>
        <family val="2"/>
      </rPr>
      <t>Max. 24</t>
    </r>
    <r>
      <rPr>
        <sz val="10"/>
        <color rgb="FF000000"/>
        <rFont val="Arial Narrow"/>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</si>
</sst>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8" formatCode="&quot;$&quot;#,##0.00_);[Red]\(&quot;$&quot;#,##0.00\)"/>
    <numFmt numFmtId="164" formatCode="&quot;$&quot;\ #,##0.00;[Red]\-&quot;$&quot;\ #,##0.00"/>
    <numFmt numFmtId="165" formatCode="_-&quot;$&quot;\ * #,##0.00_-;\-&quot;$&quot;\ * #,##0.00_-;_-&quot;$&quot;\ * &quot;-&quot;??_-;_-@_-"/>
    <numFmt numFmtId="166" formatCode="_-* #,##0.00_-;\-* #,##0.00_-;_-* &quot;-&quot;??_-;_-@_-"/>
    <numFmt numFmtId="167" formatCode="_-[$$-240A]\ * #,##0.00_-;\-[$$-240A]\ * #,##0.00_-;_-[$$-240A]\ * &quot;-&quot;??_-;_-@_-"/>
    <numFmt numFmtId="168" formatCode="_-[$$-240A]\ * #,##0_-;\-[$$-240A]\ * #,##0_-;_-[$$-240A]\ * &quot;-&quot;??_-;_-@_-"/>
    <numFmt numFmtId="169" formatCode="_-* #,##0\ &quot;€&quot;_-;\-* #,##0\ &quot;€&quot;_-;_-* &quot;-&quot;\ &quot;€&quot;_-;_-@_-"/>
    <numFmt numFmtId="170" formatCode="&quot;$&quot;\ #,##0.00;[Red]&quot;$&quot;\ #,##0.00"/>
  </numFmts>
  <fonts count="15" x14ac:knownFonts="1">
    <font>
      <sz val="11"/>
      <color theme="1"/>
      <name val="Calibri"/>
      <family val="2"/>
      <scheme val="minor"/>
    </font>
    <font>
      <sz val="11"/>
      <color theme="1"/>
      <name val="Calibri"/>
      <family val="2"/>
      <scheme val="minor"/>
    </font>
    <font>
      <sz val="11"/>
      <name val="Arial"/>
      <family val="2"/>
    </font>
    <font>
      <sz val="11"/>
      <name val="Arial"/>
      <family val="2"/>
    </font>
    <font>
      <b/>
      <sz val="10"/>
      <color theme="1"/>
      <name val="Arial Narrow"/>
      <family val="2"/>
    </font>
    <font>
      <u/>
      <sz val="11"/>
      <color theme="10"/>
      <name val="Calibri"/>
      <family val="2"/>
      <scheme val="minor"/>
    </font>
    <font>
      <sz val="10"/>
      <color theme="1"/>
      <name val="Arial Narrow"/>
      <family val="2"/>
    </font>
    <font>
      <sz val="10"/>
      <name val="Arial"/>
      <family val="2"/>
    </font>
    <font>
      <b/>
      <sz val="10"/>
      <name val="Arial Narrow"/>
      <family val="2"/>
    </font>
    <font>
      <b/>
      <sz val="10"/>
      <color rgb="FFFF0000"/>
      <name val="Arial Narrow"/>
      <family val="2"/>
    </font>
    <font>
      <sz val="10"/>
      <name val="Arial Narrow"/>
      <family val="2"/>
    </font>
    <font>
      <sz val="10"/>
      <color rgb="FF000000"/>
      <name val="Arial Narrow"/>
      <family val="2"/>
    </font>
    <font>
      <b/>
      <sz val="10"/>
      <color rgb="FF000000"/>
      <name val="Arial Narrow"/>
      <family val="2"/>
    </font>
    <font>
      <sz val="10"/>
      <color rgb="FFFF0000"/>
      <name val="Arial Narrow"/>
      <family val="2"/>
    </font>
    <font>
      <u/>
      <sz val="10"/>
      <color theme="10"/>
      <name val="Arial Narrow"/>
      <family val="2"/>
    </font>
  </fonts>
  <fills count="6">
    <fill>
      <patternFill patternType="none"/>
    </fill>
    <fill>
      <patternFill patternType="gray125"/>
    </fill>
    <fill>
      <patternFill patternType="solid">
        <fgColor theme="4" tint="0.79998168889431442"/>
        <bgColor indexed="64"/>
      </patternFill>
    </fill>
    <fill>
      <patternFill patternType="solid">
        <fgColor theme="0"/>
        <bgColor theme="0"/>
      </patternFill>
    </fill>
    <fill>
      <patternFill patternType="solid">
        <fgColor theme="0"/>
        <bgColor indexed="64"/>
      </patternFill>
    </fill>
    <fill>
      <patternFill patternType="solid">
        <fgColor rgb="FFFFFFFF"/>
        <bgColor rgb="FFFFFFFF"/>
      </patternFill>
    </fill>
  </fills>
  <borders count="15">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2" tint="-0.499984740745262"/>
      </left>
      <right style="thin">
        <color theme="2" tint="-0.499984740745262"/>
      </right>
      <top style="thin">
        <color theme="2" tint="-0.499984740745262"/>
      </top>
      <bottom style="thin">
        <color theme="2" tint="-0.499984740745262"/>
      </bottom>
      <diagonal/>
    </border>
    <border>
      <left style="thin">
        <color theme="0" tint="-0.499984740745262"/>
      </left>
      <right/>
      <top/>
      <bottom style="thin">
        <color theme="0" tint="-0.499984740745262"/>
      </bottom>
      <diagonal/>
    </border>
    <border>
      <left style="thin">
        <color theme="2" tint="-0.499984740745262"/>
      </left>
      <right style="thin">
        <color theme="2" tint="-0.499984740745262"/>
      </right>
      <top/>
      <bottom style="thin">
        <color theme="2" tint="-0.499984740745262"/>
      </bottom>
      <diagonal/>
    </border>
    <border>
      <left style="thin">
        <color theme="0" tint="-0.499984740745262"/>
      </left>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2" tint="-0.499984740745262"/>
      </left>
      <right/>
      <top style="thin">
        <color theme="2" tint="-0.499984740745262"/>
      </top>
      <bottom style="thin">
        <color theme="2" tint="-0.499984740745262"/>
      </bottom>
      <diagonal/>
    </border>
    <border>
      <left/>
      <right style="thin">
        <color theme="2" tint="-0.499984740745262"/>
      </right>
      <top style="thin">
        <color theme="2" tint="-0.499984740745262"/>
      </top>
      <bottom style="thin">
        <color theme="2"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right/>
      <top/>
      <bottom style="thin">
        <color theme="0" tint="-0.499984740745262"/>
      </bottom>
      <diagonal/>
    </border>
    <border>
      <left/>
      <right/>
      <top style="thin">
        <color theme="2" tint="-0.499984740745262"/>
      </top>
      <bottom style="thin">
        <color theme="2" tint="-0.499984740745262"/>
      </bottom>
      <diagonal/>
    </border>
  </borders>
  <cellStyleXfs count="17">
    <xf numFmtId="0" fontId="0" fillId="0" borderId="0"/>
    <xf numFmtId="0" fontId="2" fillId="0" borderId="0"/>
    <xf numFmtId="9" fontId="3" fillId="0" borderId="0" applyFont="0" applyFill="0" applyBorder="0" applyAlignment="0" applyProtection="0"/>
    <xf numFmtId="0" fontId="1" fillId="0" borderId="0"/>
    <xf numFmtId="9" fontId="1" fillId="0" borderId="0" applyFont="0" applyFill="0" applyBorder="0" applyAlignment="0" applyProtection="0"/>
    <xf numFmtId="165" fontId="3"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9" fontId="2" fillId="0" borderId="0" applyFont="0" applyFill="0" applyBorder="0" applyAlignment="0" applyProtection="0"/>
    <xf numFmtId="0" fontId="1" fillId="0" borderId="0"/>
    <xf numFmtId="0" fontId="7" fillId="0" borderId="0"/>
    <xf numFmtId="169" fontId="1" fillId="0" borderId="0" applyFont="0" applyFill="0" applyBorder="0" applyAlignment="0" applyProtection="0"/>
    <xf numFmtId="165" fontId="1" fillId="0" borderId="0" applyFont="0" applyFill="0" applyBorder="0" applyAlignment="0" applyProtection="0"/>
  </cellStyleXfs>
  <cellXfs count="64">
    <xf numFmtId="0" fontId="0" fillId="0" borderId="0" xfId="0"/>
    <xf numFmtId="0" fontId="10" fillId="0" borderId="3" xfId="1" applyFont="1" applyBorder="1" applyAlignment="1">
      <alignment horizontal="center" vertical="center"/>
    </xf>
    <xf numFmtId="0" fontId="11" fillId="3" borderId="3" xfId="1" applyFont="1" applyFill="1" applyBorder="1" applyAlignment="1">
      <alignment horizontal="center" vertical="center" wrapText="1"/>
    </xf>
    <xf numFmtId="0" fontId="10" fillId="0" borderId="3" xfId="1" applyFont="1" applyBorder="1" applyAlignment="1">
      <alignment horizontal="justify" vertical="center"/>
    </xf>
    <xf numFmtId="0" fontId="11" fillId="3" borderId="3" xfId="1" applyFont="1" applyFill="1" applyBorder="1" applyAlignment="1">
      <alignment horizontal="left" vertical="center" wrapText="1"/>
    </xf>
    <xf numFmtId="3" fontId="11" fillId="0" borderId="3" xfId="1" applyNumberFormat="1" applyFont="1" applyBorder="1" applyAlignment="1">
      <alignment horizontal="left" vertical="center" wrapText="1"/>
    </xf>
    <xf numFmtId="8" fontId="10" fillId="4" borderId="3" xfId="5" applyNumberFormat="1" applyFont="1" applyFill="1" applyBorder="1" applyAlignment="1" applyProtection="1">
      <alignment vertical="center"/>
      <protection locked="0"/>
    </xf>
    <xf numFmtId="8" fontId="10" fillId="4" borderId="3" xfId="6" applyNumberFormat="1" applyFont="1" applyFill="1" applyBorder="1" applyAlignment="1" applyProtection="1">
      <alignment vertical="center"/>
      <protection locked="0"/>
    </xf>
    <xf numFmtId="8" fontId="10" fillId="2" borderId="3" xfId="6" applyNumberFormat="1" applyFont="1" applyFill="1" applyBorder="1" applyAlignment="1" applyProtection="1">
      <alignment vertical="center"/>
      <protection locked="0"/>
    </xf>
    <xf numFmtId="0" fontId="10" fillId="0" borderId="0" xfId="1" applyFont="1" applyAlignment="1">
      <alignment vertical="center"/>
    </xf>
    <xf numFmtId="0" fontId="10" fillId="0" borderId="0" xfId="1" applyFont="1" applyAlignment="1">
      <alignment horizontal="center" vertical="center"/>
    </xf>
    <xf numFmtId="167" fontId="10" fillId="0" borderId="0" xfId="2" applyNumberFormat="1" applyFont="1" applyAlignment="1">
      <alignment vertical="center"/>
    </xf>
    <xf numFmtId="168" fontId="10" fillId="0" borderId="0" xfId="1" applyNumberFormat="1" applyFont="1" applyAlignment="1">
      <alignment vertical="center"/>
    </xf>
    <xf numFmtId="0" fontId="6" fillId="0" borderId="0" xfId="1" applyFont="1" applyAlignment="1">
      <alignment vertical="center"/>
    </xf>
    <xf numFmtId="0" fontId="6" fillId="0" borderId="2" xfId="1" applyFont="1" applyBorder="1" applyAlignment="1">
      <alignment vertical="center"/>
    </xf>
    <xf numFmtId="0" fontId="6" fillId="0" borderId="4" xfId="1" applyFont="1" applyBorder="1" applyAlignment="1">
      <alignment horizontal="left" vertical="center"/>
    </xf>
    <xf numFmtId="167" fontId="11" fillId="0" borderId="13" xfId="2" applyNumberFormat="1" applyFont="1" applyBorder="1" applyAlignment="1">
      <alignment horizontal="center" vertical="center" wrapText="1"/>
    </xf>
    <xf numFmtId="0" fontId="6" fillId="0" borderId="1" xfId="1" applyFont="1" applyBorder="1" applyAlignment="1">
      <alignment vertical="center"/>
    </xf>
    <xf numFmtId="0" fontId="6" fillId="0" borderId="6" xfId="1" applyFont="1" applyBorder="1" applyAlignment="1">
      <alignment horizontal="left" vertical="center"/>
    </xf>
    <xf numFmtId="167" fontId="11" fillId="0" borderId="10" xfId="2" applyNumberFormat="1" applyFont="1" applyBorder="1" applyAlignment="1">
      <alignment horizontal="center" vertical="center" wrapText="1"/>
    </xf>
    <xf numFmtId="0" fontId="6" fillId="0" borderId="7" xfId="1" applyFont="1" applyBorder="1" applyAlignment="1">
      <alignment vertical="center"/>
    </xf>
    <xf numFmtId="0" fontId="6" fillId="0" borderId="11" xfId="1" applyFont="1" applyBorder="1" applyAlignment="1">
      <alignment horizontal="left" vertical="center"/>
    </xf>
    <xf numFmtId="167" fontId="11" fillId="0" borderId="12" xfId="2" applyNumberFormat="1" applyFont="1" applyBorder="1" applyAlignment="1">
      <alignment horizontal="center" vertical="center" wrapText="1"/>
    </xf>
    <xf numFmtId="0" fontId="11" fillId="0" borderId="3" xfId="0" applyFont="1" applyBorder="1" applyAlignment="1">
      <alignment horizontal="justify" vertical="center" wrapText="1"/>
    </xf>
    <xf numFmtId="0" fontId="13" fillId="0" borderId="0" xfId="1" applyFont="1" applyAlignment="1">
      <alignment vertical="center"/>
    </xf>
    <xf numFmtId="167" fontId="13" fillId="0" borderId="0" xfId="2" applyNumberFormat="1" applyFont="1" applyAlignment="1">
      <alignment vertical="center"/>
    </xf>
    <xf numFmtId="0" fontId="13" fillId="0" borderId="0" xfId="1" applyFont="1" applyAlignment="1">
      <alignment horizontal="center" vertical="center"/>
    </xf>
    <xf numFmtId="168" fontId="13" fillId="0" borderId="0" xfId="1" applyNumberFormat="1" applyFont="1" applyAlignment="1">
      <alignment vertical="center"/>
    </xf>
    <xf numFmtId="0" fontId="8" fillId="0" borderId="3" xfId="1" applyFont="1" applyBorder="1" applyAlignment="1">
      <alignment horizontal="center" vertical="center"/>
    </xf>
    <xf numFmtId="0" fontId="12" fillId="0" borderId="3" xfId="0" applyFont="1" applyBorder="1" applyAlignment="1">
      <alignment horizontal="center" vertical="center" wrapText="1"/>
    </xf>
    <xf numFmtId="0" fontId="8" fillId="0" borderId="3" xfId="0" applyFont="1" applyBorder="1" applyAlignment="1">
      <alignment horizontal="justify" vertical="center" wrapText="1"/>
    </xf>
    <xf numFmtId="164" fontId="10" fillId="0" borderId="3" xfId="0" applyNumberFormat="1" applyFont="1" applyBorder="1" applyAlignment="1">
      <alignment vertical="center"/>
    </xf>
    <xf numFmtId="0" fontId="10" fillId="0" borderId="3" xfId="0" applyFont="1" applyBorder="1" applyAlignment="1">
      <alignment horizontal="center" vertical="center"/>
    </xf>
    <xf numFmtId="0" fontId="10" fillId="0" borderId="3" xfId="0" applyFont="1" applyBorder="1" applyAlignment="1">
      <alignment horizontal="justify" vertical="center" wrapText="1"/>
    </xf>
    <xf numFmtId="170" fontId="4" fillId="0" borderId="3" xfId="1" applyNumberFormat="1" applyFont="1" applyBorder="1" applyAlignment="1">
      <alignment vertical="center"/>
    </xf>
    <xf numFmtId="0" fontId="13" fillId="0" borderId="3" xfId="1" applyFont="1" applyBorder="1" applyAlignment="1">
      <alignment vertical="center"/>
    </xf>
    <xf numFmtId="170" fontId="4" fillId="0" borderId="3" xfId="16" applyNumberFormat="1" applyFont="1" applyBorder="1" applyAlignment="1">
      <alignment vertical="center"/>
    </xf>
    <xf numFmtId="0" fontId="4" fillId="0" borderId="3" xfId="1" applyFont="1" applyBorder="1" applyAlignment="1">
      <alignment horizontal="left" vertical="center" wrapText="1"/>
    </xf>
    <xf numFmtId="0" fontId="4" fillId="0" borderId="3" xfId="1" applyFont="1" applyBorder="1" applyAlignment="1">
      <alignment horizontal="center" vertical="center"/>
    </xf>
    <xf numFmtId="0" fontId="4" fillId="0" borderId="3" xfId="1" applyFont="1" applyBorder="1" applyAlignment="1">
      <alignment horizontal="center" vertical="center" wrapText="1"/>
    </xf>
    <xf numFmtId="0" fontId="4" fillId="0" borderId="3" xfId="1" applyFont="1" applyBorder="1" applyAlignment="1">
      <alignment horizontal="left" vertical="top" wrapText="1"/>
    </xf>
    <xf numFmtId="0" fontId="6" fillId="0" borderId="3" xfId="1" applyFont="1" applyBorder="1" applyAlignment="1">
      <alignment horizontal="left" vertical="center" wrapText="1"/>
    </xf>
    <xf numFmtId="49" fontId="6" fillId="2" borderId="5" xfId="1" applyNumberFormat="1" applyFont="1" applyFill="1" applyBorder="1" applyAlignment="1" applyProtection="1">
      <alignment horizontal="center" vertical="center" wrapText="1"/>
      <protection locked="0"/>
    </xf>
    <xf numFmtId="49" fontId="6" fillId="2" borderId="3" xfId="1" applyNumberFormat="1" applyFont="1" applyFill="1" applyBorder="1" applyAlignment="1" applyProtection="1">
      <alignment horizontal="center" vertical="center" wrapText="1"/>
      <protection locked="0"/>
    </xf>
    <xf numFmtId="14" fontId="10" fillId="2" borderId="5" xfId="1" applyNumberFormat="1" applyFont="1" applyFill="1" applyBorder="1" applyAlignment="1" applyProtection="1">
      <alignment horizontal="center" vertical="center" wrapText="1"/>
      <protection locked="0"/>
    </xf>
    <xf numFmtId="2" fontId="10" fillId="2" borderId="8" xfId="1" applyNumberFormat="1" applyFont="1" applyFill="1" applyBorder="1" applyAlignment="1" applyProtection="1">
      <alignment horizontal="center" vertical="center" wrapText="1"/>
      <protection locked="0"/>
    </xf>
    <xf numFmtId="2" fontId="10" fillId="2" borderId="9" xfId="1" applyNumberFormat="1" applyFont="1" applyFill="1" applyBorder="1" applyAlignment="1" applyProtection="1">
      <alignment horizontal="center" vertical="center" wrapText="1"/>
      <protection locked="0"/>
    </xf>
    <xf numFmtId="2" fontId="10" fillId="2" borderId="3" xfId="1" applyNumberFormat="1" applyFont="1" applyFill="1" applyBorder="1" applyAlignment="1" applyProtection="1">
      <alignment horizontal="center" vertical="center" wrapText="1"/>
      <protection locked="0"/>
    </xf>
    <xf numFmtId="0" fontId="8" fillId="0" borderId="3" xfId="1" applyFont="1" applyBorder="1" applyAlignment="1">
      <alignment horizontal="center" vertical="center"/>
    </xf>
    <xf numFmtId="0" fontId="9" fillId="0" borderId="3" xfId="1" applyFont="1" applyBorder="1" applyAlignment="1">
      <alignment horizontal="right" vertical="center"/>
    </xf>
    <xf numFmtId="0" fontId="11" fillId="5" borderId="3" xfId="0" applyFont="1" applyFill="1" applyBorder="1" applyAlignment="1">
      <alignment horizontal="justify" vertical="center" wrapText="1"/>
    </xf>
    <xf numFmtId="0" fontId="11" fillId="3" borderId="3" xfId="1" applyFont="1" applyFill="1" applyBorder="1" applyAlignment="1">
      <alignment horizontal="justify" vertical="center" wrapText="1"/>
    </xf>
    <xf numFmtId="49" fontId="6" fillId="2" borderId="2" xfId="1" applyNumberFormat="1" applyFont="1" applyFill="1" applyBorder="1" applyAlignment="1" applyProtection="1">
      <alignment horizontal="left" vertical="center" wrapText="1"/>
      <protection locked="0"/>
    </xf>
    <xf numFmtId="49" fontId="6" fillId="2" borderId="1" xfId="1" applyNumberFormat="1" applyFont="1" applyFill="1" applyBorder="1" applyAlignment="1" applyProtection="1">
      <alignment horizontal="left" vertical="center" wrapText="1"/>
      <protection locked="0"/>
    </xf>
    <xf numFmtId="49" fontId="14" fillId="2" borderId="7" xfId="11" applyNumberFormat="1" applyFont="1" applyFill="1" applyBorder="1" applyAlignment="1" applyProtection="1">
      <alignment horizontal="left" vertical="center" wrapText="1"/>
      <protection locked="0"/>
    </xf>
    <xf numFmtId="49" fontId="6" fillId="2" borderId="7" xfId="1" applyNumberFormat="1" applyFont="1" applyFill="1" applyBorder="1" applyAlignment="1" applyProtection="1">
      <alignment horizontal="left" vertical="center" wrapText="1"/>
      <protection locked="0"/>
    </xf>
    <xf numFmtId="0" fontId="10" fillId="0" borderId="3" xfId="1" applyFont="1" applyBorder="1" applyAlignment="1">
      <alignment horizontal="left" vertical="center" wrapText="1"/>
    </xf>
    <xf numFmtId="0" fontId="10" fillId="0" borderId="3" xfId="1" applyFont="1" applyBorder="1" applyAlignment="1">
      <alignment horizontal="left" vertical="center"/>
    </xf>
    <xf numFmtId="0" fontId="8" fillId="0" borderId="3" xfId="1" applyFont="1" applyBorder="1" applyAlignment="1">
      <alignment horizontal="left" vertical="center"/>
    </xf>
    <xf numFmtId="0" fontId="8" fillId="0" borderId="8" xfId="1" applyFont="1" applyBorder="1" applyAlignment="1">
      <alignment horizontal="left" vertical="center"/>
    </xf>
    <xf numFmtId="0" fontId="8" fillId="0" borderId="14" xfId="1" applyFont="1" applyBorder="1" applyAlignment="1">
      <alignment horizontal="left" vertical="center"/>
    </xf>
    <xf numFmtId="0" fontId="8" fillId="0" borderId="9" xfId="1" applyFont="1" applyBorder="1" applyAlignment="1">
      <alignment horizontal="left" vertical="center"/>
    </xf>
    <xf numFmtId="167" fontId="13" fillId="0" borderId="3" xfId="2" applyNumberFormat="1" applyFont="1" applyBorder="1" applyAlignment="1">
      <alignment horizontal="center" vertical="center"/>
    </xf>
    <xf numFmtId="0" fontId="11" fillId="0" borderId="3" xfId="0" applyFont="1" applyBorder="1" applyAlignment="1">
      <alignment horizontal="justify" vertical="center" wrapText="1"/>
    </xf>
  </cellXfs>
  <cellStyles count="17">
    <cellStyle name="Hipervínculo" xfId="11" builtinId="8"/>
    <cellStyle name="Hipervínculo 2" xfId="7" xr:uid="{00000000-0005-0000-0000-000001000000}"/>
    <cellStyle name="Millares 2" xfId="8" xr:uid="{00000000-0005-0000-0000-000002000000}"/>
    <cellStyle name="Moneda" xfId="16" builtinId="4"/>
    <cellStyle name="Moneda [0] 2" xfId="15" xr:uid="{8F4F9370-1DB8-4013-B9D1-E7135C71F346}"/>
    <cellStyle name="Moneda 2" xfId="5" xr:uid="{00000000-0005-0000-0000-000004000000}"/>
    <cellStyle name="Moneda 3" xfId="9" xr:uid="{00000000-0005-0000-0000-000005000000}"/>
    <cellStyle name="Normal" xfId="0" builtinId="0"/>
    <cellStyle name="Normal 2" xfId="1" xr:uid="{00000000-0005-0000-0000-000007000000}"/>
    <cellStyle name="Normal 2 2" xfId="3" xr:uid="{00000000-0005-0000-0000-000008000000}"/>
    <cellStyle name="Normal 3" xfId="13" xr:uid="{2DE2A086-0F1C-4CDC-9415-8682193A0D50}"/>
    <cellStyle name="Normal 4" xfId="14" xr:uid="{1012FD6B-FC8C-4D86-92A0-DE9860B7E804}"/>
    <cellStyle name="Porcentaje" xfId="6" builtinId="5"/>
    <cellStyle name="Porcentaje 2" xfId="2" xr:uid="{00000000-0005-0000-0000-00000A000000}"/>
    <cellStyle name="Porcentaje 2 2" xfId="4" xr:uid="{00000000-0005-0000-0000-00000B000000}"/>
    <cellStyle name="Porcentaje 2 3" xfId="12" xr:uid="{AE877CA1-6493-4197-94BA-584BEF8A4F63}"/>
    <cellStyle name="Porcentaje 3" xfId="10" xr:uid="{00000000-0005-0000-0000-00000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533400</xdr:colOff>
      <xdr:row>1</xdr:row>
      <xdr:rowOff>25400</xdr:rowOff>
    </xdr:from>
    <xdr:to>
      <xdr:col>2</xdr:col>
      <xdr:colOff>587147</xdr:colOff>
      <xdr:row>3</xdr:row>
      <xdr:rowOff>191053</xdr:rowOff>
    </xdr:to>
    <xdr:pic>
      <xdr:nvPicPr>
        <xdr:cNvPr id="3" name="Imagen 2" descr="Minjusticia">
          <a:extLst>
            <a:ext uri="{FF2B5EF4-FFF2-40B4-BE49-F238E27FC236}">
              <a16:creationId xmlns:a16="http://schemas.microsoft.com/office/drawing/2014/main" id="{2DC96870-174B-4009-8FC3-E66D9D5B96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8133" y="203200"/>
          <a:ext cx="739547" cy="6228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58"/>
  <sheetViews>
    <sheetView showGridLines="0" tabSelected="1" zoomScale="85" zoomScaleNormal="85" zoomScaleSheetLayoutView="100" workbookViewId="0">
      <selection activeCell="L14" sqref="L14"/>
    </sheetView>
  </sheetViews>
  <sheetFormatPr baseColWidth="10" defaultColWidth="12.44140625" defaultRowHeight="13.8" zeroHeight="1" x14ac:dyDescent="0.3"/>
  <cols>
    <col min="1" max="1" width="2.77734375" style="24" customWidth="1"/>
    <col min="2" max="2" width="10" style="24" customWidth="1"/>
    <col min="3" max="3" width="46.44140625" style="24" customWidth="1"/>
    <col min="4" max="4" width="19.88671875" style="24" customWidth="1"/>
    <col min="5" max="5" width="27" style="24" customWidth="1"/>
    <col min="6" max="6" width="9.77734375" style="24" customWidth="1"/>
    <col min="7" max="7" width="9.5546875" style="26" customWidth="1"/>
    <col min="8" max="8" width="18.21875" style="24" customWidth="1"/>
    <col min="9" max="9" width="14.33203125" style="25" customWidth="1"/>
    <col min="10" max="10" width="16.44140625" style="25" bestFit="1" customWidth="1"/>
    <col min="11" max="11" width="14.6640625" style="25" customWidth="1"/>
    <col min="12" max="12" width="30.21875" style="27" customWidth="1"/>
    <col min="13" max="13" width="75.6640625" style="24" customWidth="1"/>
    <col min="14" max="16384" width="12.44140625" style="24"/>
  </cols>
  <sheetData>
    <row r="1" spans="1:13" s="9" customFormat="1" ht="14.25" customHeight="1" x14ac:dyDescent="0.3">
      <c r="A1" s="24"/>
      <c r="G1" s="10"/>
      <c r="I1" s="11"/>
      <c r="J1" s="11"/>
      <c r="K1" s="11"/>
      <c r="L1" s="12"/>
    </row>
    <row r="2" spans="1:13" s="13" customFormat="1" ht="18" customHeight="1" x14ac:dyDescent="0.3">
      <c r="A2" s="24"/>
      <c r="B2" s="39" t="s">
        <v>0</v>
      </c>
      <c r="C2" s="39"/>
      <c r="D2" s="39"/>
      <c r="E2" s="39"/>
      <c r="F2" s="39"/>
      <c r="G2" s="39"/>
      <c r="H2" s="39"/>
      <c r="I2" s="39"/>
      <c r="J2" s="39"/>
      <c r="K2" s="39"/>
      <c r="L2" s="39"/>
      <c r="M2" s="39"/>
    </row>
    <row r="3" spans="1:13" s="13" customFormat="1" ht="18" customHeight="1" x14ac:dyDescent="0.3">
      <c r="A3" s="24"/>
      <c r="B3" s="39"/>
      <c r="C3" s="39"/>
      <c r="D3" s="39"/>
      <c r="E3" s="39"/>
      <c r="F3" s="39"/>
      <c r="G3" s="39"/>
      <c r="H3" s="39"/>
      <c r="I3" s="39"/>
      <c r="J3" s="39"/>
      <c r="K3" s="39"/>
      <c r="L3" s="39"/>
      <c r="M3" s="39"/>
    </row>
    <row r="4" spans="1:13" s="13" customFormat="1" ht="18" customHeight="1" x14ac:dyDescent="0.3">
      <c r="A4" s="24"/>
      <c r="B4" s="39"/>
      <c r="C4" s="39"/>
      <c r="D4" s="39"/>
      <c r="E4" s="39"/>
      <c r="F4" s="39"/>
      <c r="G4" s="39"/>
      <c r="H4" s="39"/>
      <c r="I4" s="39"/>
      <c r="J4" s="39"/>
      <c r="K4" s="39"/>
      <c r="L4" s="39"/>
      <c r="M4" s="39"/>
    </row>
    <row r="5" spans="1:13" s="13" customFormat="1" ht="21" customHeight="1" x14ac:dyDescent="0.3">
      <c r="A5" s="24"/>
      <c r="B5" s="38" t="s">
        <v>17</v>
      </c>
      <c r="C5" s="38"/>
      <c r="D5" s="38"/>
      <c r="E5" s="38"/>
      <c r="F5" s="38"/>
      <c r="G5" s="38"/>
      <c r="H5" s="38"/>
      <c r="I5" s="38"/>
      <c r="J5" s="38"/>
      <c r="K5" s="38"/>
      <c r="L5" s="38"/>
      <c r="M5" s="38"/>
    </row>
    <row r="6" spans="1:13" s="13" customFormat="1" ht="52.95" customHeight="1" x14ac:dyDescent="0.3">
      <c r="A6" s="24"/>
      <c r="B6" s="37" t="s">
        <v>20</v>
      </c>
      <c r="C6" s="37"/>
      <c r="D6" s="37"/>
      <c r="E6" s="37"/>
      <c r="F6" s="37"/>
      <c r="G6" s="37"/>
      <c r="H6" s="37"/>
      <c r="I6" s="37"/>
      <c r="J6" s="37"/>
      <c r="K6" s="37"/>
      <c r="L6" s="37"/>
      <c r="M6" s="37"/>
    </row>
    <row r="7" spans="1:13" s="13" customFormat="1" ht="18" customHeight="1" x14ac:dyDescent="0.3">
      <c r="A7" s="24"/>
      <c r="B7" s="14" t="s">
        <v>1</v>
      </c>
      <c r="C7" s="52"/>
      <c r="D7" s="52"/>
      <c r="E7" s="15" t="s">
        <v>2</v>
      </c>
      <c r="F7" s="42"/>
      <c r="G7" s="42"/>
      <c r="H7" s="42"/>
      <c r="I7" s="42"/>
      <c r="J7" s="42"/>
      <c r="K7" s="16" t="s">
        <v>3</v>
      </c>
      <c r="L7" s="44"/>
      <c r="M7" s="44"/>
    </row>
    <row r="8" spans="1:13" s="13" customFormat="1" ht="22.05" customHeight="1" x14ac:dyDescent="0.3">
      <c r="A8" s="24"/>
      <c r="B8" s="17" t="s">
        <v>4</v>
      </c>
      <c r="C8" s="53"/>
      <c r="D8" s="53"/>
      <c r="E8" s="18" t="s">
        <v>5</v>
      </c>
      <c r="F8" s="43"/>
      <c r="G8" s="43"/>
      <c r="H8" s="43"/>
      <c r="I8" s="43"/>
      <c r="J8" s="43"/>
      <c r="K8" s="19" t="s">
        <v>6</v>
      </c>
      <c r="L8" s="45"/>
      <c r="M8" s="46"/>
    </row>
    <row r="9" spans="1:13" s="13" customFormat="1" ht="27.45" customHeight="1" x14ac:dyDescent="0.3">
      <c r="A9" s="24"/>
      <c r="B9" s="20" t="s">
        <v>7</v>
      </c>
      <c r="C9" s="54"/>
      <c r="D9" s="55"/>
      <c r="E9" s="21" t="s">
        <v>8</v>
      </c>
      <c r="F9" s="43"/>
      <c r="G9" s="43"/>
      <c r="H9" s="43"/>
      <c r="I9" s="43"/>
      <c r="J9" s="43"/>
      <c r="K9" s="22" t="s">
        <v>9</v>
      </c>
      <c r="L9" s="47"/>
      <c r="M9" s="47"/>
    </row>
    <row r="10" spans="1:13" s="13" customFormat="1" ht="13.5" customHeight="1" x14ac:dyDescent="0.3">
      <c r="A10" s="24"/>
      <c r="B10" s="38" t="s">
        <v>16</v>
      </c>
      <c r="C10" s="38"/>
      <c r="D10" s="38"/>
      <c r="E10" s="38"/>
      <c r="F10" s="38"/>
      <c r="G10" s="38"/>
      <c r="H10" s="38"/>
      <c r="I10" s="38"/>
      <c r="J10" s="38"/>
      <c r="K10" s="38"/>
      <c r="L10" s="38"/>
      <c r="M10" s="38"/>
    </row>
    <row r="11" spans="1:13" s="13" customFormat="1" ht="67.8" customHeight="1" x14ac:dyDescent="0.3">
      <c r="A11" s="24"/>
      <c r="B11" s="41" t="s">
        <v>19</v>
      </c>
      <c r="C11" s="41"/>
      <c r="D11" s="41"/>
      <c r="E11" s="41"/>
      <c r="F11" s="41"/>
      <c r="G11" s="41"/>
      <c r="H11" s="41"/>
      <c r="I11" s="41"/>
      <c r="J11" s="41"/>
      <c r="K11" s="41"/>
      <c r="L11" s="41"/>
      <c r="M11" s="41"/>
    </row>
    <row r="12" spans="1:13" s="10" customFormat="1" ht="79.8" customHeight="1" x14ac:dyDescent="0.3">
      <c r="A12" s="24"/>
      <c r="B12" s="28" t="s">
        <v>10</v>
      </c>
      <c r="C12" s="48" t="s">
        <v>11</v>
      </c>
      <c r="D12" s="48"/>
      <c r="E12" s="48"/>
      <c r="F12" s="28" t="s">
        <v>15</v>
      </c>
      <c r="G12" s="28" t="s">
        <v>12</v>
      </c>
      <c r="H12" s="29" t="s">
        <v>42</v>
      </c>
      <c r="I12" s="29" t="s">
        <v>43</v>
      </c>
      <c r="J12" s="29" t="s">
        <v>44</v>
      </c>
      <c r="K12" s="29" t="s">
        <v>45</v>
      </c>
      <c r="L12" s="30" t="s">
        <v>18</v>
      </c>
      <c r="M12" s="28" t="s">
        <v>13</v>
      </c>
    </row>
    <row r="13" spans="1:13" s="10" customFormat="1" ht="15" customHeight="1" x14ac:dyDescent="0.3">
      <c r="A13" s="24"/>
      <c r="B13" s="40" t="s">
        <v>23</v>
      </c>
      <c r="C13" s="40"/>
      <c r="D13" s="40"/>
      <c r="E13" s="40"/>
      <c r="F13" s="40"/>
      <c r="G13" s="40"/>
      <c r="H13" s="40"/>
      <c r="I13" s="40"/>
      <c r="J13" s="40"/>
      <c r="K13" s="40"/>
      <c r="L13" s="40"/>
      <c r="M13" s="40"/>
    </row>
    <row r="14" spans="1:13" s="10" customFormat="1" ht="108" customHeight="1" x14ac:dyDescent="0.3">
      <c r="A14" s="24"/>
      <c r="B14" s="1">
        <v>1</v>
      </c>
      <c r="C14" s="51" t="s">
        <v>21</v>
      </c>
      <c r="D14" s="51"/>
      <c r="E14" s="51"/>
      <c r="F14" s="5">
        <v>1</v>
      </c>
      <c r="G14" s="2">
        <v>1</v>
      </c>
      <c r="H14" s="31">
        <v>59529984</v>
      </c>
      <c r="I14" s="7">
        <f>IFERROR(ROUND($G14*H14,0),"")</f>
        <v>59529984</v>
      </c>
      <c r="J14" s="8"/>
      <c r="K14" s="6">
        <f>IFERROR(ROUND($G14*J14,0),"")</f>
        <v>0</v>
      </c>
      <c r="L14" s="23" t="str">
        <f>+IF(K14&gt;I14,"El valor ofertado por cada uno de los items no puede ser mayor al precio techo","")</f>
        <v/>
      </c>
      <c r="M14" s="3" t="s">
        <v>14</v>
      </c>
    </row>
    <row r="15" spans="1:13" s="10" customFormat="1" ht="33.6" customHeight="1" x14ac:dyDescent="0.3">
      <c r="A15" s="24"/>
      <c r="B15" s="1">
        <v>2</v>
      </c>
      <c r="C15" s="51" t="s">
        <v>22</v>
      </c>
      <c r="D15" s="51"/>
      <c r="E15" s="51"/>
      <c r="F15" s="5">
        <v>1</v>
      </c>
      <c r="G15" s="2">
        <v>1</v>
      </c>
      <c r="H15" s="31">
        <v>49351531</v>
      </c>
      <c r="I15" s="7">
        <f>IFERROR(ROUND($G15*H15,0),"")</f>
        <v>49351531</v>
      </c>
      <c r="J15" s="8"/>
      <c r="K15" s="6">
        <f>IFERROR(ROUND($G15*J15,0),"")</f>
        <v>0</v>
      </c>
      <c r="L15" s="23" t="str">
        <f>+IF(K15&gt;I15,"El valor ofertado por cada uno de los items no puede ser mayor al precio techo","")</f>
        <v/>
      </c>
      <c r="M15" s="3" t="s">
        <v>14</v>
      </c>
    </row>
    <row r="16" spans="1:13" s="10" customFormat="1" ht="15" customHeight="1" x14ac:dyDescent="0.3">
      <c r="A16" s="24"/>
      <c r="B16" s="40" t="s">
        <v>24</v>
      </c>
      <c r="C16" s="40"/>
      <c r="D16" s="40"/>
      <c r="E16" s="40"/>
      <c r="F16" s="40"/>
      <c r="G16" s="40"/>
      <c r="H16" s="40"/>
      <c r="I16" s="40"/>
      <c r="J16" s="40"/>
      <c r="K16" s="40"/>
      <c r="L16" s="40"/>
      <c r="M16" s="40"/>
    </row>
    <row r="17" spans="1:13" s="10" customFormat="1" ht="27.6" customHeight="1" x14ac:dyDescent="0.3">
      <c r="A17" s="24"/>
      <c r="B17" s="32">
        <v>3</v>
      </c>
      <c r="C17" s="50" t="s">
        <v>27</v>
      </c>
      <c r="D17" s="50"/>
      <c r="E17" s="50"/>
      <c r="F17" s="4">
        <v>2</v>
      </c>
      <c r="G17" s="2">
        <v>1</v>
      </c>
      <c r="H17" s="31">
        <v>48868177</v>
      </c>
      <c r="I17" s="7">
        <f t="shared" ref="I17:I20" si="0">IFERROR(ROUND($G17*H17,0),"")</f>
        <v>48868177</v>
      </c>
      <c r="J17" s="8"/>
      <c r="K17" s="6">
        <f t="shared" ref="K17:K20" si="1">IFERROR(ROUND($G17*J17,0),"")</f>
        <v>0</v>
      </c>
      <c r="L17" s="23" t="str">
        <f t="shared" ref="L17:L20" si="2">+IF(K17&gt;I17,"El valor ofertado por cada uno de los items no puede ser mayor al precio techo","")</f>
        <v/>
      </c>
      <c r="M17" s="3" t="s">
        <v>14</v>
      </c>
    </row>
    <row r="18" spans="1:13" s="10" customFormat="1" ht="27.6" customHeight="1" x14ac:dyDescent="0.3">
      <c r="A18" s="24"/>
      <c r="B18" s="32">
        <v>4</v>
      </c>
      <c r="C18" s="50" t="s">
        <v>28</v>
      </c>
      <c r="D18" s="50"/>
      <c r="E18" s="50"/>
      <c r="F18" s="4">
        <v>2</v>
      </c>
      <c r="G18" s="2">
        <v>1</v>
      </c>
      <c r="H18" s="31">
        <v>49281425</v>
      </c>
      <c r="I18" s="7">
        <f t="shared" si="0"/>
        <v>49281425</v>
      </c>
      <c r="J18" s="8"/>
      <c r="K18" s="6">
        <f t="shared" si="1"/>
        <v>0</v>
      </c>
      <c r="L18" s="23" t="str">
        <f t="shared" si="2"/>
        <v/>
      </c>
      <c r="M18" s="3" t="s">
        <v>14</v>
      </c>
    </row>
    <row r="19" spans="1:13" s="10" customFormat="1" ht="27.6" customHeight="1" x14ac:dyDescent="0.3">
      <c r="A19" s="24"/>
      <c r="B19" s="32">
        <v>5</v>
      </c>
      <c r="C19" s="50" t="s">
        <v>29</v>
      </c>
      <c r="D19" s="50"/>
      <c r="E19" s="50"/>
      <c r="F19" s="4">
        <v>2</v>
      </c>
      <c r="G19" s="2">
        <v>1</v>
      </c>
      <c r="H19" s="31">
        <v>49281425</v>
      </c>
      <c r="I19" s="7">
        <f t="shared" si="0"/>
        <v>49281425</v>
      </c>
      <c r="J19" s="8"/>
      <c r="K19" s="6">
        <f t="shared" si="1"/>
        <v>0</v>
      </c>
      <c r="L19" s="23" t="str">
        <f t="shared" si="2"/>
        <v/>
      </c>
      <c r="M19" s="3" t="s">
        <v>14</v>
      </c>
    </row>
    <row r="20" spans="1:13" s="10" customFormat="1" ht="35.4" customHeight="1" x14ac:dyDescent="0.3">
      <c r="A20" s="24"/>
      <c r="B20" s="32">
        <v>6</v>
      </c>
      <c r="C20" s="50" t="s">
        <v>30</v>
      </c>
      <c r="D20" s="50"/>
      <c r="E20" s="50"/>
      <c r="F20" s="4">
        <v>2</v>
      </c>
      <c r="G20" s="2">
        <v>1</v>
      </c>
      <c r="H20" s="31">
        <v>47049869</v>
      </c>
      <c r="I20" s="7">
        <f t="shared" si="0"/>
        <v>47049869</v>
      </c>
      <c r="J20" s="8"/>
      <c r="K20" s="6">
        <f t="shared" si="1"/>
        <v>0</v>
      </c>
      <c r="L20" s="23" t="str">
        <f t="shared" si="2"/>
        <v/>
      </c>
      <c r="M20" s="3" t="s">
        <v>14</v>
      </c>
    </row>
    <row r="21" spans="1:13" s="10" customFormat="1" ht="15" customHeight="1" x14ac:dyDescent="0.3">
      <c r="A21" s="24"/>
      <c r="B21" s="40" t="s">
        <v>25</v>
      </c>
      <c r="C21" s="40"/>
      <c r="D21" s="40"/>
      <c r="E21" s="40"/>
      <c r="F21" s="40"/>
      <c r="G21" s="40"/>
      <c r="H21" s="40"/>
      <c r="I21" s="40"/>
      <c r="J21" s="40"/>
      <c r="K21" s="40"/>
      <c r="L21" s="40"/>
      <c r="M21" s="40"/>
    </row>
    <row r="22" spans="1:13" s="10" customFormat="1" ht="124.8" customHeight="1" x14ac:dyDescent="0.3">
      <c r="A22" s="24"/>
      <c r="B22" s="32">
        <v>7</v>
      </c>
      <c r="C22" s="50" t="s">
        <v>46</v>
      </c>
      <c r="D22" s="50"/>
      <c r="E22" s="50"/>
      <c r="F22" s="4">
        <v>3</v>
      </c>
      <c r="G22" s="2">
        <v>24</v>
      </c>
      <c r="H22" s="31">
        <v>5454988</v>
      </c>
      <c r="I22" s="7">
        <f>IFERROR(ROUND($G22*H22,0),"")</f>
        <v>130919712</v>
      </c>
      <c r="J22" s="8"/>
      <c r="K22" s="6">
        <f>IFERROR(ROUND($G22*J22,0),"")</f>
        <v>0</v>
      </c>
      <c r="L22" s="23" t="str">
        <f>+IF(K22&gt;I22,"El valor ofertado por cada uno de los items no puede ser mayor al precio techo","")</f>
        <v/>
      </c>
      <c r="M22" s="33" t="s">
        <v>34</v>
      </c>
    </row>
    <row r="23" spans="1:13" s="10" customFormat="1" ht="124.8" customHeight="1" x14ac:dyDescent="0.3">
      <c r="A23" s="24"/>
      <c r="B23" s="32">
        <v>8</v>
      </c>
      <c r="C23" s="50" t="s">
        <v>47</v>
      </c>
      <c r="D23" s="50"/>
      <c r="E23" s="50"/>
      <c r="F23" s="4">
        <v>3</v>
      </c>
      <c r="G23" s="2">
        <v>24</v>
      </c>
      <c r="H23" s="31">
        <v>5454988</v>
      </c>
      <c r="I23" s="7">
        <f>IFERROR(ROUND($G23*H23,0),"")</f>
        <v>130919712</v>
      </c>
      <c r="J23" s="8"/>
      <c r="K23" s="6">
        <f>IFERROR(ROUND($G23*J23,0),"")</f>
        <v>0</v>
      </c>
      <c r="L23" s="23" t="str">
        <f>+IF(K23&gt;I23,"El valor ofertado por cada uno de los items no puede ser mayor al precio techo","")</f>
        <v/>
      </c>
      <c r="M23" s="33" t="s">
        <v>34</v>
      </c>
    </row>
    <row r="24" spans="1:13" s="10" customFormat="1" ht="15" customHeight="1" x14ac:dyDescent="0.3">
      <c r="A24" s="24"/>
      <c r="B24" s="40" t="s">
        <v>26</v>
      </c>
      <c r="C24" s="40"/>
      <c r="D24" s="40"/>
      <c r="E24" s="40"/>
      <c r="F24" s="40"/>
      <c r="G24" s="40"/>
      <c r="H24" s="40"/>
      <c r="I24" s="40"/>
      <c r="J24" s="40"/>
      <c r="K24" s="40"/>
      <c r="L24" s="40"/>
      <c r="M24" s="40"/>
    </row>
    <row r="25" spans="1:13" s="10" customFormat="1" ht="136.94999999999999" customHeight="1" x14ac:dyDescent="0.3">
      <c r="A25" s="24"/>
      <c r="B25" s="1">
        <v>8</v>
      </c>
      <c r="C25" s="51" t="s">
        <v>31</v>
      </c>
      <c r="D25" s="51"/>
      <c r="E25" s="51"/>
      <c r="F25" s="4" t="s">
        <v>33</v>
      </c>
      <c r="G25" s="2">
        <v>24</v>
      </c>
      <c r="H25" s="31">
        <v>6709880</v>
      </c>
      <c r="I25" s="7">
        <f t="shared" ref="I25:I29" si="3">IFERROR(ROUND($G25*H25,0),"")</f>
        <v>161037120</v>
      </c>
      <c r="J25" s="8"/>
      <c r="K25" s="6">
        <f t="shared" ref="K25" si="4">IFERROR(ROUND($G25*J25,0),"")</f>
        <v>0</v>
      </c>
      <c r="L25" s="23" t="str">
        <f t="shared" ref="L25" si="5">+IF(K25&gt;I25,"El valor ofertado por cada uno de los items no puede ser mayor al precio techo","")</f>
        <v/>
      </c>
      <c r="M25" s="33" t="s">
        <v>34</v>
      </c>
    </row>
    <row r="26" spans="1:13" s="10" customFormat="1" ht="136.94999999999999" customHeight="1" x14ac:dyDescent="0.3">
      <c r="A26" s="24"/>
      <c r="B26" s="1">
        <v>9</v>
      </c>
      <c r="C26" s="51" t="s">
        <v>32</v>
      </c>
      <c r="D26" s="51"/>
      <c r="E26" s="51"/>
      <c r="F26" s="4">
        <v>4</v>
      </c>
      <c r="G26" s="2">
        <v>24</v>
      </c>
      <c r="H26" s="31">
        <v>6709880</v>
      </c>
      <c r="I26" s="7">
        <f t="shared" ref="I26" si="6">IFERROR(ROUND($G26*H26,0),"")</f>
        <v>161037120</v>
      </c>
      <c r="J26" s="8"/>
      <c r="K26" s="6">
        <f t="shared" ref="K26" si="7">IFERROR(ROUND($G26*J26,0),"")</f>
        <v>0</v>
      </c>
      <c r="L26" s="23" t="str">
        <f t="shared" ref="L26" si="8">+IF(K26&gt;I26,"El valor ofertado por cada uno de los items no puede ser mayor al precio techo","")</f>
        <v/>
      </c>
      <c r="M26" s="33" t="s">
        <v>34</v>
      </c>
    </row>
    <row r="27" spans="1:13" s="13" customFormat="1" ht="18.75" customHeight="1" x14ac:dyDescent="0.3">
      <c r="A27" s="24"/>
      <c r="B27" s="49" t="s">
        <v>35</v>
      </c>
      <c r="C27" s="49"/>
      <c r="D27" s="49"/>
      <c r="E27" s="49"/>
      <c r="F27" s="49"/>
      <c r="G27" s="49"/>
      <c r="H27" s="49"/>
      <c r="I27" s="34">
        <f>I14+I15+I17+I18+I19+I20+I22+I23+I25+I26</f>
        <v>887276075</v>
      </c>
      <c r="J27" s="35"/>
      <c r="K27" s="34">
        <f>K14+K15+K17+K18+K19+K20+K22+K23+K25+K26</f>
        <v>0</v>
      </c>
      <c r="L27" s="62"/>
      <c r="M27" s="62"/>
    </row>
    <row r="28" spans="1:13" s="10" customFormat="1" ht="45.45" customHeight="1" x14ac:dyDescent="0.3">
      <c r="A28" s="24"/>
      <c r="B28" s="58" t="s">
        <v>38</v>
      </c>
      <c r="C28" s="58"/>
      <c r="D28" s="58"/>
      <c r="E28" s="58"/>
      <c r="F28" s="58"/>
      <c r="G28" s="58"/>
      <c r="H28" s="59" t="s">
        <v>37</v>
      </c>
      <c r="I28" s="60"/>
      <c r="J28" s="60"/>
      <c r="K28" s="60"/>
      <c r="L28" s="60"/>
      <c r="M28" s="61"/>
    </row>
    <row r="29" spans="1:13" s="10" customFormat="1" ht="136.05000000000001" customHeight="1" x14ac:dyDescent="0.3">
      <c r="A29" s="24"/>
      <c r="B29" s="56" t="s">
        <v>39</v>
      </c>
      <c r="C29" s="57"/>
      <c r="D29" s="57"/>
      <c r="E29" s="57"/>
      <c r="F29" s="4" t="s">
        <v>36</v>
      </c>
      <c r="G29" s="2">
        <v>24</v>
      </c>
      <c r="H29" s="31">
        <v>72920124.329999998</v>
      </c>
      <c r="I29" s="7">
        <f t="shared" si="3"/>
        <v>1750082984</v>
      </c>
      <c r="J29" s="24"/>
      <c r="K29" s="7">
        <f>+ROUND(G29*H29,0)</f>
        <v>1750082984</v>
      </c>
      <c r="L29" s="63" t="s">
        <v>40</v>
      </c>
      <c r="M29" s="63"/>
    </row>
    <row r="30" spans="1:13" s="13" customFormat="1" ht="18.75" customHeight="1" x14ac:dyDescent="0.3">
      <c r="A30" s="24"/>
      <c r="B30" s="49" t="s">
        <v>41</v>
      </c>
      <c r="C30" s="49"/>
      <c r="D30" s="49"/>
      <c r="E30" s="49"/>
      <c r="F30" s="49"/>
      <c r="G30" s="49"/>
      <c r="H30" s="49"/>
      <c r="I30" s="36">
        <f>I27+I29</f>
        <v>2637359059</v>
      </c>
      <c r="J30" s="24"/>
      <c r="K30" s="36">
        <f>K27+K29</f>
        <v>1750082984</v>
      </c>
      <c r="L30" s="25"/>
    </row>
    <row r="31" spans="1:13" s="9" customFormat="1" x14ac:dyDescent="0.3">
      <c r="A31" s="24"/>
      <c r="G31" s="10"/>
      <c r="I31" s="11"/>
      <c r="J31" s="24"/>
      <c r="K31" s="11"/>
      <c r="L31" s="25"/>
    </row>
    <row r="32" spans="1:13" x14ac:dyDescent="0.3">
      <c r="J32" s="24"/>
      <c r="L32" s="25"/>
    </row>
    <row r="33" spans="10:12" x14ac:dyDescent="0.3">
      <c r="J33" s="24"/>
      <c r="L33" s="25"/>
    </row>
    <row r="34" spans="10:12" x14ac:dyDescent="0.3">
      <c r="J34" s="24"/>
      <c r="L34" s="25"/>
    </row>
    <row r="35" spans="10:12" x14ac:dyDescent="0.3"/>
    <row r="36" spans="10:12" x14ac:dyDescent="0.3"/>
    <row r="37" spans="10:12" x14ac:dyDescent="0.3"/>
    <row r="38" spans="10:12" x14ac:dyDescent="0.3"/>
    <row r="39" spans="10:12" x14ac:dyDescent="0.3"/>
    <row r="40" spans="10:12" x14ac:dyDescent="0.3"/>
    <row r="41" spans="10:12" x14ac:dyDescent="0.3"/>
    <row r="42" spans="10:12" x14ac:dyDescent="0.3"/>
    <row r="43" spans="10:12" x14ac:dyDescent="0.3"/>
    <row r="44" spans="10:12" x14ac:dyDescent="0.3"/>
    <row r="45" spans="10:12" x14ac:dyDescent="0.3"/>
    <row r="46" spans="10:12" x14ac:dyDescent="0.3"/>
    <row r="47" spans="10:12" x14ac:dyDescent="0.3"/>
    <row r="48" spans="10:12" x14ac:dyDescent="0.3"/>
    <row r="49" x14ac:dyDescent="0.3"/>
    <row r="50" x14ac:dyDescent="0.3"/>
    <row r="51" x14ac:dyDescent="0.3"/>
    <row r="52" x14ac:dyDescent="0.3"/>
    <row r="53" x14ac:dyDescent="0.3"/>
    <row r="54" x14ac:dyDescent="0.3"/>
    <row r="55" x14ac:dyDescent="0.3"/>
    <row r="56" x14ac:dyDescent="0.3"/>
    <row r="57" x14ac:dyDescent="0.3"/>
    <row r="58" x14ac:dyDescent="0.3"/>
  </sheetData>
  <sheetProtection autoFilter="0"/>
  <mergeCells count="36">
    <mergeCell ref="C15:E15"/>
    <mergeCell ref="C7:D7"/>
    <mergeCell ref="C8:D8"/>
    <mergeCell ref="C9:D9"/>
    <mergeCell ref="C18:E18"/>
    <mergeCell ref="C17:E17"/>
    <mergeCell ref="C14:E14"/>
    <mergeCell ref="B30:H30"/>
    <mergeCell ref="B24:M24"/>
    <mergeCell ref="B21:M21"/>
    <mergeCell ref="B16:M16"/>
    <mergeCell ref="C20:E20"/>
    <mergeCell ref="C22:E22"/>
    <mergeCell ref="C19:E19"/>
    <mergeCell ref="C23:E23"/>
    <mergeCell ref="C25:E25"/>
    <mergeCell ref="C26:E26"/>
    <mergeCell ref="B27:H27"/>
    <mergeCell ref="B29:E29"/>
    <mergeCell ref="B28:G28"/>
    <mergeCell ref="H28:M28"/>
    <mergeCell ref="L29:M29"/>
    <mergeCell ref="L27:M27"/>
    <mergeCell ref="B6:M6"/>
    <mergeCell ref="B5:M5"/>
    <mergeCell ref="B2:M4"/>
    <mergeCell ref="B13:M13"/>
    <mergeCell ref="B11:M11"/>
    <mergeCell ref="B10:M10"/>
    <mergeCell ref="F7:J7"/>
    <mergeCell ref="F8:J8"/>
    <mergeCell ref="F9:J9"/>
    <mergeCell ref="L7:M7"/>
    <mergeCell ref="L8:M8"/>
    <mergeCell ref="L9:M9"/>
    <mergeCell ref="C12:E12"/>
  </mergeCells>
  <printOptions horizontalCentered="1"/>
  <pageMargins left="0.31496062992125984" right="0.31496062992125984" top="0.35433070866141736" bottom="0.35433070866141736" header="0.31496062992125984" footer="0.31496062992125984"/>
  <pageSetup paperSize="9" scale="46" fitToHeight="4" orientation="portrait" r:id="rId1"/>
  <ignoredErrors>
    <ignoredError sqref="I29 K29 K14 I14 I25 K25 K23 K17:K20 K15 I23 I17:I20 I15 D25:E25 B25 D15:E15 B14:H14 B16:M16 B15:C15 F15:H15 B26:M26 C25 F25:H25 J15 B21:M22 B17:H20 J17:J20 B24:M24 B23:H23 J23 L15:M15 L17:M20 L23:M23 L25:M25 J25 J14 L14:M14" unlockedFormula="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ad2d987-4a37-4165-b82c-28e0f63ce5c3">
      <Terms xmlns="http://schemas.microsoft.com/office/infopath/2007/PartnerControls"/>
    </lcf76f155ced4ddcb4097134ff3c332f>
    <TaxCatchAll xmlns="eaca1864-6c13-4b01-932a-3666a1d013f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644A4167D61CE4089ADEBA17DD6C540" ma:contentTypeVersion="13" ma:contentTypeDescription="Crear nuevo documento." ma:contentTypeScope="" ma:versionID="80c6ac96a71399cec41606be9b7faa8a">
  <xsd:schema xmlns:xsd="http://www.w3.org/2001/XMLSchema" xmlns:xs="http://www.w3.org/2001/XMLSchema" xmlns:p="http://schemas.microsoft.com/office/2006/metadata/properties" xmlns:ns2="3ad2d987-4a37-4165-b82c-28e0f63ce5c3" xmlns:ns3="eaca1864-6c13-4b01-932a-3666a1d013fa" targetNamespace="http://schemas.microsoft.com/office/2006/metadata/properties" ma:root="true" ma:fieldsID="f68e2ace9638d99a3d1104031652d58c" ns2:_="" ns3:_="">
    <xsd:import namespace="3ad2d987-4a37-4165-b82c-28e0f63ce5c3"/>
    <xsd:import namespace="eaca1864-6c13-4b01-932a-3666a1d013f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ad2d987-4a37-4165-b82c-28e0f63ce5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c7ec9755-0539-4a6c-b55f-adec7fd451c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ca1864-6c13-4b01-932a-3666a1d013f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097057d-65d6-4203-91da-379d41d1bc77}" ma:internalName="TaxCatchAll" ma:showField="CatchAllData" ma:web="eaca1864-6c13-4b01-932a-3666a1d013f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57029A-6A58-44A5-A49F-F891D03FF9B3}">
  <ds:schemaRefs>
    <ds:schemaRef ds:uri="http://schemas.microsoft.com/office/2006/metadata/properties"/>
    <ds:schemaRef ds:uri="http://schemas.microsoft.com/office/infopath/2007/PartnerControls"/>
    <ds:schemaRef ds:uri="3ad2d987-4a37-4165-b82c-28e0f63ce5c3"/>
    <ds:schemaRef ds:uri="eaca1864-6c13-4b01-932a-3666a1d013fa"/>
  </ds:schemaRefs>
</ds:datastoreItem>
</file>

<file path=customXml/itemProps2.xml><?xml version="1.0" encoding="utf-8"?>
<ds:datastoreItem xmlns:ds="http://schemas.openxmlformats.org/officeDocument/2006/customXml" ds:itemID="{88B51362-B45E-4B02-8481-D2ACC7A8192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ad2d987-4a37-4165-b82c-28e0f63ce5c3"/>
    <ds:schemaRef ds:uri="eaca1864-6c13-4b01-932a-3666a1d013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A75FA88-2DFB-4339-8BA5-FEF23CEB8FD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FORMATO DE OFERTA ECONÓMICA</vt:lpstr>
      <vt:lpstr>'FORMATO DE OFERTA ECONÓMICA'!Área_de_impresión</vt:lpstr>
      <vt:lpstr>'FORMATO DE OFERTA ECONÓMICA'!Títulos_a_imprimir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sofia ortiz tinoco</dc:creator>
  <cp:keywords/>
  <dc:description/>
  <cp:lastModifiedBy>DIEGO ALEXANDER QUINTANILLA ORTIZ</cp:lastModifiedBy>
  <cp:revision/>
  <cp:lastPrinted>2025-03-28T13:54:01Z</cp:lastPrinted>
  <dcterms:created xsi:type="dcterms:W3CDTF">2023-02-03T17:39:36Z</dcterms:created>
  <dcterms:modified xsi:type="dcterms:W3CDTF">2025-05-16T19:55:14Z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0x0101004644A4167D61CE4089ADEBA17DD6C540</vt:lpwstr>
  </property>
</Properties>
</file>