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INFORMACION\Escritorio\PROCESOS\SENA\LICITACIONES\2025\ESTUDIOS DE MERCADO\DÍA DEL CAMPESINO\"/>
    </mc:Choice>
  </mc:AlternateContent>
  <xr:revisionPtr revIDLastSave="0" documentId="13_ncr:1_{1DF78F96-C798-422D-9A5E-C506115DCC72}" xr6:coauthVersionLast="47" xr6:coauthVersionMax="47" xr10:uidLastSave="{00000000-0000-0000-0000-000000000000}"/>
  <bookViews>
    <workbookView xWindow="-108" yWindow="-108" windowWidth="23256" windowHeight="12456" xr2:uid="{00000000-000D-0000-FFFF-FFFF00000000}"/>
  </bookViews>
  <sheets>
    <sheet name="Ficha Técnica " sheetId="3" r:id="rId1"/>
    <sheet name="codigos" sheetId="7" state="hidden" r:id="rId2"/>
    <sheet name="Hoja2" sheetId="6" state="hidden" r:id="rId3"/>
    <sheet name="Hoja1" sheetId="4" state="hidden" r:id="rId4"/>
  </sheets>
  <definedNames>
    <definedName name="_xlnm._FilterDatabase" localSheetId="0" hidden="1">'Ficha Técnica '!$A$3:$F$6</definedName>
    <definedName name="CLIENT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 i="3" l="1"/>
  <c r="M5" i="3"/>
  <c r="J5" i="3"/>
  <c r="L5" i="3" s="1"/>
  <c r="J6" i="3"/>
  <c r="L6" i="3" s="1"/>
  <c r="J7" i="3"/>
  <c r="L7" i="3" s="1"/>
  <c r="L4" i="3"/>
  <c r="K4" i="3"/>
  <c r="J4" i="3"/>
  <c r="H5" i="3"/>
  <c r="H6" i="3"/>
  <c r="H7" i="3"/>
  <c r="H4" i="3"/>
  <c r="M6" i="3" l="1"/>
  <c r="K7" i="3"/>
  <c r="M4" i="3"/>
  <c r="M8" i="3" s="1"/>
  <c r="K6" i="3"/>
  <c r="K5" i="3"/>
</calcChain>
</file>

<file path=xl/sharedStrings.xml><?xml version="1.0" encoding="utf-8"?>
<sst xmlns="http://schemas.openxmlformats.org/spreadsheetml/2006/main" count="66" uniqueCount="59">
  <si>
    <t>ITEM</t>
  </si>
  <si>
    <t>UNSPSC</t>
  </si>
  <si>
    <t>NOMBRE DEL EQUIPO Y DESCRIPCION TÉCNICA DEL PRODUCTO (IDENTIFICACION ADICIONAL REQUERIDA)</t>
  </si>
  <si>
    <t>UNIDAD DE MEDIDA</t>
  </si>
  <si>
    <t>CANTIDAD CTO INICIAL</t>
  </si>
  <si>
    <t>PRESUPUESTO 2024</t>
  </si>
  <si>
    <t>OBSERVACIÓN 2024</t>
  </si>
  <si>
    <t xml:space="preserve">$ 14.163.000,00 </t>
  </si>
  <si>
    <t xml:space="preserve">Desarrollo encuentros empresariales regionales APE </t>
  </si>
  <si>
    <t xml:space="preserve">Resolución No. 1-00386 de 2024 </t>
  </si>
  <si>
    <t xml:space="preserve">Se realiza traslado de recursos para la realización de las ferias, microferias y jornadas especiales de la Agencia Publica de Empleo vigencia 2024 a nivel Regional. </t>
  </si>
  <si>
    <t>Recursos para la realización de las ferias de emprendimiento con enfoque diferencial - población víctima de la violencia 2024</t>
  </si>
  <si>
    <t xml:space="preserve">NOTA: LA FECHA DEL EVENTO DEBERA SER COORDINADA CON EL SUPERVISOR DEL CONTRATO </t>
  </si>
  <si>
    <t>UNIDAD</t>
  </si>
  <si>
    <t xml:space="preserve">Servicios de promoción de ventas </t>
  </si>
  <si>
    <t xml:space="preserve">Servicios de relaciones públicas </t>
  </si>
  <si>
    <t>Servicios de posicionamiento del  nombre de los productos</t>
  </si>
  <si>
    <t>Mercancía promocional</t>
  </si>
  <si>
    <t>Cumplimiento del mercadeo directo</t>
  </si>
  <si>
    <t>Gestión de eventos</t>
  </si>
  <si>
    <t>Patrocinio de eventos o de celebridades</t>
  </si>
  <si>
    <t>Programas de venta o de mercadeo</t>
  </si>
  <si>
    <t>Servicio de comercialización</t>
  </si>
  <si>
    <t>Servicios de campañas publicitarias</t>
  </si>
  <si>
    <t>Publicidad difundida</t>
  </si>
  <si>
    <t>Servicios de transporte en furgones</t>
  </si>
  <si>
    <t>DESCRIPCIÓN</t>
  </si>
  <si>
    <t>Estanterías para almacenaje</t>
  </si>
  <si>
    <t>Bolsas de agua</t>
  </si>
  <si>
    <t>Armazones de madera</t>
  </si>
  <si>
    <t>Módulo de sonido de control</t>
  </si>
  <si>
    <t>Carpas</t>
  </si>
  <si>
    <t>Manteles</t>
  </si>
  <si>
    <t>Hojas o folletos de instrucciones</t>
  </si>
  <si>
    <t>Pendones</t>
  </si>
  <si>
    <t>Mesas</t>
  </si>
  <si>
    <t>Sillas para grupos de trabajo</t>
  </si>
  <si>
    <t>Servicio de alquiler y mantenimiento de mobiliario para oficina</t>
  </si>
  <si>
    <t>Servicios de análisis o recopilación de estadísticas de producción</t>
  </si>
  <si>
    <t>Publicidad en radio</t>
  </si>
  <si>
    <t>Servicios de producción de vídeos</t>
  </si>
  <si>
    <t>Servicios de formación pedagógica</t>
  </si>
  <si>
    <t>Servicios de carpas para fiestas</t>
  </si>
  <si>
    <t>Servicios de suministro de alimentos</t>
  </si>
  <si>
    <t>Transporte de. Pasajeros por Carretera</t>
  </si>
  <si>
    <t>Banquetes y Servicios de Catering.</t>
  </si>
  <si>
    <t>Publicidad impresa</t>
  </si>
  <si>
    <t>CONMEMORACION DEL DÍA DEL CAMPESINO ESTRATEGIA CAMPESINA Y POPULAR</t>
  </si>
  <si>
    <t xml:space="preserve">
SERVICIO DE MESAS: Para asistentes mesas rectangulares con mantel blanco y tapa verde, con disposición mirando hacia donde se realiza la proyección y charlas, para 100 personas. Mesa principal rectangular con capacidad para 5 personas con mantel blanco y tapa verde, decoración con flores frescas tamaño 50 cm largo x 15 cm de alto.
SERVICIO DE SILLAS: Silla tipo conferencia 100 personas 
SERVICIO DE CAFETERIA: Una Estación de café, aromática y agua, incluye material de cafeteria en cartón,  vasos en vidrio y personal para la atención para 100 personas
SERVICIO DE SONIDO: Sonido básico, 2 micrófonos, conectado y disponible para uso el día del evento
SERVICIO DE VIDEO BEAM, TELON y PORTATIL: Video beam y telón de proyección de 2 metros de ancho por 2 metros de alto mínimo, instalado y conectado al portatil en mesa individual,  con personal técnico para el manejo de éste.      DECORACIÓN DEL LUGAR: Stan para fotografías, entrada principal, (2) mesas  para instalar la zona de pasabocas. (Decoración con tematica campesina) Coordinar con el supervisor. El lugar de ejecución será en los municipios de Saravena y Tame </t>
  </si>
  <si>
    <t>Hidratación: Botellas de agua de 360 ml Nota: Entrega en el lugar del evento según indicaciones del supervisor</t>
  </si>
  <si>
    <t>V/UNITARIO ANTES DE IVA</t>
  </si>
  <si>
    <t>V/UNITARIO IVA INCLUIDO</t>
  </si>
  <si>
    <r>
      <t xml:space="preserve">
</t>
    </r>
    <r>
      <rPr>
        <b/>
        <sz val="9"/>
        <color theme="1"/>
        <rFont val="Arial"/>
        <family val="2"/>
      </rPr>
      <t>ALMUERZO:</t>
    </r>
    <r>
      <rPr>
        <sz val="9"/>
        <color theme="1"/>
        <rFont val="Arial"/>
        <family val="2"/>
      </rPr>
      <t xml:space="preserve">
Plato autóctono de la región, plato con sopa y  seco con porción de proteína de 250 gr, porción de carbohidrato, arroz y ensalada y porción de postre autóctono de la región.
Bebida: jugo natural en presentación no inferior a 10 onzas. todos los almuerzos deben estar servidos a la mesa de manera individual con servilleta, cubiertos y bebida correspondiente.
</t>
    </r>
    <r>
      <rPr>
        <b/>
        <sz val="9"/>
        <color theme="1"/>
        <rFont val="Arial"/>
        <family val="2"/>
      </rPr>
      <t>NOTA:</t>
    </r>
    <r>
      <rPr>
        <sz val="9"/>
        <color theme="1"/>
        <rFont val="Arial"/>
        <family val="2"/>
      </rPr>
      <t xml:space="preserve"> Entrega en el lugar del evento a las 12:00 del mediodía según indicaciones del supervisor</t>
    </r>
  </si>
  <si>
    <r>
      <rPr>
        <b/>
        <sz val="9"/>
        <color theme="1"/>
        <rFont val="Arial"/>
        <family val="2"/>
      </rPr>
      <t xml:space="preserve">SNACKS: </t>
    </r>
    <r>
      <rPr>
        <sz val="9"/>
        <color theme="1"/>
        <rFont val="Arial"/>
        <family val="2"/>
      </rPr>
      <t>Pastel de dos pisos decorado con el logo del sena y de campeSENA para 100 personas, pasabocas surtidos 400  (mini empanadas, mini bolas de carne, huevos de codorniz, queso con bocadillos, mini hojaldres, frutas surtidas). Coctel de bienvenida sin licor para 100 personas con frutas autoctoas de ola región. jugo natural en presentación no inferior a 10 onzas. todos los almuerzos deben estar servidos a la mesa de manera 100.</t>
    </r>
  </si>
  <si>
    <t>V/TOTAL</t>
  </si>
  <si>
    <t>IVA</t>
  </si>
  <si>
    <t>V/ UNITARIO IVA</t>
  </si>
  <si>
    <t>V/ TOTAL IVA</t>
  </si>
  <si>
    <t>V/TOTAL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</si>
</sst>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240A]\ #,##0.00"/>
  </numFmts>
  <fonts count="13" x14ac:knownFonts="1">
    <font>
      <sz val="11"/>
      <color theme="1"/>
      <name val="Calibri"/>
      <family val="2"/>
      <scheme val="minor"/>
    </font>
    <font>
      <sz val="9"/>
      <name val="Arial"/>
      <family val="2"/>
    </font>
    <font>
      <sz val="9"/>
      <color rgb="FF000000"/>
      <name val="Arial"/>
      <family val="2"/>
    </font>
    <font>
      <sz val="9"/>
      <color theme="1"/>
      <name val="Arial"/>
      <family val="2"/>
    </font>
    <font>
      <b/>
      <sz val="10"/>
      <color rgb="FF000000"/>
      <name val="Calibri"/>
      <family val="2"/>
    </font>
    <font>
      <sz val="10"/>
      <color rgb="FF000000"/>
      <name val="Calibri"/>
      <family val="2"/>
    </font>
    <font>
      <sz val="11"/>
      <color rgb="FF013158"/>
      <name val="Fira Sans Condensed"/>
      <family val="2"/>
    </font>
    <font>
      <sz val="9"/>
      <color theme="1"/>
      <name val="Calibri"/>
      <family val="2"/>
    </font>
    <font>
      <sz val="11"/>
      <color theme="1"/>
      <name val="Fira Sans Condensed"/>
      <family val="2"/>
    </font>
    <font>
      <sz val="11"/>
      <color theme="1"/>
      <name val="Calibri"/>
      <family val="2"/>
      <scheme val="minor"/>
    </font>
    <font>
      <b/>
      <sz val="9"/>
      <color rgb="FF000000"/>
      <name val="Arial"/>
      <family val="2"/>
    </font>
    <font>
      <b/>
      <sz val="9"/>
      <color theme="1"/>
      <name val="Arial"/>
      <family val="2"/>
    </font>
    <font>
      <i/>
      <sz val="9"/>
      <color rgb="FF000000"/>
      <name val="Arial"/>
      <family val="2"/>
    </font>
  </fonts>
  <fills count="6">
    <fill>
      <patternFill patternType="none"/>
    </fill>
    <fill>
      <patternFill patternType="gray125"/>
    </fill>
    <fill>
      <patternFill patternType="solid">
        <fgColor rgb="FFFFFF00"/>
        <bgColor indexed="64"/>
      </patternFill>
    </fill>
    <fill>
      <patternFill patternType="solid">
        <fgColor rgb="FF66FFCC"/>
        <bgColor indexed="64"/>
      </patternFill>
    </fill>
    <fill>
      <patternFill patternType="solid">
        <fgColor theme="2"/>
        <bgColor indexed="64"/>
      </patternFill>
    </fill>
    <fill>
      <patternFill patternType="solid">
        <fgColor theme="0"/>
        <bgColor indexed="64"/>
      </patternFill>
    </fill>
  </fills>
  <borders count="7">
    <border>
      <left/>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43" fontId="9" fillId="0" borderId="0" applyFont="0" applyFill="0" applyBorder="0" applyAlignment="0" applyProtection="0"/>
  </cellStyleXfs>
  <cellXfs count="39">
    <xf numFmtId="0" fontId="0" fillId="0" borderId="0" xfId="0"/>
    <xf numFmtId="0" fontId="4" fillId="3" borderId="3" xfId="0" applyFont="1" applyFill="1" applyBorder="1" applyAlignment="1">
      <alignment horizontal="center" vertical="center" wrapText="1"/>
    </xf>
    <xf numFmtId="0" fontId="4" fillId="3" borderId="1" xfId="0" applyFont="1" applyFill="1" applyBorder="1" applyAlignment="1">
      <alignment vertical="center" wrapText="1"/>
    </xf>
    <xf numFmtId="0" fontId="5" fillId="3" borderId="1" xfId="0" applyFont="1" applyFill="1" applyBorder="1" applyAlignment="1">
      <alignment vertical="center" wrapText="1"/>
    </xf>
    <xf numFmtId="0" fontId="0" fillId="0" borderId="0" xfId="0" applyAlignment="1">
      <alignment wrapText="1"/>
    </xf>
    <xf numFmtId="0" fontId="3" fillId="0" borderId="0" xfId="0" applyFont="1" applyAlignment="1">
      <alignment horizontal="center" vertical="center"/>
    </xf>
    <xf numFmtId="0" fontId="2" fillId="0" borderId="0" xfId="0" applyFont="1" applyAlignment="1">
      <alignment horizontal="center" vertical="center" wrapText="1"/>
    </xf>
    <xf numFmtId="164" fontId="0" fillId="0" borderId="0" xfId="0" applyNumberFormat="1"/>
    <xf numFmtId="0" fontId="3" fillId="0" borderId="0" xfId="0" applyFont="1" applyAlignment="1">
      <alignment horizontal="justify" vertical="center" wrapText="1"/>
    </xf>
    <xf numFmtId="0" fontId="6" fillId="0" borderId="0" xfId="0" applyFont="1"/>
    <xf numFmtId="0" fontId="6" fillId="0" borderId="0" xfId="0" applyFont="1" applyAlignment="1">
      <alignment horizontal="center"/>
    </xf>
    <xf numFmtId="0" fontId="6" fillId="4" borderId="0" xfId="0" applyFont="1" applyFill="1" applyAlignment="1">
      <alignment horizontal="center"/>
    </xf>
    <xf numFmtId="0" fontId="6" fillId="4" borderId="0" xfId="0" applyFont="1" applyFill="1"/>
    <xf numFmtId="0" fontId="7" fillId="2" borderId="2" xfId="0" applyFont="1" applyFill="1" applyBorder="1" applyAlignment="1">
      <alignment horizontal="center" vertical="center" wrapText="1"/>
    </xf>
    <xf numFmtId="0" fontId="3" fillId="0" borderId="2" xfId="0" applyFont="1" applyBorder="1" applyAlignment="1">
      <alignment vertical="center" wrapText="1"/>
    </xf>
    <xf numFmtId="0" fontId="0" fillId="0" borderId="2" xfId="0" applyBorder="1"/>
    <xf numFmtId="0" fontId="8" fillId="0" borderId="2" xfId="0" applyFont="1" applyBorder="1"/>
    <xf numFmtId="0" fontId="1" fillId="0" borderId="2" xfId="0" applyFont="1" applyBorder="1" applyAlignment="1">
      <alignment vertical="center" wrapText="1"/>
    </xf>
    <xf numFmtId="0" fontId="3" fillId="0" borderId="0" xfId="0" applyFont="1" applyAlignment="1">
      <alignment vertical="center" wrapText="1"/>
    </xf>
    <xf numFmtId="43" fontId="3" fillId="0" borderId="0" xfId="1" applyFont="1" applyAlignment="1">
      <alignment vertical="center"/>
    </xf>
    <xf numFmtId="0" fontId="3" fillId="0" borderId="0" xfId="0" applyFont="1" applyAlignment="1">
      <alignment vertical="center"/>
    </xf>
    <xf numFmtId="43" fontId="11" fillId="2" borderId="2" xfId="1" applyFont="1" applyFill="1" applyBorder="1" applyAlignment="1">
      <alignment horizontal="center" vertical="center" wrapText="1"/>
    </xf>
    <xf numFmtId="0" fontId="11"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12" fillId="0" borderId="2" xfId="0" applyFont="1" applyBorder="1" applyAlignment="1">
      <alignment horizontal="justify" vertical="center" wrapText="1"/>
    </xf>
    <xf numFmtId="0" fontId="3" fillId="0" borderId="2" xfId="0" applyFont="1" applyBorder="1" applyAlignment="1">
      <alignment horizontal="center" vertical="center"/>
    </xf>
    <xf numFmtId="43" fontId="3" fillId="0" borderId="2" xfId="1" applyFont="1" applyBorder="1" applyAlignment="1">
      <alignment vertical="center"/>
    </xf>
    <xf numFmtId="43" fontId="3" fillId="0" borderId="2" xfId="0" applyNumberFormat="1" applyFont="1" applyBorder="1" applyAlignment="1">
      <alignment vertical="center"/>
    </xf>
    <xf numFmtId="0" fontId="3" fillId="5" borderId="2" xfId="0" applyFont="1" applyFill="1" applyBorder="1" applyAlignment="1">
      <alignment horizontal="justify" vertical="center" wrapText="1"/>
    </xf>
    <xf numFmtId="0" fontId="11"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horizontal="justify" vertical="center" wrapText="1"/>
    </xf>
    <xf numFmtId="43" fontId="3" fillId="0" borderId="0" xfId="0" applyNumberFormat="1" applyFont="1" applyAlignment="1">
      <alignment vertical="center"/>
    </xf>
    <xf numFmtId="9" fontId="3" fillId="0" borderId="2" xfId="0" applyNumberFormat="1" applyFont="1" applyBorder="1" applyAlignment="1">
      <alignment vertical="center"/>
    </xf>
    <xf numFmtId="0" fontId="10" fillId="2" borderId="2" xfId="0" applyFont="1" applyFill="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0" fillId="0" borderId="2" xfId="0" applyFont="1" applyBorder="1" applyAlignment="1">
      <alignment horizontal="center" vertical="center" textRotation="90" wrapText="1"/>
    </xf>
  </cellXfs>
  <cellStyles count="2">
    <cellStyle name="Millares" xfId="1" builtinId="3"/>
    <cellStyle name="Normal" xfId="0" builtinId="0"/>
  </cellStyles>
  <dxfs count="1">
    <dxf>
      <font>
        <color rgb="FF9C0006"/>
      </font>
      <fill>
        <patternFill>
          <bgColor rgb="FFFFC7CE"/>
        </patternFill>
      </fill>
    </dxf>
  </dxfs>
  <tableStyles count="1" defaultTableStyle="TableStyleMedium2" defaultPivotStyle="PivotStyleLight16">
    <tableStyle name="Invisible" pivot="0" table="0" count="0" xr9:uid="{8AB75F98-2615-43E9-9747-8AC18497131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6ADAA-7EB9-418A-9A5A-A92EABF12E63}">
  <dimension ref="A1:O8"/>
  <sheetViews>
    <sheetView tabSelected="1" zoomScale="110" zoomScaleNormal="110" workbookViewId="0">
      <selection activeCell="M8" sqref="M8"/>
    </sheetView>
  </sheetViews>
  <sheetFormatPr baseColWidth="10" defaultColWidth="11.44140625" defaultRowHeight="11.4" x14ac:dyDescent="0.3"/>
  <cols>
    <col min="1" max="1" width="11.5546875" style="5" bestFit="1" customWidth="1"/>
    <col min="2" max="2" width="11.44140625" style="18"/>
    <col min="3" max="3" width="11.5546875" style="5" bestFit="1" customWidth="1"/>
    <col min="4" max="4" width="85.44140625" style="8" customWidth="1"/>
    <col min="5" max="5" width="16.88671875" style="5" customWidth="1"/>
    <col min="6" max="6" width="12.77734375" style="5" customWidth="1"/>
    <col min="7" max="7" width="14.109375" style="19" bestFit="1" customWidth="1"/>
    <col min="8" max="8" width="13" style="20" bestFit="1" customWidth="1"/>
    <col min="9" max="9" width="4.21875" style="20" bestFit="1" customWidth="1"/>
    <col min="10" max="10" width="14.109375" style="20" bestFit="1" customWidth="1"/>
    <col min="11" max="11" width="11.44140625" style="20"/>
    <col min="12" max="12" width="11.77734375" style="20" bestFit="1" customWidth="1"/>
    <col min="13" max="14" width="12.77734375" style="20" bestFit="1" customWidth="1"/>
    <col min="15" max="16384" width="11.44140625" style="20"/>
  </cols>
  <sheetData>
    <row r="1" spans="1:15" ht="12" thickBot="1" x14ac:dyDescent="0.35"/>
    <row r="2" spans="1:15" ht="27" customHeight="1" x14ac:dyDescent="0.3">
      <c r="A2" s="35" t="s">
        <v>47</v>
      </c>
      <c r="B2" s="36"/>
      <c r="C2" s="36"/>
      <c r="D2" s="36"/>
      <c r="E2" s="36"/>
      <c r="F2" s="37"/>
    </row>
    <row r="3" spans="1:15" s="18" customFormat="1" ht="24" x14ac:dyDescent="0.3">
      <c r="A3" s="34" t="s">
        <v>0</v>
      </c>
      <c r="B3" s="34" t="s">
        <v>26</v>
      </c>
      <c r="C3" s="34" t="s">
        <v>1</v>
      </c>
      <c r="D3" s="34" t="s">
        <v>2</v>
      </c>
      <c r="E3" s="34" t="s">
        <v>3</v>
      </c>
      <c r="F3" s="34" t="s">
        <v>4</v>
      </c>
      <c r="G3" s="21" t="s">
        <v>50</v>
      </c>
      <c r="H3" s="22" t="s">
        <v>54</v>
      </c>
      <c r="I3" s="22" t="s">
        <v>55</v>
      </c>
      <c r="J3" s="22" t="s">
        <v>56</v>
      </c>
      <c r="K3" s="22" t="s">
        <v>57</v>
      </c>
      <c r="L3" s="22" t="s">
        <v>51</v>
      </c>
      <c r="M3" s="22" t="s">
        <v>58</v>
      </c>
    </row>
    <row r="4" spans="1:15" ht="208.05" customHeight="1" x14ac:dyDescent="0.3">
      <c r="A4" s="23">
        <v>1</v>
      </c>
      <c r="B4" s="38" t="s">
        <v>47</v>
      </c>
      <c r="C4" s="23">
        <v>80141607</v>
      </c>
      <c r="D4" s="24" t="s">
        <v>48</v>
      </c>
      <c r="E4" s="25" t="s">
        <v>13</v>
      </c>
      <c r="F4" s="25">
        <v>1</v>
      </c>
      <c r="G4" s="26">
        <v>5109453.781512606</v>
      </c>
      <c r="H4" s="27">
        <f>G4*F4</f>
        <v>5109453.781512606</v>
      </c>
      <c r="I4" s="33">
        <v>0.19</v>
      </c>
      <c r="J4" s="27">
        <f>I4*G4</f>
        <v>970796.21848739509</v>
      </c>
      <c r="K4" s="27">
        <f>J4*F4</f>
        <v>970796.21848739509</v>
      </c>
      <c r="L4" s="27">
        <f>J4+G4</f>
        <v>6080250.0000000009</v>
      </c>
      <c r="M4" s="27">
        <f>L4*F4</f>
        <v>6080250.0000000009</v>
      </c>
      <c r="N4" s="32"/>
      <c r="O4" s="32"/>
    </row>
    <row r="5" spans="1:15" ht="81" x14ac:dyDescent="0.3">
      <c r="A5" s="25">
        <v>2</v>
      </c>
      <c r="B5" s="38"/>
      <c r="C5" s="25">
        <v>90101600</v>
      </c>
      <c r="D5" s="28" t="s">
        <v>52</v>
      </c>
      <c r="E5" s="25" t="s">
        <v>13</v>
      </c>
      <c r="F5" s="25">
        <v>1</v>
      </c>
      <c r="G5" s="26">
        <v>48991.596638655465</v>
      </c>
      <c r="H5" s="27">
        <f t="shared" ref="H5:H7" si="0">G5*F5</f>
        <v>48991.596638655465</v>
      </c>
      <c r="I5" s="33">
        <v>0.19</v>
      </c>
      <c r="J5" s="27">
        <f t="shared" ref="J5:J7" si="1">I5*G5</f>
        <v>9308.403361344539</v>
      </c>
      <c r="K5" s="27">
        <f t="shared" ref="K5:K7" si="2">J5*F5</f>
        <v>9308.403361344539</v>
      </c>
      <c r="L5" s="27">
        <f t="shared" ref="L5:L7" si="3">J5+G5</f>
        <v>58300</v>
      </c>
      <c r="M5" s="27">
        <f>L5*F5</f>
        <v>58300</v>
      </c>
      <c r="N5" s="32"/>
      <c r="O5" s="32"/>
    </row>
    <row r="6" spans="1:15" ht="67.95" customHeight="1" x14ac:dyDescent="0.3">
      <c r="A6" s="25">
        <v>3</v>
      </c>
      <c r="B6" s="38"/>
      <c r="C6" s="25">
        <v>90101600</v>
      </c>
      <c r="D6" s="28" t="s">
        <v>53</v>
      </c>
      <c r="E6" s="25" t="s">
        <v>13</v>
      </c>
      <c r="F6" s="25">
        <v>1</v>
      </c>
      <c r="G6" s="26">
        <v>2897899.1596638663</v>
      </c>
      <c r="H6" s="27">
        <f t="shared" si="0"/>
        <v>2897899.1596638663</v>
      </c>
      <c r="I6" s="33">
        <v>0.19</v>
      </c>
      <c r="J6" s="27">
        <f t="shared" si="1"/>
        <v>550600.84033613454</v>
      </c>
      <c r="K6" s="27">
        <f t="shared" si="2"/>
        <v>550600.84033613454</v>
      </c>
      <c r="L6" s="27">
        <f t="shared" si="3"/>
        <v>3448500.0000000009</v>
      </c>
      <c r="M6" s="27">
        <f t="shared" ref="M5:M7" si="4">L6*F6</f>
        <v>3448500.0000000009</v>
      </c>
      <c r="N6" s="32"/>
      <c r="O6" s="32"/>
    </row>
    <row r="7" spans="1:15" ht="20.55" customHeight="1" x14ac:dyDescent="0.3">
      <c r="A7" s="25">
        <v>4</v>
      </c>
      <c r="B7" s="38"/>
      <c r="C7" s="23">
        <v>24111509</v>
      </c>
      <c r="D7" s="28" t="s">
        <v>49</v>
      </c>
      <c r="E7" s="25" t="s">
        <v>13</v>
      </c>
      <c r="F7" s="25">
        <v>1</v>
      </c>
      <c r="G7" s="26">
        <v>4201.680672268908</v>
      </c>
      <c r="H7" s="27">
        <f t="shared" si="0"/>
        <v>4201.680672268908</v>
      </c>
      <c r="I7" s="33">
        <v>0.19</v>
      </c>
      <c r="J7" s="27">
        <f t="shared" si="1"/>
        <v>798.31932773109247</v>
      </c>
      <c r="K7" s="27">
        <f t="shared" si="2"/>
        <v>798.31932773109247</v>
      </c>
      <c r="L7" s="27">
        <f t="shared" si="3"/>
        <v>5000</v>
      </c>
      <c r="M7" s="27">
        <f>L7*F7</f>
        <v>5000</v>
      </c>
      <c r="N7" s="32"/>
      <c r="O7" s="32"/>
    </row>
    <row r="8" spans="1:15" ht="12" x14ac:dyDescent="0.3">
      <c r="A8" s="29" t="s">
        <v>12</v>
      </c>
      <c r="B8" s="30"/>
      <c r="D8" s="31"/>
      <c r="E8" s="6"/>
      <c r="H8" s="32"/>
      <c r="I8" s="32"/>
      <c r="J8" s="32"/>
      <c r="M8" s="32">
        <f>SUM(M4:M7)</f>
        <v>9592050.0000000019</v>
      </c>
      <c r="N8" s="32"/>
    </row>
  </sheetData>
  <autoFilter ref="A3:F6" xr:uid="{50AE38EE-1E52-4592-9564-848973AC8387}"/>
  <mergeCells count="2">
    <mergeCell ref="A2:F2"/>
    <mergeCell ref="B4:B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B5D90-7FDB-48A1-A3DB-BC97B84031BC}">
  <dimension ref="E2:H27"/>
  <sheetViews>
    <sheetView workbookViewId="0">
      <selection activeCell="C16" sqref="C16"/>
    </sheetView>
  </sheetViews>
  <sheetFormatPr baseColWidth="10" defaultRowHeight="14.4" x14ac:dyDescent="0.3"/>
  <cols>
    <col min="6" max="6" width="54.77734375" customWidth="1"/>
  </cols>
  <sheetData>
    <row r="2" spans="5:6" x14ac:dyDescent="0.3">
      <c r="E2" s="13" t="s">
        <v>1</v>
      </c>
      <c r="F2" s="15"/>
    </row>
    <row r="3" spans="5:6" x14ac:dyDescent="0.3">
      <c r="E3" s="14">
        <v>24102004</v>
      </c>
      <c r="F3" s="16" t="s">
        <v>27</v>
      </c>
    </row>
    <row r="4" spans="5:6" x14ac:dyDescent="0.3">
      <c r="E4" s="14">
        <v>24111509</v>
      </c>
      <c r="F4" s="16" t="s">
        <v>28</v>
      </c>
    </row>
    <row r="5" spans="5:6" x14ac:dyDescent="0.3">
      <c r="E5" s="14">
        <v>30103606</v>
      </c>
      <c r="F5" s="16" t="s">
        <v>29</v>
      </c>
    </row>
    <row r="6" spans="5:6" x14ac:dyDescent="0.3">
      <c r="E6" s="14">
        <v>32151501</v>
      </c>
      <c r="F6" s="16" t="s">
        <v>30</v>
      </c>
    </row>
    <row r="7" spans="5:6" x14ac:dyDescent="0.3">
      <c r="E7" s="14">
        <v>49121503</v>
      </c>
      <c r="F7" s="16" t="s">
        <v>31</v>
      </c>
    </row>
    <row r="8" spans="5:6" x14ac:dyDescent="0.3">
      <c r="E8" s="14">
        <v>52121604</v>
      </c>
      <c r="F8" s="16" t="s">
        <v>32</v>
      </c>
    </row>
    <row r="9" spans="5:6" x14ac:dyDescent="0.3">
      <c r="E9" s="14">
        <v>55101520</v>
      </c>
      <c r="F9" s="16" t="s">
        <v>33</v>
      </c>
    </row>
    <row r="10" spans="5:6" x14ac:dyDescent="0.3">
      <c r="E10" s="14">
        <v>55121714</v>
      </c>
      <c r="F10" s="16" t="s">
        <v>34</v>
      </c>
    </row>
    <row r="11" spans="5:6" x14ac:dyDescent="0.3">
      <c r="E11" s="14">
        <v>56101519</v>
      </c>
      <c r="F11" s="16" t="s">
        <v>35</v>
      </c>
    </row>
    <row r="12" spans="5:6" x14ac:dyDescent="0.3">
      <c r="E12" s="14">
        <v>56112102</v>
      </c>
      <c r="F12" s="16" t="s">
        <v>36</v>
      </c>
    </row>
    <row r="13" spans="5:6" x14ac:dyDescent="0.3">
      <c r="E13" s="14">
        <v>72153613</v>
      </c>
      <c r="F13" s="16" t="s">
        <v>37</v>
      </c>
    </row>
    <row r="14" spans="5:6" x14ac:dyDescent="0.3">
      <c r="E14" s="17">
        <v>78111800</v>
      </c>
      <c r="F14" s="15" t="s">
        <v>44</v>
      </c>
    </row>
    <row r="15" spans="5:6" x14ac:dyDescent="0.3">
      <c r="E15" s="14">
        <v>80141604</v>
      </c>
      <c r="F15" s="16" t="s">
        <v>16</v>
      </c>
    </row>
    <row r="16" spans="5:6" x14ac:dyDescent="0.3">
      <c r="E16" s="14">
        <v>80141607</v>
      </c>
      <c r="F16" s="16" t="s">
        <v>19</v>
      </c>
    </row>
    <row r="17" spans="5:8" x14ac:dyDescent="0.3">
      <c r="E17" s="14">
        <v>81141704</v>
      </c>
      <c r="F17" s="16" t="s">
        <v>38</v>
      </c>
    </row>
    <row r="18" spans="5:8" x14ac:dyDescent="0.3">
      <c r="E18" s="14">
        <v>82101500</v>
      </c>
      <c r="F18" s="16" t="s">
        <v>46</v>
      </c>
    </row>
    <row r="19" spans="5:8" x14ac:dyDescent="0.3">
      <c r="E19" s="14">
        <v>82101601</v>
      </c>
      <c r="F19" s="16" t="s">
        <v>39</v>
      </c>
    </row>
    <row r="20" spans="5:8" x14ac:dyDescent="0.3">
      <c r="E20" s="14">
        <v>82131603</v>
      </c>
      <c r="F20" s="16" t="s">
        <v>40</v>
      </c>
    </row>
    <row r="21" spans="5:8" x14ac:dyDescent="0.3">
      <c r="E21" s="14">
        <v>86101710</v>
      </c>
      <c r="F21" s="16" t="s">
        <v>41</v>
      </c>
    </row>
    <row r="22" spans="5:8" x14ac:dyDescent="0.3">
      <c r="E22" s="14">
        <v>90101600</v>
      </c>
      <c r="F22" s="15" t="s">
        <v>45</v>
      </c>
      <c r="G22" s="10"/>
      <c r="H22" s="9"/>
    </row>
    <row r="23" spans="5:8" x14ac:dyDescent="0.3">
      <c r="E23" s="14">
        <v>90101602</v>
      </c>
      <c r="F23" s="16" t="s">
        <v>42</v>
      </c>
    </row>
    <row r="24" spans="5:8" x14ac:dyDescent="0.3">
      <c r="E24" s="14">
        <v>93131608</v>
      </c>
      <c r="F24" s="16" t="s">
        <v>43</v>
      </c>
    </row>
    <row r="27" spans="5:8" x14ac:dyDescent="0.3">
      <c r="E27" s="10"/>
      <c r="F27" s="9"/>
    </row>
  </sheetData>
  <sortState xmlns:xlrd2="http://schemas.microsoft.com/office/spreadsheetml/2017/richdata2" ref="E3:E24">
    <sortCondition ref="E3:E24"/>
  </sortState>
  <conditionalFormatting sqref="E1:E24 E26:E1048576">
    <cfRule type="duplicateValues" dxfId="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CEC2B-DD5F-4967-87A8-41B000C5D6BD}">
  <dimension ref="D5:E19"/>
  <sheetViews>
    <sheetView topLeftCell="A4" workbookViewId="0">
      <selection activeCell="D10" sqref="D10"/>
    </sheetView>
  </sheetViews>
  <sheetFormatPr baseColWidth="10" defaultRowHeight="14.4" x14ac:dyDescent="0.3"/>
  <cols>
    <col min="5" max="5" width="50.77734375" bestFit="1" customWidth="1"/>
  </cols>
  <sheetData>
    <row r="5" spans="4:5" x14ac:dyDescent="0.3">
      <c r="D5" s="10">
        <v>80141601</v>
      </c>
      <c r="E5" s="9" t="s">
        <v>14</v>
      </c>
    </row>
    <row r="6" spans="4:5" x14ac:dyDescent="0.3">
      <c r="D6" s="11">
        <v>80141602</v>
      </c>
      <c r="E6" s="12" t="s">
        <v>15</v>
      </c>
    </row>
    <row r="7" spans="4:5" x14ac:dyDescent="0.3">
      <c r="D7" s="11">
        <v>80141604</v>
      </c>
      <c r="E7" s="12" t="s">
        <v>16</v>
      </c>
    </row>
    <row r="8" spans="4:5" x14ac:dyDescent="0.3">
      <c r="D8" s="10">
        <v>80141605</v>
      </c>
      <c r="E8" s="9" t="s">
        <v>17</v>
      </c>
    </row>
    <row r="9" spans="4:5" x14ac:dyDescent="0.3">
      <c r="D9" s="10">
        <v>80141606</v>
      </c>
      <c r="E9" s="9" t="s">
        <v>18</v>
      </c>
    </row>
    <row r="10" spans="4:5" x14ac:dyDescent="0.3">
      <c r="D10" s="11">
        <v>80141607</v>
      </c>
      <c r="E10" s="12" t="s">
        <v>19</v>
      </c>
    </row>
    <row r="11" spans="4:5" x14ac:dyDescent="0.3">
      <c r="D11" s="10">
        <v>80141609</v>
      </c>
      <c r="E11" s="9" t="s">
        <v>20</v>
      </c>
    </row>
    <row r="12" spans="4:5" x14ac:dyDescent="0.3">
      <c r="D12" s="10">
        <v>80141612</v>
      </c>
      <c r="E12" s="9" t="s">
        <v>21</v>
      </c>
    </row>
    <row r="13" spans="4:5" x14ac:dyDescent="0.3">
      <c r="D13" s="10">
        <v>80141623</v>
      </c>
      <c r="E13" s="9" t="s">
        <v>22</v>
      </c>
    </row>
    <row r="14" spans="4:5" x14ac:dyDescent="0.3">
      <c r="D14" s="10">
        <v>82101500</v>
      </c>
    </row>
    <row r="15" spans="4:5" x14ac:dyDescent="0.3">
      <c r="D15" s="11">
        <v>82101801</v>
      </c>
      <c r="E15" s="12" t="s">
        <v>23</v>
      </c>
    </row>
    <row r="17" spans="4:5" x14ac:dyDescent="0.3">
      <c r="D17" s="10">
        <v>821016</v>
      </c>
      <c r="E17" s="9" t="s">
        <v>24</v>
      </c>
    </row>
    <row r="19" spans="4:5" x14ac:dyDescent="0.3">
      <c r="D19" s="10">
        <v>78101601</v>
      </c>
      <c r="E19" s="9"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F7F5-A608-4F2A-B177-5C8D555D4741}">
  <dimension ref="C6:E10"/>
  <sheetViews>
    <sheetView workbookViewId="0">
      <selection activeCell="C9" sqref="C9"/>
    </sheetView>
  </sheetViews>
  <sheetFormatPr baseColWidth="10" defaultRowHeight="14.4" x14ac:dyDescent="0.3"/>
  <cols>
    <col min="3" max="3" width="18.5546875" customWidth="1"/>
    <col min="4" max="4" width="30" customWidth="1"/>
    <col min="5" max="5" width="15.44140625" customWidth="1"/>
  </cols>
  <sheetData>
    <row r="6" spans="3:5" ht="15" thickBot="1" x14ac:dyDescent="0.35"/>
    <row r="7" spans="3:5" ht="15" thickBot="1" x14ac:dyDescent="0.35">
      <c r="C7" s="1" t="s">
        <v>5</v>
      </c>
      <c r="D7" s="1" t="s">
        <v>6</v>
      </c>
    </row>
    <row r="8" spans="3:5" ht="28.2" thickBot="1" x14ac:dyDescent="0.35">
      <c r="C8" s="2" t="s">
        <v>7</v>
      </c>
      <c r="D8" s="3" t="s">
        <v>8</v>
      </c>
    </row>
    <row r="9" spans="3:5" ht="72" x14ac:dyDescent="0.3">
      <c r="C9" s="7">
        <v>9810793.8800000008</v>
      </c>
      <c r="D9" s="4" t="s">
        <v>10</v>
      </c>
      <c r="E9" s="4" t="s">
        <v>9</v>
      </c>
    </row>
    <row r="10" spans="3:5" ht="57.6" x14ac:dyDescent="0.3">
      <c r="C10" s="7">
        <v>20000000</v>
      </c>
      <c r="D10" s="4" t="s">
        <v>11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46b852b470f86c8b71b815eb699fab26">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d7063f0ff4777ba412d8be2b71bb0318"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00e0fa48-20e2-4d72-88cf-7ad570a5fe6a">
      <UserInfo>
        <DisplayName>Liliana Alejandra Henao Aranda</DisplayName>
        <AccountId>136</AccountId>
        <AccountType/>
      </UserInfo>
      <UserInfo>
        <DisplayName>María Victoria Rodríguez Acevedo</DisplayName>
        <AccountId>37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BF3EBB-F0E3-468E-A560-908069784AAE}"/>
</file>

<file path=customXml/itemProps2.xml><?xml version="1.0" encoding="utf-8"?>
<ds:datastoreItem xmlns:ds="http://schemas.openxmlformats.org/officeDocument/2006/customXml" ds:itemID="{1E1FC8FB-93CF-495D-8D4C-E702EC6D8A5A}">
  <ds:schemaRefs>
    <ds:schemaRef ds:uri="http://schemas.microsoft.com/office/2006/metadata/properties"/>
    <ds:schemaRef ds:uri="http://schemas.microsoft.com/office/infopath/2007/PartnerControls"/>
    <ds:schemaRef ds:uri="00e0fa48-20e2-4d72-88cf-7ad570a5fe6a"/>
    <ds:schemaRef ds:uri="e4dd5c7c-ed7a-4d78-a66f-868743598329"/>
    <ds:schemaRef ds:uri="http://schemas.microsoft.com/sharepoint/v3"/>
  </ds:schemaRefs>
</ds:datastoreItem>
</file>

<file path=customXml/itemProps3.xml><?xml version="1.0" encoding="utf-8"?>
<ds:datastoreItem xmlns:ds="http://schemas.openxmlformats.org/officeDocument/2006/customXml" ds:itemID="{3FC9144D-7074-4D0D-8AB6-A219871917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Ficha Técnica </vt:lpstr>
      <vt:lpstr>codigos</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Windows 11</cp:lastModifiedBy>
  <cp:revision/>
  <cp:lastPrinted>2024-05-14T22:19:13Z</cp:lastPrinted>
  <dcterms:created xsi:type="dcterms:W3CDTF">2019-08-15T15:10:05Z</dcterms:created>
  <dcterms:modified xsi:type="dcterms:W3CDTF">2025-05-14T23:40:04Z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2025-04-10T21:39:11Z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6c1a389e-be61-4fa1-a099-7575fd49f0cc</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