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vicky.velasquez\Downloads\"/>
    </mc:Choice>
  </mc:AlternateContent>
  <bookViews>
    <workbookView xWindow="0" yWindow="0" windowWidth="3624" windowHeight="3972"/>
  </bookViews>
  <sheets>
    <sheet name="FORMULARIO 1  (Entidad)" sheetId="4" r:id="rId1"/>
    <sheet name="FM" sheetId="6" r:id="rId2"/>
    <sheet name="Salarios USPEC" sheetId="7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</externalReferences>
  <definedNames>
    <definedName name="\a">#REF!</definedName>
    <definedName name="\L">#REF!</definedName>
    <definedName name="\P">#REF!</definedName>
    <definedName name="\s">#REF!</definedName>
    <definedName name="\X">[1]!err</definedName>
    <definedName name="\Z">[1]!err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IF([1]!Values_Entered,[1]!Header_Row+[1]!Number_of_Payments,[1]!Header_Row)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[2]INV!$A$25:$D$28</definedName>
    <definedName name="__________________AFC3">[2]INV!$F$25:$I$28</definedName>
    <definedName name="__________________AFC5">[2]INV!$K$25:$N$28</definedName>
    <definedName name="__________________BGC1">[2]INV!$A$5:$D$8</definedName>
    <definedName name="__________________BGC3">[2]INV!$F$5:$I$8</definedName>
    <definedName name="__________________BGC5">[2]INV!$K$5:$N$8</definedName>
    <definedName name="__________________CAC1">[2]INV!$A$19:$D$22</definedName>
    <definedName name="__________________CAC3">[2]INV!$F$19:$I$22</definedName>
    <definedName name="__________________CAC5">[2]INV!$K$19:$N$22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[2]INV!$A$12:$D$15</definedName>
    <definedName name="__________________SBC3">[2]INV!$F$12:$I$15</definedName>
    <definedName name="__________________SBC5">[2]INV!$K$12:$N$15</definedName>
    <definedName name="__________________v1">IF(__________________v8,[1]!Header_Row+__________________v4,[1]!Header_Row)</definedName>
    <definedName name="__________________v2">IF(__________________v8,[1]!Header_Row+__________________v4,[1]!Header_Row)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IF(__________________w7,[1]!Header_Row+__________________w3,[1]!Header_Row)</definedName>
    <definedName name="__________________w2">IF(__________________w7,[1]!Header_Row+__________________w3,[1]!Header_Row)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IF(__________________X7,[1]!Header_Row+__________________X3,[1]!Header_Row)</definedName>
    <definedName name="__________________X2">IF(__________________X7,[1]!Header_Row+__________________X3,[1]!Header_Row)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IF(__________________y7,[1]!Header_Row+__________________y3,[1]!Header_Row)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IF(__________________z7,[1]!Header_Row+__________________z3,[1]!Header_Row)</definedName>
    <definedName name="__________________z2">IF(__________________z7,[1]!Header_Row+__________________z3,[1]!Header_Row)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[2]INV!$A$25:$D$28</definedName>
    <definedName name="_________________AFC3">[2]INV!$F$25:$I$28</definedName>
    <definedName name="_________________AFC5">[2]INV!$K$25:$N$28</definedName>
    <definedName name="_________________BGC1">[2]INV!$A$5:$D$8</definedName>
    <definedName name="_________________BGC3">[2]INV!$F$5:$I$8</definedName>
    <definedName name="_________________BGC5">[2]INV!$K$5:$N$8</definedName>
    <definedName name="_________________CAC1">[2]INV!$A$19:$D$22</definedName>
    <definedName name="_________________CAC3">[2]INV!$F$19:$I$22</definedName>
    <definedName name="_________________CAC5">[2]INV!$K$19:$N$22</definedName>
    <definedName name="_________________i1">#REF!</definedName>
    <definedName name="_________________IPC2002">#REF!</definedName>
    <definedName name="_________________MA2">#REF!</definedName>
    <definedName name="_________________SBC1">[2]INV!$A$12:$D$15</definedName>
    <definedName name="_________________SBC3">[2]INV!$F$12:$I$15</definedName>
    <definedName name="_________________SBC5">[2]INV!$K$12:$N$15</definedName>
    <definedName name="________________A1">IF([1]!Values_Entered,[1]!Header_Row+[1]!Number_of_Payments,[1]!Header_Row)</definedName>
    <definedName name="________________A17000">#REF!</definedName>
    <definedName name="________________A20000">#REF!</definedName>
    <definedName name="________________A30000">#REF!</definedName>
    <definedName name="________________AFC1">[2]INV!$A$25:$D$28</definedName>
    <definedName name="________________AFC3">[2]INV!$F$25:$I$28</definedName>
    <definedName name="________________AFC5">[2]INV!$K$25:$N$28</definedName>
    <definedName name="________________BGC1">[2]INV!$A$5:$D$8</definedName>
    <definedName name="________________BGC3">[2]INV!$F$5:$I$8</definedName>
    <definedName name="________________BGC5">[2]INV!$K$5:$N$8</definedName>
    <definedName name="________________CAC1">[2]INV!$A$19:$D$22</definedName>
    <definedName name="________________CAC3">[2]INV!$F$19:$I$22</definedName>
    <definedName name="________________CAC5">[2]INV!$K$19:$N$22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[2]INV!$A$12:$D$15</definedName>
    <definedName name="________________SBC3">[2]INV!$F$12:$I$15</definedName>
    <definedName name="________________SBC5">[2]INV!$K$12:$N$15</definedName>
    <definedName name="________________v1">IF(________________v8,[1]!Header_Row+________________v4,[1]!Header_Row)</definedName>
    <definedName name="________________v2">IF(________________v8,[1]!Header_Row+________________v4,[1]!Header_Row)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IF(________________w7,[1]!Header_Row+________________w3,[1]!Header_Row)</definedName>
    <definedName name="________________w2">IF(________________w7,[1]!Header_Row+________________w3,[1]!Header_Row)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IF(________________X7,[1]!Header_Row+________________X3,[1]!Header_Row)</definedName>
    <definedName name="________________X2">IF(________________X7,[1]!Header_Row+________________X3,[1]!Header_Row)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IF(__________________y7,[1]!Header_Row+__________________y3,[1]!Header_Row)</definedName>
    <definedName name="________________y2">IF(________________y7,[1]!Header_Row+________________y3,[1]!Header_Row)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IF(________________z7,[1]!Header_Row+________________z3,[1]!Header_Row)</definedName>
    <definedName name="________________z2">IF(________________z7,[1]!Header_Row+________________z3,[1]!Header_Row)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1">IF([1]!Values_Entered,[1]!Header_Row+[1]!Number_of_Payments,[1]!Header_Row)</definedName>
    <definedName name="______________A17000">#REF!</definedName>
    <definedName name="______________A20000">#REF!</definedName>
    <definedName name="______________A30000">#REF!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_v1">IF(______________v8,[1]!Header_Row+______________v4,[1]!Header_Row)</definedName>
    <definedName name="______________v2">IF(______________v8,[1]!Header_Row+______________v4,[1]!Header_Row)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IF(______________w7,[1]!Header_Row+______________w3,[1]!Header_Row)</definedName>
    <definedName name="______________w2">IF(______________w7,[1]!Header_Row+______________w3,[1]!Header_Row)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IF(______________X7,[1]!Header_Row+______________X3,[1]!Header_Row)</definedName>
    <definedName name="______________X2">IF(______________X7,[1]!Header_Row+______________X3,[1]!Header_Row)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IF(________________y7,[1]!Header_Row+________________y3,[1]!Header_Row)</definedName>
    <definedName name="______________y2">IF(______________y7,[1]!Header_Row+______________y3,[1]!Header_Row)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IF(______________z7,[1]!Header_Row+______________z3,[1]!Header_Row)</definedName>
    <definedName name="______________z2">IF(______________z7,[1]!Header_Row+______________z3,[1]!Header_Row)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1">IF([1]!Values_Entered,[1]!Header_Row+[1]!Number_of_Payments,[1]!Header_Row)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[2]INV!$A$12:$D$15</definedName>
    <definedName name="____________SBC3">[2]INV!$F$12:$I$15</definedName>
    <definedName name="____________SBC5">[2]INV!$K$12:$N$15</definedName>
    <definedName name="____________v1">IF(____________v8,[1]!Header_Row+____________v4,[1]!Header_Row)</definedName>
    <definedName name="____________v2">IF(____________v8,[1]!Header_Row+____________v4,[1]!Header_Row)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IF(____________w7,[1]!Header_Row+____________w3,[1]!Header_Row)</definedName>
    <definedName name="____________w2">IF(____________w7,[1]!Header_Row+____________w3,[1]!Header_Row)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IF(____________X7,[1]!Header_Row+____________X3,[1]!Header_Row)</definedName>
    <definedName name="____________X2">IF(____________X7,[1]!Header_Row+____________X3,[1]!Header_Row)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IF(______________y7,[1]!Header_Row+______________y3,[1]!Header_Row)</definedName>
    <definedName name="____________y2">IF(____________y7,[1]!Header_Row+____________y3,[1]!Header_Row)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IF(____________z7,[1]!Header_Row+____________z3,[1]!Header_Row)</definedName>
    <definedName name="____________z2">IF(____________z7,[1]!Header_Row+____________z3,[1]!Header_Row)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[2]INV!$A$12:$D$15</definedName>
    <definedName name="___________SBC3">[2]INV!$F$12:$I$15</definedName>
    <definedName name="___________SBC5">[2]INV!$K$12:$N$15</definedName>
    <definedName name="__________A1">IF([1]!Values_Entered,[1]!Header_Row+[1]!Number_of_Payments,[1]!Header_Row)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APU221">#REF!</definedName>
    <definedName name="__________APU465">[3]!absc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[2]INV!$A$12:$D$15</definedName>
    <definedName name="__________SBC3">[2]INV!$F$12:$I$15</definedName>
    <definedName name="__________SBC5">[2]INV!$K$12:$N$15</definedName>
    <definedName name="__________v1">IF(__________v8,[1]!Header_Row+__________v4,[1]!Header_Row)</definedName>
    <definedName name="__________v2">IF(__________v8,[1]!Header_Row+__________v4,[1]!Header_Row)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IF(__________w7,[1]!Header_Row+__________w3,[1]!Header_Row)</definedName>
    <definedName name="__________w2">IF(__________w7,[1]!Header_Row+__________w3,[1]!Header_Row)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IF(__________X7,[1]!Header_Row+__________X3,[1]!Header_Row)</definedName>
    <definedName name="__________X2">IF(__________X7,[1]!Header_Row+__________X3,[1]!Header_Row)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IF(____________y7,[1]!Header_Row+____________y3,[1]!Header_Row)</definedName>
    <definedName name="__________y2">IF(__________y7,[1]!Header_Row+__________y3,[1]!Header_Row)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IF(__________z7,[1]!Header_Row+__________z3,[1]!Header_Row)</definedName>
    <definedName name="__________z2">IF(__________z7,[1]!Header_Row+__________z3,[1]!Header_Row)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[2]INV!$A$25:$D$28</definedName>
    <definedName name="_________AFC3">[2]INV!$F$25:$I$28</definedName>
    <definedName name="_________AFC5">[2]INV!$K$25:$N$28</definedName>
    <definedName name="_________APU221">#REF!</definedName>
    <definedName name="_________APU465">[3]!absc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[2]INV!$A$12:$D$15</definedName>
    <definedName name="_________SBC3">[2]INV!$F$12:$I$15</definedName>
    <definedName name="_________SBC5">[2]INV!$K$12:$N$15</definedName>
    <definedName name="________A1">IF([1]!Values_Entered,[1]!Header_Row+[1]!Number_of_Payments,[1]!Header_Row)</definedName>
    <definedName name="________A17000">#REF!</definedName>
    <definedName name="________A2000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APU221">#REF!</definedName>
    <definedName name="________APU465">[3]!absc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_v1">IF(________v8,[1]!Header_Row+________v4,[1]!Header_Row)</definedName>
    <definedName name="________v2">IF(________v8,[1]!Header_Row+________v4,[1]!Header_Row)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IF(________w7,[1]!Header_Row+________w3,[1]!Header_Row)</definedName>
    <definedName name="________w2">IF(________w7,[1]!Header_Row+________w3,[1]!Header_Row)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IF(________X7,[1]!Header_Row+________X3,[1]!Header_Row)</definedName>
    <definedName name="________X2">IF(________X7,[1]!Header_Row+________X3,[1]!Header_Row)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IF(__________y7,[1]!Header_Row+__________y3,[1]!Header_Row)</definedName>
    <definedName name="________y2">IF(________y7,[1]!Header_Row+________y3,[1]!Header_Row)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IF(________z7,[1]!Header_Row+________z3,[1]!Header_Row)</definedName>
    <definedName name="________z2">IF(________z7,[1]!Header_Row+________z3,[1]!Header_Row)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[2]INV!$A$25:$D$28</definedName>
    <definedName name="_______AFC3">[2]INV!$F$25:$I$28</definedName>
    <definedName name="_______AFC5">[2]INV!$K$25:$N$28</definedName>
    <definedName name="_______APU221">#REF!</definedName>
    <definedName name="_______APU465">[3]!absc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[2]INV!$A$12:$D$15</definedName>
    <definedName name="_______SBC3">[2]INV!$F$12:$I$15</definedName>
    <definedName name="_______SBC5">[2]INV!$K$12:$N$15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IF(________y7,[1]!Header_Row+________y3,[1]!Header_Row)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[2]INV!$A$25:$D$28</definedName>
    <definedName name="______AFC3">[2]INV!$F$25:$I$28</definedName>
    <definedName name="______AFC5">[2]INV!$K$25:$N$28</definedName>
    <definedName name="______APU221">#REF!</definedName>
    <definedName name="______APU465">[3]!absc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[2]INV!$A$12:$D$15</definedName>
    <definedName name="______SBC3">[2]INV!$F$12:$I$15</definedName>
    <definedName name="______SBC5">[2]INV!$K$12:$N$15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IF([1]!______v8,[1]!Header_Row+[1]!______v4,[1]!Header_Row)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IF(______w7,[1]!Header_Row+______w3,[1]!Header_Row)</definedName>
    <definedName name="______w2">IF(______w7,[1]!Header_Row+______w3,[1]!Header_Row)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[4]Datos!$B$2</definedName>
    <definedName name="_____adi2">[4]Datos!$B$3</definedName>
    <definedName name="_____AFC1">[2]INV!$A$25:$D$28</definedName>
    <definedName name="_____AFC3">[2]INV!$F$25:$I$28</definedName>
    <definedName name="_____AFC5">[2]INV!$K$25:$N$28</definedName>
    <definedName name="_____APU221">#REF!</definedName>
    <definedName name="_____APU465">[3]!absc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[2]INV!$A$12:$D$15</definedName>
    <definedName name="_____SBC3">[2]INV!$F$12:$I$15</definedName>
    <definedName name="_____SBC5">[2]INV!$K$12:$N$15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IF([1]!_____v8,[1]!Header_Row+[1]!_____v4,[1]!Header_Row)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IF(_____w7,[1]!Header_Row+_____w3,[1]!Header_Row)</definedName>
    <definedName name="_____w2">IF(_____w7,[1]!Header_Row+_____w3,[1]!Header_Row)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IF([1]!______y7,[1]!Header_Row+[1]!______y3,[1]!Header_Row)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[4]Datos!$B$2</definedName>
    <definedName name="____adi2">[4]Datos!$B$3</definedName>
    <definedName name="____AFC1">[2]INV!$A$25:$D$28</definedName>
    <definedName name="____AFC3">[2]INV!$F$25:$I$28</definedName>
    <definedName name="____AFC5">[2]INV!$K$25:$N$28</definedName>
    <definedName name="____APU221">#REF!</definedName>
    <definedName name="____APU465">[3]!absc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[2]INV!$A$12:$D$15</definedName>
    <definedName name="____SBC3">[2]INV!$F$12:$I$15</definedName>
    <definedName name="____SBC5">[2]INV!$K$12:$N$15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IF([1]!____v8,[1]!Header_Row+[1]!____v4,[1]!Header_Row)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IF(____w7,[1]!Header_Row+____w3,[1]!Header_Row)</definedName>
    <definedName name="____w2">IF(____w7,[1]!Header_Row+____w3,[1]!Header_Row)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IF([1]!____y7,[1]!Header_Row+[1]!____y3,[1]!Header_Row)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[4]Datos!$B$2</definedName>
    <definedName name="___adi2">[4]Datos!$B$3</definedName>
    <definedName name="___AFC1">[2]INV!$A$25:$D$28</definedName>
    <definedName name="___AFC3">[2]INV!$F$25:$I$28</definedName>
    <definedName name="___AFC5">[2]INV!$K$25:$N$28</definedName>
    <definedName name="___APU221">#REF!</definedName>
    <definedName name="___APU465" localSheetId="0">[3]!absc</definedName>
    <definedName name="___APU465">[3]!absc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[2]INV!$A$12:$D$15</definedName>
    <definedName name="___SBC3">[2]INV!$F$12:$I$15</definedName>
    <definedName name="___SBC5">[2]INV!$K$12:$N$15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[4]Datos!$B$2</definedName>
    <definedName name="__adi2">[4]Datos!$B$3</definedName>
    <definedName name="__AFC1">[2]INV!$A$25:$D$28</definedName>
    <definedName name="__AFC3">[2]INV!$F$25:$I$28</definedName>
    <definedName name="__AFC5">[2]INV!$K$25:$N$28</definedName>
    <definedName name="__APU221" localSheetId="0">#REF!</definedName>
    <definedName name="__APU221">#REF!</definedName>
    <definedName name="__APU465" localSheetId="0">[3]!absc</definedName>
    <definedName name="__APU465">[3]!absc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[1]!err</definedName>
    <definedName name="__FS01">[1]!err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[5]PESOS!#REF!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IF([6]!Loan_Amount*[6]!Interest_Rate*[6]!Loan_Years*[6]!Loan_Start&gt;0,1,0)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[2]INV!$A$12:$D$15</definedName>
    <definedName name="__SBC3">[2]INV!$F$12:$I$15</definedName>
    <definedName name="__SBC5">[2]INV!$K$12:$N$15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[7]EST2!#REF!</definedName>
    <definedName name="_02_DER_K15_700_–_K16_100">[7]EST2!#REF!</definedName>
    <definedName name="_03_K15_140_–_K20_540">[7]EST2!#REF!</definedName>
    <definedName name="_04">[7]EST2!#REF!</definedName>
    <definedName name="_05_DER_K35_250_–_K35_605.41">[7]EST2!#REF!</definedName>
    <definedName name="_05_IZQ_K25_695_–_K35_327.62">[7]EST2!#REF!</definedName>
    <definedName name="_05_IZQ_K35_420_–_K36_462.29">[7]EST2!#REF!</definedName>
    <definedName name="_06_K41_785.67_–_K48_083.55">[7]EST2!#REF!</definedName>
    <definedName name="_07_DER_K48_000_–_K49_563.19">[7]EST2!#REF!</definedName>
    <definedName name="_07_IZQ_K49_320_–_K52_112.74">[7]EST2!#REF!</definedName>
    <definedName name="_08_DER_K57_040_–_K61_476.50">[7]EST2!#REF!</definedName>
    <definedName name="_08_IZQ_K52_300_–_K57_577.97">[7]EST2!#REF!</definedName>
    <definedName name="_08_K24_723__A_K55_717.28">[7]EST2!#REF!</definedName>
    <definedName name="_09_K61_520_A_K61_144">[7]EST2!#REF!</definedName>
    <definedName name="_10_PR64_500_–_PR_69_541.49">[7]EST2!#REF!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[8]Datos!$B$2</definedName>
    <definedName name="_adi2">[8]Datos!$B$3</definedName>
    <definedName name="_AFC1">[2]INV!$A$25:$D$28</definedName>
    <definedName name="_AFC3">[2]INV!$F$25:$I$28</definedName>
    <definedName name="_AFC5">[2]INV!$K$25:$N$28</definedName>
    <definedName name="_APU221" localSheetId="0">#REF!</definedName>
    <definedName name="_APU221">#REF!</definedName>
    <definedName name="_APU3">#REF!</definedName>
    <definedName name="_APU465" localSheetId="0">[3]!absc</definedName>
    <definedName name="_APU465">[3]!absc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DF34">#REF!</definedName>
    <definedName name="_dhc1">[9]Dimensiones!$B$13</definedName>
    <definedName name="_dhc2">[9]Dimensiones!$B$17</definedName>
    <definedName name="_dhc3">[9]Dimensiones!$B$21</definedName>
    <definedName name="_dhc4">[9]Dimensiones!$B$25</definedName>
    <definedName name="_dhc5">[9]Dimensiones!$B$29</definedName>
    <definedName name="_dvc1">[9]Dimensiones!$B$12</definedName>
    <definedName name="_dvc2">[9]Dimensiones!$B$16</definedName>
    <definedName name="_dvc3">[9]Dimensiones!$B$20</definedName>
    <definedName name="_dvc4">[9]Dimensiones!$B$24</definedName>
    <definedName name="_dvc5">[9]Dimensiones!$B$28</definedName>
    <definedName name="_eac1">[9]Dimensiones!$F$10</definedName>
    <definedName name="_eac2">[9]Dimensiones!$F$13</definedName>
    <definedName name="_eac3">[9]Dimensiones!$F$16</definedName>
    <definedName name="_eac4">[9]Dimensiones!$F$19</definedName>
    <definedName name="_eac5">[9]Dimensiones!$F$22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[1]!err</definedName>
    <definedName name="_fc">[9]Dimensiones!$B$9</definedName>
    <definedName name="_Fill" hidden="1">#REF!</definedName>
    <definedName name="_xlnm._FilterDatabase" localSheetId="0" hidden="1">'FORMULARIO 1  (Entidad)'!$D$7:$K$54</definedName>
    <definedName name="_FS01">[1]!err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[9]Dimensiones!$F$8</definedName>
    <definedName name="_hac2">[9]Dimensiones!$F$11</definedName>
    <definedName name="_hac3">[9]Dimensiones!$F$14</definedName>
    <definedName name="_hac4">[9]Dimensiones!$F$17</definedName>
    <definedName name="_hac5">[9]Dimensiones!$F$20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[9]Dimensiones!$F$9</definedName>
    <definedName name="_lac2">[9]Dimensiones!$F$12</definedName>
    <definedName name="_lac3">[9]Dimensiones!$F$15</definedName>
    <definedName name="_lac4">[9]Dimensiones!$F$18</definedName>
    <definedName name="_lac5">[9]Dimensiones!$F$21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[5]PESOS!#REF!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'[10]CANT OBRA 2601'!$H$34</definedName>
    <definedName name="_NUEVO" localSheetId="2">#REF!</definedName>
    <definedName name="_NUEVO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[11]Otros!$D$14</definedName>
    <definedName name="_OCT2">#REF!</definedName>
    <definedName name="_OF">[11]Otros!$D$15</definedName>
    <definedName name="_Order1" localSheetId="1" hidden="1">255</definedName>
    <definedName name="_Order1" localSheetId="2" hidden="1">255</definedName>
    <definedName name="_Order1" hidden="1">0</definedName>
    <definedName name="_Order2" localSheetId="1" hidden="1">255</definedName>
    <definedName name="_Order2" localSheetId="2" hidden="1">255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[11]Otros!$D$17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[11]Otros!$D$18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.vtas.cim" localSheetId="2">#REF!</definedName>
    <definedName name="a.vtas.cim">#REF!</definedName>
    <definedName name="A_IMPRESIÓN_IM" localSheetId="1">#REF!</definedName>
    <definedName name="A_impresión_IM" localSheetId="0">#REF!</definedName>
    <definedName name="A_impresión_IM">#REF!</definedName>
    <definedName name="A_nuevo" localSheetId="1">#REF!</definedName>
    <definedName name="A_nuevo">#REF!</definedName>
    <definedName name="A000" localSheetId="0">[12]!absc</definedName>
    <definedName name="A000">[12]!absc</definedName>
    <definedName name="a2a" hidden="1">{"TAB1",#N/A,TRUE,"GENERAL";"TAB2",#N/A,TRUE,"GENERAL";"TAB3",#N/A,TRUE,"GENERAL";"TAB4",#N/A,TRUE,"GENERAL";"TAB5",#N/A,TRUE,"GENERAL"}</definedName>
    <definedName name="AA" localSheetId="1" hidden="1">{#N/A,#N/A,TRUE,"INGENIERIA";#N/A,#N/A,TRUE,"COMPRAS";#N/A,#N/A,TRUE,"DIRECCION";#N/A,#N/A,TRUE,"RESUMEN"}</definedName>
    <definedName name="AA" localSheetId="2" hidden="1">{#N/A,#N/A,TRUE,"INGENIERIA";#N/A,#N/A,TRUE,"COMPRAS";#N/A,#N/A,TRUE,"DIRECCION";#N/A,#N/A,TRUE,"RESUMEN"}</definedName>
    <definedName name="AA">[13]!absc</definedName>
    <definedName name="AAa" localSheetId="1">#REF!</definedName>
    <definedName name="AAa" localSheetId="2">#REF!</definedName>
    <definedName name="AAA">[1]!err</definedName>
    <definedName name="aaaa" localSheetId="1">#REF!</definedName>
    <definedName name="aaaa" localSheetId="2">#REF!</definedName>
    <definedName name="aaaa">#REF!</definedName>
    <definedName name="AAAAA">#REF!</definedName>
    <definedName name="AAAAAA">#REF!</definedName>
    <definedName name="AAAAAAA" localSheetId="1">[14]COMPRA!#REF!</definedName>
    <definedName name="AAAAAAA">[14]COMPRA!#REF!</definedName>
    <definedName name="aaaaas" hidden="1">{"TAB1",#N/A,TRUE,"GENERAL";"TAB2",#N/A,TRUE,"GENERAL";"TAB3",#N/A,TRUE,"GENERAL";"TAB4",#N/A,TRUE,"GENERAL";"TAB5",#N/A,TRUE,"GENERAL"}</definedName>
    <definedName name="AAC">[2]AASHTO!$A$14:$F$17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[2]AASHTO!$A$2:$F$5</definedName>
    <definedName name="ABRIL">[15]General!#REF!</definedName>
    <definedName name="absc" localSheetId="1">[3]!absc</definedName>
    <definedName name="absc" localSheetId="0">[16]!absc</definedName>
    <definedName name="absc" localSheetId="2">[3]!absc</definedName>
    <definedName name="absc">[17]!absc</definedName>
    <definedName name="absc_" localSheetId="0">[16]!absc</definedName>
    <definedName name="absc_">[18]!absc</definedName>
    <definedName name="absc_1" localSheetId="0">[16]!absc</definedName>
    <definedName name="absc_1">[18]!absc</definedName>
    <definedName name="absc1" localSheetId="0">#N/A</definedName>
    <definedName name="absc1">[19]!absc</definedName>
    <definedName name="ac">[9]Dimensiones!$B$8</definedName>
    <definedName name="Acarreo">[20]General!$N$12:$N$1485</definedName>
    <definedName name="ACCESORIOS">[21]Materiales!$D$559:$D$570</definedName>
    <definedName name="Accesorios_de_1_2" localSheetId="2">#REF!</definedName>
    <definedName name="Accesorios_de_1_2">#REF!</definedName>
    <definedName name="Accesorios_de_3_4" localSheetId="2">#REF!</definedName>
    <definedName name="Accesorios_de_3_4">#REF!</definedName>
    <definedName name="AccessDatabase" hidden="1">"C:\C-314\VOLUMENES\volfin4.mdb"</definedName>
    <definedName name="acci">#REF!</definedName>
    <definedName name="Acero_de_Refuerzo_Figurado_de_60.000_P.S.I." localSheetId="2">#REF!</definedName>
    <definedName name="Acero_de_Refuerzo_Figurado_de_60.000_P.S.I.">#REF!</definedName>
    <definedName name="Acido_Muriatico" localSheetId="2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TAAJUSTE3" hidden="1">{"via1",#N/A,TRUE,"general";"via2",#N/A,TRUE,"general";"via3",#N/A,TRUE,"general"}</definedName>
    <definedName name="Actividades">#REF!</definedName>
    <definedName name="AD" localSheetId="1">#REF!</definedName>
    <definedName name="AD" localSheetId="2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[4]Datos!$B$19</definedName>
    <definedName name="ADMINISTRACION">#REF!</definedName>
    <definedName name="administrador">[22]Informacion!$B$15</definedName>
    <definedName name="ADMINISTRADOR_VIAL__ARMANDO_SANCHEZ_SANCHEZ">[23]INDICMICROEMP!$A$20</definedName>
    <definedName name="ADMON">'[24]Formulario N° 4'!$F$129</definedName>
    <definedName name="adoc1" localSheetId="0">#N/A</definedName>
    <definedName name="adoc1">[19]!absc</definedName>
    <definedName name="ADOC125">[19]!absc</definedName>
    <definedName name="adoq" localSheetId="0">#N/A</definedName>
    <definedName name="adoq">[12]!absc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ua" localSheetId="2">#REF!</definedName>
    <definedName name="Agua">#REF!</definedName>
    <definedName name="ah">#REF!</definedName>
    <definedName name="ahe">#REF!</definedName>
    <definedName name="AHER">[25]HER!$B:$D</definedName>
    <definedName name="aiu" localSheetId="1">#REF!</definedName>
    <definedName name="aiu" localSheetId="2">#REF!</definedName>
    <definedName name="AIU">#REF!</definedName>
    <definedName name="aj">#REF!</definedName>
    <definedName name="AjustDelAIU">#REF!</definedName>
    <definedName name="Alambre_Negro_No.18">#REF!</definedName>
    <definedName name="alambre14">#REF!</definedName>
    <definedName name="alambrecal14">#REF!</definedName>
    <definedName name="alc" localSheetId="0">[26]!absc</definedName>
    <definedName name="alc">[27]!absc</definedName>
    <definedName name="Alcaparro_2.00_m" localSheetId="2">#REF!</definedName>
    <definedName name="Alcaparro_2.00_m">#REF!</definedName>
    <definedName name="aleros">[21]Materiales!$D$267:$D$281</definedName>
    <definedName name="ALFAJIAS">[21]Materiales!$D$457:$D$465</definedName>
    <definedName name="Almacenista" localSheetId="2">#REF!</definedName>
    <definedName name="Almacenista">#REF!</definedName>
    <definedName name="AMAT">[25]MAT!$B:$D</definedName>
    <definedName name="ANCLAJE">'[28]MC SF GAVIONES'!#REF!</definedName>
    <definedName name="Andamio_Sección" localSheetId="2">#REF!</definedName>
    <definedName name="Andamio_Sección">#REF!</definedName>
    <definedName name="Andamios" localSheetId="2">#REF!</definedName>
    <definedName name="Andamios">#REF!</definedName>
    <definedName name="ANE">'[29]ANEXO 7'!#REF!</definedName>
    <definedName name="Angulo_en_aluminio_1_2__x_1_2__x_1_16" localSheetId="2">#REF!</definedName>
    <definedName name="Angulo_en_aluminio_1_2__x_1_2__x_1_16">#REF!</definedName>
    <definedName name="Angulo_hierro_2_1_2__x_3_13" localSheetId="2">#REF!</definedName>
    <definedName name="Angulo_hierro_2_1_2__x_3_13">#REF!</definedName>
    <definedName name="anscount" hidden="1">1</definedName>
    <definedName name="Antic">[30]BASES!$B$33</definedName>
    <definedName name="ANTICIPO">[31]BASES!$B$33</definedName>
    <definedName name="Anticorrosivo_Rojo_Claro" localSheetId="2">#REF!</definedName>
    <definedName name="Anticorrosivo_Rojo_Claro">#REF!</definedName>
    <definedName name="AÑO">[32]PRESUPUESTO!$D$13</definedName>
    <definedName name="AÑOWUIE">'[33]Res-Accide-10'!$R$2:$R$7</definedName>
    <definedName name="ao">#REF!</definedName>
    <definedName name="APARATOS">[21]Materiales!$D$528:$D$543</definedName>
    <definedName name="Aparatos_Telefonicos_para_extensiones" localSheetId="2">#REF!</definedName>
    <definedName name="Aparatos_Telefonicos_para_extensiones">#REF!</definedName>
    <definedName name="Aparatos_Telefonicos_secretariales" localSheetId="2">#REF!</definedName>
    <definedName name="Aparatos_Telefonicos_secretariales">#REF!</definedName>
    <definedName name="APER">[25]PER!$B:$D</definedName>
    <definedName name="Aplique_Cilindrico_de_Pared_en_Acero_Galvanizado_de_1x26_W._120_V." localSheetId="2">#REF!</definedName>
    <definedName name="Aplique_Cilindrico_de_Pared_en_Acero_Galvanizado_de_1x26_W._120_V.">#REF!</definedName>
    <definedName name="Aplique_Cilindrico_de_Pared_en_Acero_Galvanizado_de_2x26_W._120_V." localSheetId="2">#REF!</definedName>
    <definedName name="Aplique_Cilindrico_de_Pared_en_Acero_Galvanizado_de_2x26_W._120_V.">#REF!</definedName>
    <definedName name="Aplique_Cilindrico_de_Techo_en_Acero_Galvanizado_de_2x26_W._120_V." localSheetId="2">#REF!</definedName>
    <definedName name="Aplique_Cilindrico_de_Techo_en_Acero_Galvanizado_de_2x26_W._120_V.">#REF!</definedName>
    <definedName name="APU" localSheetId="0">#N/A</definedName>
    <definedName name="APU">[34]!absc</definedName>
    <definedName name="APU_1.1.1" localSheetId="2">#REF!</definedName>
    <definedName name="APU_1.1.1">#REF!</definedName>
    <definedName name="APU_1.1.2" localSheetId="2">#REF!</definedName>
    <definedName name="APU_1.1.2">#REF!</definedName>
    <definedName name="APU_1.1.3" localSheetId="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[3]!absc</definedName>
    <definedName name="aq">[1]!err</definedName>
    <definedName name="aqaq" hidden="1">{"TAB1",#N/A,TRUE,"GENERAL";"TAB2",#N/A,TRUE,"GENERAL";"TAB3",#N/A,TRUE,"GENERAL";"TAB4",#N/A,TRUE,"GENERAL";"TAB5",#N/A,TRUE,"GENERAL"}</definedName>
    <definedName name="aqw" localSheetId="1">#REF!</definedName>
    <definedName name="aqw" localSheetId="2">#REF!</definedName>
    <definedName name="aqw">#REF!</definedName>
    <definedName name="Area_canal">[9]Dimensiones!$B$36</definedName>
    <definedName name="_xlnm.Extract" localSheetId="1">#REF!</definedName>
    <definedName name="_xlnm.Extract" localSheetId="2">#REF!</definedName>
    <definedName name="_xlnm.Extract">'[35]AC2-AG96'!#REF!</definedName>
    <definedName name="_xlnm.Print_Area" localSheetId="1">FM!$A$1:$D$44</definedName>
    <definedName name="_xlnm.Print_Area" localSheetId="0">'FORMULARIO 1  (Entidad)'!$A$1:$L$71</definedName>
    <definedName name="_xlnm.Print_Area">#N/A</definedName>
    <definedName name="ARENA">[24]MATERIALES!$D$2</definedName>
    <definedName name="Arena_de_Peña" localSheetId="2">#REF!</definedName>
    <definedName name="Arena_de_Peña">#REF!</definedName>
    <definedName name="Arena_de_rio" localSheetId="2">#REF!</definedName>
    <definedName name="Arena_de_rio">#REF!</definedName>
    <definedName name="Arena_Lavada_de_Peña" localSheetId="2">#REF!</definedName>
    <definedName name="Arena_Lavada_de_Peña">#REF!</definedName>
    <definedName name="Arena_semilavada">#REF!</definedName>
    <definedName name="Arenag">#REF!</definedName>
    <definedName name="armuve">[1]!err</definedName>
    <definedName name="ARP">#REF!</definedName>
    <definedName name="Arranque.m">[21]Materiales!$D$91:$D$98</definedName>
    <definedName name="articulos">[36]articulos!$A$2:$E$65536</definedName>
    <definedName name="ARTURO">#REF!</definedName>
    <definedName name="as">#REF!</definedName>
    <definedName name="asasdasd">#N/A</definedName>
    <definedName name="asaws" localSheetId="1">#REF!</definedName>
    <definedName name="asaws" localSheetId="2">#REF!</definedName>
    <definedName name="asaws">#REF!</definedName>
    <definedName name="ASB">[2]AASHTO!$A$8:$F$11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[1]!err</definedName>
    <definedName name="asdfñk">#N/A</definedName>
    <definedName name="ASEO">[21]Materiales!$D$610:$D$622</definedName>
    <definedName name="Aseo_general" localSheetId="2">#REF!</definedName>
    <definedName name="Aseo_general">#REF!</definedName>
    <definedName name="Aseo_General___3_HS__Sal__Mínimo" localSheetId="2">#REF!</definedName>
    <definedName name="Aseo_General___3_HS__Sal__Mínimo">#REF!</definedName>
    <definedName name="ASFALTO">'[37]5.2'!$D$21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ta_Para_Banderas" localSheetId="2">#REF!</definedName>
    <definedName name="Asta_Para_Banderas">#REF!</definedName>
    <definedName name="at">[9]Dimensiones!$D$10</definedName>
    <definedName name="ATRS">[25]TRANS!$B:$E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xiliar_de_Contabilidad" localSheetId="2">#REF!</definedName>
    <definedName name="Auxiliar_de_Contabilidad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yudante_Acabados_albañilería" localSheetId="2">#REF!</definedName>
    <definedName name="Ayudante_Acabados_albañilería">#REF!</definedName>
    <definedName name="Ayudante_Albaílería_General" localSheetId="2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hidden="1">{"TAB1",#N/A,TRUE,"GENERAL";"TAB2",#N/A,TRUE,"GENERAL";"TAB3",#N/A,TRUE,"GENERAL";"TAB4",#N/A,TRUE,"GENERAL";"TAB5",#N/A,TRUE,"GENERAL"}</definedName>
    <definedName name="B" localSheetId="1">#REF!</definedName>
    <definedName name="B" localSheetId="2">#REF!</definedName>
    <definedName name="B" hidden="1">{"via1",#N/A,TRUE,"general";"via2",#N/A,TRUE,"general";"via3",#N/A,TRUE,"general"}</definedName>
    <definedName name="B_impresión_IM">#REF!</definedName>
    <definedName name="Balas_Fluorescentes_en_Acero_Galvanizado_de_1x13_W__120_V." localSheetId="2">#REF!</definedName>
    <definedName name="Balas_Fluorescentes_en_Acero_Galvanizado_de_1x13_W__120_V.">#REF!</definedName>
    <definedName name="Balas_Fluorescentes_en_Acero_Galvanizado_de_1x42_W__120_V." localSheetId="2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A">[15]General!#REF!</definedName>
    <definedName name="BARANDAS">[21]Materiales!$D$480:$D$492</definedName>
    <definedName name="Barniz_vitriflex" localSheetId="2">#REF!</definedName>
    <definedName name="Barniz_vitriflex">#REF!</definedName>
    <definedName name="Barra_de_Seguridad_AI_Ref._5724" localSheetId="2">#REF!</definedName>
    <definedName name="Barra_de_Seguridad_AI_Ref._5724">#REF!</definedName>
    <definedName name="Barra_de_Seguridad_AI_Ref._5770" localSheetId="2">#REF!</definedName>
    <definedName name="Barra_de_Seguridad_AI_Ref._5770">#REF!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_VaR">#REF!</definedName>
    <definedName name="BASEDATOS">#REF!</definedName>
    <definedName name="_xlnm.Database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 localSheetId="2">#REF!</definedName>
    <definedName name="Bebederos_para_parque">#REF!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" localSheetId="2">#REF!</definedName>
    <definedName name="bI">#REF!</definedName>
    <definedName name="Bicicletero" localSheetId="2">#REF!</definedName>
    <definedName name="Bicicletero">#REF!</definedName>
    <definedName name="bimestre">'[38]ESTADO RED'!$E$8</definedName>
    <definedName name="biq" localSheetId="2">#REF!</definedName>
    <definedName name="biq">#REF!</definedName>
    <definedName name="Bisagra_aluminio_Extruído_3" localSheetId="2">#REF!</definedName>
    <definedName name="Bisagra_aluminio_Extruído_3">#REF!</definedName>
    <definedName name="Bisagra_común_de_3" localSheetId="2">#REF!</definedName>
    <definedName name="Bisagra_común_de_3">#REF!</definedName>
    <definedName name="bl">#REF!</definedName>
    <definedName name="blanco">#REF!</definedName>
    <definedName name="BLOQUE">#REF!</definedName>
    <definedName name="BLOQUES">[39]DEF!$B$42:$B$71</definedName>
    <definedName name="bn">#REF!</definedName>
    <definedName name="bnm">#REF!</definedName>
    <definedName name="BOBCAT">#REF!</definedName>
    <definedName name="Bombas_de_Incendio" localSheetId="2">#REF!</definedName>
    <definedName name="Bombas_de_Incendio">#REF!</definedName>
    <definedName name="Bombas_de_Suministro_Pre_Ensambladas" localSheetId="2">#REF!</definedName>
    <definedName name="Bombas_de_Suministro_Pre_Ensambladas">#REF!</definedName>
    <definedName name="Bombas_sum_seg_espec" localSheetId="2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" hidden="1">{"TAB1",#N/A,TRUE,"GENERAL";"TAB2",#N/A,TRUE,"GENERAL";"TAB3",#N/A,TRUE,"GENERAL";"TAB4",#N/A,TRUE,"GENERAL";"TAB5",#N/A,TRUE,"GENERAL"}</definedName>
    <definedName name="Brazo_Hidráulico_Dorma__4" localSheetId="2">#REF!</definedName>
    <definedName name="Brazo_Hidráulico_Dorma__4">#REF!</definedName>
    <definedName name="Breaker_Tipo_Enchufable_de_1x20A_10KA" localSheetId="2">#REF!</definedName>
    <definedName name="Breaker_Tipo_Enchufable_de_1x20A_10KA">#REF!</definedName>
    <definedName name="Breaker_Tipo_Enchufable_de_3x20A_10KA" localSheetId="2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'[40]ESTADO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denero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ARCA">#REF!</definedName>
    <definedName name="CALCULO">#REF!</definedName>
    <definedName name="Calentadores_de_Paso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GURO">#REF!</definedName>
    <definedName name="CANT" localSheetId="0">#REF!</definedName>
    <definedName name="CANT">#REF!</definedName>
    <definedName name="Cant.ptas">[21]DEF!$D$6</definedName>
    <definedName name="Cant.vnas">[21]DEF!$D$7</definedName>
    <definedName name="CANTDS">[41]Modelo!$J$7:$J$10,[41]Modelo!$J$13:$J$27,[41]Modelo!$J$30:$J$33,[41]Modelo!$J$36:$J$40</definedName>
    <definedName name="Cantidad">#REF!</definedName>
    <definedName name="CANTIDAD_ADMINISTRATIVOS" localSheetId="2">[42]ENSAYOS!#REF!</definedName>
    <definedName name="CANTIDAD_ADMINISTRATIVOS">[42]ENSAYOS!#REF!</definedName>
    <definedName name="CANTIDAD_PROFESIONALES" localSheetId="2">#REF!</definedName>
    <definedName name="CANTIDAD_PROFESIONALES">#REF!</definedName>
    <definedName name="CANTIDAD_TÉCNICOS" localSheetId="2">#REF!</definedName>
    <definedName name="CANTIDAD_TÉCNICOS">#REF!</definedName>
    <definedName name="Caolin" localSheetId="2">#REF!</definedName>
    <definedName name="Caolin">#REF!</definedName>
    <definedName name="Car">[4]Datos!$B$11</definedName>
    <definedName name="CARGADOR">[24]EQUIPO!$D$10</definedName>
    <definedName name="Cargador_frontal" localSheetId="2">#REF!</definedName>
    <definedName name="Cargador_frontal">#REF!</definedName>
    <definedName name="CARGO">#REF!</definedName>
    <definedName name="CARLOS">[43]General!$N$12:$N$1485</definedName>
    <definedName name="CARRETERA">#REF!</definedName>
    <definedName name="CARRO">#REF!</definedName>
    <definedName name="CASA">[44]General!#REF!</definedName>
    <definedName name="Casetón_en_fibra_de_vidrio." localSheetId="2">#REF!</definedName>
    <definedName name="Casetón_en_fibra_de_vidrio.">#REF!</definedName>
    <definedName name="CASITA">[15]General!#REF!</definedName>
    <definedName name="CATD8">#REF!</definedName>
    <definedName name="CATEGORIA">#REF!</definedName>
    <definedName name="Caucho_Sabanero_1.50_m" localSheetId="2">#REF!</definedName>
    <definedName name="Caucho_Sabanero_1.50_m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'[45]A. P. U.'!#REF!</definedName>
    <definedName name="CCCCCC">'[46]A. P. U.'!#REF!</definedName>
    <definedName name="ccccccccccccc">'[46]A. P. U.'!#REF!</definedName>
    <definedName name="ccto210" localSheetId="0">#REF!</definedName>
    <definedName name="ccto210">#REF!</definedName>
    <definedName name="cd">[47]Hoja1!$C$81</definedName>
    <definedName name="cdcdc" hidden="1">{"via1",#N/A,TRUE,"general";"via2",#N/A,TRUE,"general";"via3",#N/A,TRUE,"general"}</definedName>
    <definedName name="CDctrl">[30]CDItem!$G$8</definedName>
    <definedName name="Cedro_caqueta_pieza" localSheetId="2">#REF!</definedName>
    <definedName name="Cedro_caqueta_pieza">#REF!</definedName>
    <definedName name="ceerf" hidden="1">{"TAB1",#N/A,TRUE,"GENERAL";"TAB2",#N/A,TRUE,"GENERAL";"TAB3",#N/A,TRUE,"GENERAL";"TAB4",#N/A,TRUE,"GENERAL";"TAB5",#N/A,TRUE,"GENERAL"}</definedName>
    <definedName name="Celosía_en_aluminio" localSheetId="2">#REF!</definedName>
    <definedName name="Celosía_en_aluminio">#REF!</definedName>
    <definedName name="CEMENTO">[48]Insum!$A$3:$H$63</definedName>
    <definedName name="Cemento_Blanco" localSheetId="2">#REF!</definedName>
    <definedName name="Cemento_Blanco">#REF!</definedName>
    <definedName name="Cemento_gris" localSheetId="2">#REF!</definedName>
    <definedName name="Cemento_gris">#REF!</definedName>
    <definedName name="Cepillos" localSheetId="2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">[21]Materiales!$D$227:$D$235</definedName>
    <definedName name="Cerradura__No_hay_sugerencias__baño_A_40S" localSheetId="2">#REF!</definedName>
    <definedName name="Cerradura__No_hay_sugerencias__baño_A_40S">#REF!</definedName>
    <definedName name="Cerradura_Ref._A40_S_Orbit_C_M_Schlage" localSheetId="2">#REF!</definedName>
    <definedName name="Cerradura_Ref._A40_S_Orbit_C_M_Schlage">#REF!</definedName>
    <definedName name="Cerradura_Ref._A50_PD_Con_Manija_Orbit_C_M_Schlage" localSheetId="2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esped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inta_teflón">#REF!</definedName>
    <definedName name="CIRCUITOS">[49]Circuitos!$C$2:$C$891</definedName>
    <definedName name="clase">#REF!</definedName>
    <definedName name="claudia.ramirez" localSheetId="2">#REF!</definedName>
    <definedName name="claudia.ramirez">#REF!</definedName>
    <definedName name="CN">#REF!</definedName>
    <definedName name="CNT_M">[41]Modelo!$H$13:$H$27</definedName>
    <definedName name="co">#REF!</definedName>
    <definedName name="cociente" localSheetId="2">#REF!</definedName>
    <definedName name="cociente">#REF!</definedName>
    <definedName name="Cocineta_estufa_a_gas_dos_puestos" localSheetId="2">#REF!</definedName>
    <definedName name="Cocineta_estufa_a_gas_dos_puestos">#REF!</definedName>
    <definedName name="CODIGO">#REF!</definedName>
    <definedName name="Codo_45_cobre_tipo_CxC" localSheetId="2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l.conc">[50]VERTICALES!#REF!</definedName>
    <definedName name="Color_mineral" localSheetId="2">#REF!</definedName>
    <definedName name="Color_mineral">#REF!</definedName>
    <definedName name="COMPRE">#REF!</definedName>
    <definedName name="COMPRESOR">[24]EQUIPO!$D$5</definedName>
    <definedName name="Compresor_2_Martillos_185_PCM" localSheetId="2">#REF!</definedName>
    <definedName name="Compresor_2_Martillos_185_PCM">#REF!</definedName>
    <definedName name="COMPROBANTE_DE_PAGO">#REF!</definedName>
    <definedName name="concreto">#REF!</definedName>
    <definedName name="Concreto_1_3_5" localSheetId="2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creto1_m">[9]Dimensiones!$F$36</definedName>
    <definedName name="Concreto2_m">[9]Dimensiones!$F$38</definedName>
    <definedName name="Concreto3_m">[9]Dimensiones!$F$40</definedName>
    <definedName name="Concreto4_m">[9]Dimensiones!$F$42</definedName>
    <definedName name="Concreto5_m">[9]Dimensiones!$F$44</definedName>
    <definedName name="conductor">#REF!</definedName>
    <definedName name="Conexión_Siamesa" localSheetId="2">#REF!</definedName>
    <definedName name="Conexión_Siamesa">#REF!</definedName>
    <definedName name="Conexión_Siamesa_de_2_1_2__X_2_1_2__X_3" localSheetId="2">#REF!</definedName>
    <definedName name="Conexión_Siamesa_de_2_1_2__X_2_1_2__X_3">#REF!</definedName>
    <definedName name="Consultor">#N/A</definedName>
    <definedName name="contra">#REF!</definedName>
    <definedName name="Contratante">#N/A</definedName>
    <definedName name="CONTRATISTA" localSheetId="1">[51]VARIABLES!$C$9</definedName>
    <definedName name="CONTRATISTA" localSheetId="2">[51]VARIABLES!$C$9</definedName>
    <definedName name="contratista">[4]Datos!$B$13</definedName>
    <definedName name="CONTRATO">#REF!</definedName>
    <definedName name="CONTRATO.No">[51]VARIABLES!$C$6</definedName>
    <definedName name="COPIA">[1]!err</definedName>
    <definedName name="COPIA1" localSheetId="1">#REF!</definedName>
    <definedName name="COPIA1" localSheetId="2">#REF!</definedName>
    <definedName name="COPIA1">#REF!</definedName>
    <definedName name="COPIA2" localSheetId="1">#REF!</definedName>
    <definedName name="COPIA2">#REF!</definedName>
    <definedName name="copiao4">[1]!err</definedName>
    <definedName name="corri">[1]!err</definedName>
    <definedName name="COSTO_TRANSPORTE">[52]Transp.!$B$5:$E$19</definedName>
    <definedName name="COSTODIRECTO">#REF!</definedName>
    <definedName name="COSTOS">[53]TARIFAS!$A$1:$F$52</definedName>
    <definedName name="cp">#REF!</definedName>
    <definedName name="CRIT1" localSheetId="1">#REF!</definedName>
    <definedName name="CRIT1" localSheetId="2">#REF!</definedName>
    <definedName name="CRIT1">#REF!</definedName>
    <definedName name="_xlnm.Criteria" localSheetId="1">#REF!</definedName>
    <definedName name="_xlnm.Criteria" localSheetId="2">#REF!</definedName>
    <definedName name="_xlnm.Criteria">'[35]AC2-AG96'!#REF!</definedName>
    <definedName name="Criterios_IM" localSheetId="2">#REF!</definedName>
    <definedName name="Criterios_IM">#REF!</definedName>
    <definedName name="Criticos">#REF!</definedName>
    <definedName name="CRONOGRAMAS" localSheetId="2">'[54]2. PPTO CONSOLIDADO'!#REF!</definedName>
    <definedName name="CRONOGRAMAS">'[54]2. PPTO CONSOLIDADO'!#REF!</definedName>
    <definedName name="CTA">#REF!</definedName>
    <definedName name="ctoin">[4]Datos!$B$1</definedName>
    <definedName name="cuad1">#REF!</definedName>
    <definedName name="cuad2" localSheetId="1">[55]Cuadrillas!$A$11:$I$75</definedName>
    <definedName name="cuad2" localSheetId="2">[55]Cuadrillas!$A$11:$I$75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_Albañilería_OF_Ayudante" localSheetId="2">#REF!</definedName>
    <definedName name="Cuadrilla_Albañilería_OF_Ayudante">#REF!</definedName>
    <definedName name="Cuadrillas">[56]Cuadrillas!$A$11:$I$75</definedName>
    <definedName name="CUAL">[1]!err</definedName>
    <definedName name="Cubierta_sándwich___Deck_Aluzinc_333C_mm_Cal_26" localSheetId="2">#REF!</definedName>
    <definedName name="Cubierta_sándwich___Deck_Aluzinc_333C_mm_Cal_26">#REF!</definedName>
    <definedName name="Cubierta_Trapezoidal_Acesco_3_05" localSheetId="2">#REF!</definedName>
    <definedName name="Cubierta_Trapezoidal_Acesco_3_05">#REF!</definedName>
    <definedName name="CUBIERTAS">[21]Materiales!$D$509:$D$525</definedName>
    <definedName name="CUBS">[57]Hoja1!$A$1:$IV$65536</definedName>
    <definedName name="Cuchillas" localSheetId="2">#REF!</definedName>
    <definedName name="Cuchillas">#REF!</definedName>
    <definedName name="CUENTA">#REF!</definedName>
    <definedName name="CUNET" hidden="1">{"via1",#N/A,TRUE,"general";"via2",#N/A,TRUE,"general";"via3",#N/A,TRUE,"general"}</definedName>
    <definedName name="Cupula_tragante_4_x2" localSheetId="2">#REF!</definedName>
    <definedName name="Cupula_tragante_4_x2">#REF!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localSheetId="1">[58]basicos!$A$1:$D$44</definedName>
    <definedName name="D" localSheetId="2">[58]basicos!$A$1:$D$44</definedName>
    <definedName name="d" hidden="1">{"TAB1",#N/A,TRUE,"GENERAL";"TAB2",#N/A,TRUE,"GENERAL";"TAB3",#N/A,TRUE,"GENERAL";"TAB4",#N/A,TRUE,"GENERAL";"TAB5",#N/A,TRUE,"GENERAL"}</definedName>
    <definedName name="d.acero" localSheetId="2">#REF!</definedName>
    <definedName name="d.acero">#REF!</definedName>
    <definedName name="d_percápita">[59]Sanitario!$AC$9:$AD$9</definedName>
    <definedName name="dario">'[60]GPI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ÓN_ADMINISTRATIVOS">[42]ENSAYOS!#REF!</definedName>
    <definedName name="DEDICACIÓN_PROFESIONALES" localSheetId="2">#REF!</definedName>
    <definedName name="DEDICACIÓN_PROFESIONALES">#REF!</definedName>
    <definedName name="DEDICACIÓN_TÉCNICOS" localSheetId="2">#REF!</definedName>
    <definedName name="DEDICACIÓN_TÉCNICOS">#REF!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[61]CONT_ADI!#REF!</definedName>
    <definedName name="des" localSheetId="1">#REF!</definedName>
    <definedName name="des" localSheetId="2">#REF!</definedName>
    <definedName name="des">#REF!</definedName>
    <definedName name="Descrip_cuadrillas">[56]Cuadrillas!$A$15:$A$75</definedName>
    <definedName name="Descrip_equipos">[56]Equ!$A$15:$A$101</definedName>
    <definedName name="Descrip_transporte">[56]Trans!$A$16:$A$63</definedName>
    <definedName name="DESCRIPCION" localSheetId="2">#REF!</definedName>
    <definedName name="DESCRIPCION">#REF!</definedName>
    <definedName name="Descripción">[56]Mat!$A$9:$A$1192</definedName>
    <definedName name="Desinfeccion_del_Sistema_de_Agua_Potable" localSheetId="2">#REF!</definedName>
    <definedName name="Desinfeccion_del_Sistema_de_Agua_Potable">#REF!</definedName>
    <definedName name="DEX">#REF!</definedName>
    <definedName name="DF" localSheetId="1">[58]basicos!$A$149:$F$161</definedName>
    <definedName name="DF" localSheetId="2">[58]basicos!$A$149:$F$161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[32]PRESUPUESTO!$B$13</definedName>
    <definedName name="diego">#REF!</definedName>
    <definedName name="diego1">#REF!</definedName>
    <definedName name="Disolvente_Thinner" localSheetId="2">#REF!</definedName>
    <definedName name="Disolvente_Thinner">#REF!</definedName>
    <definedName name="Dispensador_Jabon_Liquido_Ref._B_4063" localSheetId="2">#REF!</definedName>
    <definedName name="Dispensador_Jabon_Liquido_Ref._B_4063">#REF!</definedName>
    <definedName name="Dispensador_Toallas_de_Papel_Ref._B_369" localSheetId="2">#REF!</definedName>
    <definedName name="Dispensador_Toallas_de_Papel_Ref._B_369">#REF!</definedName>
    <definedName name="DistanciasPRS7801">[62]Hoja1!$K$3:$L$55</definedName>
    <definedName name="DistanciasPRS9003">[62]Hoja1!$A$3:$B$52</definedName>
    <definedName name="DistanciasPRS9004">[62]Hoja1!$F$3:$G$33</definedName>
    <definedName name="DIVISIONES">[21]Materiales!$D$588:$D$597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cumentacion_y_Marquillado" localSheetId="2">#REF!</definedName>
    <definedName name="Documentacion_y_Marquillado">#REF!</definedName>
    <definedName name="Domos_acrílicos_1.10_x_1.10" localSheetId="2">#REF!</definedName>
    <definedName name="Domos_acrílicos_1.10_x_1.10">#REF!</definedName>
    <definedName name="DOR">#REF!</definedName>
    <definedName name="Dp">[59]Sanitario!$AC$8:$AD$8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ucha_antivandalica_mezclador" localSheetId="2">#REF!</definedName>
    <definedName name="ducha_antivandalica_mezclador">#REF!</definedName>
    <definedName name="DuracionMeses" localSheetId="1">'[63]costos_x dedicacion'!$E$7</definedName>
    <definedName name="DuracionMeses" localSheetId="2">#REF!</definedName>
    <definedName name="DuracionMeses">#REF!</definedName>
    <definedName name="Duracionsemanas" localSheetId="2">#REF!</definedName>
    <definedName name="Duracionsemanas">#REF!</definedName>
    <definedName name="Durmiente_3_m" localSheetId="2">#REF!</definedName>
    <definedName name="Durmiente_3_m">#REF!</definedName>
    <definedName name="Durmiente_Abarco_4m">#REF!</definedName>
    <definedName name="Durmiente_Ordinario_4m">#REF!</definedName>
    <definedName name="Dv">[59]Sanitario!$AC$7:$AD$7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[9]Dimensiones!$B$11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[32]PRESUPUESTO!$E$7</definedName>
    <definedName name="el">#REF!</definedName>
    <definedName name="emanto">#REF!</definedName>
    <definedName name="emanto_51">#REF!</definedName>
    <definedName name="eme">[1]!err</definedName>
    <definedName name="Emeflex_3_00_mm" localSheetId="2">#REF!</definedName>
    <definedName name="Emeflex_3_00_mm">#REF!</definedName>
    <definedName name="EMPRESA">#REF!</definedName>
    <definedName name="ENCHAPES">[21]Materiales!$D$172:$D$182</definedName>
    <definedName name="End_Bal">#REF!</definedName>
    <definedName name="Endurecedor" localSheetId="2">#REF!</definedName>
    <definedName name="Endurecedor">#REF!</definedName>
    <definedName name="ENERO">[64]General!#REF!</definedName>
    <definedName name="ENEROA">[65]General!#REF!</definedName>
    <definedName name="ENSAYOS_ESTUDIOS_Y_RENDERS" localSheetId="2">#REF!</definedName>
    <definedName name="ENSAYOS_ESTUDIOS_Y_RENDERS">#REF!</definedName>
    <definedName name="ENTRADASP">#REF!</definedName>
    <definedName name="Entramado_piso__repisas_8_4_3" localSheetId="2">#REF!</definedName>
    <definedName name="Entramado_piso__repisas_8_4_3">#REF!</definedName>
    <definedName name="EPS">#REF!</definedName>
    <definedName name="EQUI">[16]EQUIPOS!$1:$1048576</definedName>
    <definedName name="EQUIPO" localSheetId="0">#REF!</definedName>
    <definedName name="EQUIPO">#REF!</definedName>
    <definedName name="Equipo_de_Medida_de_Energia_Activa_y_Reactiva__Transformadores_de_Corriente_de_660_5_A_Bornera_de_Prueba_y_Celda" localSheetId="2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s" localSheetId="1">[56]Equ!$A$11:$G$101</definedName>
    <definedName name="Equipos" localSheetId="2">[56]Equ!$A$11:$G$101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[66]TARIF2002!#REF!</definedName>
    <definedName name="ERROR5">[66]TARIF2002!#REF!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[1]!err</definedName>
    <definedName name="Esc.conc" localSheetId="2">#REF!</definedName>
    <definedName name="Esc.conc">#REF!</definedName>
    <definedName name="Esc.ref" localSheetId="2">#REF!</definedName>
    <definedName name="Esc.ref">#REF!</definedName>
    <definedName name="Escalera_metálica_en_caracol_Diametro_1_80" localSheetId="2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.vtas.cim">#REF!</definedName>
    <definedName name="ESP220.1">'[67]220.1'!$H$52</definedName>
    <definedName name="ESP320.1">'[68]320.1'!$H$52</definedName>
    <definedName name="ESP330.1">'[67]330.1'!$H$52</definedName>
    <definedName name="ESP330.2">'[68]330.2'!$H$52</definedName>
    <definedName name="ESP640.1.2">'[67]640.1.2'!$H$50</definedName>
    <definedName name="ESP673.1">'[67]673.1'!$H$49</definedName>
    <definedName name="ESP673.2">'[67]673.2'!$H$53</definedName>
    <definedName name="ESP700.1">'[68]700.1'!$H$52</definedName>
    <definedName name="Espatula" localSheetId="2">#REF!</definedName>
    <definedName name="Espatula">#REF!</definedName>
    <definedName name="Espatulas" localSheetId="2">#REF!</definedName>
    <definedName name="Espatulas">#REF!</definedName>
    <definedName name="Espatulas_3" localSheetId="2">#REF!</definedName>
    <definedName name="Espatulas_3">#REF!</definedName>
    <definedName name="Espatulas_5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pejo_4.00_mm">#REF!</definedName>
    <definedName name="ESPEJOS">[21]Materiales!$D$600:$D$607</definedName>
    <definedName name="Esponjillas" localSheetId="2">#REF!</definedName>
    <definedName name="Esponjillas">#REF!</definedName>
    <definedName name="Estopa" localSheetId="2">#REF!</definedName>
    <definedName name="Estopa">#REF!</definedName>
    <definedName name="Estructuras_LA228__LA223_Incluye_Poste_12m_750_kg" localSheetId="2">#REF!</definedName>
    <definedName name="Estructuras_LA228__LA223_Incluye_Poste_12m_750_kg">#REF!</definedName>
    <definedName name="Estufa_Electrica_2_Puestos">#REF!</definedName>
    <definedName name="Estufas">#REF!</definedName>
    <definedName name="et">[9]Dimensiones!$D$11</definedName>
    <definedName name="ET_DSC">[41]Modelo!$P$2</definedName>
    <definedName name="ET_IMO">[41]Modelo!$O$44</definedName>
    <definedName name="ET_IND">[41]Modelo!$O$42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" localSheetId="1">'[69]2. PPTO CONSOLIDADO'!#REF!</definedName>
    <definedName name="EUR" localSheetId="2">#REF!</definedName>
    <definedName name="EUR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acavacion_mecanica" localSheetId="2">#REF!</definedName>
    <definedName name="Exacavacion_mecanica">#REF!</definedName>
    <definedName name="EXC">#REF!</definedName>
    <definedName name="EXCAV_MEC" localSheetId="2">[50]EXCAVACION!#REF!</definedName>
    <definedName name="EXCAV_MEC">[50]EXCAVACION!#REF!</definedName>
    <definedName name="Excavacion_manual_con_retiro" localSheetId="2">#REF!</definedName>
    <definedName name="Excavacion_manual_con_retiro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[60]SKJ452!#REF!</definedName>
    <definedName name="Excel_BuiltIn_Print_Titles_10_51">#REF!</definedName>
    <definedName name="Excel_BuiltIn_Print_Titles_11">[60]ITA878!#REF!</definedName>
    <definedName name="Excel_BuiltIn_Print_Titles_11_51">#REF!</definedName>
    <definedName name="Excel_BuiltIn_Print_Titles_12">'[60]AEA-944'!#REF!</definedName>
    <definedName name="Excel_BuiltIn_Print_Titles_12_51">#REF!</definedName>
    <definedName name="Excel_BuiltIn_Print_Titles_13">'[60]DUB-823'!#REF!</definedName>
    <definedName name="Excel_BuiltIn_Print_Titles_13_51">#REF!</definedName>
    <definedName name="Excel_BuiltIn_Print_Titles_14">'[60]GPI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[60]XXJ617!#REF!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[60]SNG_855!#REF!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'[60]VEA 374'!#REF!</definedName>
    <definedName name="Excel_BuiltIn_Print_Titles_5_51">#REF!</definedName>
    <definedName name="Excel_BuiltIn_Print_Titles_5_XX">'[60]VEA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[60]HFB024!#REF!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[60]PAJ825!#REF!</definedName>
    <definedName name="Excel_BuiltIn_Print_Titles_9_51">#REF!</definedName>
    <definedName name="EXCROC">'[70]Análisis de precios'!$H$52</definedName>
    <definedName name="Extra_Pay">#REF!</definedName>
    <definedName name="Extracción_IM" localSheetId="1">#REF!</definedName>
    <definedName name="Extracción_IM" localSheetId="2">#REF!</definedName>
    <definedName name="Extracción_IM">#REF!</definedName>
    <definedName name="Extractor_de_Olores_con_Persiana_Ref.">#REF!</definedName>
    <definedName name="fa">#REF!</definedName>
    <definedName name="FAC" hidden="1">#REF!</definedName>
    <definedName name="FACIL">[71]General!#REF!</definedName>
    <definedName name="factor" localSheetId="1">#REF!</definedName>
    <definedName name="factor" localSheetId="2">#REF!</definedName>
    <definedName name="factor">#REF!</definedName>
    <definedName name="FACTURADO">'[72]Itemes Renovación'!#REF!</definedName>
    <definedName name="fb">#REF!</definedName>
    <definedName name="fd" localSheetId="0">'[45]A. P. U.'!#REF!</definedName>
    <definedName name="fd">'[46]A.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[15]General!#REF!</definedName>
    <definedName name="FECHA">#REF!</definedName>
    <definedName name="FECHA.CONTRATO">[51]VARIABLES!$C$7</definedName>
    <definedName name="FENREO">[73]General!#REF!</definedName>
    <definedName name="fer">'[33]Res-Accide-10'!#REF!</definedName>
    <definedName name="ferfer" hidden="1">{"via1",#N/A,TRUE,"general";"via2",#N/A,TRUE,"general";"via3",#N/A,TRUE,"general"}</definedName>
    <definedName name="FERNANDO">[15]General!#REF!</definedName>
    <definedName name="fevenad1">[4]Datos!$B$9</definedName>
    <definedName name="fevenad2">[4]Datos!$B$10</definedName>
    <definedName name="fevenin">[4]Datos!$B$8</definedName>
    <definedName name="ff">#REF!</definedName>
    <definedName name="FFF" localSheetId="1">#REF!</definedName>
    <definedName name="FFF" localSheetId="2">#REF!</definedName>
    <definedName name="fff" hidden="1">{"via1",#N/A,TRUE,"general";"via2",#N/A,TRUE,"general";"via3",#N/A,TRUE,"general"}</definedName>
    <definedName name="ffff" localSheetId="1">#REF!</definedName>
    <definedName name="ffff" localSheetId="2">#REF!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fgf" localSheetId="2">#REF!</definedName>
    <definedName name="fgfgf">#REF!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jamix_Alfa" localSheetId="2">#REF!</definedName>
    <definedName name="Fijamix_Alfa">#REF!</definedName>
    <definedName name="final">#REF!</definedName>
    <definedName name="FINANCIACION">[1]!err</definedName>
    <definedName name="FINI">#REF!</definedName>
    <definedName name="Finisher">#REF!</definedName>
    <definedName name="fk">#REF!</definedName>
    <definedName name="Flexometro">#REF!</definedName>
    <definedName name="Flotador_Metálico_1_1_2__Bronce">#REF!</definedName>
    <definedName name="Flotador_Metálico_2__Bronce">#REF!</definedName>
    <definedName name="flq">#REF!</definedName>
    <definedName name="fm">#REF!</definedName>
    <definedName name="FONDOPEN">#REF!</definedName>
    <definedName name="FORMALE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ulario">+[74]Formular!$B$7:$G$71</definedName>
    <definedName name="FOTO">#REF!</definedName>
    <definedName name="FOTOS">[75]!absc</definedName>
    <definedName name="FP_ADMINISTRATIVOS" localSheetId="2">[42]ENSAYOS!#REF!</definedName>
    <definedName name="FP_ADMINISTRATIVOS">[42]ENSAYOS!#REF!</definedName>
    <definedName name="FP_PROFESIONALES" localSheetId="2">#REF!</definedName>
    <definedName name="FP_PROFESIONALES">#REF!</definedName>
    <definedName name="FP_PROMEDIO" localSheetId="2">#REF!</definedName>
    <definedName name="FP_PROMEDIO">#REF!</definedName>
    <definedName name="FP_TÉCNICOS" localSheetId="2">#REF!</definedName>
    <definedName name="FP_TÉCNICOS">#REF!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[9]Dimensiones!$D$12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TO">[76]General!#REF!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otextil_tejido_ST_200" localSheetId="2">#REF!</definedName>
    <definedName name="Geotextil_tejido_ST_200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[1]!err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 localSheetId="2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a">#REF!</definedName>
    <definedName name="Gravilla" localSheetId="1">#REF!</definedName>
    <definedName name="Gravilla" localSheetId="2">#REF!</definedName>
    <definedName name="GRAVILLA">[24]MATERIALES!$D$3</definedName>
    <definedName name="Gravilla_de_río" localSheetId="2">#REF!</definedName>
    <definedName name="Gravilla_de_río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IA">[21]Materiales!$D$546:$D$557</definedName>
    <definedName name="Griferia_Lavaplatos_Flamingo_Ref._90500_000_000" localSheetId="2">#REF!</definedName>
    <definedName name="Griferia_Lavaplatos_Flamingo_Ref._90500_000_000">#REF!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uardaescoba_en_Aluminio__incl._Instalacion" localSheetId="2">#REF!</definedName>
    <definedName name="Guardaescoba_en_Aluminio__incl._Instalacion">#REF!</definedName>
    <definedName name="GUARDAESCOBAS">[21]Materiales!$D$63:$D$79</definedName>
    <definedName name="gy">#REF!</definedName>
    <definedName name="h">#REF!</definedName>
    <definedName name="H.C.pobre" localSheetId="2">#REF!</definedName>
    <definedName name="H.C.pobre">#REF!</definedName>
    <definedName name="H.Subbase" localSheetId="2">#REF!</definedName>
    <definedName name="H.Subbase">#REF!</definedName>
    <definedName name="h9h" hidden="1">{"via1",#N/A,TRUE,"general";"via2",#N/A,TRUE,"general";"via3",#N/A,TRUE,"general"}</definedName>
    <definedName name="ha">#REF!</definedName>
    <definedName name="hab___viv">[59]Sanitario!$AC$6:$AD$6</definedName>
    <definedName name="hbfdhrw" hidden="1">{"TAB1",#N/A,TRUE,"GENERAL";"TAB2",#N/A,TRUE,"GENERAL";"TAB3",#N/A,TRUE,"GENERAL";"TAB4",#N/A,TRUE,"GENERAL";"TAB5",#N/A,TRUE,"GENERAL"}</definedName>
    <definedName name="hc">[9]Dimensiones!$B$10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ramienta_menor" localSheetId="2">#REF!</definedName>
    <definedName name="Herramienta_menor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[9]Dimensiones!$D$9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[9]Dimensiones!$D$8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[1]!err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_Entamborada_en_Madera_2.10x1.50_2_Hojas" localSheetId="2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 localSheetId="0">#REF!</definedName>
    <definedName name="HOJA1">#REF!</definedName>
    <definedName name="HOJA8">#REF!</definedName>
    <definedName name="HORA2">'[78]Itemes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'[79]Itemes Renovación'!#REF!</definedName>
    <definedName name="Horno_Microondas" localSheetId="2">#REF!</definedName>
    <definedName name="Horno_Microondas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'[46]A. P. U.'!#REF!</definedName>
    <definedName name="IF">'[46]A.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[4]Datos!$B$20</definedName>
    <definedName name="Impermeabilizante_concreto_de_3000_P.S.I." localSheetId="2">#REF!</definedName>
    <definedName name="Impermeabilizante_concreto_de_3000_P.S.I.">#REF!</definedName>
    <definedName name="Impermeabilizante_mortero_1_3" localSheetId="2">#REF!</definedName>
    <definedName name="Impermeabilizante_mortero_1_3">#REF!</definedName>
    <definedName name="Impermeabilizante_mortero_1_4" localSheetId="2">#REF!</definedName>
    <definedName name="Impermeabilizante_mortero_1_4">#REF!</definedName>
    <definedName name="IMPRE">#REF!</definedName>
    <definedName name="impresion">#REF!</definedName>
    <definedName name="IMPREVISTOS">'[24]Formulario N° 4'!$F$130</definedName>
    <definedName name="IMPUESTOS" localSheetId="2">#REF!</definedName>
    <definedName name="IMPUESTOS">#REF!</definedName>
    <definedName name="INCREM.ESPECIAL.SAM" localSheetId="2">#REF!</definedName>
    <definedName name="INCREM.ESPECIAL.SAM">#REF!</definedName>
    <definedName name="INCREM.IPC.2013.2016" localSheetId="1">#REF!</definedName>
    <definedName name="INCREM.IPC.2013.2016">#REF!</definedName>
    <definedName name="INCREM.SAM" localSheetId="1">'[69]2. PPTO CONSOLIDADO'!#REF!</definedName>
    <definedName name="INCREM.SAM">'[69]2. PPTO CONSOLIDADO'!#REF!</definedName>
    <definedName name="INCREM.SAM.2015" localSheetId="2">#REF!</definedName>
    <definedName name="INCREM.SAM.2015">#REF!</definedName>
    <definedName name="INCREM.SAM.2016" localSheetId="2">#REF!</definedName>
    <definedName name="INCREM.SAM.2016">#REF!</definedName>
    <definedName name="Incremento_Fluido_3000_psi" localSheetId="2">#REF!</definedName>
    <definedName name="Incremento_Fluido_3000_psi">#REF!</definedName>
    <definedName name="INDI">#N/A</definedName>
    <definedName name="INDICE">'[16]INDICE ALFABETICO'!$1:$1048576</definedName>
    <definedName name="inf" localSheetId="1">#REF!</definedName>
    <definedName name="inf" localSheetId="0">#REF!</definedName>
    <definedName name="inf" localSheetId="2">#REF!</definedName>
    <definedName name="inf">#REF!</definedName>
    <definedName name="INFG">#REF!</definedName>
    <definedName name="Ing">#REF!</definedName>
    <definedName name="Inicio">[30]BASES!$E$26</definedName>
    <definedName name="instalacion_lavamanos" localSheetId="2">#REF!</definedName>
    <definedName name="instalacion_lavamanos">#REF!</definedName>
    <definedName name="instalacion_lavaplatos" localSheetId="2">#REF!</definedName>
    <definedName name="instalacion_lavaplatos">#REF!</definedName>
    <definedName name="instalacion_sanitario" localSheetId="2">#REF!</definedName>
    <definedName name="instalacion_sanitario">#REF!</definedName>
    <definedName name="Instalación_y_dotación">#REF!</definedName>
    <definedName name="Insumos_auxiliares">[80]Insumos!#REF!</definedName>
    <definedName name="Insumos_basicos">#REF!</definedName>
    <definedName name="int">[4]Datos!$B$16</definedName>
    <definedName name="Interest_Rate">#REF!</definedName>
    <definedName name="INV">#REF!</definedName>
    <definedName name="INV_11" localSheetId="1">'[81]PR 1'!$A$2:$N$655</definedName>
    <definedName name="INV_11" localSheetId="2">'[81]PR 1'!$A$2:$N$655</definedName>
    <definedName name="INV_11">'[82]PR 1'!$A$2:$N$655</definedName>
    <definedName name="io">#REF!</definedName>
    <definedName name="io0ioprhyi0i90ryi90">#REF!</definedName>
    <definedName name="IOUHH">[1]!err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 localSheetId="2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[83]INDICE!$A$3:$F$400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1">'[69]2. PPTO CONSOLIDADO'!#REF!</definedName>
    <definedName name="IVA" localSheetId="2">#REF!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ardines" localSheetId="2">#REF!</definedName>
    <definedName name="Jardine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[84]General!#REF!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[1]!err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_acuacer" localSheetId="2">#REF!</definedName>
    <definedName name="Juego_de_incrustaciones_acuacer">#REF!</definedName>
    <definedName name="Juego_de_incrustaciones_en_color_blanco" localSheetId="2">#REF!</definedName>
    <definedName name="Juego_de_incrustaciones_en_color_blanco">#REF!</definedName>
    <definedName name="Juegos_infantiles_según_catálogo_I.D.R.D." localSheetId="2">#REF!</definedName>
    <definedName name="Juegos_infantiles_según_catálogo_I.D.R.D.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[85]General!#REF!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[86]items!$C$4:$J$247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[13]!absc</definedName>
    <definedName name="Ladrillo_cuarto_x_26_tono_natural_rustico" localSheetId="2">#REF!</definedName>
    <definedName name="Ladrillo_cuarto_x_26_tono_natural_rustico">#REF!</definedName>
    <definedName name="Ladrillo_Jamba_Doble_Coral_Moore" localSheetId="2">#REF!</definedName>
    <definedName name="Ladrillo_Jamba_Doble_Coral_Moore">#REF!</definedName>
    <definedName name="Ladrillo_Portante_Trefilado_14__15x30x10" localSheetId="2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st_Row">#N/A</definedName>
    <definedName name="Lavamanos_de_sobre_poner_Corona" localSheetId="2">#REF!</definedName>
    <definedName name="Lavamanos_de_sobre_poner_Corona">#REF!</definedName>
    <definedName name="Lavamanos_de_sobreponer_en_acero_inoxidable." localSheetId="2">#REF!</definedName>
    <definedName name="Lavamanos_de_sobreponer_en_acero_inoxidable.">#REF!</definedName>
    <definedName name="Lavamanos_de_Sobreponer_Ref._07349" localSheetId="2">#REF!</definedName>
    <definedName name="Lavamanos_de_Sobreponer_Ref._07349">#REF!</definedName>
    <definedName name="Lavaplatos_Bar_Redondo_Ref._0556_999">#REF!</definedName>
    <definedName name="LE">'[87]Listado de equipos'!$A$8:$A$39</definedName>
    <definedName name="lia">#REF!</definedName>
    <definedName name="LICITACION" localSheetId="0">#REF!</definedName>
    <definedName name="LICITACION">#REF!</definedName>
    <definedName name="Lija">#REF!</definedName>
    <definedName name="LINA">[43]General!$N$12:$N$1485</definedName>
    <definedName name="linc1">[9]Dimensiones!$B$15</definedName>
    <definedName name="linc2">[9]Dimensiones!$B$19</definedName>
    <definedName name="linc3">[9]Dimensiones!$B$23</definedName>
    <definedName name="linc4">[9]Dimensiones!$B$27</definedName>
    <definedName name="linc5">[9]Dimensiones!$B$31</definedName>
    <definedName name="LINEA">[88]CONT_ADI!#REF!</definedName>
    <definedName name="List_cuadrillas">[56]Salarios!$D$8:$P$8</definedName>
    <definedName name="LISTA_DE_UNITARIOS" localSheetId="1">'[89]LISTA DE UNITARIOS'!#REF!</definedName>
    <definedName name="LISTA_DE_UNITARIOS" localSheetId="2">'[89]LISTA DE UNITARIOS'!#REF!</definedName>
    <definedName name="LISTA_DE_UNITARIOS">'[89]LISTA DE UNITARIOS'!#REF!</definedName>
    <definedName name="listequi">#REF!</definedName>
    <definedName name="listmat">#REF!</definedName>
    <definedName name="liston">#REF!</definedName>
    <definedName name="Listón_1.5x3x3" localSheetId="2">#REF!</definedName>
    <definedName name="Listón_1.5x3x3">#REF!</definedName>
    <definedName name="Listón_M.H._Guayacán" localSheetId="2">#REF!</definedName>
    <definedName name="Listón_M.H._Guayacá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ave_automatica_Ref._71100_000_000" localSheetId="2">#REF!</definedName>
    <definedName name="Llave_automatica_Ref._71100_000_000">#REF!</definedName>
    <definedName name="Llave_Manguera">#REF!</definedName>
    <definedName name="lll">#REF!</definedName>
    <definedName name="LLLL">[84]General!#REF!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'[87]Listado de materiales'!$A$5:$A$57</definedName>
    <definedName name="LÑP">#REF!</definedName>
    <definedName name="lo" localSheetId="1">#REF!</definedName>
    <definedName name="lo" localSheetId="2">#REF!</definedName>
    <definedName name="lo">#REF!</definedName>
    <definedName name="Loan_Amount">#REF!</definedName>
    <definedName name="Loan_Start">#REF!</definedName>
    <definedName name="Loan_Years">#REF!</definedName>
    <definedName name="loc">[90]INDICE!#REF!</definedName>
    <definedName name="LOCA" localSheetId="0">#N/A</definedName>
    <definedName name="LOCA">[34]!absc</definedName>
    <definedName name="LOCA1" localSheetId="0">#N/A</definedName>
    <definedName name="LOCA1">[34]!absc</definedName>
    <definedName name="LOCA2">[91]!absc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[92]INDICE!#REF!</definedName>
    <definedName name="LOGO">[1]!err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ORENa" localSheetId="1">#REF!</definedName>
    <definedName name="LORENa" localSheetId="2">#REF!</definedName>
    <definedName name="LORENa">#REF!</definedName>
    <definedName name="lplpl" hidden="1">{"via1",#N/A,TRUE,"general";"via2",#N/A,TRUE,"general";"via3",#N/A,TRUE,"general"}</definedName>
    <definedName name="lsttros">#REF!</definedName>
    <definedName name="LT">'[87]Listado de transportes'!$A$6:$A$10</definedName>
    <definedName name="lucy" hidden="1">{"TAB1",#N/A,TRUE,"GENERAL";"TAB2",#N/A,TRUE,"GENERAL";"TAB3",#N/A,TRUE,"GENERAL";"TAB4",#N/A,TRUE,"GENERAL";"TAB5",#N/A,TRUE,"GENERAL"}</definedName>
    <definedName name="Luminaria_Artistica_Riel_2.43_m__6_Proyectores_Incand._de_100_W._120_V." localSheetId="2">#REF!</definedName>
    <definedName name="Luminaria_Artistica_Riel_2.43_m__6_Proyectores_Incand._de_100_W._120_V.">#REF!</definedName>
    <definedName name="Luminaria_Cerrada_Tipo_AP_de_Sodio_de_150_W._220_V.__Incluye_Fotocelda" localSheetId="2">#REF!</definedName>
    <definedName name="Luminaria_Cerrada_Tipo_AP_de_Sodio_de_150_W._220_V.__Incluye_Fotocelda">#REF!</definedName>
    <definedName name="Luminaria_Cerrada_Tipo_AP_de_Sodio_de_250_W._220_V." localSheetId="2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'[33]Res-Accide-10'!#REF!</definedName>
    <definedName name="LUNA">[15]General!#REF!</definedName>
    <definedName name="m">#REF!</definedName>
    <definedName name="M.D.O._Alistado_de_Pisos" localSheetId="2">#REF!</definedName>
    <definedName name="M.D.O._Alistado_de_Pisos">#REF!</definedName>
    <definedName name="M.D.O._Aseo_Durnate_la_Obra" localSheetId="2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">'[33]Res-Accide-10'!#REF!</definedName>
    <definedName name="Macetas" localSheetId="2">#REF!</definedName>
    <definedName name="Macetas">#REF!</definedName>
    <definedName name="MACO" localSheetId="1">#REF!</definedName>
    <definedName name="MACO" localSheetId="2">#REF!</definedName>
    <definedName name="MACO">#REF!</definedName>
    <definedName name="Madera_teca_suministro__instalacion__pulida_y_lacada">#REF!</definedName>
    <definedName name="maestro">#REF!</definedName>
    <definedName name="mafdsf" hidden="1">{"via1",#N/A,TRUE,"general";"via2",#N/A,TRUE,"general";"via3",#N/A,TRUE,"general"}</definedName>
    <definedName name="mafe" localSheetId="2">#REF!</definedName>
    <definedName name="mafe">#REF!</definedName>
    <definedName name="Magnolio_1.50_m" localSheetId="2">#REF!</definedName>
    <definedName name="Magnolio_1.50_m">#REF!</definedName>
    <definedName name="MAL">'[93]Estado Resumen'!#REF!&lt;2.5</definedName>
    <definedName name="Malla_electrosoldada_Q_3.1" localSheetId="2">#REF!</definedName>
    <definedName name="Malla_electrosoldada_Q_3.1">#REF!</definedName>
    <definedName name="Malla_eslabonada" localSheetId="2">#REF!</definedName>
    <definedName name="Malla_eslabonada">#REF!</definedName>
    <definedName name="Malla_IMT_30_Cal_12_e_2mm" localSheetId="2">#REF!</definedName>
    <definedName name="Malla_IMT_30_Cal_12_e_2mm">#REF!</definedName>
    <definedName name="Mallas_electrosoldadas_M___063">#REF!</definedName>
    <definedName name="MALO">'[94]ESTADO VÍA-CRIT.TECNICO'!#REF!&lt;2.5</definedName>
    <definedName name="Manguera_para_Agua_1_2" localSheetId="2">#REF!</definedName>
    <definedName name="Manguera_para_Agua_1_2">#REF!</definedName>
    <definedName name="Manguera_para_Niveles_3_8" localSheetId="2">#REF!</definedName>
    <definedName name="Manguera_para_Niveles_3_8">#REF!</definedName>
    <definedName name="Mano_de_Obra_AA" localSheetId="2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_de_Operación_y_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[48]Insum!$A$68:$H$98</definedName>
    <definedName name="Maquinaria">#N/A</definedName>
    <definedName name="mar">'[33]Res-Accide-10'!#REF!</definedName>
    <definedName name="MARAVILLA" hidden="1">{"PRES REHAB ARM-PER POR ITEMS  KM A KM",#N/A,TRUE,"Rehabilitacion Arm-Per"}</definedName>
    <definedName name="marcela">[95]General!#REF!</definedName>
    <definedName name="Marco_en_Lamina_Cal._18_2.10x1.50_P_13" localSheetId="2">#REF!</definedName>
    <definedName name="Marco_en_Lamina_Cal._18_2.10x1.50_P_13">#REF!</definedName>
    <definedName name="Marco_en_Lamina_Cal._18_2.10x75_P_9" localSheetId="2">#REF!</definedName>
    <definedName name="Marco_en_Lamina_Cal._18_2.10x75_P_9">#REF!</definedName>
    <definedName name="Marco_en_Lamina_Cal._18_2.10x90_P_7" localSheetId="2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a">[95]General!#REF!</definedName>
    <definedName name="MARILUZ">[65]General!#REF!</definedName>
    <definedName name="MARINAS">[96]General!#REF!</definedName>
    <definedName name="Marmolina" localSheetId="2">#REF!</definedName>
    <definedName name="Marmolina">#REF!</definedName>
    <definedName name="Marquesinas_en_lamina_puntos_fijos" localSheetId="2">#REF!</definedName>
    <definedName name="Marquesinas_en_lamina_puntos_fijos">#REF!</definedName>
    <definedName name="martillo">#REF!</definedName>
    <definedName name="MARY">[95]General!#REF!</definedName>
    <definedName name="MARYLUZ" hidden="1">{"PRES REHAB ARM-PER POR ITEMS  KM A KM",#N/A,TRUE,"Rehabilitacion Arm-Per"}</definedName>
    <definedName name="marzito">[97]General!#REF!</definedName>
    <definedName name="MARZO">[15]General!#REF!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[16]MATERIALES!$1:$1048576</definedName>
    <definedName name="MATERIAL">#REF!</definedName>
    <definedName name="Materiales" localSheetId="1">[56]Mat!$A$8:$G$1192</definedName>
    <definedName name="Materiales" localSheetId="2">[56]Mat!$A$8:$G$1192</definedName>
    <definedName name="materiales">[98]materiales!$A$7:$A$1317</definedName>
    <definedName name="matriz">#REF!,#REF!</definedName>
    <definedName name="MATRIZRICS">'[99]RICS NUEVA HOJA DIARIA'!$A$1:$AB$42</definedName>
    <definedName name="MAX">[100]INDICE!$1:$1048576</definedName>
    <definedName name="MAYO">[15]General!#REF!</definedName>
    <definedName name="mdd" hidden="1">{"via1",#N/A,TRUE,"general";"via2",#N/A,TRUE,"general";"via3",#N/A,TRUE,"general"}</definedName>
    <definedName name="Mecheros_Bunsen" localSheetId="2">#REF!</definedName>
    <definedName name="Mecheros_Bunsen">#REF!</definedName>
    <definedName name="MEDARDO">[95]General!#REF!</definedName>
    <definedName name="Medidores__Domestico__2" localSheetId="2">#REF!</definedName>
    <definedName name="Medidores__Domestico__2">#REF!</definedName>
    <definedName name="Medidores__Incendio__1_1_2" localSheetId="2">#REF!</definedName>
    <definedName name="Medidores__Incendio__1_1_2">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ESONES">[21]Materiales!$D$573:$D$585</definedName>
    <definedName name="Mesones_de_atención_en_granito_color_gris_jaspe." localSheetId="2">#REF!</definedName>
    <definedName name="Mesones_de_atención_en_granito_color_gris_jaspe.">#REF!</definedName>
    <definedName name="Metal_Deck_Cal_22" localSheetId="2">#REF!</definedName>
    <definedName name="Metal_Deck_Cal_22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neral" localSheetId="2">#REF!</definedName>
    <definedName name="Mineral">#REF!</definedName>
    <definedName name="MIO">[101]INDICE!$1:$1048576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'[87]Calculo de Cuadrillas'!$A$4:$A$10</definedName>
    <definedName name="Mortero_1___3" localSheetId="2">#REF!</definedName>
    <definedName name="Mortero_1___3">#REF!</definedName>
    <definedName name="Mortero_1_3_impermeabilizado" localSheetId="2">#REF!</definedName>
    <definedName name="Mortero_1_3_impermeabilizado">#REF!</definedName>
    <definedName name="Mortero_1_4" localSheetId="2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OTO">#REF!</definedName>
    <definedName name="MOTOBOMBA">#REF!</definedName>
    <definedName name="Motoniv">#REF!</definedName>
    <definedName name="motosierra">#REF!</definedName>
    <definedName name="mpdirint">[4]Datos!$B$18</definedName>
    <definedName name="mprelecon">[4]Datos!$B$15</definedName>
    <definedName name="mr">#REF!</definedName>
    <definedName name="MUROS">[21]Materiales!$D$111:$D$124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vera" localSheetId="2">#REF!</definedName>
    <definedName name="Nevera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ple_Pasamuros_en_Tuberia_y_Lamina_de_Acero_1" localSheetId="2">#REF!</definedName>
    <definedName name="Niple_Pasamuros_en_Tuberia_y_Lamina_de_Acero_1">#REF!</definedName>
    <definedName name="Niple_Pasamuros_en_Tuberia_y_Lamina_de_Acero_1_1_2" localSheetId="2">#REF!</definedName>
    <definedName name="Niple_Pasamuros_en_Tuberia_y_Lamina_de_Acero_1_1_2">#REF!</definedName>
    <definedName name="Niple_Pasamuros_en_Tuberia_y_Lamina_de_Acero_12" localSheetId="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v">[21]DEF!$C$9</definedName>
    <definedName name="NIVELES">[39]DEF!$B$27:$B$38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[3]!absc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[1]!err</definedName>
    <definedName name="No._tanques">[9]Dimensiones!$D$36</definedName>
    <definedName name="NOMBRE" localSheetId="0">#REF!</definedName>
    <definedName name="NOMBRE">#REF!</definedName>
    <definedName name="NOVIEMBRE">MATCH(0.01,[6]!End_Bal,-1)+1</definedName>
    <definedName name="nr">#REF!</definedName>
    <definedName name="NroCODIGO">#REF!</definedName>
    <definedName name="NroDOCUMENTO">#REF!</definedName>
    <definedName name="nt">#REF!</definedName>
    <definedName name="nuevo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[4]Datos!$B$4</definedName>
    <definedName name="OBJETO">#REF!</definedName>
    <definedName name="OBJETO.CONTRATO">[51]VARIABLES!$C$8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 localSheetId="1">#REF!</definedName>
    <definedName name="Oficial" localSheetId="2">#REF!</definedName>
    <definedName name="oficial">#REF!</definedName>
    <definedName name="OFICINA" localSheetId="2">#REF!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rganizador_de_Cables_de_Puenteo" localSheetId="2">#REF!</definedName>
    <definedName name="Organizador_de_Cables_de_Puenteo">#REF!</definedName>
    <definedName name="Orinal_Mediano_Ref._08860">#REF!</definedName>
    <definedName name="os">#REF!</definedName>
    <definedName name="OSCAR">#REF!</definedName>
    <definedName name="OTR">[102]Otros!#REF!</definedName>
    <definedName name="OTRO">[16]OTROS!$1:$1048576</definedName>
    <definedName name="otros">[98]otros!$A$6:$A$1235</definedName>
    <definedName name="p">#REF!</definedName>
    <definedName name="P_1___2.7x4.55___Plano_de_Detalle_No._A_170" localSheetId="2">#REF!</definedName>
    <definedName name="P_1___2.7x4.55___Plano_de_Detalle_No._A_170">#REF!</definedName>
    <definedName name="P_2___2.7x4.8___Plano_de_Detalle_No._A_170" localSheetId="2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0p0" hidden="1">{"via1",#N/A,TRUE,"general";"via2",#N/A,TRUE,"general";"via3",#N/A,TRUE,"general"}</definedName>
    <definedName name="PA">[56]PRESUPUESTO!#REF!</definedName>
    <definedName name="Pabmeril_Pliego_9_x11" localSheetId="2">#REF!</definedName>
    <definedName name="Pabmeril_Pliego_9_x11">#REF!</definedName>
    <definedName name="PAJARITA">#REF!</definedName>
    <definedName name="Palas" localSheetId="2">#REF!</definedName>
    <definedName name="Palas">#REF!</definedName>
    <definedName name="PAÑETES">[21]Materiales!$D$159:$D$169</definedName>
    <definedName name="Papelera_AI_Ref._CA_08R" localSheetId="2">#REF!</definedName>
    <definedName name="Papelera_AI_Ref._CA_08R">#REF!</definedName>
    <definedName name="Paral_Telescópico_2_2_m" localSheetId="2">#REF!</definedName>
    <definedName name="Paral_Telescópico_2_2_m">#REF!</definedName>
    <definedName name="Paral_Telescópico_2_4" localSheetId="2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v">#N/A</definedName>
    <definedName name="Pay_Date">#REF!</definedName>
    <definedName name="Pay_Num">#REF!</definedName>
    <definedName name="Payment_Date" localSheetId="0">DATE(YEAR([1]!Loan_Start),MONTH([1]!Loan_Start)+Payment_Number,DAY([1]!Loan_Start))</definedName>
    <definedName name="Payment_Date">DATE(YEAR(Loan_Start),MONTH(Loan_Start)+Payment_Number,DAY(Loan_Start))</definedName>
    <definedName name="PAZ">#REF!</definedName>
    <definedName name="PB" localSheetId="2">[56]PRESUPUESTO!#REF!</definedName>
    <definedName name="PB">[56]PRESUPUESTO!#REF!</definedName>
    <definedName name="PC" localSheetId="1">[56]PRESUPUESTO!#REF!</definedName>
    <definedName name="PC" localSheetId="2">[56]PRESUPUESTO!#REF!</definedName>
    <definedName name="pc">#REF!</definedName>
    <definedName name="PE" localSheetId="2">[56]PRESUPUESTO!#REF!</definedName>
    <definedName name="PE">[56]PRESUPUESTO!#REF!</definedName>
    <definedName name="Pegacor" localSheetId="2">#REF!</definedName>
    <definedName name="Pegacor">#REF!</definedName>
    <definedName name="Pegante_Colbón" localSheetId="2">#REF!</definedName>
    <definedName name="Pegante_Colbón">#REF!</definedName>
    <definedName name="PEPE">[1]!err</definedName>
    <definedName name="Percha_en_AI_Doble_Ref._FB_5502" localSheetId="2">#REF!</definedName>
    <definedName name="Percha_en_AI_Doble_Ref._FB_5502">#REF!</definedName>
    <definedName name="PERIODO">[103]CUMPLIMIENTO!$M$5</definedName>
    <definedName name="PERRD">#REF!</definedName>
    <definedName name="PERRITO">[15]General!#REF!</definedName>
    <definedName name="Persianas_Luxalon_Cortasol_84RLSL5" localSheetId="2">#REF!</definedName>
    <definedName name="Persianas_Luxalon_Cortasol_84RLSL5">#REF!</definedName>
    <definedName name="pi">#REF!</definedName>
    <definedName name="Piedra_Media_Zonga" localSheetId="2">#REF!</definedName>
    <definedName name="Piedra_Media_Zonga">#REF!</definedName>
    <definedName name="piedram">#REF!</definedName>
    <definedName name="PILOTE">#REF!</definedName>
    <definedName name="Pintura_blanca_para_trafico">#REF!</definedName>
    <definedName name="Pintura_electrostática">#REF!</definedName>
    <definedName name="pir.trunc">#REF!</definedName>
    <definedName name="PIRLANES">[21]Materiales!$D$284:$D$293</definedName>
    <definedName name="PISO" localSheetId="2">#REF!</definedName>
    <definedName name="PISO">#REF!</definedName>
    <definedName name="piso.pta">[21]PUERTAS!$F$1</definedName>
    <definedName name="piso.vna">[50]VENTANAS!#REF!</definedName>
    <definedName name="Piso_olimpia_base_20___20" localSheetId="2">#REF!</definedName>
    <definedName name="Piso_olimpia_base_20___20">#REF!</definedName>
    <definedName name="pisos" localSheetId="2">#REF!</definedName>
    <definedName name="piso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 localSheetId="2">[56]PRESUPUESTO!#REF!</definedName>
    <definedName name="PL">[56]PRESUPUESTO!#REF!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ncha" localSheetId="2">#REF!</definedName>
    <definedName name="Plancha">#REF!</definedName>
    <definedName name="Planchón_Ordinario_3_M" localSheetId="2">#REF!</definedName>
    <definedName name="Planchón_Ordinario_3_M">#REF!</definedName>
    <definedName name="Planos_Record" localSheetId="2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ZO" localSheetId="1">'[42]AIU- PROPUESTO'!$C$15</definedName>
    <definedName name="PLAZO" localSheetId="2">'[42]AIU- PROPUESTO'!$C$15</definedName>
    <definedName name="Plazo">[30]BASES!$E$27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 localSheetId="1">[56]PRESUPUESTO!#REF!</definedName>
    <definedName name="pñ" localSheetId="2">[56]PRESUPUESTO!#REF!</definedName>
    <definedName name="pñ">#REF!</definedName>
    <definedName name="po" localSheetId="1">[56]PRESUPUESTO!#REF!</definedName>
    <definedName name="po" localSheetId="2">[56]PRESUPUESTO!#REF!</definedName>
    <definedName name="po">#REF!</definedName>
    <definedName name="Poceta_en_acero_inoxidable_tipo_SOCODA" localSheetId="2">#REF!</definedName>
    <definedName name="Poceta_en_acero_inoxidable_tipo_SOCODA">#REF!</definedName>
    <definedName name="POCETAS">#REF!</definedName>
    <definedName name="Pocetas_en_granito_lavado_blanco_Huila_grano_1." localSheetId="2">#REF!</definedName>
    <definedName name="Pocetas_en_granito_lavado_blanco_Huila_grano_1.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.adic" localSheetId="2">#REF!</definedName>
    <definedName name="por.adic">#REF!</definedName>
    <definedName name="porc">#REF!</definedName>
    <definedName name="PORCE">[31]BASES!$E$26</definedName>
    <definedName name="Porcelanato_Gris_Dolphin_Ref." localSheetId="2">#REF!</definedName>
    <definedName name="Porcelanato_Gris_Dolphin_Ref.">#REF!</definedName>
    <definedName name="Porta_candado_simple_3_." localSheetId="2">#REF!</definedName>
    <definedName name="Porta_candado_simple_3_.">#REF!</definedName>
    <definedName name="Porta_Papel_Doble_con_Tapa_Ref._B_288" localSheetId="2">#REF!</definedName>
    <definedName name="Porta_Papel_Doble_con_Tapa_Ref._B_288">#REF!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IF(________________y7,[1]!Header_Row+iiiii,[1]!Header_Row)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 localSheetId="1">#REF!</definedName>
    <definedName name="PRECIO" localSheetId="2">#REF!</definedName>
    <definedName name="PRECIO">[104]PRECIOS!$A$5:$M$161</definedName>
    <definedName name="precios">#REF!</definedName>
    <definedName name="PREST">#REF!</definedName>
    <definedName name="PRESTACIONES">[90]Otros!$D$5</definedName>
    <definedName name="PRESUP">[41]PRES!$A:$E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ESIONALES" localSheetId="2">#REF!</definedName>
    <definedName name="PROFESIONALES">#REF!</definedName>
    <definedName name="PrOfic">[30]BASES!$B$31</definedName>
    <definedName name="PROG" hidden="1">#REF!</definedName>
    <definedName name="programainv">[1]!err</definedName>
    <definedName name="Proponente" localSheetId="0">#REF!</definedName>
    <definedName name="Proponente">#REF!</definedName>
    <definedName name="PROPUESTA2">#REF!</definedName>
    <definedName name="PRUEBA" localSheetId="0">[16]!absc</definedName>
    <definedName name="PRUEBA">[105]!absc</definedName>
    <definedName name="prueba1" localSheetId="0">[16]!absc</definedName>
    <definedName name="prueba1">[106]!absc</definedName>
    <definedName name="PRUEBA2" localSheetId="0">#REF!</definedName>
    <definedName name="PRUEBA2">#REF!</definedName>
    <definedName name="PTA">[21]DEF!$C$6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s_metalicos_Según_Diseño" localSheetId="2">#REF!</definedName>
    <definedName name="Puentes_metalicos_Según_Diseño">#REF!</definedName>
    <definedName name="Puerta_en_Lamina_Cal._18_2.10x60__Incluye_marco_y_Rejilla__P_10" localSheetId="2">#REF!</definedName>
    <definedName name="Puerta_en_Lamina_Cal._18_2.10x60__Incluye_marco_y_Rejilla__P_10">#REF!</definedName>
    <definedName name="Puerta_en_Lamina_Cal._18_2.10x75__Incluye_marco_y_Rejilla__P_8" localSheetId="2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S">[21]Materiales!$D$209:$D$224</definedName>
    <definedName name="Puesta_a_Tierra_Subestacion_Según_N._CODENSA_CTS_523_2" localSheetId="2">#REF!</definedName>
    <definedName name="Puesta_a_Tierra_Subestacion_Según_N._CODENSA_CTS_523_2">#REF!</definedName>
    <definedName name="Puesta_a_Tierra_T_GEN_3__3_Varillas_CW_5_8_x2.44_m" localSheetId="2">#REF!</definedName>
    <definedName name="Puesta_a_Tierra_T_GEN_3__3_Varillas_CW_5_8_x2.44_m">#REF!</definedName>
    <definedName name="Pulida_pisos_en_granito" localSheetId="2">#REF!</definedName>
    <definedName name="Pulida_pisos_en_granito">#REF!</definedName>
    <definedName name="Punteros">#REF!</definedName>
    <definedName name="puntilla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[66]TARIF2002!#REF!</definedName>
    <definedName name="QE_TE">[66]TARIF2002!#REF!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[66]TARIF2002!#REF!</definedName>
    <definedName name="QI_TI">[66]TARIF2002!#REF!</definedName>
    <definedName name="QN">[66]TARIF2002!#REF!</definedName>
    <definedName name="QN_QI">[66]TARIF2002!#REF!</definedName>
    <definedName name="QNS">[107]TARIF2002!#REF!</definedName>
    <definedName name="QQ">#REF!</definedName>
    <definedName name="QQQ" localSheetId="0">DATE(YEAR([1]!Loan_Start),MONTH([1]!Loan_Start)+Payment_Number,DAY([1]!Loan_Start))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1">#REF!</definedName>
    <definedName name="qwe" localSheetId="2">#REF!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[1]!err</definedName>
    <definedName name="qwqwqwj" hidden="1">{"TAB1",#N/A,TRUE,"GENERAL";"TAB2",#N/A,TRUE,"GENERAL";"TAB3",#N/A,TRUE,"GENERAL";"TAB4",#N/A,TRUE,"GENERAL";"TAB5",#N/A,TRUE,"GENERAL"}</definedName>
    <definedName name="radios">[7]Hoja2!#REF!</definedName>
    <definedName name="rana">#REF!</definedName>
    <definedName name="rds">#REF!</definedName>
    <definedName name="RE">#N/A</definedName>
    <definedName name="REAJUSTE" localSheetId="1">#REF!</definedName>
    <definedName name="REAJUSTE" localSheetId="2">#REF!</definedName>
    <definedName name="REAJUSTE">#REF!</definedName>
    <definedName name="REAJUSTES" localSheetId="2">#REF!</definedName>
    <definedName name="REAJUSTES">#REF!</definedName>
    <definedName name="recebo">#REF!</definedName>
    <definedName name="Recebo_común">#REF!</definedName>
    <definedName name="RECICLA">[108]EQUIPO!$D$14</definedName>
    <definedName name="RECURSOS">[74]Recursos!$A$6:$D$124</definedName>
    <definedName name="RED">[7]EST2!$AQ$2</definedName>
    <definedName name="ref.est.col" localSheetId="2">#REF!</definedName>
    <definedName name="ref.est.col">#REF!</definedName>
    <definedName name="ref.est.va" localSheetId="2">#REF!</definedName>
    <definedName name="ref.est.va">#REF!</definedName>
    <definedName name="ref.est.vc" localSheetId="2">#REF!</definedName>
    <definedName name="ref.est.vc">#REF!</definedName>
    <definedName name="ref.pa50">#REF!</definedName>
    <definedName name="ref.pal.col">#REF!</definedName>
    <definedName name="ref.pal.cont">#REF!</definedName>
    <definedName name="ref.pal.pant">#REF!</definedName>
    <definedName name="ref.pal.tanq">#REF!</definedName>
    <definedName name="ref.pal.va">#REF!</definedName>
    <definedName name="ref.pal.vc">#REF!</definedName>
    <definedName name="ref.pal.zap">#REF!</definedName>
    <definedName name="ref.pal.zc">#REF!</definedName>
    <definedName name="ref.pil">#REF!</definedName>
    <definedName name="ref.pm">#REF!</definedName>
    <definedName name="ref.tv.cont">#REF!</definedName>
    <definedName name="ref.tv.pant">#REF!</definedName>
    <definedName name="ref.tv.tanq">#REF!</definedName>
    <definedName name="REG">'[93]Estado Resumen'!#REF!&gt;2.5</definedName>
    <definedName name="rege" hidden="1">{"TAB1",#N/A,TRUE,"GENERAL";"TAB2",#N/A,TRUE,"GENERAL";"TAB3",#N/A,TRUE,"GENERAL";"TAB4",#N/A,TRUE,"GENERAL";"TAB5",#N/A,TRUE,"GENERAL"}</definedName>
    <definedName name="regional">[38]CARRETERAS!$A$2</definedName>
    <definedName name="registro_aparatos" localSheetId="2">#REF!</definedName>
    <definedName name="registro_aparatos">#REF!</definedName>
    <definedName name="Registro_Toya_3_4" localSheetId="2">#REF!</definedName>
    <definedName name="Registro_Toya_3_4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 localSheetId="2">#REF!</definedName>
    <definedName name="Regulador_Trifasico_de_1_KVA">#REF!</definedName>
    <definedName name="Regulador_Trifasico_de_20_KVA" localSheetId="2">#REF!</definedName>
    <definedName name="Regulador_Trifasico_de_20_KVA">#REF!</definedName>
    <definedName name="Regulador_Trifasico_de_9_KVA" localSheetId="2">#REF!</definedName>
    <definedName name="Regulador_Trifasico_de_9_KVA">#REF!</definedName>
    <definedName name="REGULAR">'[94]ESTADO VÍA-CRIT.TECNICO'!#REF!&gt;2.5</definedName>
    <definedName name="REICIO">[1]!err</definedName>
    <definedName name="reinicio">[1]!err</definedName>
    <definedName name="REJHE" hidden="1">{"via1",#N/A,TRUE,"general";"via2",#N/A,TRUE,"general";"via3",#N/A,TRUE,"general"}</definedName>
    <definedName name="Rejilla_sifón_S_4.5_x_3.5" localSheetId="2">#REF!</definedName>
    <definedName name="Rejilla_sifón_S_4.5_x_3.5">#REF!</definedName>
    <definedName name="Rejilla_sosco" localSheetId="2">#REF!</definedName>
    <definedName name="Rejilla_sosco">#REF!</definedName>
    <definedName name="Rejillas_prefabricadas_baños_y_circulaciones_0_10___0_15" localSheetId="2">#REF!</definedName>
    <definedName name="Rejillas_prefabricadas_baños_y_circulaciones_0_10___0_15">#REF!</definedName>
    <definedName name="RELACUION">#REF!</definedName>
    <definedName name="relecon">[4]Datos!$B$14</definedName>
    <definedName name="rell" localSheetId="0">#REF!</definedName>
    <definedName name="rell">#REF!</definedName>
    <definedName name="RELLG">#REF!</definedName>
    <definedName name="Remante.m">[21]Materiales!$D$101:$D$108</definedName>
    <definedName name="Remate_y_o_bordillo_cubiertas_0_10___0_20" localSheetId="2">#REF!</definedName>
    <definedName name="Remate_y_o_bordillo_cubiertas_0_10___0_20">#REF!</definedName>
    <definedName name="Remates_Laterales_y_Superiores_en_Aluzinc" localSheetId="2">#REF!</definedName>
    <definedName name="Remates_Laterales_y_Superiores_en_Aluzinc">#REF!</definedName>
    <definedName name="Remates_sillares_ventanas" localSheetId="2">#REF!</definedName>
    <definedName name="Remates_sillares_ventanas">#REF!</definedName>
    <definedName name="REP.CONTRATANTE">[51]VARIABLES!$C$11</definedName>
    <definedName name="REP.CONTRATISTA">[51]VARIABLES!$C$10</definedName>
    <definedName name="Reparaciones_en_PVC_A.LL._2" localSheetId="2">#REF!</definedName>
    <definedName name="Reparaciones_en_PVC_A.LL._2">#REF!</definedName>
    <definedName name="Reparaciones_en_PVC_A.LL._3" localSheetId="2">#REF!</definedName>
    <definedName name="Reparaciones_en_PVC_A.LL._3">#REF!</definedName>
    <definedName name="Reparaciones_en_PVC_A.LL._4" localSheetId="2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'[38]GENERALIDADES '!$E$9</definedName>
    <definedName name="resul">#REF!</definedName>
    <definedName name="RESULTADO">'[109]G-7'!$A$1:$A$6</definedName>
    <definedName name="RESUMEN">#REF!</definedName>
    <definedName name="Retenc">[30]BASES!$E$31</definedName>
    <definedName name="RETRO">#REF!</definedName>
    <definedName name="Retro_excavadora" localSheetId="2">#REF!</definedName>
    <definedName name="Retro_excavadora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[110]items!$C$4:$J$248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1">[56]PRESUPUESTO!#REF!</definedName>
    <definedName name="SA" localSheetId="2">[56]PRESUPUESTO!#REF!</definedName>
    <definedName name="SA">[7]Hoja2!#REF!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1">[56]Salarios!$A$8:$P$17</definedName>
    <definedName name="Salarios" localSheetId="2">[56]Salarios!$A$8:$P$17</definedName>
    <definedName name="salarios">[1]!err</definedName>
    <definedName name="SALARIOS_SDIS">'[42]SALARIOS Y CLASIFICACIÓN SDIS'!$B$5:$E$68</definedName>
    <definedName name="SALID1" localSheetId="1">#REF!</definedName>
    <definedName name="SALID1" localSheetId="2">#REF!</definedName>
    <definedName name="SALID1">#REF!</definedName>
    <definedName name="Salida_de_Barrera_Fotoelectrica" localSheetId="2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[30]BASES!$E$41</definedName>
    <definedName name="Sangregado_2.00_m" localSheetId="2">#REF!</definedName>
    <definedName name="Sangregado_2.00_m">#REF!</definedName>
    <definedName name="Sanitario_de_fluxometro_blanco_Corona." localSheetId="2">#REF!</definedName>
    <definedName name="Sanitario_de_fluxometro_blanco_Corona.">#REF!</definedName>
    <definedName name="sanitario_porcelana_blanco" localSheetId="2">#REF!</definedName>
    <definedName name="sanitario_porcelana_blanco">#REF!</definedName>
    <definedName name="Sanitario_Stilo_Ref._30535_100">#REF!</definedName>
    <definedName name="SB" localSheetId="1">[56]PRESUPUESTO!#REF!</definedName>
    <definedName name="SB">[56]PRESUPUESTO!#REF!</definedName>
    <definedName name="SB_ADMINISTRATIVOS">[42]ENSAYOS!#REF!</definedName>
    <definedName name="SB_PROFESIONALES" localSheetId="2">#REF!</definedName>
    <definedName name="SB_PROFESIONALES">#REF!</definedName>
    <definedName name="SB_TÉCNICOS" localSheetId="2">#REF!</definedName>
    <definedName name="SB_TÉCNICOS">#REF!</definedName>
    <definedName name="sbe">#REF!</definedName>
    <definedName name="sbgfbgdr" hidden="1">{"via1",#N/A,TRUE,"general";"via2",#N/A,TRUE,"general";"via3",#N/A,TRUE,"general"}</definedName>
    <definedName name="SC" localSheetId="1">[56]PRESUPUESTO!#REF!</definedName>
    <definedName name="SC" localSheetId="2">[56]PRESUPUESTO!#REF!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[58]basicos!$A$149:$F$161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ivide" localSheetId="2">#REF!</definedName>
    <definedName name="sdivide">#REF!</definedName>
    <definedName name="sdsdfh" hidden="1">{"via1",#N/A,TRUE,"general";"via2",#N/A,TRUE,"general";"via3",#N/A,TRUE,"general"}</definedName>
    <definedName name="SE" localSheetId="1">[56]PRESUPUESTO!#REF!</definedName>
    <definedName name="SE">[56]PRESUPUESTO!#REF!</definedName>
    <definedName name="sec">[4]Datos!$B$12</definedName>
    <definedName name="seccion1">#REF!</definedName>
    <definedName name="seccion2">#REF!</definedName>
    <definedName name="Seccionador_de_Maniobras_de_17.5_KV_630_A" localSheetId="2">#REF!</definedName>
    <definedName name="Seccionador_de_Maniobras_de_17.5_KV_630_A">#REF!</definedName>
    <definedName name="SECTOR">#REF!</definedName>
    <definedName name="Seguetas" localSheetId="2">#REF!</definedName>
    <definedName name="Seguetas">#REF!</definedName>
    <definedName name="SEGUNDO">#REF!</definedName>
    <definedName name="sep" localSheetId="2">#REF!</definedName>
    <definedName name="sep">#REF!</definedName>
    <definedName name="SERO">[1]!err</definedName>
    <definedName name="Servicio_de_Volqueta" localSheetId="2">#REF!</definedName>
    <definedName name="Servicio_de_Volqueta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embra_por_Unidad" localSheetId="2">#REF!</definedName>
    <definedName name="Siembra_por_Unidad">#REF!</definedName>
    <definedName name="Sifón_c_x_c_sanitario_2" localSheetId="2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ISISIS">[1]!err</definedName>
    <definedName name="sk">#REF!</definedName>
    <definedName name="SL" localSheetId="1">[56]PRESUPUESTO!#REF!</definedName>
    <definedName name="SL" localSheetId="2">[56]PRESUPUESTO!#REF!</definedName>
    <definedName name="SL">[56]PRESUPUESTO!#REF!</definedName>
    <definedName name="sm">#REF!</definedName>
    <definedName name="SMLMV" localSheetId="1">#REF!</definedName>
    <definedName name="SMLMV" localSheetId="2">#REF!</definedName>
    <definedName name="SMLMV">#REF!</definedName>
    <definedName name="SMMLV" localSheetId="1">#REF!</definedName>
    <definedName name="SMMLV" localSheetId="2">'[111]AIU GIRON'!#REF!</definedName>
    <definedName name="SMMLV">'[111]AIU GIRON'!#REF!</definedName>
    <definedName name="sn">#REF!</definedName>
    <definedName name="snw">#REF!</definedName>
    <definedName name="sñ">#REF!</definedName>
    <definedName name="so">#REF!</definedName>
    <definedName name="SOBREANCHO">[7]Hoja2!#REF!</definedName>
    <definedName name="SOL">#REF!</definedName>
    <definedName name="Soldadura_de_estaño_para_cobre" localSheetId="2">#REF!</definedName>
    <definedName name="Soldadura_de_estaño_para_cobre">#REF!</definedName>
    <definedName name="Soldadura_eléctrica_004___323" localSheetId="2">#REF!</definedName>
    <definedName name="Soldadura_eléctrica_004___323">#REF!</definedName>
    <definedName name="Soldadura_estaño_para_cobre" localSheetId="2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anner_Auto_File">"F:\Proyectos\CEI\Tunja-Barbosa\tra2b.x2a"</definedName>
    <definedName name="Spanner_Auto_Select">#N/A</definedName>
    <definedName name="Sprinkler_PENDENT_57_y_68_grados" localSheetId="2">#REF!</definedName>
    <definedName name="Sprinkler_PENDENT_57_y_68_grados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[1]!err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rip_Telefonico_de_30_Pares__Caja_Metalica_de_50x50x20_cm." localSheetId="2">#REF!</definedName>
    <definedName name="Strip_Telefonico_de_30_Pares__Caja_Metalica_de_50x50x20_cm.">#REF!</definedName>
    <definedName name="stt" hidden="1">{"via1",#N/A,TRUE,"general";"via2",#N/A,TRUE,"general";"via3",#N/A,TRUE,"general"}</definedName>
    <definedName name="Sub_Contrato_a_Todo_Costo_Alfombra" localSheetId="2">#REF!</definedName>
    <definedName name="Sub_Contrato_a_Todo_Costo_Alfombra">#REF!</definedName>
    <definedName name="Sub_Contrato_a_Todo_Costo_Cielo_Raso" localSheetId="2">#REF!</definedName>
    <definedName name="Sub_Contrato_a_Todo_Costo_Cielo_Raso">#REF!</definedName>
    <definedName name="SUBBASE">#REF!</definedName>
    <definedName name="Subestacion_Tipo_Pedestal_225_Kva__11400_208_120V_60Hz_D_Y5_N._CTS_523">#REF!</definedName>
    <definedName name="SUBTOTAL" localSheetId="1">#REF!</definedName>
    <definedName name="SUBTOTAL">#REF!</definedName>
    <definedName name="SUCIO">#REF!</definedName>
    <definedName name="suma">[47]Hoja1!$F$60</definedName>
    <definedName name="Suministro__Transporte__Instalacion_Canalizacion_de_80x40__N._CODENSA" localSheetId="2">#REF!</definedName>
    <definedName name="Suministro__Transporte__Instalacion_Canalizacion_de_80x40__N._CODENSA">#REF!</definedName>
    <definedName name="Suministro__Transporte_e_Instalacion_de_Postes_de_Concreto_12_m_Tipo_AP" localSheetId="2">#REF!</definedName>
    <definedName name="Suministro__Transporte_e_Instalacion_de_Postes_de_Concreto_12_m_Tipo_AP">#REF!</definedName>
    <definedName name="Suministro__Transporte_e_Instalacion_de_Postes_Metalicos_de_9_m" localSheetId="2">#REF!</definedName>
    <definedName name="Suministro__Transporte_e_Instalacion_de_Postes_Metalicos_de_9_m">#REF!</definedName>
    <definedName name="Summary">#REF!</definedName>
    <definedName name="sw">[1]!err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[3]!absc</definedName>
    <definedName name="t">[3]!absc</definedName>
    <definedName name="T.muro">[21]Materiales!$D$82:$D$88</definedName>
    <definedName name="t5t5" hidden="1">{"TAB1",#N/A,TRUE,"GENERAL";"TAB2",#N/A,TRUE,"GENERAL";"TAB3",#N/A,TRUE,"GENERAL";"TAB4",#N/A,TRUE,"GENERAL";"TAB5",#N/A,TRUE,"GENERAL"}</definedName>
    <definedName name="TA" localSheetId="1">[56]PRESUPUESTO!#REF!</definedName>
    <definedName name="TA" localSheetId="2">[56]PRESUPUESTO!#REF!</definedName>
    <definedName name="TA">[56]PRESUPUESTO!#REF!</definedName>
    <definedName name="TAB">#REF!</definedName>
    <definedName name="TABLA" localSheetId="0">#REF!</definedName>
    <definedName name="TABLA">#REF!</definedName>
    <definedName name="Tabla_burra_30" localSheetId="2">#REF!</definedName>
    <definedName name="Tabla_burra_30">#REF!</definedName>
    <definedName name="Tabla_Burra_Cedro_Macho_28_cm." localSheetId="2">#REF!</definedName>
    <definedName name="Tabla_Burra_Cedro_Macho_28_cm.">#REF!</definedName>
    <definedName name="Tabla_Burra_Ordinario_25" localSheetId="2">#REF!</definedName>
    <definedName name="Tabla_Burra_Ordinario_25">#REF!</definedName>
    <definedName name="tabla_chapa_10">#REF!</definedName>
    <definedName name="Tabla_chapa_ordinario_30_cm.">#REF!</definedName>
    <definedName name="TABLA_DE_CONTENIDO__A1">#REF!</definedName>
    <definedName name="tabla2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">#REF!</definedName>
    <definedName name="Tanques_Hidro_Acumuladores">#REF!</definedName>
    <definedName name="Tapa_Registro_R20x20">#REF!</definedName>
    <definedName name="Tapaporos_nogal">#REF!</definedName>
    <definedName name="TARIFAS">[112]TARIFAS!$A$1:$F$52</definedName>
    <definedName name="TB" localSheetId="1">[56]PRESUPUESTO!#REF!</definedName>
    <definedName name="TB" localSheetId="2">[56]PRESUPUESTO!#REF!</definedName>
    <definedName name="tb">#REF!</definedName>
    <definedName name="TC" localSheetId="1">[56]PRESUPUESTO!#REF!</definedName>
    <definedName name="TC" localSheetId="2">[56]PRESUPUESTO!#REF!</definedName>
    <definedName name="TC">[56]PRESUPUESTO!#REF!</definedName>
    <definedName name="tdy" hidden="1">{"TAB1",#N/A,TRUE,"GENERAL";"TAB2",#N/A,TRUE,"GENERAL";"TAB3",#N/A,TRUE,"GENERAL";"TAB4",#N/A,TRUE,"GENERAL";"TAB5",#N/A,TRUE,"GENERAL"}</definedName>
    <definedName name="TE" localSheetId="1">[56]PRESUPUESTO!#REF!</definedName>
    <definedName name="TE" localSheetId="2">[56]PRESUPUESTO!#REF!</definedName>
    <definedName name="TE">[66]TARIF2002!#REF!</definedName>
    <definedName name="TÉCNICOS" localSheetId="2">#REF!</definedName>
    <definedName name="TÉCNICOS">#REF!</definedName>
    <definedName name="Teja_eternit_No_6" localSheetId="2">#REF!</definedName>
    <definedName name="Teja_eternit_No_6">#REF!</definedName>
    <definedName name="TER">[1]!err</definedName>
    <definedName name="TERM">[1]!err</definedName>
    <definedName name="TÉRMINOS">[1]!err</definedName>
    <definedName name="TERR">[32]PRESUPUESTO!$I$7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 localSheetId="2">#REF!</definedName>
    <definedName name="Thiner">#REF!</definedName>
    <definedName name="thtj" hidden="1">{"via1",#N/A,TRUE,"general";"via2",#N/A,TRUE,"general";"via3",#N/A,TRUE,"general"}</definedName>
    <definedName name="TI">[66]TARIF2002!#REF!</definedName>
    <definedName name="TIEMPO">[31]BASES!$E$27</definedName>
    <definedName name="Tintilla_para_madera" localSheetId="2">#REF!</definedName>
    <definedName name="Tintilla_para_madera">#REF!</definedName>
    <definedName name="TIPO.COL" localSheetId="2">#REF!</definedName>
    <definedName name="TIPO.COL">#REF!</definedName>
    <definedName name="tipov">#REF!</definedName>
    <definedName name="Tiras_Alistado_3_x_3_x_3">#REF!</definedName>
    <definedName name="TIT">#REF!</definedName>
    <definedName name="titu" localSheetId="1">#REF!</definedName>
    <definedName name="TITU">#REF!</definedName>
    <definedName name="titu2" localSheetId="1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 localSheetId="1">[56]PRESUPUESTO!#REF!</definedName>
    <definedName name="TL" localSheetId="2">[56]PRESUPUESTO!#REF!</definedName>
    <definedName name="tl">#REF!</definedName>
    <definedName name="tn">#REF!</definedName>
    <definedName name="To">#REF!</definedName>
    <definedName name="Toma_telefónica" localSheetId="2">#REF!</definedName>
    <definedName name="Toma_telefónica">#REF!</definedName>
    <definedName name="Toma_Trifásica" localSheetId="2">#REF!</definedName>
    <definedName name="Toma_Trifásica">#REF!</definedName>
    <definedName name="tonto">#REF!</definedName>
    <definedName name="topagrafia">#REF!</definedName>
    <definedName name="topografia">#REF!</definedName>
    <definedName name="topografo">#REF!</definedName>
    <definedName name="Tornillo_para_Madera_1__No.6" localSheetId="2">#REF!</definedName>
    <definedName name="Tornillo_para_Madera_1__No.6">#REF!</definedName>
    <definedName name="Tornillo_para_madera_2__No_9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COSTEO">#REF!</definedName>
    <definedName name="TOTAL_ENSAYOS_Y_OTROS">#REF!</definedName>
    <definedName name="TOTAL_EQUIPOS_Y_OFICINA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SALARIOS_BÁSICOS" localSheetId="2">#REF!</definedName>
    <definedName name="TOTAL_SALARIOS_BÁSICOS">#REF!</definedName>
    <definedName name="Toxement_1_A_Impermeabilizante_Integral" localSheetId="2">#REF!</definedName>
    <definedName name="Toxement_1_A_Impermeabilizante_Integral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fico_liviano_espesor_6_cm._Ref._R25CE_Fibrit" localSheetId="2">#REF!</definedName>
    <definedName name="Trafico_liviano_espesor_6_cm._Ref._R25CE_Fibrit">#REF!</definedName>
    <definedName name="TRANS">[7]Hoja2!#REF!</definedName>
    <definedName name="TRANSPORI" localSheetId="1" hidden="1">{#N/A,#N/A,TRUE,"INGENIERIA";#N/A,#N/A,TRUE,"COMPRAS";#N/A,#N/A,TRUE,"DIRECCION";#N/A,#N/A,TRUE,"RESUMEN"}</definedName>
    <definedName name="TRANSPORI" localSheetId="2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[56]Trans!$A$12:$I$63</definedName>
    <definedName name="Transporte_Andamio" localSheetId="2">#REF!</definedName>
    <definedName name="Transporte_Andamio">#REF!</definedName>
    <definedName name="Traperos" localSheetId="2">#REF!</definedName>
    <definedName name="Traperos">#REF!</definedName>
    <definedName name="TRAT">[113]desmonte!$E$48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plex_Andes_Pizano_14_mm" localSheetId="2">#REF!</definedName>
    <definedName name="Triplex_Andes_Pizano_14_mm">#REF!</definedName>
    <definedName name="TRiturado">#REF!</definedName>
    <definedName name="trjfgjh" hidden="1">{"via1",#N/A,TRUE,"general";"via2",#N/A,TRUE,"general";"via3",#N/A,TRUE,"general"}</definedName>
    <definedName name="TRM">[114]VrEqpBasica!$I$2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 localSheetId="1">[56]PRESUPUESTO!#REF!</definedName>
    <definedName name="TTA" localSheetId="2">[56]PRESUPUESTO!#REF!</definedName>
    <definedName name="TTA">[56]PRESUPUESTO!#REF!</definedName>
    <definedName name="TTB" localSheetId="1">[56]PRESUPUESTO!#REF!</definedName>
    <definedName name="TTB">[56]PRESUPUESTO!#REF!</definedName>
    <definedName name="TTC" localSheetId="1">[56]PRESUPUESTO!#REF!</definedName>
    <definedName name="TTC">[56]PRESUPUESTO!#REF!</definedName>
    <definedName name="TtCD">#REF!</definedName>
    <definedName name="TTE" localSheetId="1">[56]PRESUPUESTO!#REF!</definedName>
    <definedName name="TTE">[56]PRESUPUESTO!#REF!</definedName>
    <definedName name="TTL">[56]PRESUPUESTO!#REF!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_Acero_Galvanizado_Schedule_40_1" localSheetId="2">#REF!</definedName>
    <definedName name="Tuberia_Acero_Galvanizado_Schedule_40_1">#REF!</definedName>
    <definedName name="Tuberia_Acero_Galvanizado_Schedule_40_1_1_2" localSheetId="2">#REF!</definedName>
    <definedName name="Tuberia_Acero_Galvanizado_Schedule_40_1_1_2">#REF!</definedName>
    <definedName name="Tuberia_Acero_Galvanizado_Schedule_40_2" localSheetId="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24">#REF!</definedName>
    <definedName name="tubor24">#REF!</definedName>
    <definedName name="Tuibo_cobre_tipo_L_1_2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DS">[41]UNDS!$A:$B</definedName>
    <definedName name="Unidad">#REF!</definedName>
    <definedName name="UNITARIO">[115]Unitarios!$A$3:$D$13</definedName>
    <definedName name="Unitarios" localSheetId="0">#REF!</definedName>
    <definedName name="Unitarios">#REF!</definedName>
    <definedName name="uno">[1]!err</definedName>
    <definedName name="UOUIV" hidden="1">{"TAB1",#N/A,TRUE,"GENERAL";"TAB2",#N/A,TRUE,"GENERAL";"TAB3",#N/A,TRUE,"GENERAL";"TAB4",#N/A,TRUE,"GENERAL";"TAB5",#N/A,TRUE,"GENERAL"}</definedName>
    <definedName name="uriel">[1]!err</definedName>
    <definedName name="uryur" hidden="1">{"TAB1",#N/A,TRUE,"GENERAL";"TAB2",#N/A,TRUE,"GENERAL";"TAB3",#N/A,TRUE,"GENERAL";"TAB4",#N/A,TRUE,"GENERAL";"TAB5",#N/A,TRUE,"GENERAL"}</definedName>
    <definedName name="USD" localSheetId="1">'[69]2. PPTO CONSOLIDADO'!#REF!</definedName>
    <definedName name="USD" localSheetId="2">#REF!</definedName>
    <definedName name="USD">#REF!</definedName>
    <definedName name="USO_RADIO" localSheetId="1">#REF!</definedName>
    <definedName name="USO_RADIO" localSheetId="2">#REF!</definedName>
    <definedName name="USO_RADIO">#REF!</definedName>
    <definedName name="ut">#REF!</definedName>
    <definedName name="uti">[4]Datos!$B$21</definedName>
    <definedName name="UTIL">#REF!</definedName>
    <definedName name="UTILIDAD">'[24]Formulario N° 4'!$F$131</definedName>
    <definedName name="UTL">[32]otros!$C$4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#REF!</definedName>
    <definedName name="UUUU" localSheetId="2">#REF!</definedName>
    <definedName name="uuuu">IF(__________________y7,[1]!Header_Row+__________________y3,[1]!Header_Row)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 localSheetId="2">#REF!</definedName>
    <definedName name="V_1___2.7x1.966___Plano_de_Detalle_No._A_159">#REF!</definedName>
    <definedName name="V_10___1.8x6.9___Plano_de_Detalle_No._A_161" localSheetId="2">#REF!</definedName>
    <definedName name="V_10___1.8x6.9___Plano_de_Detalle_No._A_161">#REF!</definedName>
    <definedName name="V_11___2x1.9___Plano_de_Detalle_No._A_161" localSheetId="2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CA">[44]General!#REF!</definedName>
    <definedName name="VALDES">#REF!</definedName>
    <definedName name="Valla_Informativa_Licencia_2.00X1.00" localSheetId="2">#REF!</definedName>
    <definedName name="Valla_Informativa_Licencia_2.00X1.00">#REF!</definedName>
    <definedName name="VALOR_PARCIAL_EQUIPOS" localSheetId="2">[42]ENSAYOS!#REF!</definedName>
    <definedName name="VALOR_PARCIAL_EQUIPOS">[42]ENSAYOS!#REF!</definedName>
    <definedName name="VALOR_PARCIAL_OFICINA" localSheetId="2">[42]ENSAYOS!#REF!</definedName>
    <definedName name="VALOR_PARCIAL_OFICINA">[42]ENSAYOS!#REF!</definedName>
    <definedName name="valor1" localSheetId="1">#REF!</definedName>
    <definedName name="valor1" localSheetId="0">#REF!</definedName>
    <definedName name="valor1" localSheetId="2">#REF!</definedName>
    <definedName name="valor1">#REF!</definedName>
    <definedName name="VALOR1222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55">#REF!</definedName>
    <definedName name="Values_Entered">IF(Loan_Amount*Interest_Rate*Loan_Years*Loan_Start&gt;0,1,0)</definedName>
    <definedName name="Valvula_de_Paso_Directo_125_PSIG_Vapor__200_PSIG_Agua_1" localSheetId="2">#REF!</definedName>
    <definedName name="Valvula_de_Paso_Directo_125_PSIG_Vapor__200_PSIG_Agua_1">#REF!</definedName>
    <definedName name="Valvula_de_Paso_Directo_125_PSIG_Vapor__200_PSIG_Agua_1_1_2" localSheetId="2">#REF!</definedName>
    <definedName name="Valvula_de_Paso_Directo_125_PSIG_Vapor__200_PSIG_Agua_1_1_2">#REF!</definedName>
    <definedName name="Valvula_de_Paso_Directo_125_PSIG_Vapor__200_PSIG_Agua_1_1_4" localSheetId="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quita" hidden="1">{"PRES REHAB ARM-PER POR ITEMS  KM A KM",#N/A,TRUE,"Rehabilitacion Arm-Per"}</definedName>
    <definedName name="Vara_de_Clavo" localSheetId="2">#REF!</definedName>
    <definedName name="Vara_de_Clavo">#REF!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NTANAS">[21]Materiales!$D$296:$D$314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[24]EQUIPO!$D$27</definedName>
    <definedName name="Vibrador_a_Gasolina" localSheetId="2">#REF!</definedName>
    <definedName name="Vibrador_a_Gasolina">#REF!</definedName>
    <definedName name="VIBRO">#REF!</definedName>
    <definedName name="Vibrocompactador_a_gasolina" localSheetId="2">#REF!</definedName>
    <definedName name="Vibrocompactador_a_gasolina">#REF!</definedName>
    <definedName name="villa">#REF!</definedName>
    <definedName name="Viniltex" localSheetId="2">#REF!</definedName>
    <definedName name="Viniltex">#REF!</definedName>
    <definedName name="Viniltex_blanco">#REF!</definedName>
    <definedName name="vk" hidden="1">{"via1",#N/A,TRUE,"general";"via2",#N/A,TRUE,"general";"via3",#N/A,TRUE,"general"}</definedName>
    <definedName name="vm">#REF!</definedName>
    <definedName name="VNA">[21]DEF!$C$7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[9]Dimensiones!$F$37</definedName>
    <definedName name="Vol_aletas2">[9]Dimensiones!$F$39</definedName>
    <definedName name="Vol_aletas3">[9]Dimensiones!$F$41</definedName>
    <definedName name="Vol_aletas4">[9]Dimensiones!$F$43</definedName>
    <definedName name="Vol_aletas5">[9]Dimensiones!$F$45</definedName>
    <definedName name="Vol_tanques">[9]Dimensiones!$D$37</definedName>
    <definedName name="VOLQUETA">#REF!</definedName>
    <definedName name="Volqueta_3.00_m" localSheetId="2">#REF!</definedName>
    <definedName name="Volqueta_3.00_m">#REF!</definedName>
    <definedName name="Volqueta_Viaje_6_m3" localSheetId="2">#REF!</definedName>
    <definedName name="Volqueta_Viaje_6_m3">#REF!</definedName>
    <definedName name="volquetamk">#REF!</definedName>
    <definedName name="VOLQUETAS">#REF!</definedName>
    <definedName name="volumenes" localSheetId="2">#REF!</definedName>
    <definedName name="volumenes">#REF!</definedName>
    <definedName name="vr">Scheduled_Payment+Extra_Payment</definedName>
    <definedName name="vrbasad1">[4]Datos!$B$6</definedName>
    <definedName name="vrbasad2">[4]Datos!$B$7</definedName>
    <definedName name="vrbasin">[4]Datos!$B$5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 localSheetId="2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2">#REF!</definedName>
    <definedName name="W">#REF!</definedName>
    <definedName name="w2w2w" hidden="1">{"via1",#N/A,TRUE,"general";"via2",#N/A,TRUE,"general";"via3",#N/A,TRUE,"general"}</definedName>
    <definedName name="WDFSDF">'[33]Res-Accide-10'!#REF!</definedName>
    <definedName name="we">#REF!</definedName>
    <definedName name="WEFWE">'[33]Res-Accide-10'!#REF!</definedName>
    <definedName name="WER">'[33]Res-Accide-10'!$S$2:$S$7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'[33]Res-Accide-10'!#REF!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 localSheetId="1">#REF!</definedName>
    <definedName name="wWW" localSheetId="2">#REF!</definedName>
    <definedName name="www">[116]INDICE!$1:$1048576</definedName>
    <definedName name="wwwwe" hidden="1">{"TAB1",#N/A,TRUE,"GENERAL";"TAB2",#N/A,TRUE,"GENERAL";"TAB3",#N/A,TRUE,"GENERAL";"TAB4",#N/A,TRUE,"GENERAL";"TAB5",#N/A,TRUE,"GENERAL"}</definedName>
    <definedName name="wwwwwww" localSheetId="1">#REF!</definedName>
    <definedName name="wwwwwww" localSheetId="2">#REF!</definedName>
    <definedName name="wwwwwww">#REF!</definedName>
    <definedName name="wyty" hidden="1">{"via1",#N/A,TRUE,"general";"via2",#N/A,TRUE,"general";"via3",#N/A,TRUE,"general"}</definedName>
    <definedName name="x" localSheetId="1">[117]DEF!$B$73:$B$102</definedName>
    <definedName name="x" localSheetId="2">[117]DEF!$B$73:$B$102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 localSheetId="1">[117]DEF!$B$73:$B$102</definedName>
    <definedName name="xx" localSheetId="2">[117]DEF!$B$73:$B$102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[16]!absc</definedName>
    <definedName name="xxxxx">[118]!absc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[34]!absc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eso" localSheetId="2">#REF!</definedName>
    <definedName name="Yeso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calo_en_acero_inoxidable_e_0_10_ML" localSheetId="2">#REF!</definedName>
    <definedName name="Zocalo_en_acero_inoxidable_e_0_10_ML">#REF!</definedName>
    <definedName name="Zorra_Metalica__Ruedas_de_Caucho" localSheetId="2">#REF!</definedName>
    <definedName name="Zorra_Metalica__Ruedas_de_Caucho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1">[119]DEF!$B$64:$B$73</definedName>
    <definedName name="ZZ" localSheetId="2">[119]DEF!$B$64:$B$73</definedName>
    <definedName name="zz">#REF!</definedName>
    <definedName name="ZZZZZZZZZZZ" localSheetId="0">'[45]A. P. U.'!#REF!</definedName>
    <definedName name="ZZZZZZZZZZZ">'[46]A.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3" i="4" l="1"/>
  <c r="J16" i="4" l="1"/>
  <c r="J15" i="4"/>
  <c r="J14" i="4"/>
  <c r="J12" i="4"/>
  <c r="F40" i="6" l="1"/>
  <c r="G40" i="6" s="1"/>
  <c r="F39" i="6"/>
  <c r="G39" i="6" s="1"/>
  <c r="F37" i="6"/>
  <c r="G37" i="6" s="1"/>
  <c r="F36" i="6"/>
  <c r="G36" i="6" s="1"/>
  <c r="F35" i="6"/>
  <c r="G35" i="6" s="1"/>
  <c r="F25" i="6"/>
  <c r="G25" i="6" s="1"/>
  <c r="F24" i="6"/>
  <c r="G24" i="6" s="1"/>
  <c r="F23" i="6"/>
  <c r="G23" i="6" s="1"/>
  <c r="D20" i="6"/>
  <c r="D10" i="6"/>
  <c r="D8" i="6"/>
  <c r="D9" i="6" s="1"/>
  <c r="D7" i="6" l="1"/>
  <c r="D43" i="6"/>
  <c r="D44" i="6" s="1"/>
  <c r="J25" i="4"/>
  <c r="J28" i="4" l="1"/>
  <c r="J30" i="4" l="1"/>
  <c r="J31" i="4" l="1"/>
  <c r="J32" i="4" s="1"/>
  <c r="H48" i="4"/>
  <c r="J48" i="4" s="1"/>
  <c r="H47" i="4"/>
  <c r="J47" i="4" s="1"/>
  <c r="H46" i="4"/>
  <c r="J46" i="4" s="1"/>
  <c r="J49" i="4" l="1"/>
  <c r="J38" i="4"/>
  <c r="J54" i="4"/>
  <c r="J39" i="4"/>
  <c r="F38" i="4"/>
  <c r="H38" i="4"/>
  <c r="F39" i="4"/>
  <c r="H39" i="4"/>
  <c r="J37" i="4"/>
  <c r="J42" i="4"/>
  <c r="J51" i="4"/>
  <c r="J53" i="4"/>
  <c r="F37" i="4"/>
  <c r="H37" i="4"/>
</calcChain>
</file>

<file path=xl/sharedStrings.xml><?xml version="1.0" encoding="utf-8"?>
<sst xmlns="http://schemas.openxmlformats.org/spreadsheetml/2006/main" count="257" uniqueCount="158">
  <si>
    <t>CANT.</t>
  </si>
  <si>
    <t>CARGO / OFICIO</t>
  </si>
  <si>
    <t>COSTOS DE PERSONAL</t>
  </si>
  <si>
    <t>PARTICIPACIÓN</t>
  </si>
  <si>
    <t>VALOR</t>
  </si>
  <si>
    <t>(h-mes)</t>
  </si>
  <si>
    <t>PARCIAL ($)</t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</si>
  <si>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</si>
  <si>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</si>
  <si>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</si>
  <si>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</si>
  <si>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</si>
  <si>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</si>
  <si>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t xml:space="preserve"> </t>
  </si>
  <si>
    <t>OTROS COSTOS</t>
  </si>
  <si>
    <t xml:space="preserve">DESCRIPCIÓN </t>
  </si>
  <si>
    <t>N/A</t>
  </si>
  <si>
    <t>DEDICACIÓN (%)</t>
  </si>
  <si>
    <t xml:space="preserve">IMPUESTOS Y GARANTÍAS </t>
  </si>
  <si>
    <t xml:space="preserve">GARANTÍAS </t>
  </si>
  <si>
    <t>VALOR BASE</t>
  </si>
  <si>
    <t>% ASEGURADO</t>
  </si>
  <si>
    <t xml:space="preserve">VALOR ASEGURADO </t>
  </si>
  <si>
    <t xml:space="preserve">VALOR TOTAL </t>
  </si>
  <si>
    <t xml:space="preserve">CALIDAD DEL SERVICIO </t>
  </si>
  <si>
    <t xml:space="preserve">CUMPLIMIENTO </t>
  </si>
  <si>
    <t xml:space="preserve">SALARIOS Y PRESTACIONES SOCIALES </t>
  </si>
  <si>
    <t xml:space="preserve">SUBTOTAL GARANTÍAS </t>
  </si>
  <si>
    <t xml:space="preserve">IMPUESTOS </t>
  </si>
  <si>
    <t>ICA</t>
  </si>
  <si>
    <t>TRANSACIONES FINANCIERAS (4X1000)</t>
  </si>
  <si>
    <t>ESTAMPILLAS PRO UNIVERSIDADES PÚBLICAS (DE IMPUTACIÓN NACIONAL)</t>
  </si>
  <si>
    <t xml:space="preserve">SUBTOTAL IMPUESTOS </t>
  </si>
  <si>
    <t xml:space="preserve">TOTAL DE IMPUESTOS Y GARANTÍAS </t>
  </si>
  <si>
    <t>IMPUESTO %</t>
  </si>
  <si>
    <t xml:space="preserve">IVA </t>
  </si>
  <si>
    <r>
      <t xml:space="preserve">SUBTOTAL COSTOS DE PERSONAL </t>
    </r>
    <r>
      <rPr>
        <b/>
        <sz val="11"/>
        <color indexed="12"/>
        <rFont val="Arial Narrow"/>
        <family val="2"/>
      </rPr>
      <t xml:space="preserve"> </t>
    </r>
  </si>
  <si>
    <r>
      <t>FACTOR MULTIPLICADOR</t>
    </r>
    <r>
      <rPr>
        <b/>
        <sz val="11"/>
        <color indexed="12"/>
        <rFont val="Arial Narrow"/>
        <family val="2"/>
      </rPr>
      <t xml:space="preserve"> </t>
    </r>
  </si>
  <si>
    <t>COSTO TOTAL</t>
  </si>
  <si>
    <t xml:space="preserve">TOTAL DE COSTOS DEL PERSONAL </t>
  </si>
  <si>
    <t xml:space="preserve">SUBTOTAL   </t>
  </si>
  <si>
    <t xml:space="preserve">TOTAL DE COSTOS FIJOS </t>
  </si>
  <si>
    <r>
      <rPr>
        <b/>
        <sz val="11"/>
        <rFont val="Arial Narrow"/>
        <family val="2"/>
      </rPr>
      <t xml:space="preserve">NOTAS: 
</t>
    </r>
    <r>
      <rPr>
        <sz val="11"/>
        <rFont val="Arial Narrow"/>
        <family val="2"/>
      </rPr>
      <t>Los costos indirectos incluidos dentro del Factor Multiplicador (FM) consideran entre otros: arriendo de oficina, administración, de servicios públicos, gastos de mobiliario, papeleria, fotocopias, impresiones, sotfware y hardware, dotación de equipos de computo, los gastos del personal profesional y especialistas, personal técnico y personal auxiliar técnico, y personal administrativo (salario + prestaciones), asesoria legal, tributaria y médica, alojamiento de personal, viaticos de asesores externos, equipos y mantenimientos de oficina, seguros de oficina del consultor, correos, documentación técnica, costos propuestas, entre otras de funcionamiento. Incluyen también Utilidad e Imprevistos.</t>
    </r>
  </si>
  <si>
    <t xml:space="preserve">UNIDAD DE SERVICIOS PENITENCIARIOS Y CARCELARIOS </t>
  </si>
  <si>
    <t>DIRECCIÓN DE INFRAESTRUCTURA</t>
  </si>
  <si>
    <t>FACTOR MULTIPLICADOR</t>
  </si>
  <si>
    <t>FACTOR MULTIPLICADOR DE PERSONAL</t>
  </si>
  <si>
    <t>PORCENTAJE (%)</t>
  </si>
  <si>
    <t>SALARIO MENSUAL</t>
  </si>
  <si>
    <t>PRESTACIONES SOCIALES, SEGURIDAD SOCIAL Y OTROS ASOCIADOS</t>
  </si>
  <si>
    <t>Cesantías</t>
  </si>
  <si>
    <t>Intereses sobre cesantías</t>
  </si>
  <si>
    <t>Prima</t>
  </si>
  <si>
    <t>Subsidio de transporte (permisos, bonificaciones, seguros, etc.)</t>
  </si>
  <si>
    <t>SENA</t>
  </si>
  <si>
    <t>ICBF</t>
  </si>
  <si>
    <t>Sistema de seguridad social: Salud</t>
  </si>
  <si>
    <t>Sistema de seguridad social: Pensión</t>
  </si>
  <si>
    <t>Aseguradora de riesgos profesionales</t>
  </si>
  <si>
    <t>Vacaciones</t>
  </si>
  <si>
    <t>Dotación y equipo de bioseguridad</t>
  </si>
  <si>
    <t>Subsidio familiar</t>
  </si>
  <si>
    <t>COSTOS CAMPAMENTO U OFICINA CONSULTOR</t>
  </si>
  <si>
    <t>Campamento oficina para personal, incluye servicios públicos provisionales</t>
  </si>
  <si>
    <t>Arriendo de oficina, administración, servicios públicos y comunicaciones</t>
  </si>
  <si>
    <t>Suministro y consumo de servicios públicos durante la ejecución del proyecto</t>
  </si>
  <si>
    <t>Gastos de mobiliario, papelería, fotocopias, impresiones, informes</t>
  </si>
  <si>
    <t>Software/Hardware</t>
  </si>
  <si>
    <t>Equipo de comunicaciones</t>
  </si>
  <si>
    <t>Equipos de computo</t>
  </si>
  <si>
    <t>Viáticos Asesores externos</t>
  </si>
  <si>
    <t>Alojamiento y manutención personal profesional</t>
  </si>
  <si>
    <t>Alojamiento y manutención personal técnico</t>
  </si>
  <si>
    <t>Transporte de personal profesional y técnico</t>
  </si>
  <si>
    <t>Transporte de personal de obra</t>
  </si>
  <si>
    <t>Transporte de muestras y/o equipos</t>
  </si>
  <si>
    <t>Asesoria tributaria y médica</t>
  </si>
  <si>
    <t>Gastos de representación</t>
  </si>
  <si>
    <t>Gastos e intereses bancarios por financiación</t>
  </si>
  <si>
    <t>Seguros de oficina del consultor y poliza de cunplimiento</t>
  </si>
  <si>
    <t>Costos propuestas</t>
  </si>
  <si>
    <t>Personal administrativo y profesional NO facturado</t>
  </si>
  <si>
    <t xml:space="preserve">IMPREVISTOS </t>
  </si>
  <si>
    <t xml:space="preserve">HONORARIOS </t>
  </si>
  <si>
    <t>FACTOR MULTIPLICADOR FINAL</t>
  </si>
  <si>
    <t>CRITERIOS PLIEGO TIPO</t>
  </si>
  <si>
    <t>RANGO EXPERIENCIA</t>
  </si>
  <si>
    <t>HONORARIOS 2023</t>
  </si>
  <si>
    <t>TITULO</t>
  </si>
  <si>
    <t>POSTGRADO</t>
  </si>
  <si>
    <t>Categoría</t>
  </si>
  <si>
    <t>Experiencia General (años mínimos)</t>
  </si>
  <si>
    <t>Experiencia Específica (años mínimos)</t>
  </si>
  <si>
    <t>Categoría 1</t>
  </si>
  <si>
    <t>12 años</t>
  </si>
  <si>
    <t>5 años</t>
  </si>
  <si>
    <t>De más de 12 años a 14 años de experiencia profesional</t>
  </si>
  <si>
    <t>Título profesional, matrícula o tarjeta profesional en los casos que aplique</t>
  </si>
  <si>
    <t>Título de postgrado</t>
  </si>
  <si>
    <t>Categoría 2</t>
  </si>
  <si>
    <t>10 años</t>
  </si>
  <si>
    <t>4 años</t>
  </si>
  <si>
    <t>De más de 10 años a 12 años de experiencia profesional</t>
  </si>
  <si>
    <t>Categoría 3</t>
  </si>
  <si>
    <t>8 años</t>
  </si>
  <si>
    <t>3 años</t>
  </si>
  <si>
    <t>De más de 8 años a 10 años de experiencia profesional</t>
  </si>
  <si>
    <t>Categoría 4</t>
  </si>
  <si>
    <t>6 años</t>
  </si>
  <si>
    <t>2 años</t>
  </si>
  <si>
    <t>De más de 6 años a 8 años de experiencia profesional</t>
  </si>
  <si>
    <t>Categoría 5</t>
  </si>
  <si>
    <t>De más de 4 años a 6 años de experiencia profesional</t>
  </si>
  <si>
    <t>Categoría 6</t>
  </si>
  <si>
    <t>1 años</t>
  </si>
  <si>
    <t>De más de 2 años a 4 años de experiencia profesional</t>
  </si>
  <si>
    <t>Categoría 7</t>
  </si>
  <si>
    <t>0 años</t>
  </si>
  <si>
    <t>NA</t>
  </si>
  <si>
    <t>EXPERIENCIA</t>
  </si>
  <si>
    <t>Prof + esp (9)</t>
  </si>
  <si>
    <t>De más de 16 años de experiencia profesional</t>
  </si>
  <si>
    <t>Prof + esp (8)</t>
  </si>
  <si>
    <t>De más de 14 años a 16 años de experiencia profesional</t>
  </si>
  <si>
    <t>Prof + esp (7)</t>
  </si>
  <si>
    <t>Prof + esp (6)</t>
  </si>
  <si>
    <t>Prof + esp (5)</t>
  </si>
  <si>
    <t>Prof + esp (4)</t>
  </si>
  <si>
    <t>Prof + esp (3)</t>
  </si>
  <si>
    <t>Prof + esp (2)</t>
  </si>
  <si>
    <t>Prof + esp (1)</t>
  </si>
  <si>
    <t>De 0 a 2 año de experiencia profesional</t>
  </si>
  <si>
    <t>Prof (9)</t>
  </si>
  <si>
    <t>Prof (8)</t>
  </si>
  <si>
    <t>Prof (7)</t>
  </si>
  <si>
    <t>Prof (6)</t>
  </si>
  <si>
    <t>Prof (5)</t>
  </si>
  <si>
    <t>Prof (4)</t>
  </si>
  <si>
    <t>Prof (3)</t>
  </si>
  <si>
    <t>Prof (2)</t>
  </si>
  <si>
    <t>Prof (1)</t>
  </si>
  <si>
    <t>VALOR A DEVENGAR</t>
  </si>
  <si>
    <t>Auxiliar de ingeniería</t>
  </si>
  <si>
    <t>Título de bachiller</t>
  </si>
  <si>
    <t xml:space="preserve">ADMINISTRACIÓN </t>
  </si>
  <si>
    <t>DIRECTOR DE INTERVENTORÍA</t>
  </si>
  <si>
    <t xml:space="preserve">RESIDENTES DE INTERVENTORÍA </t>
  </si>
  <si>
    <t xml:space="preserve">PROFESIONAL ELECTRICO </t>
  </si>
  <si>
    <t xml:space="preserve">PROFESIONAL MECANICO </t>
  </si>
  <si>
    <t xml:space="preserve">PROFESIONAL SST - AMBIENTAL </t>
  </si>
  <si>
    <t xml:space="preserve">AUXILIAR ADMINISTRATIVO </t>
  </si>
  <si>
    <t xml:space="preserve">INTERVENTORÍA TÉCNICA, ADMINISTRATIVA, CONTABLE, JURÍDICA Y FINANCIERA PARA REALIZAR LA ATENCIÓN A EMERGENCIA QUE COMPROMETEN LA INFRAESTRUCTURA FISICA DE LOS ESTABLECIMIENTOS DE RECLUSIÓN DEL ORDEN NACIONAL – ERON A CARGO DEL INPEC Y QUE REQUIEREN DE ATENCIÓN PRIORITARIA. </t>
  </si>
  <si>
    <t>INTERVENTORÍA TÉCNICA, ADMINISTRATIVA, CONTABLE, JURÍDICA Y FINANCIERA PARA REALIZAR LA ATENCIÓN A EMERGENCIA QUE COMPROMETEN LA INFRAESTRUCTURA FISICA DE LOS ESTABLECIMIENTOS DE RECLUSIÓN DEL ORDEN NACIONAL – ERON A CARGO DEL INPEC Y QUE REQUIEREN DE ATENCIÓN PRIORITARIA.</t>
  </si>
  <si>
    <t>HONORARIOS 2024</t>
  </si>
  <si>
    <t>HONORARIOS 2025</t>
  </si>
  <si>
    <t xml:space="preserve">Nombre y firma del Representante legal del Proponente </t>
  </si>
  <si>
    <t>Nombre del Proponente</t>
  </si>
  <si>
    <t xml:space="preserve">Formato No.7 - Oferta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</si>
</sst>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0.000%"/>
    <numFmt numFmtId="174" formatCode="0.0000%"/>
    <numFmt numFmtId="175" formatCode="&quot;$&quot;\ #,##0.00;[Red]\-&quot;$&quot;\ #,##0.00"/>
  </numFmts>
  <fonts count="2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indexed="12"/>
      <name val="Arial Narrow"/>
      <family val="2"/>
    </font>
    <font>
      <b/>
      <u/>
      <sz val="11"/>
      <name val="Arial Narrow"/>
      <family val="2"/>
    </font>
    <font>
      <sz val="11"/>
      <color indexed="8"/>
      <name val="Arial Narrow"/>
      <family val="2"/>
    </font>
    <font>
      <b/>
      <sz val="11"/>
      <color rgb="FFFF0000"/>
      <name val="Arial Narrow"/>
      <family val="2"/>
    </font>
    <font>
      <b/>
      <sz val="11"/>
      <color indexed="8"/>
      <name val="Arial Narrow"/>
      <family val="2"/>
    </font>
    <font>
      <sz val="11"/>
      <color theme="1"/>
      <name val="Calibri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4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1" fillId="0" borderId="0" applyNumberFormat="0" applyFill="0" applyBorder="0" applyProtection="0">
      <alignment vertical="top"/>
    </xf>
    <xf numFmtId="0" fontId="10" fillId="0" borderId="0"/>
    <xf numFmtId="167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166" fontId="12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2" fillId="0" borderId="0"/>
    <xf numFmtId="0" fontId="7" fillId="0" borderId="0"/>
    <xf numFmtId="0" fontId="6" fillId="0" borderId="0"/>
    <xf numFmtId="0" fontId="7" fillId="0" borderId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67" fontId="5" fillId="0" borderId="0" applyFont="0" applyFill="0" applyBorder="0" applyAlignment="0" applyProtection="0"/>
    <xf numFmtId="0" fontId="5" fillId="0" borderId="0"/>
    <xf numFmtId="168" fontId="7" fillId="0" borderId="0" applyFont="0" applyFill="0" applyBorder="0" applyAlignment="0" applyProtection="0"/>
    <xf numFmtId="0" fontId="4" fillId="0" borderId="0"/>
    <xf numFmtId="0" fontId="7" fillId="0" borderId="0"/>
    <xf numFmtId="167" fontId="3" fillId="0" borderId="0" applyFont="0" applyFill="0" applyBorder="0" applyAlignment="0" applyProtection="0"/>
    <xf numFmtId="0" fontId="3" fillId="0" borderId="0"/>
    <xf numFmtId="42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  <xf numFmtId="0" fontId="1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 applyBorder="0"/>
    <xf numFmtId="9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4" fillId="0" borderId="0"/>
  </cellStyleXfs>
  <cellXfs count="211">
    <xf numFmtId="0" fontId="0" fillId="0" borderId="0" xfId="0"/>
    <xf numFmtId="0" fontId="9" fillId="2" borderId="0" xfId="5" applyNumberFormat="1" applyFont="1" applyFill="1" applyBorder="1" applyAlignment="1">
      <alignment vertical="center" wrapText="1"/>
    </xf>
    <xf numFmtId="0" fontId="9" fillId="2" borderId="0" xfId="5" applyNumberFormat="1" applyFont="1" applyFill="1" applyBorder="1" applyAlignment="1">
      <alignment horizontal="right" vertical="center" wrapText="1"/>
    </xf>
    <xf numFmtId="166" fontId="9" fillId="2" borderId="0" xfId="5" applyNumberFormat="1" applyFont="1" applyFill="1" applyBorder="1" applyAlignment="1">
      <alignment vertical="center" wrapText="1"/>
    </xf>
    <xf numFmtId="166" fontId="9" fillId="2" borderId="0" xfId="13" applyFont="1" applyFill="1" applyBorder="1" applyAlignment="1">
      <alignment vertical="center" wrapText="1"/>
    </xf>
    <xf numFmtId="0" fontId="9" fillId="2" borderId="0" xfId="5" applyNumberFormat="1" applyFont="1" applyFill="1" applyBorder="1" applyAlignment="1">
      <alignment horizontal="center" vertical="center" wrapText="1"/>
    </xf>
    <xf numFmtId="0" fontId="9" fillId="2" borderId="22" xfId="5" applyNumberFormat="1" applyFont="1" applyFill="1" applyBorder="1" applyAlignment="1">
      <alignment horizontal="center" vertical="center" wrapText="1"/>
    </xf>
    <xf numFmtId="0" fontId="9" fillId="2" borderId="22" xfId="5" applyNumberFormat="1" applyFont="1" applyFill="1" applyBorder="1" applyAlignment="1">
      <alignment vertical="center" wrapText="1"/>
    </xf>
    <xf numFmtId="0" fontId="9" fillId="2" borderId="23" xfId="5" applyNumberFormat="1" applyFont="1" applyFill="1" applyBorder="1" applyAlignment="1">
      <alignment vertical="center" wrapText="1"/>
    </xf>
    <xf numFmtId="0" fontId="9" fillId="2" borderId="25" xfId="5" applyNumberFormat="1" applyFont="1" applyFill="1" applyBorder="1" applyAlignment="1">
      <alignment vertical="center" wrapText="1"/>
    </xf>
    <xf numFmtId="0" fontId="9" fillId="2" borderId="33" xfId="5" applyNumberFormat="1" applyFont="1" applyFill="1" applyBorder="1" applyAlignment="1">
      <alignment horizontal="center" vertical="center" wrapText="1"/>
    </xf>
    <xf numFmtId="0" fontId="9" fillId="2" borderId="33" xfId="5" applyNumberFormat="1" applyFont="1" applyFill="1" applyBorder="1" applyAlignment="1">
      <alignment vertical="center" wrapText="1"/>
    </xf>
    <xf numFmtId="0" fontId="9" fillId="2" borderId="28" xfId="5" applyNumberFormat="1" applyFont="1" applyFill="1" applyBorder="1" applyAlignment="1">
      <alignment vertical="center" wrapText="1"/>
    </xf>
    <xf numFmtId="0" fontId="9" fillId="2" borderId="36" xfId="5" applyNumberFormat="1" applyFont="1" applyFill="1" applyBorder="1" applyAlignment="1">
      <alignment vertical="center" wrapText="1"/>
    </xf>
    <xf numFmtId="9" fontId="9" fillId="2" borderId="22" xfId="42" applyFont="1" applyFill="1" applyBorder="1" applyAlignment="1">
      <alignment horizontal="justify" vertical="center" wrapText="1"/>
    </xf>
    <xf numFmtId="9" fontId="9" fillId="2" borderId="0" xfId="42" applyFont="1" applyFill="1" applyBorder="1" applyAlignment="1">
      <alignment horizontal="justify" vertical="center" wrapText="1"/>
    </xf>
    <xf numFmtId="9" fontId="9" fillId="2" borderId="36" xfId="42" applyFont="1" applyFill="1" applyBorder="1" applyAlignment="1">
      <alignment horizontal="justify" vertical="center" wrapText="1"/>
    </xf>
    <xf numFmtId="9" fontId="9" fillId="2" borderId="33" xfId="42" applyFont="1" applyFill="1" applyBorder="1" applyAlignment="1">
      <alignment horizontal="justify" vertical="center" wrapText="1"/>
    </xf>
    <xf numFmtId="0" fontId="10" fillId="0" borderId="22" xfId="6" applyFont="1" applyBorder="1" applyAlignment="1">
      <alignment horizontal="center"/>
    </xf>
    <xf numFmtId="0" fontId="10" fillId="0" borderId="0" xfId="6" applyFont="1" applyAlignment="1">
      <alignment horizontal="center"/>
    </xf>
    <xf numFmtId="0" fontId="10" fillId="0" borderId="23" xfId="6" applyFont="1" applyBorder="1" applyAlignment="1">
      <alignment horizontal="center"/>
    </xf>
    <xf numFmtId="0" fontId="9" fillId="0" borderId="6" xfId="5" applyFont="1" applyFill="1" applyBorder="1" applyAlignment="1">
      <alignment horizontal="center" vertical="center" wrapText="1"/>
    </xf>
    <xf numFmtId="9" fontId="9" fillId="0" borderId="7" xfId="42" applyFont="1" applyFill="1" applyBorder="1" applyAlignment="1">
      <alignment horizontal="center" vertical="center" wrapText="1"/>
    </xf>
    <xf numFmtId="2" fontId="9" fillId="0" borderId="7" xfId="5" applyNumberFormat="1" applyFont="1" applyFill="1" applyBorder="1" applyAlignment="1">
      <alignment horizontal="center" vertical="center" wrapText="1"/>
    </xf>
    <xf numFmtId="169" fontId="9" fillId="0" borderId="8" xfId="7" applyNumberFormat="1" applyFont="1" applyFill="1" applyBorder="1" applyAlignment="1">
      <alignment vertical="center" wrapText="1"/>
    </xf>
    <xf numFmtId="0" fontId="9" fillId="0" borderId="7" xfId="5" applyFont="1" applyBorder="1" applyAlignment="1">
      <alignment vertical="center" wrapText="1"/>
    </xf>
    <xf numFmtId="0" fontId="9" fillId="0" borderId="29" xfId="5" applyFont="1" applyFill="1" applyBorder="1" applyAlignment="1">
      <alignment horizontal="center" vertical="center" wrapText="1"/>
    </xf>
    <xf numFmtId="169" fontId="9" fillId="2" borderId="8" xfId="36" applyNumberFormat="1" applyFont="1" applyFill="1" applyBorder="1" applyAlignment="1">
      <alignment vertical="center" wrapText="1"/>
    </xf>
    <xf numFmtId="0" fontId="10" fillId="0" borderId="7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justify" vertical="center" wrapText="1"/>
    </xf>
    <xf numFmtId="0" fontId="9" fillId="0" borderId="9" xfId="5" applyFont="1" applyBorder="1" applyAlignment="1">
      <alignment horizontal="center" vertical="center" wrapText="1"/>
    </xf>
    <xf numFmtId="9" fontId="9" fillId="0" borderId="9" xfId="42" applyFont="1" applyBorder="1" applyAlignment="1">
      <alignment vertical="center" wrapText="1"/>
    </xf>
    <xf numFmtId="2" fontId="9" fillId="0" borderId="12" xfId="5" applyNumberFormat="1" applyFont="1" applyBorder="1" applyAlignment="1">
      <alignment horizontal="center" vertical="center" wrapText="1"/>
    </xf>
    <xf numFmtId="169" fontId="9" fillId="0" borderId="37" xfId="7" applyNumberFormat="1" applyFont="1" applyFill="1" applyBorder="1" applyAlignment="1">
      <alignment vertical="center" wrapText="1"/>
    </xf>
    <xf numFmtId="166" fontId="8" fillId="3" borderId="8" xfId="12" applyFont="1" applyFill="1" applyBorder="1" applyAlignment="1">
      <alignment vertical="center" wrapText="1"/>
    </xf>
    <xf numFmtId="166" fontId="8" fillId="3" borderId="20" xfId="9" applyFont="1" applyFill="1" applyBorder="1" applyAlignment="1">
      <alignment vertical="center" wrapText="1"/>
    </xf>
    <xf numFmtId="0" fontId="9" fillId="2" borderId="21" xfId="5" applyFont="1" applyFill="1" applyBorder="1" applyAlignment="1">
      <alignment vertical="center" wrapText="1"/>
    </xf>
    <xf numFmtId="0" fontId="9" fillId="2" borderId="22" xfId="5" applyFont="1" applyFill="1" applyBorder="1" applyAlignment="1">
      <alignment vertical="center" wrapText="1"/>
    </xf>
    <xf numFmtId="0" fontId="9" fillId="2" borderId="22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vertical="center" wrapText="1"/>
    </xf>
    <xf numFmtId="0" fontId="9" fillId="2" borderId="24" xfId="5" applyFont="1" applyFill="1" applyBorder="1" applyAlignment="1">
      <alignment vertical="center" wrapText="1"/>
    </xf>
    <xf numFmtId="0" fontId="9" fillId="2" borderId="25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14" fillId="0" borderId="0" xfId="6" applyFont="1"/>
    <xf numFmtId="0" fontId="9" fillId="2" borderId="34" xfId="5" applyFont="1" applyFill="1" applyBorder="1" applyAlignment="1">
      <alignment vertical="center" wrapText="1"/>
    </xf>
    <xf numFmtId="0" fontId="9" fillId="2" borderId="33" xfId="5" applyFont="1" applyFill="1" applyBorder="1" applyAlignment="1">
      <alignment vertical="center" wrapText="1"/>
    </xf>
    <xf numFmtId="9" fontId="9" fillId="2" borderId="33" xfId="42" applyFont="1" applyFill="1" applyBorder="1" applyAlignment="1">
      <alignment vertical="center" wrapText="1"/>
    </xf>
    <xf numFmtId="9" fontId="9" fillId="2" borderId="0" xfId="42" applyFont="1" applyFill="1" applyBorder="1" applyAlignment="1">
      <alignment vertical="center" wrapText="1"/>
    </xf>
    <xf numFmtId="0" fontId="9" fillId="2" borderId="33" xfId="5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justify" vertical="center" wrapText="1"/>
    </xf>
    <xf numFmtId="0" fontId="8" fillId="0" borderId="13" xfId="5" applyFont="1" applyFill="1" applyBorder="1" applyAlignment="1">
      <alignment horizontal="left" vertical="center" wrapText="1"/>
    </xf>
    <xf numFmtId="0" fontId="8" fillId="3" borderId="7" xfId="5" applyFont="1" applyFill="1" applyBorder="1" applyAlignment="1">
      <alignment horizontal="center" vertical="center" wrapText="1"/>
    </xf>
    <xf numFmtId="0" fontId="19" fillId="2" borderId="25" xfId="5" applyNumberFormat="1" applyFont="1" applyFill="1" applyBorder="1" applyAlignment="1">
      <alignment horizontal="center" wrapText="1"/>
    </xf>
    <xf numFmtId="0" fontId="19" fillId="0" borderId="25" xfId="5" applyNumberFormat="1" applyFont="1" applyFill="1" applyBorder="1" applyAlignment="1">
      <alignment horizontal="center" wrapText="1"/>
    </xf>
    <xf numFmtId="166" fontId="9" fillId="2" borderId="25" xfId="5" applyNumberFormat="1" applyFont="1" applyFill="1" applyBorder="1" applyAlignment="1">
      <alignment vertical="center" wrapText="1"/>
    </xf>
    <xf numFmtId="166" fontId="8" fillId="2" borderId="25" xfId="13" applyFont="1" applyFill="1" applyBorder="1" applyAlignment="1">
      <alignment vertical="center" wrapText="1"/>
    </xf>
    <xf numFmtId="0" fontId="8" fillId="3" borderId="8" xfId="5" applyFont="1" applyFill="1" applyBorder="1" applyAlignment="1">
      <alignment vertical="center" wrapText="1"/>
    </xf>
    <xf numFmtId="0" fontId="8" fillId="3" borderId="8" xfId="5" applyFont="1" applyFill="1" applyBorder="1" applyAlignment="1">
      <alignment horizontal="center" vertical="center" wrapText="1"/>
    </xf>
    <xf numFmtId="9" fontId="9" fillId="0" borderId="7" xfId="42" applyFont="1" applyBorder="1" applyAlignment="1">
      <alignment horizontal="center" vertical="center" wrapText="1"/>
    </xf>
    <xf numFmtId="10" fontId="9" fillId="0" borderId="7" xfId="42" applyNumberFormat="1" applyFont="1" applyBorder="1" applyAlignment="1">
      <alignment horizontal="center" vertical="center" wrapText="1"/>
    </xf>
    <xf numFmtId="169" fontId="9" fillId="0" borderId="7" xfId="42" applyNumberFormat="1" applyFont="1" applyBorder="1" applyAlignment="1">
      <alignment vertical="center" wrapText="1"/>
    </xf>
    <xf numFmtId="169" fontId="8" fillId="3" borderId="17" xfId="5" applyNumberFormat="1" applyFont="1" applyFill="1" applyBorder="1" applyAlignment="1">
      <alignment horizontal="left" vertical="center" wrapText="1"/>
    </xf>
    <xf numFmtId="0" fontId="9" fillId="0" borderId="7" xfId="5" applyFont="1" applyFill="1" applyBorder="1" applyAlignment="1">
      <alignment horizontal="left" vertical="center" wrapText="1"/>
    </xf>
    <xf numFmtId="43" fontId="9" fillId="0" borderId="7" xfId="40" applyFont="1" applyFill="1" applyBorder="1" applyAlignment="1">
      <alignment horizontal="left" vertical="center" wrapText="1"/>
    </xf>
    <xf numFmtId="173" fontId="9" fillId="0" borderId="7" xfId="42" applyNumberFormat="1" applyFont="1" applyFill="1" applyBorder="1" applyAlignment="1">
      <alignment horizontal="center" vertical="center" wrapText="1"/>
    </xf>
    <xf numFmtId="9" fontId="9" fillId="0" borderId="7" xfId="42" applyFont="1" applyFill="1" applyBorder="1" applyAlignment="1">
      <alignment horizontal="left" vertical="center" wrapText="1"/>
    </xf>
    <xf numFmtId="10" fontId="9" fillId="0" borderId="7" xfId="42" applyNumberFormat="1" applyFont="1" applyFill="1" applyBorder="1" applyAlignment="1">
      <alignment horizontal="center" vertical="center" wrapText="1"/>
    </xf>
    <xf numFmtId="0" fontId="8" fillId="3" borderId="24" xfId="5" applyFont="1" applyFill="1" applyBorder="1" applyAlignment="1">
      <alignment horizontal="right" vertical="center" wrapText="1"/>
    </xf>
    <xf numFmtId="0" fontId="8" fillId="3" borderId="0" xfId="5" applyFont="1" applyFill="1" applyBorder="1" applyAlignment="1">
      <alignment horizontal="right" vertical="center" wrapText="1"/>
    </xf>
    <xf numFmtId="169" fontId="8" fillId="3" borderId="25" xfId="5" applyNumberFormat="1" applyFont="1" applyFill="1" applyBorder="1" applyAlignment="1">
      <alignment vertical="center" wrapText="1"/>
    </xf>
    <xf numFmtId="9" fontId="8" fillId="3" borderId="7" xfId="5" applyNumberFormat="1" applyFont="1" applyFill="1" applyBorder="1" applyAlignment="1">
      <alignment horizontal="center" vertical="center" wrapText="1"/>
    </xf>
    <xf numFmtId="169" fontId="8" fillId="3" borderId="8" xfId="7" applyNumberFormat="1" applyFont="1" applyFill="1" applyBorder="1" applyAlignment="1">
      <alignment vertical="center" wrapText="1"/>
    </xf>
    <xf numFmtId="9" fontId="9" fillId="0" borderId="7" xfId="42" applyFont="1" applyFill="1" applyBorder="1" applyAlignment="1">
      <alignment horizontal="right" vertical="center" wrapText="1"/>
    </xf>
    <xf numFmtId="44" fontId="9" fillId="0" borderId="8" xfId="41" applyFont="1" applyFill="1" applyBorder="1" applyAlignment="1">
      <alignment horizontal="right" vertical="center" wrapText="1"/>
    </xf>
    <xf numFmtId="44" fontId="8" fillId="3" borderId="17" xfId="41" applyFont="1" applyFill="1" applyBorder="1" applyAlignment="1">
      <alignment horizontal="right" vertical="center" wrapText="1"/>
    </xf>
    <xf numFmtId="0" fontId="8" fillId="2" borderId="25" xfId="5" applyFont="1" applyFill="1" applyBorder="1" applyAlignment="1">
      <alignment vertical="center" wrapText="1"/>
    </xf>
    <xf numFmtId="0" fontId="10" fillId="0" borderId="25" xfId="6" applyFont="1" applyBorder="1" applyAlignment="1">
      <alignment horizontal="center"/>
    </xf>
    <xf numFmtId="169" fontId="8" fillId="3" borderId="8" xfId="5" applyNumberFormat="1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left" vertical="center" wrapText="1"/>
    </xf>
    <xf numFmtId="0" fontId="8" fillId="0" borderId="23" xfId="5" applyFont="1" applyBorder="1" applyAlignment="1">
      <alignment horizontal="center" vertical="center" wrapText="1"/>
    </xf>
    <xf numFmtId="0" fontId="8" fillId="0" borderId="27" xfId="5" applyFont="1" applyBorder="1" applyAlignment="1">
      <alignment horizontal="center" vertical="center" wrapText="1"/>
    </xf>
    <xf numFmtId="0" fontId="8" fillId="0" borderId="19" xfId="5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9" fillId="0" borderId="7" xfId="5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wrapText="1"/>
    </xf>
    <xf numFmtId="0" fontId="0" fillId="0" borderId="7" xfId="0" applyFont="1" applyBorder="1" applyAlignment="1">
      <alignment horizontal="left" vertical="center" wrapText="1"/>
    </xf>
    <xf numFmtId="0" fontId="8" fillId="3" borderId="15" xfId="5" applyFont="1" applyFill="1" applyBorder="1" applyAlignment="1">
      <alignment horizontal="center" vertical="center" wrapText="1"/>
    </xf>
    <xf numFmtId="0" fontId="8" fillId="3" borderId="17" xfId="5" applyFont="1" applyFill="1" applyBorder="1" applyAlignment="1">
      <alignment horizontal="center" vertical="center" wrapText="1"/>
    </xf>
    <xf numFmtId="0" fontId="8" fillId="3" borderId="13" xfId="5" applyFont="1" applyFill="1" applyBorder="1" applyAlignment="1">
      <alignment horizontal="left" vertical="center" wrapText="1"/>
    </xf>
    <xf numFmtId="0" fontId="8" fillId="3" borderId="15" xfId="5" applyFont="1" applyFill="1" applyBorder="1" applyAlignment="1">
      <alignment horizontal="left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2" borderId="24" xfId="5" applyFont="1" applyFill="1" applyBorder="1" applyAlignment="1">
      <alignment horizontal="right" vertical="center" wrapText="1"/>
    </xf>
    <xf numFmtId="0" fontId="8" fillId="2" borderId="0" xfId="5" applyFont="1" applyFill="1" applyBorder="1" applyAlignment="1">
      <alignment horizontal="right" vertical="center" wrapText="1"/>
    </xf>
    <xf numFmtId="166" fontId="8" fillId="2" borderId="25" xfId="9" applyFont="1" applyFill="1" applyBorder="1" applyAlignment="1">
      <alignment vertical="center" wrapText="1"/>
    </xf>
    <xf numFmtId="0" fontId="18" fillId="0" borderId="34" xfId="14" applyFont="1" applyBorder="1" applyAlignment="1">
      <alignment vertical="top"/>
    </xf>
    <xf numFmtId="0" fontId="18" fillId="0" borderId="33" xfId="14" applyFont="1" applyBorder="1" applyAlignment="1">
      <alignment vertical="top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justify" vertical="center" wrapText="1"/>
    </xf>
    <xf numFmtId="173" fontId="23" fillId="2" borderId="0" xfId="44" applyNumberFormat="1" applyFont="1" applyFill="1"/>
    <xf numFmtId="0" fontId="23" fillId="2" borderId="0" xfId="45" applyFont="1" applyFill="1"/>
    <xf numFmtId="174" fontId="22" fillId="5" borderId="7" xfId="47" applyNumberFormat="1" applyFont="1" applyFill="1" applyBorder="1" applyAlignment="1">
      <alignment horizontal="center" vertical="center" wrapText="1"/>
    </xf>
    <xf numFmtId="37" fontId="22" fillId="5" borderId="16" xfId="48" applyNumberFormat="1" applyFont="1" applyFill="1" applyBorder="1" applyAlignment="1">
      <alignment horizontal="center" vertical="center"/>
    </xf>
    <xf numFmtId="37" fontId="22" fillId="5" borderId="15" xfId="48" applyNumberFormat="1" applyFont="1" applyFill="1" applyBorder="1" applyAlignment="1">
      <alignment vertical="center"/>
    </xf>
    <xf numFmtId="37" fontId="22" fillId="5" borderId="15" xfId="48" applyNumberFormat="1" applyFont="1" applyFill="1" applyBorder="1" applyAlignment="1">
      <alignment vertical="center" wrapText="1"/>
    </xf>
    <xf numFmtId="9" fontId="22" fillId="5" borderId="7" xfId="44" applyFont="1" applyFill="1" applyBorder="1" applyAlignment="1" applyProtection="1">
      <alignment vertical="center"/>
    </xf>
    <xf numFmtId="10" fontId="22" fillId="5" borderId="7" xfId="44" applyNumberFormat="1" applyFont="1" applyFill="1" applyBorder="1" applyAlignment="1" applyProtection="1">
      <alignment vertical="center"/>
    </xf>
    <xf numFmtId="0" fontId="23" fillId="2" borderId="16" xfId="46" applyFont="1" applyFill="1" applyBorder="1" applyAlignment="1">
      <alignment horizontal="center" vertical="center"/>
    </xf>
    <xf numFmtId="0" fontId="23" fillId="2" borderId="15" xfId="46" applyFont="1" applyFill="1" applyBorder="1" applyAlignment="1">
      <alignment horizontal="center" vertical="center"/>
    </xf>
    <xf numFmtId="0" fontId="23" fillId="2" borderId="14" xfId="46" applyFont="1" applyFill="1" applyBorder="1" applyAlignment="1">
      <alignment vertical="center" wrapText="1"/>
    </xf>
    <xf numFmtId="173" fontId="23" fillId="2" borderId="7" xfId="47" applyNumberFormat="1" applyFont="1" applyFill="1" applyBorder="1" applyAlignment="1">
      <alignment vertical="center"/>
    </xf>
    <xf numFmtId="173" fontId="23" fillId="2" borderId="0" xfId="49" applyNumberFormat="1" applyFont="1" applyFill="1"/>
    <xf numFmtId="10" fontId="23" fillId="2" borderId="0" xfId="49" applyNumberFormat="1" applyFont="1" applyFill="1"/>
    <xf numFmtId="42" fontId="23" fillId="2" borderId="0" xfId="50" applyFont="1" applyFill="1"/>
    <xf numFmtId="164" fontId="23" fillId="2" borderId="0" xfId="45" applyNumberFormat="1" applyFont="1" applyFill="1"/>
    <xf numFmtId="0" fontId="22" fillId="2" borderId="43" xfId="46" applyFont="1" applyFill="1" applyBorder="1" applyAlignment="1">
      <alignment vertical="center"/>
    </xf>
    <xf numFmtId="10" fontId="22" fillId="2" borderId="7" xfId="47" applyNumberFormat="1" applyFont="1" applyFill="1" applyBorder="1" applyAlignment="1">
      <alignment vertical="center"/>
    </xf>
    <xf numFmtId="0" fontId="22" fillId="2" borderId="44" xfId="46" applyFont="1" applyFill="1" applyBorder="1" applyAlignment="1">
      <alignment vertical="center"/>
    </xf>
    <xf numFmtId="43" fontId="22" fillId="2" borderId="7" xfId="51" applyNumberFormat="1" applyFont="1" applyFill="1" applyBorder="1" applyAlignment="1">
      <alignment vertical="center"/>
    </xf>
    <xf numFmtId="0" fontId="23" fillId="2" borderId="0" xfId="45" applyFont="1" applyFill="1" applyAlignment="1">
      <alignment vertical="center"/>
    </xf>
    <xf numFmtId="44" fontId="23" fillId="2" borderId="0" xfId="52" applyFont="1" applyFill="1" applyAlignment="1">
      <alignment vertical="center" wrapText="1"/>
    </xf>
    <xf numFmtId="174" fontId="23" fillId="2" borderId="0" xfId="44" applyNumberFormat="1" applyFont="1" applyFill="1" applyAlignment="1">
      <alignment vertical="center"/>
    </xf>
    <xf numFmtId="0" fontId="23" fillId="2" borderId="0" xfId="45" applyFont="1" applyFill="1" applyAlignment="1">
      <alignment vertical="center" wrapText="1"/>
    </xf>
    <xf numFmtId="0" fontId="23" fillId="0" borderId="0" xfId="53" applyFont="1"/>
    <xf numFmtId="0" fontId="25" fillId="7" borderId="7" xfId="53" applyFont="1" applyFill="1" applyBorder="1" applyAlignment="1">
      <alignment horizontal="center" vertical="center" wrapText="1"/>
    </xf>
    <xf numFmtId="0" fontId="25" fillId="6" borderId="7" xfId="53" applyFont="1" applyFill="1" applyBorder="1" applyAlignment="1">
      <alignment horizontal="center" vertical="center" wrapText="1"/>
    </xf>
    <xf numFmtId="0" fontId="26" fillId="7" borderId="7" xfId="53" applyFont="1" applyFill="1" applyBorder="1" applyAlignment="1">
      <alignment horizontal="center" vertical="center" wrapText="1"/>
    </xf>
    <xf numFmtId="0" fontId="26" fillId="7" borderId="7" xfId="53" applyFont="1" applyFill="1" applyBorder="1" applyAlignment="1">
      <alignment horizontal="center" vertical="center"/>
    </xf>
    <xf numFmtId="175" fontId="26" fillId="7" borderId="7" xfId="53" applyNumberFormat="1" applyFont="1" applyFill="1" applyBorder="1" applyAlignment="1">
      <alignment horizontal="center" vertical="center" wrapText="1"/>
    </xf>
    <xf numFmtId="0" fontId="23" fillId="0" borderId="0" xfId="53" applyFont="1" applyAlignment="1">
      <alignment horizontal="center" vertical="center"/>
    </xf>
    <xf numFmtId="0" fontId="26" fillId="7" borderId="7" xfId="53" applyFont="1" applyFill="1" applyBorder="1" applyAlignment="1">
      <alignment horizontal="left" vertical="center" wrapText="1"/>
    </xf>
    <xf numFmtId="0" fontId="25" fillId="6" borderId="7" xfId="53" applyFont="1" applyFill="1" applyBorder="1" applyAlignment="1">
      <alignment horizontal="center" vertical="center"/>
    </xf>
    <xf numFmtId="0" fontId="8" fillId="0" borderId="0" xfId="0" applyFont="1" applyBorder="1" applyAlignment="1">
      <alignment horizontal="justify" vertical="center" wrapText="1"/>
    </xf>
    <xf numFmtId="44" fontId="9" fillId="2" borderId="0" xfId="41" applyFont="1" applyFill="1" applyBorder="1" applyAlignment="1">
      <alignment vertical="center" wrapText="1"/>
    </xf>
    <xf numFmtId="175" fontId="26" fillId="8" borderId="7" xfId="53" applyNumberFormat="1" applyFont="1" applyFill="1" applyBorder="1" applyAlignment="1">
      <alignment horizontal="center" vertical="center" wrapText="1"/>
    </xf>
    <xf numFmtId="0" fontId="23" fillId="8" borderId="0" xfId="53" applyFont="1" applyFill="1"/>
    <xf numFmtId="175" fontId="26" fillId="8" borderId="0" xfId="53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2" borderId="21" xfId="5" applyFont="1" applyFill="1" applyBorder="1" applyAlignment="1">
      <alignment horizontal="right" vertical="center" wrapText="1"/>
    </xf>
    <xf numFmtId="0" fontId="8" fillId="2" borderId="22" xfId="5" applyFont="1" applyFill="1" applyBorder="1" applyAlignment="1">
      <alignment horizontal="right" vertical="center" wrapText="1"/>
    </xf>
    <xf numFmtId="166" fontId="8" fillId="2" borderId="23" xfId="9" applyFont="1" applyFill="1" applyBorder="1" applyAlignment="1">
      <alignment vertical="center" wrapText="1"/>
    </xf>
    <xf numFmtId="169" fontId="9" fillId="0" borderId="7" xfId="5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3" borderId="13" xfId="5" applyFont="1" applyFill="1" applyBorder="1" applyAlignment="1">
      <alignment horizontal="left" vertical="center" wrapText="1"/>
    </xf>
    <xf numFmtId="0" fontId="8" fillId="3" borderId="15" xfId="5" applyFont="1" applyFill="1" applyBorder="1" applyAlignment="1">
      <alignment horizontal="left" vertical="center" wrapText="1"/>
    </xf>
    <xf numFmtId="0" fontId="8" fillId="3" borderId="17" xfId="5" applyFont="1" applyFill="1" applyBorder="1" applyAlignment="1">
      <alignment horizontal="left" vertical="center" wrapText="1"/>
    </xf>
    <xf numFmtId="0" fontId="8" fillId="0" borderId="39" xfId="5" applyFont="1" applyBorder="1" applyAlignment="1">
      <alignment horizontal="center" vertical="center" wrapText="1"/>
    </xf>
    <xf numFmtId="0" fontId="8" fillId="0" borderId="35" xfId="5" applyFont="1" applyBorder="1" applyAlignment="1">
      <alignment horizontal="center" vertical="center" wrapText="1"/>
    </xf>
    <xf numFmtId="0" fontId="8" fillId="0" borderId="40" xfId="5" applyFont="1" applyBorder="1" applyAlignment="1">
      <alignment horizontal="center" vertical="center" wrapText="1"/>
    </xf>
    <xf numFmtId="0" fontId="8" fillId="0" borderId="41" xfId="5" applyFont="1" applyBorder="1" applyAlignment="1">
      <alignment horizontal="center" vertical="center" wrapText="1"/>
    </xf>
    <xf numFmtId="169" fontId="9" fillId="0" borderId="15" xfId="5" applyNumberFormat="1" applyFont="1" applyFill="1" applyBorder="1" applyAlignment="1">
      <alignment horizontal="center" vertical="center" wrapText="1"/>
    </xf>
    <xf numFmtId="169" fontId="9" fillId="0" borderId="14" xfId="5" applyNumberFormat="1" applyFont="1" applyFill="1" applyBorder="1" applyAlignment="1">
      <alignment horizontal="center" vertical="center" wrapText="1"/>
    </xf>
    <xf numFmtId="169" fontId="9" fillId="0" borderId="16" xfId="5" applyNumberFormat="1" applyFont="1" applyFill="1" applyBorder="1" applyAlignment="1">
      <alignment horizontal="center" vertical="center" wrapText="1"/>
    </xf>
    <xf numFmtId="0" fontId="8" fillId="2" borderId="2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8" fillId="2" borderId="36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17" fillId="4" borderId="3" xfId="5" applyFont="1" applyFill="1" applyBorder="1" applyAlignment="1">
      <alignment horizontal="center" vertical="center" wrapText="1"/>
    </xf>
    <xf numFmtId="0" fontId="17" fillId="4" borderId="4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9" fontId="8" fillId="0" borderId="2" xfId="42" applyFont="1" applyBorder="1" applyAlignment="1">
      <alignment horizontal="center" vertical="center" wrapText="1"/>
    </xf>
    <xf numFmtId="9" fontId="8" fillId="0" borderId="27" xfId="42" applyFont="1" applyBorder="1" applyAlignment="1">
      <alignment horizontal="center" vertical="center" wrapText="1"/>
    </xf>
    <xf numFmtId="0" fontId="8" fillId="0" borderId="1" xfId="5" applyFont="1" applyFill="1" applyBorder="1" applyAlignment="1">
      <alignment horizontal="center" vertical="center" wrapText="1"/>
    </xf>
    <xf numFmtId="0" fontId="8" fillId="0" borderId="11" xfId="5" applyFont="1" applyFill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26" xfId="5" applyFont="1" applyBorder="1" applyAlignment="1">
      <alignment horizontal="center" vertical="center" wrapText="1"/>
    </xf>
    <xf numFmtId="0" fontId="8" fillId="3" borderId="13" xfId="5" applyFont="1" applyFill="1" applyBorder="1" applyAlignment="1">
      <alignment horizontal="right" vertical="center" wrapText="1"/>
    </xf>
    <xf numFmtId="0" fontId="8" fillId="3" borderId="15" xfId="5" applyFont="1" applyFill="1" applyBorder="1" applyAlignment="1">
      <alignment horizontal="right" vertical="center" wrapText="1"/>
    </xf>
    <xf numFmtId="0" fontId="8" fillId="3" borderId="14" xfId="5" applyFont="1" applyFill="1" applyBorder="1" applyAlignment="1">
      <alignment horizontal="right" vertical="center" wrapText="1"/>
    </xf>
    <xf numFmtId="0" fontId="9" fillId="2" borderId="21" xfId="5" applyFont="1" applyFill="1" applyBorder="1" applyAlignment="1">
      <alignment horizontal="left" vertical="center" wrapText="1"/>
    </xf>
    <xf numFmtId="0" fontId="8" fillId="2" borderId="22" xfId="5" applyFont="1" applyFill="1" applyBorder="1" applyAlignment="1">
      <alignment horizontal="left" vertical="center" wrapText="1"/>
    </xf>
    <xf numFmtId="0" fontId="8" fillId="2" borderId="23" xfId="5" applyFont="1" applyFill="1" applyBorder="1" applyAlignment="1">
      <alignment horizontal="left" vertical="center" wrapText="1"/>
    </xf>
    <xf numFmtId="0" fontId="8" fillId="2" borderId="24" xfId="5" applyFont="1" applyFill="1" applyBorder="1" applyAlignment="1">
      <alignment horizontal="left" vertical="center" wrapText="1"/>
    </xf>
    <xf numFmtId="0" fontId="8" fillId="2" borderId="0" xfId="5" applyFont="1" applyFill="1" applyBorder="1" applyAlignment="1">
      <alignment horizontal="left" vertical="center" wrapText="1"/>
    </xf>
    <xf numFmtId="0" fontId="8" fillId="2" borderId="25" xfId="5" applyFont="1" applyFill="1" applyBorder="1" applyAlignment="1">
      <alignment horizontal="left" vertical="center" wrapText="1"/>
    </xf>
    <xf numFmtId="0" fontId="8" fillId="2" borderId="34" xfId="5" applyFont="1" applyFill="1" applyBorder="1" applyAlignment="1">
      <alignment horizontal="left" vertical="center" wrapText="1"/>
    </xf>
    <xf numFmtId="0" fontId="8" fillId="2" borderId="33" xfId="5" applyFont="1" applyFill="1" applyBorder="1" applyAlignment="1">
      <alignment horizontal="left" vertical="center" wrapText="1"/>
    </xf>
    <xf numFmtId="0" fontId="8" fillId="2" borderId="28" xfId="5" applyFont="1" applyFill="1" applyBorder="1" applyAlignment="1">
      <alignment horizontal="left" vertical="center" wrapText="1"/>
    </xf>
    <xf numFmtId="0" fontId="8" fillId="2" borderId="42" xfId="5" applyFont="1" applyFill="1" applyBorder="1" applyAlignment="1">
      <alignment horizontal="center" vertical="center" wrapText="1"/>
    </xf>
    <xf numFmtId="0" fontId="8" fillId="2" borderId="18" xfId="5" applyFont="1" applyFill="1" applyBorder="1" applyAlignment="1">
      <alignment horizontal="center" vertical="center" wrapText="1"/>
    </xf>
    <xf numFmtId="9" fontId="8" fillId="2" borderId="0" xfId="42" applyFont="1" applyFill="1" applyBorder="1" applyAlignment="1">
      <alignment horizontal="center" vertical="center" wrapText="1"/>
    </xf>
    <xf numFmtId="9" fontId="8" fillId="2" borderId="25" xfId="42" applyFont="1" applyFill="1" applyBorder="1" applyAlignment="1">
      <alignment horizontal="center" vertical="center" wrapText="1"/>
    </xf>
    <xf numFmtId="0" fontId="20" fillId="2" borderId="24" xfId="14" applyFont="1" applyFill="1" applyBorder="1" applyAlignment="1">
      <alignment horizontal="center" vertical="center"/>
    </xf>
    <xf numFmtId="0" fontId="20" fillId="2" borderId="0" xfId="14" applyFont="1" applyFill="1" applyBorder="1" applyAlignment="1">
      <alignment horizontal="center" vertical="center"/>
    </xf>
    <xf numFmtId="0" fontId="9" fillId="0" borderId="16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8" fillId="3" borderId="13" xfId="5" applyFont="1" applyFill="1" applyBorder="1" applyAlignment="1">
      <alignment horizontal="center" vertical="center" wrapText="1"/>
    </xf>
    <xf numFmtId="0" fontId="8" fillId="3" borderId="15" xfId="5" applyFont="1" applyFill="1" applyBorder="1" applyAlignment="1">
      <alignment horizontal="center" vertical="center" wrapText="1"/>
    </xf>
    <xf numFmtId="0" fontId="8" fillId="3" borderId="17" xfId="5" applyFont="1" applyFill="1" applyBorder="1" applyAlignment="1">
      <alignment horizontal="center" vertical="center" wrapText="1"/>
    </xf>
    <xf numFmtId="0" fontId="8" fillId="3" borderId="6" xfId="5" applyFont="1" applyFill="1" applyBorder="1" applyAlignment="1">
      <alignment horizontal="right" vertical="center" wrapText="1"/>
    </xf>
    <xf numFmtId="0" fontId="8" fillId="3" borderId="7" xfId="5" applyFont="1" applyFill="1" applyBorder="1" applyAlignment="1">
      <alignment horizontal="right" vertical="center" wrapText="1"/>
    </xf>
    <xf numFmtId="0" fontId="17" fillId="4" borderId="29" xfId="5" applyFont="1" applyFill="1" applyBorder="1" applyAlignment="1">
      <alignment horizontal="center" vertical="center" wrapText="1"/>
    </xf>
    <xf numFmtId="0" fontId="17" fillId="4" borderId="9" xfId="5" applyFont="1" applyFill="1" applyBorder="1" applyAlignment="1">
      <alignment horizontal="center" vertical="center" wrapText="1"/>
    </xf>
    <xf numFmtId="0" fontId="17" fillId="4" borderId="19" xfId="5" applyFont="1" applyFill="1" applyBorder="1" applyAlignment="1">
      <alignment horizontal="center" vertical="center" wrapText="1"/>
    </xf>
    <xf numFmtId="0" fontId="8" fillId="3" borderId="30" xfId="5" applyFont="1" applyFill="1" applyBorder="1" applyAlignment="1">
      <alignment horizontal="right" vertical="center" wrapText="1"/>
    </xf>
    <xf numFmtId="0" fontId="8" fillId="3" borderId="31" xfId="5" applyFont="1" applyFill="1" applyBorder="1" applyAlignment="1">
      <alignment horizontal="right" vertical="center" wrapText="1"/>
    </xf>
    <xf numFmtId="0" fontId="8" fillId="3" borderId="32" xfId="5" applyFont="1" applyFill="1" applyBorder="1" applyAlignment="1">
      <alignment horizontal="right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22" fillId="2" borderId="18" xfId="46" applyFont="1" applyFill="1" applyBorder="1" applyAlignment="1">
      <alignment horizontal="left" vertical="center"/>
    </xf>
    <xf numFmtId="0" fontId="22" fillId="2" borderId="9" xfId="46" applyFont="1" applyFill="1" applyBorder="1" applyAlignment="1">
      <alignment horizontal="left" vertical="center"/>
    </xf>
    <xf numFmtId="0" fontId="22" fillId="2" borderId="0" xfId="43" applyFont="1" applyFill="1" applyAlignment="1">
      <alignment horizontal="center" vertical="center"/>
    </xf>
    <xf numFmtId="0" fontId="22" fillId="2" borderId="0" xfId="43" applyFont="1" applyFill="1" applyAlignment="1">
      <alignment horizontal="center" vertical="center" wrapText="1"/>
    </xf>
    <xf numFmtId="0" fontId="22" fillId="5" borderId="7" xfId="46" applyFont="1" applyFill="1" applyBorder="1" applyAlignment="1">
      <alignment horizontal="center" vertical="center"/>
    </xf>
    <xf numFmtId="0" fontId="25" fillId="8" borderId="7" xfId="53" applyFont="1" applyFill="1" applyBorder="1" applyAlignment="1">
      <alignment horizontal="center" vertical="center" wrapText="1"/>
    </xf>
    <xf numFmtId="0" fontId="25" fillId="6" borderId="7" xfId="53" applyFont="1" applyFill="1" applyBorder="1" applyAlignment="1">
      <alignment horizontal="center" vertical="center" wrapText="1"/>
    </xf>
    <xf numFmtId="0" fontId="25" fillId="6" borderId="45" xfId="53" applyFont="1" applyFill="1" applyBorder="1" applyAlignment="1">
      <alignment horizontal="center" vertical="center" wrapText="1"/>
    </xf>
    <xf numFmtId="0" fontId="25" fillId="6" borderId="27" xfId="53" applyFont="1" applyFill="1" applyBorder="1" applyAlignment="1">
      <alignment horizontal="center" vertical="center" wrapText="1"/>
    </xf>
    <xf numFmtId="0" fontId="25" fillId="8" borderId="45" xfId="53" applyFont="1" applyFill="1" applyBorder="1" applyAlignment="1">
      <alignment horizontal="center" vertical="center" wrapText="1"/>
    </xf>
    <xf numFmtId="0" fontId="25" fillId="8" borderId="27" xfId="53" applyFont="1" applyFill="1" applyBorder="1" applyAlignment="1">
      <alignment horizontal="center" vertical="center" wrapText="1"/>
    </xf>
  </cellXfs>
  <cellStyles count="54">
    <cellStyle name="Millares" xfId="40" builtinId="3"/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3 3" xfId="51"/>
    <cellStyle name="Millares 66" xfId="21"/>
    <cellStyle name="Millares 66 2" xfId="26"/>
    <cellStyle name="Millares 8 4" xfId="19"/>
    <cellStyle name="Millares 9 2" xfId="30"/>
    <cellStyle name="Moneda" xfId="41" builtinId="4"/>
    <cellStyle name="Moneda [0] 2" xfId="10"/>
    <cellStyle name="Moneda [0] 3" xfId="28"/>
    <cellStyle name="Moneda [0] 3 2" xfId="50"/>
    <cellStyle name="Moneda 10" xfId="13"/>
    <cellStyle name="Moneda 17" xfId="18"/>
    <cellStyle name="Moneda 2" xfId="11"/>
    <cellStyle name="Moneda 2 4 2 2" xfId="52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2 2 2" xfId="43"/>
    <cellStyle name="Normal 3" xfId="53"/>
    <cellStyle name="Normal 3 10" xfId="4"/>
    <cellStyle name="Normal 3 11" xfId="3"/>
    <cellStyle name="Normal 3 11 2" xfId="5"/>
    <cellStyle name="Normal 3 11 3" xfId="24"/>
    <cellStyle name="Normal 3 2 17" xfId="20"/>
    <cellStyle name="Normal 3 4 2 2" xfId="45"/>
    <cellStyle name="Normal 4 2" xfId="46"/>
    <cellStyle name="Normal 5" xfId="35"/>
    <cellStyle name="Normal 9 2" xfId="34"/>
    <cellStyle name="Normal_ESTABLECIMIENTO Y MANTENIMIENTO" xfId="14"/>
    <cellStyle name="Normal_Libro1" xfId="48"/>
    <cellStyle name="Porcentaje" xfId="42" builtinId="5"/>
    <cellStyle name="Porcentaje 2 4 2 2" xfId="44"/>
    <cellStyle name="Porcentaje 3" xfId="49"/>
    <cellStyle name="Porcentaje 3 2" xfId="47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customXml" Target="../customXml/item1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customXml" Target="../customXml/item2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customXml" Target="../customXml/item3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styles" Target="styles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568780</xdr:colOff>
      <xdr:row>0</xdr:row>
      <xdr:rowOff>0</xdr:rowOff>
    </xdr:from>
    <xdr:to>
      <xdr:col>9</xdr:col>
      <xdr:colOff>1540330</xdr:colOff>
      <xdr:row>4</xdr:row>
      <xdr:rowOff>19050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26437" y="0"/>
          <a:ext cx="971550" cy="900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264584</xdr:colOff>
      <xdr:row>0</xdr:row>
      <xdr:rowOff>0</xdr:rowOff>
    </xdr:from>
    <xdr:to>
      <xdr:col>3</xdr:col>
      <xdr:colOff>1047750</xdr:colOff>
      <xdr:row>3</xdr:row>
      <xdr:rowOff>158750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8834" y="0"/>
          <a:ext cx="783166" cy="74083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4\Diego%20Contreras\Documents\Estructuraci&#243;n%202025\PTAP_PTAR_2025\Interventor&#237;a_PTAR_PTAP\Oferta%20Economica%20-%20Interventor&#237;a%20PTAR%20-%20PTAP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Proyectos/CEI/Tunja-Barbosa/HORIZONTAL%20Barbosa.xlsm?1724403C" TargetMode="External"/><Relationship Id="rId1" Type="http://schemas.openxmlformats.org/officeDocument/2006/relationships/externalLinkPath" Target="file:///\\1724403C\HORIZONTAL%20Barbosa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PBSERVER\Documents\CONTRATOS\2012\FONADE\CONTRATO%20No.%202122228%20DE%202012\ESTUDIOS%20Y%20DISE&#209;OS\COPIA%20TOTAL%2025%20JUNIO%202013\15507_Otanche-Boyac&#225;\12_15507_PRE\130226%20Presupuesto%20Otanche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0\solanyi%20robles\Users\Solanyi\Desktop\Casa%20de%20mayores\2.%20Procesados\3.%20Memorias%20de%20calculo\02%20PPTO%20XXX%20Arq%20XX-XX-1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0\solanyi%20robles\Documentos\06%20Back%20Up%20USPEC\02%20Ppto%20en%20revisi&#243;n%20Cupos\2019.05.08%20Ppto%20ERON%20Renacimiento\2019.06.30%20Ppto%20ERON%20Renacimiento_Etapas_Completo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0\solanyi%20robles\Users\Solanyi\Desktop\2016.08.19%20Entrega%20Full\Ppto%20Ubaque%20Cant%20Arq%2011-ENE-1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0\solanyi%20robles\PERSONAL\Dropbox\PRESP\201504-CPRD0022014-FINDETER\ANALISIS%20DE%20PRECIOS%20(Mao)%202014.xlsm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4\cristian%20tellez\192.168.70.24\Mis%20Documentos\Ingenier&#237;a\004.%20IDCN%20Sas\038.%20Centro%20Bella%20Flor\Descargas\18-10-19%20AN&#193;LISIS%20AIU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3\Proyectos_Inversion\Users\arqcl\Documents\USPEC\2021\01-BD_2021\2018.04.04%20Memorias%20Calculo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Ppto-05\PPTO%20EDICION\ENA\ABS\Numeros-ABS-ENA\Speed-Zone-CLAUDIA%20MENDEZ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3\proyectos_inversion\Users\Solanyi\Documents\06%20Back%20Up%20USPEC\01%20Ppto%20base\2016.10.03%20PPTO%20FTO%20BASE%20-%20Valores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G14_04_Presupuesto%20Iles%20v2.00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PBSERVER\Documents\Documents\CONTRATOS\2012\FONADE\CONTRATO%20No.%202122228%20DE%202012\ESTUDIOS%20Y%20DISE&#209;OS\COPIA%20TOTAL%2025%20JUNIO%202013\15507_Otanche-Boyac&#225;\12_15507_PRE\130226%20Presupuesto%20Otanche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0\solanyi%20robles\OBRAS%20PUBLICAS%202006\ACUEDUCTOS\OTROS%20ACUEDUCTOS\PROYECTO%20SANTIAGO%20POBRE\Archivos%201\CAROLINA\OBRAS%202001\VIA%20AEROPUERTO\PRESP.VIA%20AEROPUERTO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WINDOWS/TEMP/Alcantarillado%20PAVCO-RAS%202000%20(08-11-04).xls?53A62FF5" TargetMode="External"/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3\proyectos_inversion\USPEC\2019\Buenaventura\2019_03_27%20PPTO%20CONSULTORIA%20BUENAVENTURA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scritorio/amv%202011/copia%20de%20seguridad%20pc1_invias/CONSORCIO%20PHRE/PRESUPUESTOS/V&#205;A%209003/Presupuesto%20para%20Ampliaci&#243;n%20de%20Puentes%20Angostos/Presupuestos%20Ampliaci&#243;n%20de%20Puentes%20%20(9003)%20Sept.%20de%202010.xls?2864F65C" TargetMode="External"/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0\jeroboan%20ramirez\Users\HP\Downloads\2015.11.30%20PPTO%20FTO%20BASE%20-%20Valores%20(3)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H/ADMINISTRACI&#211;N%20VIAL3/INFORMES/INFORMES%20TRIMESTRALES/Users/Adolfo/Documents/SANTO%20DOMINGO/MARZO/Mis%20documentos/ACTA%20No%2040/ACTA%20No36/CONSORCIO%20acta%20No35/Mis%20documentos/WINDOWS/TEMP/RELACI~1.XLS?9D384341" TargetMode="External"/><Relationship Id="rId1" Type="http://schemas.openxmlformats.org/officeDocument/2006/relationships/externalLinkPath" Target="file:///\\9D384341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@/Phenom_x3/d/ADMINISTRACI&#211;N%20VIAL3/INFORMES/INFORMES%20TRIMESTRALES/Documents%20and%20Settings/Usuario%20de%20Windows/Mis%20documentos/Licitaciones/Inalv&#237;as/Taraz&#225;-Caucasia/WINDOWS/TEMP/RELACI~1.XLS?3152B94F" TargetMode="External"/><Relationship Id="rId1" Type="http://schemas.openxmlformats.org/officeDocument/2006/relationships/externalLinkPath" Target="file:///\\3152B94F\RELACI~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0\solanyi%20robles\Users\LILIAN~1\AppData\Local\Temp\Rar$DIa0.034\AMV%20COR%20G2%20No%203444\COMPARTIR\COTIZACIONES%202010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0\solanyi%20robles\Users\Hernan\Downloads\PRESUPUESTO%20%20COMPLEJO%20ACUATICO%20FINAL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10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CHOCO/APU%20ADVIAL.%20G-2%202011.xls?1C896A80" TargetMode="External"/><Relationship Id="rId1" Type="http://schemas.openxmlformats.org/officeDocument/2006/relationships/externalLinkPath" Target="file:///\\1C896A80\APU%20ADVIAL.%20G-2%20201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10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APU%20CON%20PARTICULARES%20OPA.xlsx?16946A34" TargetMode="External"/><Relationship Id="rId1" Type="http://schemas.openxmlformats.org/officeDocument/2006/relationships/externalLinkPath" Target="file:///\\16946A34\APU%20CON%20PARTICULARES%20OPA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0\Claudia%20Ramirez\Documents\2015_USPEC\2015.11.13%20Evaluaci&#243;n%20Ofertas%20SA-MC-045-2015\2015.11.18%20Compil.%20Eval.%20ofertas%20econ&#243;m.%20SA-MC-045-2015%20CMRI.xlsx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3\proyectos_inversion\Users\arqcl\Documents\USPEC\2020\Giron%20e%20Ipiales\Electrico%20Giron%20e%20Ipiales\2020.09.18%20PPTO%20GIRON%20IPIALES%20OBRAS%20COMPLEMENTARIAS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1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mrojast/A%20Max/APU/APU%202011/APU%20CON%20PARTICULARES%20OPA.xlsx?3D99CDD5" TargetMode="External"/><Relationship Id="rId1" Type="http://schemas.openxmlformats.org/officeDocument/2006/relationships/externalLinkPath" Target="file:///\\3D99CDD5\APU%20CON%20PARTICULARES%20OPA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Ppto-05\PPTO%20EDICION\TALLER%20PPTO\PROYECTOS\BERNARDO%20JARAMILLO\02%20BERNARDO%20JARAMILLO%2020090721\0-Est%20calculos%20v1.00%20-%20IED%20BJ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0\solanyi%20robles\Users\Solanyi\Desktop\2016.08.19%20Entrega%20Full\01%20PPTO%20Ubaque%20Est%2011-ENE-1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3\proyectos_inversion\Users\Claudia%20Marcela\Documents\USPEC\2020\PPTO%20RIOHACHA\Septiembre\2020.09.23%20Ppto%20interventoria%20ERON%20Riohacha.xlsx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3\proyectos_inversion\192.168.70.23\Proyectos_Inversion\Descargas\FM%20Riohach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Oferta Economica - Interventorí"/>
    </sheetNames>
    <definedNames>
      <definedName name="______v4"/>
      <definedName name="______v8"/>
      <definedName name="______y3"/>
      <definedName name="______y7"/>
      <definedName name="_____v4"/>
      <definedName name="_____v8"/>
      <definedName name="____v4"/>
      <definedName name="____v8"/>
      <definedName name="____y3"/>
      <definedName name="____y7"/>
      <definedName name="err"/>
      <definedName name="Header_Row"/>
      <definedName name="Loan_Start"/>
      <definedName name="Number_of_Payments"/>
      <definedName name="Values_Entered"/>
    </defined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Datos"/>
      <sheetName val="items"/>
      <sheetName val="aCCIDENTES DE 1995 - 1996.xls"/>
      <sheetName val="CONT_ADI"/>
      <sheetName val="\a  aaInformación GRUPO 4\A MIn"/>
      <sheetName val="ACTA DE MODIFICACION  (2)"/>
      <sheetName val="INDICMICROEMP"/>
      <sheetName val="Informacion"/>
      <sheetName val="#¡REF"/>
      <sheetName val="MATERIALES"/>
      <sheetName val="Datos Básicos"/>
      <sheetName val="SALARIOS"/>
      <sheetName val="SUB APU"/>
      <sheetName val="Formulario N° 4"/>
      <sheetName val="EQUIPO"/>
      <sheetName val="Informe"/>
      <sheetName val="Seguim-16"/>
      <sheetName val="INV"/>
      <sheetName val="AASHTO"/>
      <sheetName val="PESOS"/>
      <sheetName val="MAT"/>
      <sheetName val="HER"/>
      <sheetName val="PER"/>
      <sheetName val="TRANS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[aCCIDENTES DE 1995 - 1996.xls]"/>
      <sheetName val="Res-Accide-10"/>
      <sheetName val="\\Escritorio\amv 2011\a  aaInfo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SEGUIM Y REPROG MES 1 (2)"/>
      <sheetName val="\Users\HP\AppData\Local\Microso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ISTORICOS FUEL OIL EXP"/>
      <sheetName val="_aCCIDENTES_DE_1995___1996_xl_2"/>
      <sheetName val="//ccefici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2-AG96"/>
      <sheetName val=" ACTA FINAL + MODIFICATORIA "/>
      <sheetName val="EQUIPOS"/>
      <sheetName val="MANO DE OBRA"/>
      <sheetName val="TRANSPORTE"/>
      <sheetName val="//d.docs.live.net/a  aaInformac"/>
      <sheetName val="ACTA No.1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TA No.5"/>
      <sheetName val="ACTA MAYORES - GENERAL"/>
      <sheetName val="INTERVENCION"/>
      <sheetName val="\Users\LENOVO\Downloads\a  aaIn"/>
      <sheetName val="\Users\ANDRES FELIPE MUÑOZ\Down"/>
      <sheetName val="AIU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9"/>
      <sheetName val="\E\a  aaInformación GRUPO 4\A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/>
      <sheetData sheetId="349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RA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DEF"/>
      <sheetName val="PUERTAS"/>
      <sheetName val="AREAS"/>
      <sheetName val="MUROS"/>
      <sheetName val="VENTANAS"/>
      <sheetName val="BARANDAS"/>
      <sheetName val="APARATOS"/>
      <sheetName val="OTROS"/>
      <sheetName val="VARIOS"/>
      <sheetName val="Nivel Interv."/>
      <sheetName val="Profesionales"/>
    </sheetNames>
    <sheetDataSet>
      <sheetData sheetId="0">
        <row r="13">
          <cell r="D13" t="str">
            <v>Arena</v>
          </cell>
        </row>
        <row r="65">
          <cell r="D65" t="str">
            <v>Tablón cuarto 26</v>
          </cell>
        </row>
        <row r="66">
          <cell r="D66" t="str">
            <v>Zócalo de granito vibroprensado</v>
          </cell>
        </row>
        <row r="67">
          <cell r="D67" t="str">
            <v>Granito pulido</v>
          </cell>
        </row>
        <row r="68">
          <cell r="D68" t="str">
            <v>Media caña en granito pulido</v>
          </cell>
        </row>
        <row r="69">
          <cell r="D69" t="str">
            <v>Gravilla lavada</v>
          </cell>
        </row>
        <row r="70">
          <cell r="D70" t="str">
            <v>Media caña en gravilla lavada</v>
          </cell>
        </row>
        <row r="71">
          <cell r="D71" t="str">
            <v>Vinisol 3 mm</v>
          </cell>
        </row>
        <row r="72">
          <cell r="D72" t="str">
            <v>Emeflex alto tráfico</v>
          </cell>
        </row>
        <row r="73">
          <cell r="D73" t="str">
            <v>Cedro</v>
          </cell>
        </row>
        <row r="74">
          <cell r="D74" t="str">
            <v>Media caña en mortero</v>
          </cell>
        </row>
        <row r="75">
          <cell r="D75" t="str">
            <v>Media caña en concreto esmaltado</v>
          </cell>
        </row>
        <row r="76">
          <cell r="D76" t="str">
            <v>Deck madera teca</v>
          </cell>
        </row>
        <row r="77">
          <cell r="D77" t="str">
            <v>Otro (por definir en lista despleg.)</v>
          </cell>
        </row>
        <row r="84">
          <cell r="D84" t="str">
            <v>Fachada</v>
          </cell>
        </row>
        <row r="85">
          <cell r="D85" t="str">
            <v>Interior de baños</v>
          </cell>
        </row>
        <row r="86">
          <cell r="D86" t="str">
            <v>Interior otros espacios</v>
          </cell>
        </row>
        <row r="93">
          <cell r="D93" t="str">
            <v>Bordillo h=0.17m</v>
          </cell>
        </row>
        <row r="94">
          <cell r="D94" t="str">
            <v>Bordillo en concreto m doble</v>
          </cell>
        </row>
        <row r="95">
          <cell r="D95" t="str">
            <v>Hilada parada</v>
          </cell>
        </row>
        <row r="103">
          <cell r="D103" t="str">
            <v>Alfajía en concreto</v>
          </cell>
        </row>
        <row r="104">
          <cell r="D104" t="str">
            <v>Hilada parada</v>
          </cell>
        </row>
        <row r="105">
          <cell r="D105" t="str">
            <v>Viga cinta h=0.10m</v>
          </cell>
        </row>
        <row r="113">
          <cell r="D113" t="str">
            <v>Bloque en concreto tipo INDURAL</v>
          </cell>
        </row>
        <row r="114">
          <cell r="D114" t="str">
            <v>Bloque en concreto tipo KREATO</v>
          </cell>
        </row>
        <row r="115">
          <cell r="D115" t="str">
            <v>Bloque de arcilla hueco</v>
          </cell>
        </row>
        <row r="116">
          <cell r="D116" t="str">
            <v>Concreto estructural</v>
          </cell>
        </row>
        <row r="117">
          <cell r="D117" t="str">
            <v>Piedra natural</v>
          </cell>
        </row>
        <row r="118">
          <cell r="D118" t="str">
            <v>Calados en concreto</v>
          </cell>
        </row>
        <row r="119">
          <cell r="D119" t="str">
            <v>Ladrillo portante prensado</v>
          </cell>
        </row>
        <row r="120">
          <cell r="D120" t="str">
            <v>Ladrillo portante trefilado</v>
          </cell>
        </row>
        <row r="121">
          <cell r="D121" t="str">
            <v>Muro calado</v>
          </cell>
        </row>
        <row r="122">
          <cell r="D122" t="str">
            <v>Otro (por definir en lista despleg.)</v>
          </cell>
        </row>
        <row r="161">
          <cell r="D161" t="str">
            <v>Pañete taludes</v>
          </cell>
        </row>
        <row r="162">
          <cell r="D162" t="str">
            <v>Pañete impermeabilizado integral</v>
          </cell>
        </row>
        <row r="163">
          <cell r="D163" t="str">
            <v>Pañete liso interior</v>
          </cell>
        </row>
        <row r="164">
          <cell r="D164" t="str">
            <v>Pañete liso exterior</v>
          </cell>
        </row>
        <row r="165">
          <cell r="D165" t="str">
            <v>Pañete liso bajo placa</v>
          </cell>
        </row>
        <row r="166">
          <cell r="D166" t="str">
            <v>Pañete liso bajo malla</v>
          </cell>
        </row>
        <row r="167">
          <cell r="D167" t="str">
            <v>Otro (por definir en lista despleg.)</v>
          </cell>
        </row>
        <row r="174">
          <cell r="D174" t="str">
            <v>Ladrillo de arcilla</v>
          </cell>
        </row>
        <row r="175">
          <cell r="D175" t="str">
            <v>Bloque de concreto</v>
          </cell>
        </row>
        <row r="176">
          <cell r="D176" t="str">
            <v>Cerámica de 20 x 20 Baños</v>
          </cell>
        </row>
        <row r="177">
          <cell r="D177" t="str">
            <v>Cerámica de 20 x 20 Aseo y basuras</v>
          </cell>
        </row>
        <row r="178">
          <cell r="D178" t="str">
            <v>Cerámica de 20 x 20 Cocinas</v>
          </cell>
        </row>
        <row r="179">
          <cell r="D179" t="str">
            <v>Cerámica de 30 x 30</v>
          </cell>
        </row>
        <row r="180">
          <cell r="D180" t="str">
            <v>Otro (por definir en lista despleg.)</v>
          </cell>
        </row>
        <row r="209">
          <cell r="D209">
            <v>0</v>
          </cell>
        </row>
        <row r="211">
          <cell r="D211" t="str">
            <v>Puerta ventana en lamina CR Cal.18 1m</v>
          </cell>
        </row>
        <row r="212">
          <cell r="D212" t="str">
            <v>Puerta ventana en lamina CR Cal.18 1 a 4m</v>
          </cell>
        </row>
        <row r="213">
          <cell r="D213" t="str">
            <v>Puerta ventana en lamina CR Cal.18 4 a 7m</v>
          </cell>
        </row>
        <row r="214">
          <cell r="D214" t="str">
            <v>Puerta en lamina con alma en vidrio CR Cal.18</v>
          </cell>
        </row>
        <row r="215">
          <cell r="D215" t="str">
            <v>Entam. CR Cal.18</v>
          </cell>
        </row>
        <row r="216">
          <cell r="D216" t="str">
            <v>Entablerada CR Cal.18</v>
          </cell>
        </row>
        <row r="217">
          <cell r="D217" t="str">
            <v>Entam. con mirilla en CR Cal.18</v>
          </cell>
        </row>
        <row r="218">
          <cell r="D218" t="str">
            <v>Entam. con rejilla en CR Cal.18</v>
          </cell>
        </row>
        <row r="219">
          <cell r="D219" t="str">
            <v>Corredera en CR Cal.18</v>
          </cell>
        </row>
        <row r="220">
          <cell r="D220" t="str">
            <v>Entam. con rejilla en CR Cal.18</v>
          </cell>
        </row>
        <row r="221">
          <cell r="D221" t="str">
            <v xml:space="preserve">Reja metalica </v>
          </cell>
        </row>
        <row r="222">
          <cell r="D222" t="str">
            <v>Reja pivotante con malla expandida  y lamina perforada</v>
          </cell>
        </row>
        <row r="227">
          <cell r="D227">
            <v>0</v>
          </cell>
        </row>
        <row r="229">
          <cell r="D229" t="str">
            <v>Cerrojo de seguridad</v>
          </cell>
        </row>
        <row r="230">
          <cell r="D230" t="str">
            <v>Cerradura antipánico</v>
          </cell>
        </row>
        <row r="231">
          <cell r="D231" t="str">
            <v>Cerradura de incrustar 19.1.13</v>
          </cell>
        </row>
        <row r="269">
          <cell r="D269" t="str">
            <v>Concreto</v>
          </cell>
        </row>
        <row r="285">
          <cell r="D285">
            <v>0</v>
          </cell>
        </row>
        <row r="286">
          <cell r="D286" t="str">
            <v>Concreto</v>
          </cell>
        </row>
        <row r="287">
          <cell r="D287" t="str">
            <v>Granito pulido</v>
          </cell>
        </row>
        <row r="288">
          <cell r="D288" t="str">
            <v>Gravilla lavada</v>
          </cell>
        </row>
        <row r="289">
          <cell r="D289" t="str">
            <v>Dilatación en concreto</v>
          </cell>
        </row>
        <row r="290">
          <cell r="D290" t="str">
            <v>Dilatación en ladrillo</v>
          </cell>
        </row>
        <row r="291">
          <cell r="D291" t="str">
            <v>Otro (por definir en lista despleg.)</v>
          </cell>
        </row>
        <row r="292">
          <cell r="D292">
            <v>0</v>
          </cell>
        </row>
        <row r="298">
          <cell r="D298" t="str">
            <v>Puerta-reja  alta pivotante con malla expandida CR y lamina perforada de acero negro</v>
          </cell>
        </row>
        <row r="299">
          <cell r="D299" t="str">
            <v>Reja metalica</v>
          </cell>
        </row>
        <row r="300">
          <cell r="D300" t="str">
            <v>Reja metalica alta</v>
          </cell>
        </row>
        <row r="301">
          <cell r="D301" t="str">
            <v>Batiente en lamina</v>
          </cell>
        </row>
        <row r="302">
          <cell r="D302" t="str">
            <v>Rejilla metalica</v>
          </cell>
        </row>
        <row r="303">
          <cell r="D303" t="str">
            <v>Reja metalica Caso 1</v>
          </cell>
        </row>
        <row r="304">
          <cell r="D304" t="str">
            <v>Reja metalica Caso 2</v>
          </cell>
        </row>
        <row r="305">
          <cell r="D305" t="str">
            <v>Reja metalica Caso 3</v>
          </cell>
        </row>
        <row r="306">
          <cell r="D306" t="str">
            <v>Reja metalica Caso 4</v>
          </cell>
        </row>
        <row r="307">
          <cell r="D307" t="str">
            <v>Reja metalica Caso 5</v>
          </cell>
        </row>
        <row r="308">
          <cell r="D308" t="str">
            <v>Reja metalica Caso 6</v>
          </cell>
        </row>
        <row r="309">
          <cell r="D309" t="str">
            <v>Reja metalica Caso 7</v>
          </cell>
        </row>
        <row r="459">
          <cell r="D459" t="str">
            <v>Ladrillo de arcilla</v>
          </cell>
        </row>
        <row r="460">
          <cell r="D460" t="str">
            <v>Concreto</v>
          </cell>
        </row>
        <row r="461">
          <cell r="D461" t="str">
            <v>Prefabricado de concreto</v>
          </cell>
        </row>
        <row r="462">
          <cell r="D462" t="str">
            <v>Aluminio</v>
          </cell>
        </row>
        <row r="463">
          <cell r="D463" t="str">
            <v>Otro (por definir en lista despleg.)</v>
          </cell>
        </row>
        <row r="482">
          <cell r="D482" t="str">
            <v>Metálica</v>
          </cell>
        </row>
        <row r="483">
          <cell r="D483" t="str">
            <v>Metálica Esc y Ram</v>
          </cell>
        </row>
        <row r="484">
          <cell r="D484" t="str">
            <v>Madera</v>
          </cell>
        </row>
        <row r="485">
          <cell r="D485" t="str">
            <v>Concreto visto</v>
          </cell>
        </row>
        <row r="486">
          <cell r="D486" t="str">
            <v>Ladrillo portante prensado</v>
          </cell>
        </row>
        <row r="487">
          <cell r="D487" t="str">
            <v>Calados en concreto</v>
          </cell>
        </row>
        <row r="488">
          <cell r="D488" t="str">
            <v>Calados en arcilla</v>
          </cell>
        </row>
        <row r="489">
          <cell r="D489" t="str">
            <v>Pasamanos metalico</v>
          </cell>
        </row>
        <row r="490">
          <cell r="D490" t="str">
            <v>Otro (por definir en lista despleg.)</v>
          </cell>
        </row>
        <row r="511">
          <cell r="D511" t="str">
            <v>Teja termoacustica tipo Metecno</v>
          </cell>
        </row>
        <row r="512">
          <cell r="D512" t="str">
            <v>Teja aluminio doble grafada</v>
          </cell>
        </row>
        <row r="513">
          <cell r="D513" t="str">
            <v>Teja Acesco tipo sandwich</v>
          </cell>
        </row>
        <row r="514">
          <cell r="D514" t="str">
            <v>Domo acrílico</v>
          </cell>
        </row>
        <row r="515">
          <cell r="D515" t="str">
            <v>Acrílico transparente 2 mm</v>
          </cell>
        </row>
        <row r="516">
          <cell r="D516" t="str">
            <v>Teja ondulada Crystacril</v>
          </cell>
        </row>
        <row r="517">
          <cell r="D517" t="str">
            <v>Teja Cindu</v>
          </cell>
        </row>
        <row r="518">
          <cell r="D518" t="str">
            <v>Gravilla suelta</v>
          </cell>
        </row>
        <row r="519">
          <cell r="D519" t="str">
            <v>Vegetación de jardinería</v>
          </cell>
        </row>
        <row r="520">
          <cell r="D520" t="str">
            <v>Prefabicados de proteccion cub</v>
          </cell>
        </row>
        <row r="521">
          <cell r="D521" t="str">
            <v>Tablon cuarto 26</v>
          </cell>
        </row>
        <row r="522">
          <cell r="D522" t="str">
            <v>Alistado para cubierta</v>
          </cell>
        </row>
        <row r="523">
          <cell r="D523" t="str">
            <v>Otro (por definir en lista despleg.)</v>
          </cell>
        </row>
        <row r="530">
          <cell r="D530" t="str">
            <v>Sanitario con fluxometro</v>
          </cell>
        </row>
        <row r="531">
          <cell r="D531" t="str">
            <v>Sanitario con fluxo. Discapacitados</v>
          </cell>
        </row>
        <row r="532">
          <cell r="D532" t="str">
            <v>Sanitario Infantil</v>
          </cell>
        </row>
        <row r="533">
          <cell r="D533" t="str">
            <v>Sanitario Tanque</v>
          </cell>
        </row>
        <row r="534">
          <cell r="D534" t="str">
            <v>Orinal Mediano</v>
          </cell>
        </row>
        <row r="535">
          <cell r="D535" t="str">
            <v>Orinal Infantil</v>
          </cell>
        </row>
        <row r="536">
          <cell r="D536" t="str">
            <v>Lavamanos de colgar</v>
          </cell>
        </row>
        <row r="537">
          <cell r="D537" t="str">
            <v>Lavamanos de incrustar</v>
          </cell>
        </row>
        <row r="538">
          <cell r="D538" t="str">
            <v>Lavamanos Metalico  Acero Inoxidable</v>
          </cell>
        </row>
        <row r="539">
          <cell r="D539" t="str">
            <v>Lavamanos discapacitados</v>
          </cell>
        </row>
        <row r="540">
          <cell r="D540" t="str">
            <v>Lavamanos Pedestal</v>
          </cell>
        </row>
        <row r="541">
          <cell r="D541" t="str">
            <v>Otro (por definir en lista despleg.)</v>
          </cell>
        </row>
        <row r="548">
          <cell r="D548" t="str">
            <v>Griferia Sanitario</v>
          </cell>
        </row>
        <row r="549">
          <cell r="D549" t="str">
            <v>Griferia Sanitario Tanque</v>
          </cell>
        </row>
        <row r="550">
          <cell r="D550" t="str">
            <v>Griferia Sanitario Minusvalido</v>
          </cell>
        </row>
        <row r="551">
          <cell r="D551" t="str">
            <v>Griferia Orinal</v>
          </cell>
        </row>
        <row r="552">
          <cell r="D552" t="str">
            <v>Griferia Lavamanos</v>
          </cell>
        </row>
        <row r="553">
          <cell r="D553" t="str">
            <v>Griferia Ducha</v>
          </cell>
        </row>
        <row r="554">
          <cell r="D554" t="str">
            <v>Otro (por definir en lista despleg.)</v>
          </cell>
        </row>
        <row r="561">
          <cell r="D561" t="str">
            <v>Dispensador papel</v>
          </cell>
        </row>
        <row r="562">
          <cell r="D562" t="str">
            <v>Dispensador toallas de papel</v>
          </cell>
        </row>
        <row r="563">
          <cell r="D563" t="str">
            <v>Dispensador jabon</v>
          </cell>
        </row>
        <row r="564">
          <cell r="D564" t="str">
            <v>Juego de Baño Of</v>
          </cell>
        </row>
        <row r="565">
          <cell r="D565" t="str">
            <v>Perchero</v>
          </cell>
        </row>
        <row r="566">
          <cell r="D566" t="str">
            <v>Secador</v>
          </cell>
        </row>
        <row r="567">
          <cell r="D567" t="str">
            <v>Barras minusvalidos</v>
          </cell>
        </row>
        <row r="568">
          <cell r="D568" t="str">
            <v>Otro (por definir en lista despleg.)</v>
          </cell>
        </row>
        <row r="575">
          <cell r="D575" t="str">
            <v>Mesón lavamanos en acero inoxidable</v>
          </cell>
        </row>
        <row r="576">
          <cell r="D576" t="str">
            <v>Mesón cocina en acero inoxidable</v>
          </cell>
        </row>
        <row r="577">
          <cell r="D577" t="str">
            <v>Mesón cocineta en concreto</v>
          </cell>
        </row>
        <row r="578">
          <cell r="D578" t="str">
            <v>Mesón lavamanos en concreto</v>
          </cell>
        </row>
        <row r="579">
          <cell r="D579" t="str">
            <v>Mesón cocina en concreto</v>
          </cell>
        </row>
        <row r="580">
          <cell r="D580" t="str">
            <v>Mesón cocineta</v>
          </cell>
        </row>
        <row r="581">
          <cell r="D581" t="str">
            <v>Mesón laboratorio en concreto</v>
          </cell>
        </row>
        <row r="582">
          <cell r="D582" t="str">
            <v>Mesón tienda escolar</v>
          </cell>
        </row>
        <row r="583">
          <cell r="D583" t="str">
            <v>Otro (por definir en lista despleg.)</v>
          </cell>
        </row>
        <row r="590">
          <cell r="D590" t="str">
            <v>División Sanitario  h=1.50</v>
          </cell>
        </row>
        <row r="591">
          <cell r="D591" t="str">
            <v>Tabiques extremos</v>
          </cell>
        </row>
        <row r="592">
          <cell r="D592" t="str">
            <v>Tabiques centrales</v>
          </cell>
        </row>
        <row r="593">
          <cell r="D593" t="str">
            <v>Divisón  orinal</v>
          </cell>
        </row>
        <row r="594">
          <cell r="D594" t="str">
            <v>Puerta Sanitario</v>
          </cell>
        </row>
        <row r="595">
          <cell r="D595" t="str">
            <v>Otro (por definir en lista despleg.)</v>
          </cell>
        </row>
        <row r="602">
          <cell r="D602" t="str">
            <v>Espejo h=0.75</v>
          </cell>
        </row>
        <row r="603">
          <cell r="D603" t="str">
            <v>Espejo h=0.70 Minusvalidos</v>
          </cell>
        </row>
        <row r="604">
          <cell r="D604" t="str">
            <v>Espejo h=0.62 Prejardin Jardin Transicion</v>
          </cell>
        </row>
        <row r="605">
          <cell r="D605" t="str">
            <v>Otro (por definir en lista despleg.)</v>
          </cell>
        </row>
        <row r="612">
          <cell r="D612" t="str">
            <v>Poceta</v>
          </cell>
        </row>
        <row r="613">
          <cell r="D613" t="str">
            <v>Poceta  Granito Huerta</v>
          </cell>
        </row>
        <row r="614">
          <cell r="D614" t="str">
            <v>Lavaplatos</v>
          </cell>
        </row>
        <row r="615">
          <cell r="D615" t="str">
            <v>Estufa 2 ptos</v>
          </cell>
        </row>
        <row r="616">
          <cell r="D616" t="str">
            <v>Vertedero laboratorios</v>
          </cell>
        </row>
        <row r="617">
          <cell r="D617" t="str">
            <v>Canecas  Tipo IDU  M120</v>
          </cell>
        </row>
        <row r="618">
          <cell r="D618" t="str">
            <v xml:space="preserve">Canecas  </v>
          </cell>
        </row>
        <row r="619">
          <cell r="D619" t="str">
            <v>Bebedero</v>
          </cell>
        </row>
        <row r="620">
          <cell r="D620" t="str">
            <v>Otro (por definir en lista despleg.)</v>
          </cell>
        </row>
      </sheetData>
      <sheetData sheetId="1">
        <row r="5">
          <cell r="C5" t="str">
            <v xml:space="preserve"> y </v>
          </cell>
        </row>
        <row r="6">
          <cell r="C6" t="str">
            <v xml:space="preserve">Puerta en </v>
          </cell>
          <cell r="D6">
            <v>0</v>
          </cell>
        </row>
        <row r="7">
          <cell r="C7" t="str">
            <v xml:space="preserve">Ventana </v>
          </cell>
          <cell r="D7">
            <v>117</v>
          </cell>
        </row>
        <row r="9">
          <cell r="C9" t="str">
            <v xml:space="preserve"> Niv </v>
          </cell>
        </row>
      </sheetData>
      <sheetData sheetId="2">
        <row r="1">
          <cell r="F1">
            <v>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R"/>
      <sheetName val="MAT"/>
      <sheetName val="PER"/>
      <sheetName val="TRAN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AREAS"/>
      <sheetName val="MUROS"/>
      <sheetName val="VENTANAS"/>
      <sheetName val="PUERTAS"/>
      <sheetName val="BARANDAS"/>
      <sheetName val="APARATOS"/>
      <sheetName val="OTROS"/>
      <sheetName val="VARIOS"/>
      <sheetName val="PIEZAS EN CONCRETO"/>
      <sheetName val="Materiales"/>
      <sheetName val="2. PPTO CONSOLIDADO"/>
    </sheetNames>
    <sheetDataSet>
      <sheetData sheetId="0">
        <row r="28">
          <cell r="B28" t="str">
            <v>S1</v>
          </cell>
        </row>
        <row r="29">
          <cell r="B29" t="str">
            <v>P1</v>
          </cell>
        </row>
        <row r="30">
          <cell r="B30" t="str">
            <v>P2</v>
          </cell>
        </row>
        <row r="31">
          <cell r="B31" t="str">
            <v>P3</v>
          </cell>
        </row>
        <row r="32">
          <cell r="B32" t="str">
            <v>P4</v>
          </cell>
        </row>
        <row r="33">
          <cell r="B33" t="str">
            <v>CUB</v>
          </cell>
        </row>
        <row r="34">
          <cell r="B34" t="str">
            <v>CUB A</v>
          </cell>
        </row>
        <row r="35">
          <cell r="B35" t="str">
            <v>EXT</v>
          </cell>
        </row>
        <row r="43">
          <cell r="B43" t="str">
            <v>C</v>
          </cell>
        </row>
        <row r="44">
          <cell r="B44" t="str">
            <v>A</v>
          </cell>
        </row>
        <row r="45">
          <cell r="B45" t="str">
            <v>ADM</v>
          </cell>
        </row>
        <row r="46">
          <cell r="B46" t="str">
            <v>PRE</v>
          </cell>
        </row>
        <row r="47">
          <cell r="B47" t="str">
            <v>EXT</v>
          </cell>
        </row>
        <row r="48">
          <cell r="B48">
            <v>0</v>
          </cell>
        </row>
        <row r="49">
          <cell r="B49">
            <v>1</v>
          </cell>
        </row>
        <row r="50">
          <cell r="B50">
            <v>2</v>
          </cell>
        </row>
        <row r="51">
          <cell r="B51">
            <v>3</v>
          </cell>
        </row>
        <row r="52">
          <cell r="B52">
            <v>4</v>
          </cell>
        </row>
        <row r="53">
          <cell r="B53">
            <v>5</v>
          </cell>
        </row>
        <row r="54">
          <cell r="B54">
            <v>6</v>
          </cell>
        </row>
        <row r="55">
          <cell r="B55">
            <v>7</v>
          </cell>
        </row>
        <row r="56">
          <cell r="B56">
            <v>8</v>
          </cell>
        </row>
        <row r="57">
          <cell r="B57">
            <v>9</v>
          </cell>
        </row>
        <row r="58">
          <cell r="B58">
            <v>10</v>
          </cell>
        </row>
        <row r="59">
          <cell r="B59">
            <v>11</v>
          </cell>
        </row>
        <row r="60">
          <cell r="B60">
            <v>12</v>
          </cell>
        </row>
        <row r="61">
          <cell r="B61">
            <v>13</v>
          </cell>
        </row>
        <row r="62">
          <cell r="B62">
            <v>14</v>
          </cell>
        </row>
        <row r="63">
          <cell r="B63">
            <v>15</v>
          </cell>
        </row>
        <row r="64">
          <cell r="B64">
            <v>16</v>
          </cell>
        </row>
        <row r="65">
          <cell r="B65">
            <v>17</v>
          </cell>
        </row>
        <row r="66">
          <cell r="B66" t="str">
            <v>Pas. 1</v>
          </cell>
        </row>
        <row r="67">
          <cell r="B67" t="str">
            <v>Pas. 2</v>
          </cell>
        </row>
        <row r="68">
          <cell r="B68" t="str">
            <v>Pas. 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"/>
      <sheetName val="PRES"/>
      <sheetName val="UND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SAYOS"/>
      <sheetName val="AIU- PROPUESTO"/>
      <sheetName val="SALARIOS Y CLASIFICACIÓN SDI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TICALES"/>
      <sheetName val="EXCAVACION"/>
      <sheetName val="VENTANAS"/>
      <sheetName val="PRELIM"/>
      <sheetName val="CIMENTACION"/>
      <sheetName val="VIGAS"/>
      <sheetName val="PLACAS"/>
      <sheetName val="MUROS"/>
      <sheetName val="FILT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1. RESUMEN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 PPTO CONSOLIDADO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OR COMPONENTES"/>
      <sheetName val="POR INSUMOS"/>
      <sheetName val="ANALISIS DE AIU"/>
      <sheetName val="Cuadro Resumen"/>
      <sheetName val="Cuadro Resumen (2)"/>
      <sheetName val="DOTACIÓN"/>
      <sheetName val="Datos entrada"/>
      <sheetName val="Hoja Base (2)"/>
      <sheetName val="Hoja Base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4 Caja Distribuciòn 0,40  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1 Caja inspección 0,60 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5,1 Acero 37000  "/>
      <sheetName val="4,5,2 Acero 60000 est"/>
      <sheetName val="4,5,3 Malla Electrosoldada est"/>
      <sheetName val="4,6,2,3 Cerrchas  Metàlica"/>
      <sheetName val="4,6,2,4 Perfil "/>
      <sheetName val="4,6,2,5 Templete"/>
      <sheetName val="5,1,1 Bloq Conc Estruc 0,12"/>
      <sheetName val="5,1,2 Bloque concreto divisorio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 Helber 1&quot;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4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Cubierta placa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2 Pradización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0,2,13 Escalinatas"/>
      <sheetName val="21,1,3 Aseo"/>
      <sheetName val="21,1,4 Retiro Escombros"/>
      <sheetName val="Pasamanos "/>
      <sheetName val="Hoja1"/>
      <sheetName val="Hoja31"/>
      <sheetName val="Modelo"/>
      <sheetName val="PRES"/>
      <sheetName val="UNDS"/>
    </sheetNames>
    <sheetDataSet>
      <sheetData sheetId="0">
        <row r="11">
          <cell r="A11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1">
          <cell r="A11" t="str">
            <v xml:space="preserve"> CUADRILLAS</v>
          </cell>
        </row>
        <row r="13">
          <cell r="A13" t="str">
            <v>SALARIO MINIMO LEGAL VIGENTE</v>
          </cell>
          <cell r="D13">
            <v>515000</v>
          </cell>
        </row>
        <row r="14">
          <cell r="A14" t="str">
            <v>Descripción</v>
          </cell>
          <cell r="B14" t="str">
            <v>Jornal Oficial</v>
          </cell>
          <cell r="F14" t="str">
            <v>Jornal Ayudante</v>
          </cell>
        </row>
        <row r="15">
          <cell r="A15" t="str">
            <v>P. ALBAÑILERIA</v>
          </cell>
          <cell r="B15">
            <v>82219.749999999985</v>
          </cell>
          <cell r="F15">
            <v>30436.499999999996</v>
          </cell>
        </row>
        <row r="16">
          <cell r="A16" t="str">
            <v>P. INSTALACIONES BASICA</v>
          </cell>
          <cell r="B16">
            <v>90441.725000000006</v>
          </cell>
          <cell r="F16">
            <v>33480.15</v>
          </cell>
        </row>
        <row r="17">
          <cell r="A17" t="str">
            <v>P. PINTURA</v>
          </cell>
          <cell r="B17">
            <v>94552.71249999998</v>
          </cell>
          <cell r="F17">
            <v>35001.974999999999</v>
          </cell>
        </row>
        <row r="18">
          <cell r="A18" t="str">
            <v>P. CARPINTERIA</v>
          </cell>
          <cell r="B18">
            <v>98663.699999999983</v>
          </cell>
          <cell r="F18">
            <v>36523.799999999996</v>
          </cell>
        </row>
        <row r="19">
          <cell r="A19" t="str">
            <v>P. CABLEADO ESTRUCTURADO</v>
          </cell>
          <cell r="B19">
            <v>109352.26749999999</v>
          </cell>
          <cell r="F19">
            <v>40480.544999999998</v>
          </cell>
        </row>
        <row r="20">
          <cell r="G20" t="str">
            <v>Vlr actualizado</v>
          </cell>
          <cell r="H20" t="str">
            <v>% Actualización</v>
          </cell>
          <cell r="I20" t="str">
            <v>Vlr Actual</v>
          </cell>
        </row>
        <row r="21">
          <cell r="A21" t="str">
            <v>Excavaciones</v>
          </cell>
          <cell r="E21">
            <v>3</v>
          </cell>
          <cell r="F21" t="str">
            <v>Ayudante</v>
          </cell>
          <cell r="G21">
            <v>99198.64</v>
          </cell>
          <cell r="H21">
            <v>8.6400000000000005E-2</v>
          </cell>
          <cell r="I21">
            <v>91309.499999999985</v>
          </cell>
        </row>
        <row r="22">
          <cell r="A22" t="str">
            <v>Rellenos de excavación</v>
          </cell>
          <cell r="E22">
            <v>1</v>
          </cell>
          <cell r="F22" t="str">
            <v>Ayudante</v>
          </cell>
          <cell r="G22">
            <v>33066.21</v>
          </cell>
          <cell r="H22">
            <v>8.6400000000000005E-2</v>
          </cell>
          <cell r="I22">
            <v>30436.499999999996</v>
          </cell>
        </row>
        <row r="23">
          <cell r="A23" t="str">
            <v>Enchapes y acabados</v>
          </cell>
          <cell r="B23">
            <v>1</v>
          </cell>
          <cell r="C23" t="str">
            <v>oficial</v>
          </cell>
          <cell r="E23">
            <v>1</v>
          </cell>
          <cell r="F23" t="str">
            <v>Ayudante</v>
          </cell>
          <cell r="G23">
            <v>122389.75</v>
          </cell>
          <cell r="H23">
            <v>8.6400000000000005E-2</v>
          </cell>
          <cell r="I23">
            <v>112656.24999999999</v>
          </cell>
        </row>
        <row r="24">
          <cell r="A24" t="str">
            <v>Cuadrilla Demoliciones</v>
          </cell>
          <cell r="E24">
            <v>2</v>
          </cell>
          <cell r="F24" t="str">
            <v>Ayudante</v>
          </cell>
          <cell r="G24">
            <v>66132.429999999993</v>
          </cell>
          <cell r="H24">
            <v>8.6400000000000005E-2</v>
          </cell>
          <cell r="I24">
            <v>60872.999999999993</v>
          </cell>
        </row>
        <row r="25">
          <cell r="A25" t="str">
            <v>Excavaciones en roca</v>
          </cell>
          <cell r="B25">
            <v>1</v>
          </cell>
          <cell r="C25" t="str">
            <v>Oficial</v>
          </cell>
          <cell r="D25" t="str">
            <v>+</v>
          </cell>
          <cell r="E25">
            <v>3</v>
          </cell>
          <cell r="F25" t="str">
            <v>Ayudante</v>
          </cell>
          <cell r="G25">
            <v>188522.18</v>
          </cell>
          <cell r="H25">
            <v>8.6400000000000005E-2</v>
          </cell>
          <cell r="I25">
            <v>173529.24999999997</v>
          </cell>
        </row>
        <row r="26">
          <cell r="A26" t="str">
            <v>Albañilería</v>
          </cell>
          <cell r="B26">
            <v>2</v>
          </cell>
          <cell r="C26" t="str">
            <v>Oficial</v>
          </cell>
          <cell r="D26" t="str">
            <v>+</v>
          </cell>
          <cell r="E26">
            <v>1</v>
          </cell>
          <cell r="F26" t="str">
            <v>Ayudante</v>
          </cell>
          <cell r="G26">
            <v>211713.29</v>
          </cell>
          <cell r="H26">
            <v>8.6400000000000005E-2</v>
          </cell>
          <cell r="I26">
            <v>194875.99999999997</v>
          </cell>
        </row>
        <row r="27">
          <cell r="A27" t="str">
            <v>Estructuras</v>
          </cell>
          <cell r="B27">
            <v>2</v>
          </cell>
          <cell r="C27" t="str">
            <v>Oficial</v>
          </cell>
          <cell r="D27" t="str">
            <v>+</v>
          </cell>
          <cell r="E27">
            <v>3</v>
          </cell>
          <cell r="F27" t="str">
            <v>Ayudante</v>
          </cell>
          <cell r="G27">
            <v>277845.71000000002</v>
          </cell>
          <cell r="H27">
            <v>8.6400000000000005E-2</v>
          </cell>
          <cell r="I27">
            <v>255748.99999999994</v>
          </cell>
        </row>
        <row r="28">
          <cell r="A28" t="str">
            <v>Topografía</v>
          </cell>
          <cell r="B28">
            <v>1</v>
          </cell>
          <cell r="C28" t="str">
            <v>Oficial</v>
          </cell>
          <cell r="D28" t="str">
            <v>+</v>
          </cell>
          <cell r="E28">
            <v>3</v>
          </cell>
          <cell r="F28" t="str">
            <v>Ayudante</v>
          </cell>
          <cell r="G28">
            <v>207374.39</v>
          </cell>
          <cell r="H28">
            <v>8.6400000000000005E-2</v>
          </cell>
          <cell r="I28">
            <v>190882.17500000002</v>
          </cell>
        </row>
        <row r="29">
          <cell r="A29" t="str">
            <v>Instalaciones</v>
          </cell>
          <cell r="B29">
            <v>2</v>
          </cell>
          <cell r="C29" t="str">
            <v>Oficial</v>
          </cell>
          <cell r="D29" t="str">
            <v>+</v>
          </cell>
          <cell r="E29">
            <v>2</v>
          </cell>
          <cell r="F29" t="str">
            <v>Ayudante</v>
          </cell>
          <cell r="G29">
            <v>269257.45</v>
          </cell>
          <cell r="H29">
            <v>8.6400000000000005E-2</v>
          </cell>
          <cell r="I29">
            <v>247843.75</v>
          </cell>
        </row>
        <row r="30">
          <cell r="A30" t="str">
            <v>Cuadrilla 1 - 4</v>
          </cell>
          <cell r="B30">
            <v>1</v>
          </cell>
          <cell r="C30" t="str">
            <v>Oficial</v>
          </cell>
          <cell r="D30" t="str">
            <v>+</v>
          </cell>
          <cell r="E30">
            <v>4</v>
          </cell>
          <cell r="F30" t="str">
            <v>Ayudante</v>
          </cell>
          <cell r="G30">
            <v>265906.07</v>
          </cell>
          <cell r="H30">
            <v>8.6400000000000005E-2</v>
          </cell>
          <cell r="I30">
            <v>244758.89999999997</v>
          </cell>
        </row>
        <row r="31">
          <cell r="A31" t="str">
            <v>Cuadrilla 1 - 1</v>
          </cell>
          <cell r="B31">
            <v>1</v>
          </cell>
          <cell r="C31" t="str">
            <v>Oficial</v>
          </cell>
          <cell r="D31" t="str">
            <v>+</v>
          </cell>
          <cell r="E31">
            <v>1</v>
          </cell>
          <cell r="F31" t="str">
            <v>Ayudante</v>
          </cell>
          <cell r="G31">
            <v>146867.70000000001</v>
          </cell>
          <cell r="H31">
            <v>8.6400000000000005E-2</v>
          </cell>
          <cell r="I31">
            <v>135187.49999999997</v>
          </cell>
        </row>
        <row r="32">
          <cell r="A32" t="str">
            <v>Cuadrilla 1 - 3</v>
          </cell>
          <cell r="B32">
            <v>1</v>
          </cell>
          <cell r="C32" t="str">
            <v>Oficial</v>
          </cell>
          <cell r="D32" t="str">
            <v>+</v>
          </cell>
          <cell r="E32">
            <v>3</v>
          </cell>
          <cell r="F32" t="str">
            <v>Ayudante</v>
          </cell>
          <cell r="G32">
            <v>188522.18</v>
          </cell>
          <cell r="H32">
            <v>8.6400000000000005E-2</v>
          </cell>
          <cell r="I32">
            <v>173529.24999999997</v>
          </cell>
        </row>
        <row r="33">
          <cell r="A33" t="str">
            <v>Cuadrilla 1 - 6</v>
          </cell>
          <cell r="B33">
            <v>1</v>
          </cell>
          <cell r="C33" t="str">
            <v>Oficial</v>
          </cell>
          <cell r="D33" t="str">
            <v>+</v>
          </cell>
          <cell r="E33">
            <v>6</v>
          </cell>
          <cell r="F33" t="str">
            <v>Ayudante</v>
          </cell>
          <cell r="G33">
            <v>287720.82</v>
          </cell>
          <cell r="H33">
            <v>8.6400000000000005E-2</v>
          </cell>
          <cell r="I33">
            <v>264838.74999999994</v>
          </cell>
        </row>
        <row r="34">
          <cell r="A34" t="str">
            <v>Cuadrilla Hidraúlico y Sanitario</v>
          </cell>
          <cell r="B34">
            <v>1</v>
          </cell>
          <cell r="C34" t="str">
            <v>Oficial</v>
          </cell>
          <cell r="D34" t="str">
            <v>+</v>
          </cell>
          <cell r="E34">
            <v>1</v>
          </cell>
          <cell r="F34" t="str">
            <v>Ayudante</v>
          </cell>
          <cell r="G34">
            <v>134628.73000000001</v>
          </cell>
          <cell r="H34">
            <v>8.6400000000000005E-2</v>
          </cell>
          <cell r="I34">
            <v>123921.875</v>
          </cell>
        </row>
        <row r="35">
          <cell r="A35" t="str">
            <v>Cuadrilla Carpinteria metálica</v>
          </cell>
          <cell r="B35">
            <v>1</v>
          </cell>
          <cell r="C35" t="str">
            <v>Oficial</v>
          </cell>
          <cell r="D35" t="str">
            <v>+</v>
          </cell>
          <cell r="E35">
            <v>1</v>
          </cell>
          <cell r="F35" t="str">
            <v>Ayudante</v>
          </cell>
          <cell r="G35">
            <v>135187.49999999997</v>
          </cell>
          <cell r="H35">
            <v>8.6400000000000005E-2</v>
          </cell>
          <cell r="I35">
            <v>129554.68749999997</v>
          </cell>
        </row>
        <row r="36">
          <cell r="A36" t="str">
            <v>Cuadrilla  Eléctrico</v>
          </cell>
          <cell r="B36">
            <v>1</v>
          </cell>
          <cell r="C36" t="str">
            <v xml:space="preserve">Oficial </v>
          </cell>
          <cell r="D36" t="str">
            <v>+</v>
          </cell>
          <cell r="E36">
            <v>1</v>
          </cell>
          <cell r="F36" t="str">
            <v>Ayudante</v>
          </cell>
          <cell r="G36">
            <v>149832.8125</v>
          </cell>
          <cell r="H36">
            <v>8.6400000000000005E-2</v>
          </cell>
          <cell r="I36">
            <v>149832.8125</v>
          </cell>
        </row>
        <row r="37">
          <cell r="A37" t="str">
            <v>Carpintería</v>
          </cell>
          <cell r="B37">
            <v>1</v>
          </cell>
          <cell r="C37" t="str">
            <v>Oficial</v>
          </cell>
          <cell r="D37" t="str">
            <v>+</v>
          </cell>
          <cell r="E37">
            <v>2</v>
          </cell>
          <cell r="F37" t="str">
            <v>Ayudante</v>
          </cell>
          <cell r="G37">
            <v>186547.16</v>
          </cell>
          <cell r="H37">
            <v>8.6400000000000005E-2</v>
          </cell>
          <cell r="I37">
            <v>171711.3</v>
          </cell>
        </row>
        <row r="38">
          <cell r="A38" t="str">
            <v>Pintura</v>
          </cell>
          <cell r="B38">
            <v>2</v>
          </cell>
          <cell r="C38" t="str">
            <v>Oficial</v>
          </cell>
          <cell r="D38" t="str">
            <v>+</v>
          </cell>
          <cell r="E38">
            <v>1</v>
          </cell>
          <cell r="F38" t="str">
            <v>Ayudante</v>
          </cell>
          <cell r="G38">
            <v>243470.28</v>
          </cell>
          <cell r="H38">
            <v>8.6400000000000005E-2</v>
          </cell>
          <cell r="I38">
            <v>224107.39999999997</v>
          </cell>
        </row>
        <row r="39">
          <cell r="A39" t="str">
            <v>Mampostería</v>
          </cell>
          <cell r="B39">
            <v>2</v>
          </cell>
          <cell r="C39" t="str">
            <v>Oficial</v>
          </cell>
          <cell r="D39" t="str">
            <v>+</v>
          </cell>
          <cell r="E39">
            <v>1</v>
          </cell>
          <cell r="F39" t="str">
            <v>Ayudante</v>
          </cell>
          <cell r="G39">
            <v>211713.29</v>
          </cell>
          <cell r="H39">
            <v>8.6400000000000005E-2</v>
          </cell>
          <cell r="I39">
            <v>194875.99999999997</v>
          </cell>
        </row>
        <row r="40">
          <cell r="A40" t="str">
            <v>Vías</v>
          </cell>
          <cell r="B40">
            <v>3</v>
          </cell>
          <cell r="C40" t="str">
            <v>Oficial</v>
          </cell>
          <cell r="D40" t="str">
            <v>+</v>
          </cell>
          <cell r="E40">
            <v>4</v>
          </cell>
          <cell r="F40" t="str">
            <v>Ayudante</v>
          </cell>
          <cell r="G40">
            <v>460270.78</v>
          </cell>
          <cell r="H40">
            <v>8.6400000000000005E-2</v>
          </cell>
          <cell r="I40">
            <v>423666.03749999998</v>
          </cell>
        </row>
        <row r="41">
          <cell r="A41" t="str">
            <v>Cuadrilla Carpinteria Aluminio</v>
          </cell>
          <cell r="B41">
            <v>2</v>
          </cell>
          <cell r="C41" t="str">
            <v>Oficial</v>
          </cell>
          <cell r="D41" t="str">
            <v>+</v>
          </cell>
          <cell r="E41">
            <v>2</v>
          </cell>
          <cell r="F41" t="str">
            <v>Ayudante</v>
          </cell>
          <cell r="G41">
            <v>293735.40000000002</v>
          </cell>
          <cell r="H41">
            <v>8.6400000000000005E-2</v>
          </cell>
          <cell r="I41">
            <v>270374.99999999994</v>
          </cell>
        </row>
        <row r="42">
          <cell r="A42" t="str">
            <v>Cuadrilla instalaciones a  gas</v>
          </cell>
          <cell r="B42">
            <v>2</v>
          </cell>
          <cell r="C42" t="str">
            <v>Oficiales</v>
          </cell>
          <cell r="G42">
            <v>237600.61</v>
          </cell>
          <cell r="H42">
            <v>8.6400000000000005E-2</v>
          </cell>
          <cell r="I42">
            <v>218704.53499999997</v>
          </cell>
        </row>
        <row r="43">
          <cell r="A43" t="str">
            <v>Ingeniero</v>
          </cell>
          <cell r="G43">
            <v>271600</v>
          </cell>
          <cell r="H43">
            <v>8.6400000000000005E-2</v>
          </cell>
          <cell r="I43">
            <v>250000</v>
          </cell>
        </row>
        <row r="44">
          <cell r="A44" t="str">
            <v>Tramitador</v>
          </cell>
          <cell r="G44">
            <v>130368</v>
          </cell>
          <cell r="H44">
            <v>8.6400000000000005E-2</v>
          </cell>
          <cell r="I44">
            <v>120000</v>
          </cell>
        </row>
      </sheetData>
      <sheetData sheetId="12"/>
      <sheetData sheetId="13"/>
      <sheetData sheetId="14">
        <row r="11">
          <cell r="A11" t="str">
            <v>A.C.P.M.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Equ"/>
      <sheetName val="Trans"/>
      <sheetName val="Mat"/>
      <sheetName val="Salario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os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_x dedicacion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 PPTO CONSOLIDADO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1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UNITARIOS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-7"/>
    </sheetNames>
    <sheetDataSet>
      <sheetData sheetId="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 GIRON"/>
    </sheetNames>
    <sheetDataSet>
      <sheetData sheetId="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INDICES"/>
      <sheetName val="PRELIM"/>
      <sheetName val="VIGAS"/>
      <sheetName val="PLACAS"/>
      <sheetName val="VERTICALES"/>
      <sheetName val="ESCALERA"/>
      <sheetName val="CIMENTACION"/>
      <sheetName val="EXCAVACION"/>
      <sheetName val="RES BLQ"/>
      <sheetName val="RES PISOS"/>
      <sheetName val="Hoja5"/>
    </sheetNames>
    <sheetDataSet>
      <sheetData sheetId="0">
        <row r="74">
          <cell r="B74" t="str">
            <v>C</v>
          </cell>
        </row>
        <row r="75">
          <cell r="B75" t="str">
            <v>A</v>
          </cell>
        </row>
        <row r="76">
          <cell r="B76" t="str">
            <v>ADM</v>
          </cell>
        </row>
        <row r="77">
          <cell r="B77" t="str">
            <v>PRE</v>
          </cell>
        </row>
        <row r="78">
          <cell r="B78">
            <v>0</v>
          </cell>
        </row>
        <row r="79">
          <cell r="B79">
            <v>1</v>
          </cell>
        </row>
        <row r="80">
          <cell r="B80">
            <v>2</v>
          </cell>
        </row>
        <row r="81">
          <cell r="B81">
            <v>3</v>
          </cell>
        </row>
        <row r="82">
          <cell r="B82">
            <v>4</v>
          </cell>
        </row>
        <row r="83">
          <cell r="B83">
            <v>5</v>
          </cell>
        </row>
        <row r="84">
          <cell r="B84">
            <v>6</v>
          </cell>
        </row>
        <row r="85">
          <cell r="B85">
            <v>7</v>
          </cell>
        </row>
        <row r="86">
          <cell r="B86">
            <v>8</v>
          </cell>
        </row>
        <row r="87">
          <cell r="B87">
            <v>9</v>
          </cell>
        </row>
        <row r="88">
          <cell r="B88">
            <v>10</v>
          </cell>
        </row>
        <row r="89">
          <cell r="B89">
            <v>11</v>
          </cell>
        </row>
        <row r="90">
          <cell r="B90">
            <v>12</v>
          </cell>
        </row>
        <row r="91">
          <cell r="B91">
            <v>13</v>
          </cell>
        </row>
        <row r="92">
          <cell r="B92">
            <v>14</v>
          </cell>
        </row>
        <row r="93">
          <cell r="B93">
            <v>15</v>
          </cell>
        </row>
        <row r="94">
          <cell r="B94">
            <v>16</v>
          </cell>
        </row>
        <row r="95">
          <cell r="B95">
            <v>17</v>
          </cell>
        </row>
        <row r="96">
          <cell r="B96">
            <v>18</v>
          </cell>
        </row>
        <row r="97">
          <cell r="B97">
            <v>19</v>
          </cell>
        </row>
        <row r="98">
          <cell r="B98">
            <v>20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INDICES"/>
      <sheetName val="PRELIM"/>
      <sheetName val="EXCAVACION"/>
      <sheetName val="VIGAS"/>
      <sheetName val="PLACAS"/>
      <sheetName val="VERTICALES"/>
      <sheetName val="ESCALERA"/>
      <sheetName val="CIMENTACION"/>
      <sheetName val="RESUM BLOQUES"/>
      <sheetName val="2. PPTO CONSOLIDADO"/>
    </sheetNames>
    <sheetDataSet>
      <sheetData sheetId="0">
        <row r="65">
          <cell r="B65" t="str">
            <v>S1</v>
          </cell>
        </row>
        <row r="66">
          <cell r="B66" t="str">
            <v>P1</v>
          </cell>
        </row>
        <row r="67">
          <cell r="B67" t="str">
            <v>P2</v>
          </cell>
        </row>
        <row r="68">
          <cell r="B68" t="str">
            <v>P3</v>
          </cell>
        </row>
        <row r="69">
          <cell r="B69" t="str">
            <v>CUB</v>
          </cell>
        </row>
        <row r="70">
          <cell r="B70" t="str">
            <v>CUB 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entoria"/>
    </sheetNames>
    <sheetDataSet>
      <sheetData sheetId="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ÁLC.FACT.MULT.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GP379"/>
  <sheetViews>
    <sheetView showGridLines="0" tabSelected="1" view="pageBreakPreview" topLeftCell="A46" zoomScale="70" zoomScaleNormal="70" zoomScaleSheetLayoutView="70" workbookViewId="0">
      <selection activeCell="T8" sqref="T8"/>
    </sheetView>
  </sheetViews>
  <sheetFormatPr baseColWidth="10" defaultColWidth="13.875" defaultRowHeight="13.8" x14ac:dyDescent="0.25"/>
  <cols>
    <col min="1" max="1" width="2" style="39" customWidth="1"/>
    <col min="2" max="2" width="6.125" style="39" customWidth="1"/>
    <col min="3" max="3" width="7.75" style="39" customWidth="1"/>
    <col min="4" max="4" width="10.875" style="42" customWidth="1"/>
    <col min="5" max="5" width="35.875" style="5" customWidth="1"/>
    <col min="6" max="6" width="28.125" style="5" customWidth="1"/>
    <col min="7" max="7" width="15.25" style="5" customWidth="1"/>
    <col min="8" max="8" width="25.75" style="15" bestFit="1" customWidth="1"/>
    <col min="9" max="9" width="25.125" style="1" customWidth="1"/>
    <col min="10" max="10" width="25.75" style="1" bestFit="1" customWidth="1"/>
    <col min="11" max="11" width="10.125" style="19" customWidth="1"/>
    <col min="12" max="12" width="12.625" style="1" customWidth="1"/>
    <col min="13" max="16" width="5.125" style="1" customWidth="1"/>
    <col min="17" max="18" width="4.125" style="1" customWidth="1"/>
    <col min="19" max="19" width="16.375" style="132" bestFit="1" customWidth="1"/>
    <col min="20" max="198" width="12.875" style="1" customWidth="1"/>
    <col min="199" max="238" width="13.875" style="39"/>
    <col min="239" max="239" width="2" style="39" customWidth="1"/>
    <col min="240" max="240" width="10.875" style="39" customWidth="1"/>
    <col min="241" max="241" width="53.375" style="39" customWidth="1"/>
    <col min="242" max="242" width="26.625" style="39" bestFit="1" customWidth="1"/>
    <col min="243" max="243" width="17.375" style="39" customWidth="1"/>
    <col min="244" max="244" width="25.125" style="39" customWidth="1"/>
    <col min="245" max="245" width="23.125" style="39" customWidth="1"/>
    <col min="246" max="246" width="26.125" style="39" customWidth="1"/>
    <col min="247" max="252" width="5.125" style="39" customWidth="1"/>
    <col min="253" max="254" width="4.125" style="39" customWidth="1"/>
    <col min="255" max="262" width="5.125" style="39" customWidth="1"/>
    <col min="263" max="454" width="12.875" style="39" customWidth="1"/>
    <col min="455" max="494" width="13.875" style="39"/>
    <col min="495" max="495" width="2" style="39" customWidth="1"/>
    <col min="496" max="496" width="10.875" style="39" customWidth="1"/>
    <col min="497" max="497" width="53.375" style="39" customWidth="1"/>
    <col min="498" max="498" width="26.625" style="39" bestFit="1" customWidth="1"/>
    <col min="499" max="499" width="17.375" style="39" customWidth="1"/>
    <col min="500" max="500" width="25.125" style="39" customWidth="1"/>
    <col min="501" max="501" width="23.125" style="39" customWidth="1"/>
    <col min="502" max="502" width="26.125" style="39" customWidth="1"/>
    <col min="503" max="508" width="5.125" style="39" customWidth="1"/>
    <col min="509" max="510" width="4.125" style="39" customWidth="1"/>
    <col min="511" max="518" width="5.125" style="39" customWidth="1"/>
    <col min="519" max="710" width="12.875" style="39" customWidth="1"/>
    <col min="711" max="750" width="13.875" style="39"/>
    <col min="751" max="751" width="2" style="39" customWidth="1"/>
    <col min="752" max="752" width="10.875" style="39" customWidth="1"/>
    <col min="753" max="753" width="53.375" style="39" customWidth="1"/>
    <col min="754" max="754" width="26.625" style="39" bestFit="1" customWidth="1"/>
    <col min="755" max="755" width="17.375" style="39" customWidth="1"/>
    <col min="756" max="756" width="25.125" style="39" customWidth="1"/>
    <col min="757" max="757" width="23.125" style="39" customWidth="1"/>
    <col min="758" max="758" width="26.125" style="39" customWidth="1"/>
    <col min="759" max="764" width="5.125" style="39" customWidth="1"/>
    <col min="765" max="766" width="4.125" style="39" customWidth="1"/>
    <col min="767" max="774" width="5.125" style="39" customWidth="1"/>
    <col min="775" max="966" width="12.875" style="39" customWidth="1"/>
    <col min="967" max="1006" width="13.875" style="39"/>
    <col min="1007" max="1007" width="2" style="39" customWidth="1"/>
    <col min="1008" max="1008" width="10.875" style="39" customWidth="1"/>
    <col min="1009" max="1009" width="53.375" style="39" customWidth="1"/>
    <col min="1010" max="1010" width="26.625" style="39" bestFit="1" customWidth="1"/>
    <col min="1011" max="1011" width="17.375" style="39" customWidth="1"/>
    <col min="1012" max="1012" width="25.125" style="39" customWidth="1"/>
    <col min="1013" max="1013" width="23.125" style="39" customWidth="1"/>
    <col min="1014" max="1014" width="26.125" style="39" customWidth="1"/>
    <col min="1015" max="1020" width="5.125" style="39" customWidth="1"/>
    <col min="1021" max="1022" width="4.125" style="39" customWidth="1"/>
    <col min="1023" max="1030" width="5.125" style="39" customWidth="1"/>
    <col min="1031" max="1222" width="12.875" style="39" customWidth="1"/>
    <col min="1223" max="1262" width="13.875" style="39"/>
    <col min="1263" max="1263" width="2" style="39" customWidth="1"/>
    <col min="1264" max="1264" width="10.875" style="39" customWidth="1"/>
    <col min="1265" max="1265" width="53.375" style="39" customWidth="1"/>
    <col min="1266" max="1266" width="26.625" style="39" bestFit="1" customWidth="1"/>
    <col min="1267" max="1267" width="17.375" style="39" customWidth="1"/>
    <col min="1268" max="1268" width="25.125" style="39" customWidth="1"/>
    <col min="1269" max="1269" width="23.125" style="39" customWidth="1"/>
    <col min="1270" max="1270" width="26.125" style="39" customWidth="1"/>
    <col min="1271" max="1276" width="5.125" style="39" customWidth="1"/>
    <col min="1277" max="1278" width="4.125" style="39" customWidth="1"/>
    <col min="1279" max="1286" width="5.125" style="39" customWidth="1"/>
    <col min="1287" max="1478" width="12.875" style="39" customWidth="1"/>
    <col min="1479" max="1518" width="13.875" style="39"/>
    <col min="1519" max="1519" width="2" style="39" customWidth="1"/>
    <col min="1520" max="1520" width="10.875" style="39" customWidth="1"/>
    <col min="1521" max="1521" width="53.375" style="39" customWidth="1"/>
    <col min="1522" max="1522" width="26.625" style="39" bestFit="1" customWidth="1"/>
    <col min="1523" max="1523" width="17.375" style="39" customWidth="1"/>
    <col min="1524" max="1524" width="25.125" style="39" customWidth="1"/>
    <col min="1525" max="1525" width="23.125" style="39" customWidth="1"/>
    <col min="1526" max="1526" width="26.125" style="39" customWidth="1"/>
    <col min="1527" max="1532" width="5.125" style="39" customWidth="1"/>
    <col min="1533" max="1534" width="4.125" style="39" customWidth="1"/>
    <col min="1535" max="1542" width="5.125" style="39" customWidth="1"/>
    <col min="1543" max="1734" width="12.875" style="39" customWidth="1"/>
    <col min="1735" max="1774" width="13.875" style="39"/>
    <col min="1775" max="1775" width="2" style="39" customWidth="1"/>
    <col min="1776" max="1776" width="10.875" style="39" customWidth="1"/>
    <col min="1777" max="1777" width="53.375" style="39" customWidth="1"/>
    <col min="1778" max="1778" width="26.625" style="39" bestFit="1" customWidth="1"/>
    <col min="1779" max="1779" width="17.375" style="39" customWidth="1"/>
    <col min="1780" max="1780" width="25.125" style="39" customWidth="1"/>
    <col min="1781" max="1781" width="23.125" style="39" customWidth="1"/>
    <col min="1782" max="1782" width="26.125" style="39" customWidth="1"/>
    <col min="1783" max="1788" width="5.125" style="39" customWidth="1"/>
    <col min="1789" max="1790" width="4.125" style="39" customWidth="1"/>
    <col min="1791" max="1798" width="5.125" style="39" customWidth="1"/>
    <col min="1799" max="1990" width="12.875" style="39" customWidth="1"/>
    <col min="1991" max="2030" width="13.875" style="39"/>
    <col min="2031" max="2031" width="2" style="39" customWidth="1"/>
    <col min="2032" max="2032" width="10.875" style="39" customWidth="1"/>
    <col min="2033" max="2033" width="53.375" style="39" customWidth="1"/>
    <col min="2034" max="2034" width="26.625" style="39" bestFit="1" customWidth="1"/>
    <col min="2035" max="2035" width="17.375" style="39" customWidth="1"/>
    <col min="2036" max="2036" width="25.125" style="39" customWidth="1"/>
    <col min="2037" max="2037" width="23.125" style="39" customWidth="1"/>
    <col min="2038" max="2038" width="26.125" style="39" customWidth="1"/>
    <col min="2039" max="2044" width="5.125" style="39" customWidth="1"/>
    <col min="2045" max="2046" width="4.125" style="39" customWidth="1"/>
    <col min="2047" max="2054" width="5.125" style="39" customWidth="1"/>
    <col min="2055" max="2246" width="12.875" style="39" customWidth="1"/>
    <col min="2247" max="2286" width="13.875" style="39"/>
    <col min="2287" max="2287" width="2" style="39" customWidth="1"/>
    <col min="2288" max="2288" width="10.875" style="39" customWidth="1"/>
    <col min="2289" max="2289" width="53.375" style="39" customWidth="1"/>
    <col min="2290" max="2290" width="26.625" style="39" bestFit="1" customWidth="1"/>
    <col min="2291" max="2291" width="17.375" style="39" customWidth="1"/>
    <col min="2292" max="2292" width="25.125" style="39" customWidth="1"/>
    <col min="2293" max="2293" width="23.125" style="39" customWidth="1"/>
    <col min="2294" max="2294" width="26.125" style="39" customWidth="1"/>
    <col min="2295" max="2300" width="5.125" style="39" customWidth="1"/>
    <col min="2301" max="2302" width="4.125" style="39" customWidth="1"/>
    <col min="2303" max="2310" width="5.125" style="39" customWidth="1"/>
    <col min="2311" max="2502" width="12.875" style="39" customWidth="1"/>
    <col min="2503" max="2542" width="13.875" style="39"/>
    <col min="2543" max="2543" width="2" style="39" customWidth="1"/>
    <col min="2544" max="2544" width="10.875" style="39" customWidth="1"/>
    <col min="2545" max="2545" width="53.375" style="39" customWidth="1"/>
    <col min="2546" max="2546" width="26.625" style="39" bestFit="1" customWidth="1"/>
    <col min="2547" max="2547" width="17.375" style="39" customWidth="1"/>
    <col min="2548" max="2548" width="25.125" style="39" customWidth="1"/>
    <col min="2549" max="2549" width="23.125" style="39" customWidth="1"/>
    <col min="2550" max="2550" width="26.125" style="39" customWidth="1"/>
    <col min="2551" max="2556" width="5.125" style="39" customWidth="1"/>
    <col min="2557" max="2558" width="4.125" style="39" customWidth="1"/>
    <col min="2559" max="2566" width="5.125" style="39" customWidth="1"/>
    <col min="2567" max="2758" width="12.875" style="39" customWidth="1"/>
    <col min="2759" max="2798" width="13.875" style="39"/>
    <col min="2799" max="2799" width="2" style="39" customWidth="1"/>
    <col min="2800" max="2800" width="10.875" style="39" customWidth="1"/>
    <col min="2801" max="2801" width="53.375" style="39" customWidth="1"/>
    <col min="2802" max="2802" width="26.625" style="39" bestFit="1" customWidth="1"/>
    <col min="2803" max="2803" width="17.375" style="39" customWidth="1"/>
    <col min="2804" max="2804" width="25.125" style="39" customWidth="1"/>
    <col min="2805" max="2805" width="23.125" style="39" customWidth="1"/>
    <col min="2806" max="2806" width="26.125" style="39" customWidth="1"/>
    <col min="2807" max="2812" width="5.125" style="39" customWidth="1"/>
    <col min="2813" max="2814" width="4.125" style="39" customWidth="1"/>
    <col min="2815" max="2822" width="5.125" style="39" customWidth="1"/>
    <col min="2823" max="3014" width="12.875" style="39" customWidth="1"/>
    <col min="3015" max="3054" width="13.875" style="39"/>
    <col min="3055" max="3055" width="2" style="39" customWidth="1"/>
    <col min="3056" max="3056" width="10.875" style="39" customWidth="1"/>
    <col min="3057" max="3057" width="53.375" style="39" customWidth="1"/>
    <col min="3058" max="3058" width="26.625" style="39" bestFit="1" customWidth="1"/>
    <col min="3059" max="3059" width="17.375" style="39" customWidth="1"/>
    <col min="3060" max="3060" width="25.125" style="39" customWidth="1"/>
    <col min="3061" max="3061" width="23.125" style="39" customWidth="1"/>
    <col min="3062" max="3062" width="26.125" style="39" customWidth="1"/>
    <col min="3063" max="3068" width="5.125" style="39" customWidth="1"/>
    <col min="3069" max="3070" width="4.125" style="39" customWidth="1"/>
    <col min="3071" max="3078" width="5.125" style="39" customWidth="1"/>
    <col min="3079" max="3270" width="12.875" style="39" customWidth="1"/>
    <col min="3271" max="3310" width="13.875" style="39"/>
    <col min="3311" max="3311" width="2" style="39" customWidth="1"/>
    <col min="3312" max="3312" width="10.875" style="39" customWidth="1"/>
    <col min="3313" max="3313" width="53.375" style="39" customWidth="1"/>
    <col min="3314" max="3314" width="26.625" style="39" bestFit="1" customWidth="1"/>
    <col min="3315" max="3315" width="17.375" style="39" customWidth="1"/>
    <col min="3316" max="3316" width="25.125" style="39" customWidth="1"/>
    <col min="3317" max="3317" width="23.125" style="39" customWidth="1"/>
    <col min="3318" max="3318" width="26.125" style="39" customWidth="1"/>
    <col min="3319" max="3324" width="5.125" style="39" customWidth="1"/>
    <col min="3325" max="3326" width="4.125" style="39" customWidth="1"/>
    <col min="3327" max="3334" width="5.125" style="39" customWidth="1"/>
    <col min="3335" max="3526" width="12.875" style="39" customWidth="1"/>
    <col min="3527" max="3566" width="13.875" style="39"/>
    <col min="3567" max="3567" width="2" style="39" customWidth="1"/>
    <col min="3568" max="3568" width="10.875" style="39" customWidth="1"/>
    <col min="3569" max="3569" width="53.375" style="39" customWidth="1"/>
    <col min="3570" max="3570" width="26.625" style="39" bestFit="1" customWidth="1"/>
    <col min="3571" max="3571" width="17.375" style="39" customWidth="1"/>
    <col min="3572" max="3572" width="25.125" style="39" customWidth="1"/>
    <col min="3573" max="3573" width="23.125" style="39" customWidth="1"/>
    <col min="3574" max="3574" width="26.125" style="39" customWidth="1"/>
    <col min="3575" max="3580" width="5.125" style="39" customWidth="1"/>
    <col min="3581" max="3582" width="4.125" style="39" customWidth="1"/>
    <col min="3583" max="3590" width="5.125" style="39" customWidth="1"/>
    <col min="3591" max="3782" width="12.875" style="39" customWidth="1"/>
    <col min="3783" max="3822" width="13.875" style="39"/>
    <col min="3823" max="3823" width="2" style="39" customWidth="1"/>
    <col min="3824" max="3824" width="10.875" style="39" customWidth="1"/>
    <col min="3825" max="3825" width="53.375" style="39" customWidth="1"/>
    <col min="3826" max="3826" width="26.625" style="39" bestFit="1" customWidth="1"/>
    <col min="3827" max="3827" width="17.375" style="39" customWidth="1"/>
    <col min="3828" max="3828" width="25.125" style="39" customWidth="1"/>
    <col min="3829" max="3829" width="23.125" style="39" customWidth="1"/>
    <col min="3830" max="3830" width="26.125" style="39" customWidth="1"/>
    <col min="3831" max="3836" width="5.125" style="39" customWidth="1"/>
    <col min="3837" max="3838" width="4.125" style="39" customWidth="1"/>
    <col min="3839" max="3846" width="5.125" style="39" customWidth="1"/>
    <col min="3847" max="4038" width="12.875" style="39" customWidth="1"/>
    <col min="4039" max="4078" width="13.875" style="39"/>
    <col min="4079" max="4079" width="2" style="39" customWidth="1"/>
    <col min="4080" max="4080" width="10.875" style="39" customWidth="1"/>
    <col min="4081" max="4081" width="53.375" style="39" customWidth="1"/>
    <col min="4082" max="4082" width="26.625" style="39" bestFit="1" customWidth="1"/>
    <col min="4083" max="4083" width="17.375" style="39" customWidth="1"/>
    <col min="4084" max="4084" width="25.125" style="39" customWidth="1"/>
    <col min="4085" max="4085" width="23.125" style="39" customWidth="1"/>
    <col min="4086" max="4086" width="26.125" style="39" customWidth="1"/>
    <col min="4087" max="4092" width="5.125" style="39" customWidth="1"/>
    <col min="4093" max="4094" width="4.125" style="39" customWidth="1"/>
    <col min="4095" max="4102" width="5.125" style="39" customWidth="1"/>
    <col min="4103" max="4294" width="12.875" style="39" customWidth="1"/>
    <col min="4295" max="4334" width="13.875" style="39"/>
    <col min="4335" max="4335" width="2" style="39" customWidth="1"/>
    <col min="4336" max="4336" width="10.875" style="39" customWidth="1"/>
    <col min="4337" max="4337" width="53.375" style="39" customWidth="1"/>
    <col min="4338" max="4338" width="26.625" style="39" bestFit="1" customWidth="1"/>
    <col min="4339" max="4339" width="17.375" style="39" customWidth="1"/>
    <col min="4340" max="4340" width="25.125" style="39" customWidth="1"/>
    <col min="4341" max="4341" width="23.125" style="39" customWidth="1"/>
    <col min="4342" max="4342" width="26.125" style="39" customWidth="1"/>
    <col min="4343" max="4348" width="5.125" style="39" customWidth="1"/>
    <col min="4349" max="4350" width="4.125" style="39" customWidth="1"/>
    <col min="4351" max="4358" width="5.125" style="39" customWidth="1"/>
    <col min="4359" max="4550" width="12.875" style="39" customWidth="1"/>
    <col min="4551" max="4590" width="13.875" style="39"/>
    <col min="4591" max="4591" width="2" style="39" customWidth="1"/>
    <col min="4592" max="4592" width="10.875" style="39" customWidth="1"/>
    <col min="4593" max="4593" width="53.375" style="39" customWidth="1"/>
    <col min="4594" max="4594" width="26.625" style="39" bestFit="1" customWidth="1"/>
    <col min="4595" max="4595" width="17.375" style="39" customWidth="1"/>
    <col min="4596" max="4596" width="25.125" style="39" customWidth="1"/>
    <col min="4597" max="4597" width="23.125" style="39" customWidth="1"/>
    <col min="4598" max="4598" width="26.125" style="39" customWidth="1"/>
    <col min="4599" max="4604" width="5.125" style="39" customWidth="1"/>
    <col min="4605" max="4606" width="4.125" style="39" customWidth="1"/>
    <col min="4607" max="4614" width="5.125" style="39" customWidth="1"/>
    <col min="4615" max="4806" width="12.875" style="39" customWidth="1"/>
    <col min="4807" max="4846" width="13.875" style="39"/>
    <col min="4847" max="4847" width="2" style="39" customWidth="1"/>
    <col min="4848" max="4848" width="10.875" style="39" customWidth="1"/>
    <col min="4849" max="4849" width="53.375" style="39" customWidth="1"/>
    <col min="4850" max="4850" width="26.625" style="39" bestFit="1" customWidth="1"/>
    <col min="4851" max="4851" width="17.375" style="39" customWidth="1"/>
    <col min="4852" max="4852" width="25.125" style="39" customWidth="1"/>
    <col min="4853" max="4853" width="23.125" style="39" customWidth="1"/>
    <col min="4854" max="4854" width="26.125" style="39" customWidth="1"/>
    <col min="4855" max="4860" width="5.125" style="39" customWidth="1"/>
    <col min="4861" max="4862" width="4.125" style="39" customWidth="1"/>
    <col min="4863" max="4870" width="5.125" style="39" customWidth="1"/>
    <col min="4871" max="5062" width="12.875" style="39" customWidth="1"/>
    <col min="5063" max="5102" width="13.875" style="39"/>
    <col min="5103" max="5103" width="2" style="39" customWidth="1"/>
    <col min="5104" max="5104" width="10.875" style="39" customWidth="1"/>
    <col min="5105" max="5105" width="53.375" style="39" customWidth="1"/>
    <col min="5106" max="5106" width="26.625" style="39" bestFit="1" customWidth="1"/>
    <col min="5107" max="5107" width="17.375" style="39" customWidth="1"/>
    <col min="5108" max="5108" width="25.125" style="39" customWidth="1"/>
    <col min="5109" max="5109" width="23.125" style="39" customWidth="1"/>
    <col min="5110" max="5110" width="26.125" style="39" customWidth="1"/>
    <col min="5111" max="5116" width="5.125" style="39" customWidth="1"/>
    <col min="5117" max="5118" width="4.125" style="39" customWidth="1"/>
    <col min="5119" max="5126" width="5.125" style="39" customWidth="1"/>
    <col min="5127" max="5318" width="12.875" style="39" customWidth="1"/>
    <col min="5319" max="5358" width="13.875" style="39"/>
    <col min="5359" max="5359" width="2" style="39" customWidth="1"/>
    <col min="5360" max="5360" width="10.875" style="39" customWidth="1"/>
    <col min="5361" max="5361" width="53.375" style="39" customWidth="1"/>
    <col min="5362" max="5362" width="26.625" style="39" bestFit="1" customWidth="1"/>
    <col min="5363" max="5363" width="17.375" style="39" customWidth="1"/>
    <col min="5364" max="5364" width="25.125" style="39" customWidth="1"/>
    <col min="5365" max="5365" width="23.125" style="39" customWidth="1"/>
    <col min="5366" max="5366" width="26.125" style="39" customWidth="1"/>
    <col min="5367" max="5372" width="5.125" style="39" customWidth="1"/>
    <col min="5373" max="5374" width="4.125" style="39" customWidth="1"/>
    <col min="5375" max="5382" width="5.125" style="39" customWidth="1"/>
    <col min="5383" max="5574" width="12.875" style="39" customWidth="1"/>
    <col min="5575" max="5614" width="13.875" style="39"/>
    <col min="5615" max="5615" width="2" style="39" customWidth="1"/>
    <col min="5616" max="5616" width="10.875" style="39" customWidth="1"/>
    <col min="5617" max="5617" width="53.375" style="39" customWidth="1"/>
    <col min="5618" max="5618" width="26.625" style="39" bestFit="1" customWidth="1"/>
    <col min="5619" max="5619" width="17.375" style="39" customWidth="1"/>
    <col min="5620" max="5620" width="25.125" style="39" customWidth="1"/>
    <col min="5621" max="5621" width="23.125" style="39" customWidth="1"/>
    <col min="5622" max="5622" width="26.125" style="39" customWidth="1"/>
    <col min="5623" max="5628" width="5.125" style="39" customWidth="1"/>
    <col min="5629" max="5630" width="4.125" style="39" customWidth="1"/>
    <col min="5631" max="5638" width="5.125" style="39" customWidth="1"/>
    <col min="5639" max="5830" width="12.875" style="39" customWidth="1"/>
    <col min="5831" max="5870" width="13.875" style="39"/>
    <col min="5871" max="5871" width="2" style="39" customWidth="1"/>
    <col min="5872" max="5872" width="10.875" style="39" customWidth="1"/>
    <col min="5873" max="5873" width="53.375" style="39" customWidth="1"/>
    <col min="5874" max="5874" width="26.625" style="39" bestFit="1" customWidth="1"/>
    <col min="5875" max="5875" width="17.375" style="39" customWidth="1"/>
    <col min="5876" max="5876" width="25.125" style="39" customWidth="1"/>
    <col min="5877" max="5877" width="23.125" style="39" customWidth="1"/>
    <col min="5878" max="5878" width="26.125" style="39" customWidth="1"/>
    <col min="5879" max="5884" width="5.125" style="39" customWidth="1"/>
    <col min="5885" max="5886" width="4.125" style="39" customWidth="1"/>
    <col min="5887" max="5894" width="5.125" style="39" customWidth="1"/>
    <col min="5895" max="6086" width="12.875" style="39" customWidth="1"/>
    <col min="6087" max="6126" width="13.875" style="39"/>
    <col min="6127" max="6127" width="2" style="39" customWidth="1"/>
    <col min="6128" max="6128" width="10.875" style="39" customWidth="1"/>
    <col min="6129" max="6129" width="53.375" style="39" customWidth="1"/>
    <col min="6130" max="6130" width="26.625" style="39" bestFit="1" customWidth="1"/>
    <col min="6131" max="6131" width="17.375" style="39" customWidth="1"/>
    <col min="6132" max="6132" width="25.125" style="39" customWidth="1"/>
    <col min="6133" max="6133" width="23.125" style="39" customWidth="1"/>
    <col min="6134" max="6134" width="26.125" style="39" customWidth="1"/>
    <col min="6135" max="6140" width="5.125" style="39" customWidth="1"/>
    <col min="6141" max="6142" width="4.125" style="39" customWidth="1"/>
    <col min="6143" max="6150" width="5.125" style="39" customWidth="1"/>
    <col min="6151" max="6342" width="12.875" style="39" customWidth="1"/>
    <col min="6343" max="6382" width="13.875" style="39"/>
    <col min="6383" max="6383" width="2" style="39" customWidth="1"/>
    <col min="6384" max="6384" width="10.875" style="39" customWidth="1"/>
    <col min="6385" max="6385" width="53.375" style="39" customWidth="1"/>
    <col min="6386" max="6386" width="26.625" style="39" bestFit="1" customWidth="1"/>
    <col min="6387" max="6387" width="17.375" style="39" customWidth="1"/>
    <col min="6388" max="6388" width="25.125" style="39" customWidth="1"/>
    <col min="6389" max="6389" width="23.125" style="39" customWidth="1"/>
    <col min="6390" max="6390" width="26.125" style="39" customWidth="1"/>
    <col min="6391" max="6396" width="5.125" style="39" customWidth="1"/>
    <col min="6397" max="6398" width="4.125" style="39" customWidth="1"/>
    <col min="6399" max="6406" width="5.125" style="39" customWidth="1"/>
    <col min="6407" max="6598" width="12.875" style="39" customWidth="1"/>
    <col min="6599" max="6638" width="13.875" style="39"/>
    <col min="6639" max="6639" width="2" style="39" customWidth="1"/>
    <col min="6640" max="6640" width="10.875" style="39" customWidth="1"/>
    <col min="6641" max="6641" width="53.375" style="39" customWidth="1"/>
    <col min="6642" max="6642" width="26.625" style="39" bestFit="1" customWidth="1"/>
    <col min="6643" max="6643" width="17.375" style="39" customWidth="1"/>
    <col min="6644" max="6644" width="25.125" style="39" customWidth="1"/>
    <col min="6645" max="6645" width="23.125" style="39" customWidth="1"/>
    <col min="6646" max="6646" width="26.125" style="39" customWidth="1"/>
    <col min="6647" max="6652" width="5.125" style="39" customWidth="1"/>
    <col min="6653" max="6654" width="4.125" style="39" customWidth="1"/>
    <col min="6655" max="6662" width="5.125" style="39" customWidth="1"/>
    <col min="6663" max="6854" width="12.875" style="39" customWidth="1"/>
    <col min="6855" max="6894" width="13.875" style="39"/>
    <col min="6895" max="6895" width="2" style="39" customWidth="1"/>
    <col min="6896" max="6896" width="10.875" style="39" customWidth="1"/>
    <col min="6897" max="6897" width="53.375" style="39" customWidth="1"/>
    <col min="6898" max="6898" width="26.625" style="39" bestFit="1" customWidth="1"/>
    <col min="6899" max="6899" width="17.375" style="39" customWidth="1"/>
    <col min="6900" max="6900" width="25.125" style="39" customWidth="1"/>
    <col min="6901" max="6901" width="23.125" style="39" customWidth="1"/>
    <col min="6902" max="6902" width="26.125" style="39" customWidth="1"/>
    <col min="6903" max="6908" width="5.125" style="39" customWidth="1"/>
    <col min="6909" max="6910" width="4.125" style="39" customWidth="1"/>
    <col min="6911" max="6918" width="5.125" style="39" customWidth="1"/>
    <col min="6919" max="7110" width="12.875" style="39" customWidth="1"/>
    <col min="7111" max="7150" width="13.875" style="39"/>
    <col min="7151" max="7151" width="2" style="39" customWidth="1"/>
    <col min="7152" max="7152" width="10.875" style="39" customWidth="1"/>
    <col min="7153" max="7153" width="53.375" style="39" customWidth="1"/>
    <col min="7154" max="7154" width="26.625" style="39" bestFit="1" customWidth="1"/>
    <col min="7155" max="7155" width="17.375" style="39" customWidth="1"/>
    <col min="7156" max="7156" width="25.125" style="39" customWidth="1"/>
    <col min="7157" max="7157" width="23.125" style="39" customWidth="1"/>
    <col min="7158" max="7158" width="26.125" style="39" customWidth="1"/>
    <col min="7159" max="7164" width="5.125" style="39" customWidth="1"/>
    <col min="7165" max="7166" width="4.125" style="39" customWidth="1"/>
    <col min="7167" max="7174" width="5.125" style="39" customWidth="1"/>
    <col min="7175" max="7366" width="12.875" style="39" customWidth="1"/>
    <col min="7367" max="7406" width="13.875" style="39"/>
    <col min="7407" max="7407" width="2" style="39" customWidth="1"/>
    <col min="7408" max="7408" width="10.875" style="39" customWidth="1"/>
    <col min="7409" max="7409" width="53.375" style="39" customWidth="1"/>
    <col min="7410" max="7410" width="26.625" style="39" bestFit="1" customWidth="1"/>
    <col min="7411" max="7411" width="17.375" style="39" customWidth="1"/>
    <col min="7412" max="7412" width="25.125" style="39" customWidth="1"/>
    <col min="7413" max="7413" width="23.125" style="39" customWidth="1"/>
    <col min="7414" max="7414" width="26.125" style="39" customWidth="1"/>
    <col min="7415" max="7420" width="5.125" style="39" customWidth="1"/>
    <col min="7421" max="7422" width="4.125" style="39" customWidth="1"/>
    <col min="7423" max="7430" width="5.125" style="39" customWidth="1"/>
    <col min="7431" max="7622" width="12.875" style="39" customWidth="1"/>
    <col min="7623" max="7662" width="13.875" style="39"/>
    <col min="7663" max="7663" width="2" style="39" customWidth="1"/>
    <col min="7664" max="7664" width="10.875" style="39" customWidth="1"/>
    <col min="7665" max="7665" width="53.375" style="39" customWidth="1"/>
    <col min="7666" max="7666" width="26.625" style="39" bestFit="1" customWidth="1"/>
    <col min="7667" max="7667" width="17.375" style="39" customWidth="1"/>
    <col min="7668" max="7668" width="25.125" style="39" customWidth="1"/>
    <col min="7669" max="7669" width="23.125" style="39" customWidth="1"/>
    <col min="7670" max="7670" width="26.125" style="39" customWidth="1"/>
    <col min="7671" max="7676" width="5.125" style="39" customWidth="1"/>
    <col min="7677" max="7678" width="4.125" style="39" customWidth="1"/>
    <col min="7679" max="7686" width="5.125" style="39" customWidth="1"/>
    <col min="7687" max="7878" width="12.875" style="39" customWidth="1"/>
    <col min="7879" max="7918" width="13.875" style="39"/>
    <col min="7919" max="7919" width="2" style="39" customWidth="1"/>
    <col min="7920" max="7920" width="10.875" style="39" customWidth="1"/>
    <col min="7921" max="7921" width="53.375" style="39" customWidth="1"/>
    <col min="7922" max="7922" width="26.625" style="39" bestFit="1" customWidth="1"/>
    <col min="7923" max="7923" width="17.375" style="39" customWidth="1"/>
    <col min="7924" max="7924" width="25.125" style="39" customWidth="1"/>
    <col min="7925" max="7925" width="23.125" style="39" customWidth="1"/>
    <col min="7926" max="7926" width="26.125" style="39" customWidth="1"/>
    <col min="7927" max="7932" width="5.125" style="39" customWidth="1"/>
    <col min="7933" max="7934" width="4.125" style="39" customWidth="1"/>
    <col min="7935" max="7942" width="5.125" style="39" customWidth="1"/>
    <col min="7943" max="8134" width="12.875" style="39" customWidth="1"/>
    <col min="8135" max="8174" width="13.875" style="39"/>
    <col min="8175" max="8175" width="2" style="39" customWidth="1"/>
    <col min="8176" max="8176" width="10.875" style="39" customWidth="1"/>
    <col min="8177" max="8177" width="53.375" style="39" customWidth="1"/>
    <col min="8178" max="8178" width="26.625" style="39" bestFit="1" customWidth="1"/>
    <col min="8179" max="8179" width="17.375" style="39" customWidth="1"/>
    <col min="8180" max="8180" width="25.125" style="39" customWidth="1"/>
    <col min="8181" max="8181" width="23.125" style="39" customWidth="1"/>
    <col min="8182" max="8182" width="26.125" style="39" customWidth="1"/>
    <col min="8183" max="8188" width="5.125" style="39" customWidth="1"/>
    <col min="8189" max="8190" width="4.125" style="39" customWidth="1"/>
    <col min="8191" max="8198" width="5.125" style="39" customWidth="1"/>
    <col min="8199" max="8390" width="12.875" style="39" customWidth="1"/>
    <col min="8391" max="8430" width="13.875" style="39"/>
    <col min="8431" max="8431" width="2" style="39" customWidth="1"/>
    <col min="8432" max="8432" width="10.875" style="39" customWidth="1"/>
    <col min="8433" max="8433" width="53.375" style="39" customWidth="1"/>
    <col min="8434" max="8434" width="26.625" style="39" bestFit="1" customWidth="1"/>
    <col min="8435" max="8435" width="17.375" style="39" customWidth="1"/>
    <col min="8436" max="8436" width="25.125" style="39" customWidth="1"/>
    <col min="8437" max="8437" width="23.125" style="39" customWidth="1"/>
    <col min="8438" max="8438" width="26.125" style="39" customWidth="1"/>
    <col min="8439" max="8444" width="5.125" style="39" customWidth="1"/>
    <col min="8445" max="8446" width="4.125" style="39" customWidth="1"/>
    <col min="8447" max="8454" width="5.125" style="39" customWidth="1"/>
    <col min="8455" max="8646" width="12.875" style="39" customWidth="1"/>
    <col min="8647" max="8686" width="13.875" style="39"/>
    <col min="8687" max="8687" width="2" style="39" customWidth="1"/>
    <col min="8688" max="8688" width="10.875" style="39" customWidth="1"/>
    <col min="8689" max="8689" width="53.375" style="39" customWidth="1"/>
    <col min="8690" max="8690" width="26.625" style="39" bestFit="1" customWidth="1"/>
    <col min="8691" max="8691" width="17.375" style="39" customWidth="1"/>
    <col min="8692" max="8692" width="25.125" style="39" customWidth="1"/>
    <col min="8693" max="8693" width="23.125" style="39" customWidth="1"/>
    <col min="8694" max="8694" width="26.125" style="39" customWidth="1"/>
    <col min="8695" max="8700" width="5.125" style="39" customWidth="1"/>
    <col min="8701" max="8702" width="4.125" style="39" customWidth="1"/>
    <col min="8703" max="8710" width="5.125" style="39" customWidth="1"/>
    <col min="8711" max="8902" width="12.875" style="39" customWidth="1"/>
    <col min="8903" max="8942" width="13.875" style="39"/>
    <col min="8943" max="8943" width="2" style="39" customWidth="1"/>
    <col min="8944" max="8944" width="10.875" style="39" customWidth="1"/>
    <col min="8945" max="8945" width="53.375" style="39" customWidth="1"/>
    <col min="8946" max="8946" width="26.625" style="39" bestFit="1" customWidth="1"/>
    <col min="8947" max="8947" width="17.375" style="39" customWidth="1"/>
    <col min="8948" max="8948" width="25.125" style="39" customWidth="1"/>
    <col min="8949" max="8949" width="23.125" style="39" customWidth="1"/>
    <col min="8950" max="8950" width="26.125" style="39" customWidth="1"/>
    <col min="8951" max="8956" width="5.125" style="39" customWidth="1"/>
    <col min="8957" max="8958" width="4.125" style="39" customWidth="1"/>
    <col min="8959" max="8966" width="5.125" style="39" customWidth="1"/>
    <col min="8967" max="9158" width="12.875" style="39" customWidth="1"/>
    <col min="9159" max="9198" width="13.875" style="39"/>
    <col min="9199" max="9199" width="2" style="39" customWidth="1"/>
    <col min="9200" max="9200" width="10.875" style="39" customWidth="1"/>
    <col min="9201" max="9201" width="53.375" style="39" customWidth="1"/>
    <col min="9202" max="9202" width="26.625" style="39" bestFit="1" customWidth="1"/>
    <col min="9203" max="9203" width="17.375" style="39" customWidth="1"/>
    <col min="9204" max="9204" width="25.125" style="39" customWidth="1"/>
    <col min="9205" max="9205" width="23.125" style="39" customWidth="1"/>
    <col min="9206" max="9206" width="26.125" style="39" customWidth="1"/>
    <col min="9207" max="9212" width="5.125" style="39" customWidth="1"/>
    <col min="9213" max="9214" width="4.125" style="39" customWidth="1"/>
    <col min="9215" max="9222" width="5.125" style="39" customWidth="1"/>
    <col min="9223" max="9414" width="12.875" style="39" customWidth="1"/>
    <col min="9415" max="9454" width="13.875" style="39"/>
    <col min="9455" max="9455" width="2" style="39" customWidth="1"/>
    <col min="9456" max="9456" width="10.875" style="39" customWidth="1"/>
    <col min="9457" max="9457" width="53.375" style="39" customWidth="1"/>
    <col min="9458" max="9458" width="26.625" style="39" bestFit="1" customWidth="1"/>
    <col min="9459" max="9459" width="17.375" style="39" customWidth="1"/>
    <col min="9460" max="9460" width="25.125" style="39" customWidth="1"/>
    <col min="9461" max="9461" width="23.125" style="39" customWidth="1"/>
    <col min="9462" max="9462" width="26.125" style="39" customWidth="1"/>
    <col min="9463" max="9468" width="5.125" style="39" customWidth="1"/>
    <col min="9469" max="9470" width="4.125" style="39" customWidth="1"/>
    <col min="9471" max="9478" width="5.125" style="39" customWidth="1"/>
    <col min="9479" max="9670" width="12.875" style="39" customWidth="1"/>
    <col min="9671" max="9710" width="13.875" style="39"/>
    <col min="9711" max="9711" width="2" style="39" customWidth="1"/>
    <col min="9712" max="9712" width="10.875" style="39" customWidth="1"/>
    <col min="9713" max="9713" width="53.375" style="39" customWidth="1"/>
    <col min="9714" max="9714" width="26.625" style="39" bestFit="1" customWidth="1"/>
    <col min="9715" max="9715" width="17.375" style="39" customWidth="1"/>
    <col min="9716" max="9716" width="25.125" style="39" customWidth="1"/>
    <col min="9717" max="9717" width="23.125" style="39" customWidth="1"/>
    <col min="9718" max="9718" width="26.125" style="39" customWidth="1"/>
    <col min="9719" max="9724" width="5.125" style="39" customWidth="1"/>
    <col min="9725" max="9726" width="4.125" style="39" customWidth="1"/>
    <col min="9727" max="9734" width="5.125" style="39" customWidth="1"/>
    <col min="9735" max="9926" width="12.875" style="39" customWidth="1"/>
    <col min="9927" max="9966" width="13.875" style="39"/>
    <col min="9967" max="9967" width="2" style="39" customWidth="1"/>
    <col min="9968" max="9968" width="10.875" style="39" customWidth="1"/>
    <col min="9969" max="9969" width="53.375" style="39" customWidth="1"/>
    <col min="9970" max="9970" width="26.625" style="39" bestFit="1" customWidth="1"/>
    <col min="9971" max="9971" width="17.375" style="39" customWidth="1"/>
    <col min="9972" max="9972" width="25.125" style="39" customWidth="1"/>
    <col min="9973" max="9973" width="23.125" style="39" customWidth="1"/>
    <col min="9974" max="9974" width="26.125" style="39" customWidth="1"/>
    <col min="9975" max="9980" width="5.125" style="39" customWidth="1"/>
    <col min="9981" max="9982" width="4.125" style="39" customWidth="1"/>
    <col min="9983" max="9990" width="5.125" style="39" customWidth="1"/>
    <col min="9991" max="10182" width="12.875" style="39" customWidth="1"/>
    <col min="10183" max="10222" width="13.875" style="39"/>
    <col min="10223" max="10223" width="2" style="39" customWidth="1"/>
    <col min="10224" max="10224" width="10.875" style="39" customWidth="1"/>
    <col min="10225" max="10225" width="53.375" style="39" customWidth="1"/>
    <col min="10226" max="10226" width="26.625" style="39" bestFit="1" customWidth="1"/>
    <col min="10227" max="10227" width="17.375" style="39" customWidth="1"/>
    <col min="10228" max="10228" width="25.125" style="39" customWidth="1"/>
    <col min="10229" max="10229" width="23.125" style="39" customWidth="1"/>
    <col min="10230" max="10230" width="26.125" style="39" customWidth="1"/>
    <col min="10231" max="10236" width="5.125" style="39" customWidth="1"/>
    <col min="10237" max="10238" width="4.125" style="39" customWidth="1"/>
    <col min="10239" max="10246" width="5.125" style="39" customWidth="1"/>
    <col min="10247" max="10438" width="12.875" style="39" customWidth="1"/>
    <col min="10439" max="10478" width="13.875" style="39"/>
    <col min="10479" max="10479" width="2" style="39" customWidth="1"/>
    <col min="10480" max="10480" width="10.875" style="39" customWidth="1"/>
    <col min="10481" max="10481" width="53.375" style="39" customWidth="1"/>
    <col min="10482" max="10482" width="26.625" style="39" bestFit="1" customWidth="1"/>
    <col min="10483" max="10483" width="17.375" style="39" customWidth="1"/>
    <col min="10484" max="10484" width="25.125" style="39" customWidth="1"/>
    <col min="10485" max="10485" width="23.125" style="39" customWidth="1"/>
    <col min="10486" max="10486" width="26.125" style="39" customWidth="1"/>
    <col min="10487" max="10492" width="5.125" style="39" customWidth="1"/>
    <col min="10493" max="10494" width="4.125" style="39" customWidth="1"/>
    <col min="10495" max="10502" width="5.125" style="39" customWidth="1"/>
    <col min="10503" max="10694" width="12.875" style="39" customWidth="1"/>
    <col min="10695" max="10734" width="13.875" style="39"/>
    <col min="10735" max="10735" width="2" style="39" customWidth="1"/>
    <col min="10736" max="10736" width="10.875" style="39" customWidth="1"/>
    <col min="10737" max="10737" width="53.375" style="39" customWidth="1"/>
    <col min="10738" max="10738" width="26.625" style="39" bestFit="1" customWidth="1"/>
    <col min="10739" max="10739" width="17.375" style="39" customWidth="1"/>
    <col min="10740" max="10740" width="25.125" style="39" customWidth="1"/>
    <col min="10741" max="10741" width="23.125" style="39" customWidth="1"/>
    <col min="10742" max="10742" width="26.125" style="39" customWidth="1"/>
    <col min="10743" max="10748" width="5.125" style="39" customWidth="1"/>
    <col min="10749" max="10750" width="4.125" style="39" customWidth="1"/>
    <col min="10751" max="10758" width="5.125" style="39" customWidth="1"/>
    <col min="10759" max="10950" width="12.875" style="39" customWidth="1"/>
    <col min="10951" max="10990" width="13.875" style="39"/>
    <col min="10991" max="10991" width="2" style="39" customWidth="1"/>
    <col min="10992" max="10992" width="10.875" style="39" customWidth="1"/>
    <col min="10993" max="10993" width="53.375" style="39" customWidth="1"/>
    <col min="10994" max="10994" width="26.625" style="39" bestFit="1" customWidth="1"/>
    <col min="10995" max="10995" width="17.375" style="39" customWidth="1"/>
    <col min="10996" max="10996" width="25.125" style="39" customWidth="1"/>
    <col min="10997" max="10997" width="23.125" style="39" customWidth="1"/>
    <col min="10998" max="10998" width="26.125" style="39" customWidth="1"/>
    <col min="10999" max="11004" width="5.125" style="39" customWidth="1"/>
    <col min="11005" max="11006" width="4.125" style="39" customWidth="1"/>
    <col min="11007" max="11014" width="5.125" style="39" customWidth="1"/>
    <col min="11015" max="11206" width="12.875" style="39" customWidth="1"/>
    <col min="11207" max="11246" width="13.875" style="39"/>
    <col min="11247" max="11247" width="2" style="39" customWidth="1"/>
    <col min="11248" max="11248" width="10.875" style="39" customWidth="1"/>
    <col min="11249" max="11249" width="53.375" style="39" customWidth="1"/>
    <col min="11250" max="11250" width="26.625" style="39" bestFit="1" customWidth="1"/>
    <col min="11251" max="11251" width="17.375" style="39" customWidth="1"/>
    <col min="11252" max="11252" width="25.125" style="39" customWidth="1"/>
    <col min="11253" max="11253" width="23.125" style="39" customWidth="1"/>
    <col min="11254" max="11254" width="26.125" style="39" customWidth="1"/>
    <col min="11255" max="11260" width="5.125" style="39" customWidth="1"/>
    <col min="11261" max="11262" width="4.125" style="39" customWidth="1"/>
    <col min="11263" max="11270" width="5.125" style="39" customWidth="1"/>
    <col min="11271" max="11462" width="12.875" style="39" customWidth="1"/>
    <col min="11463" max="11502" width="13.875" style="39"/>
    <col min="11503" max="11503" width="2" style="39" customWidth="1"/>
    <col min="11504" max="11504" width="10.875" style="39" customWidth="1"/>
    <col min="11505" max="11505" width="53.375" style="39" customWidth="1"/>
    <col min="11506" max="11506" width="26.625" style="39" bestFit="1" customWidth="1"/>
    <col min="11507" max="11507" width="17.375" style="39" customWidth="1"/>
    <col min="11508" max="11508" width="25.125" style="39" customWidth="1"/>
    <col min="11509" max="11509" width="23.125" style="39" customWidth="1"/>
    <col min="11510" max="11510" width="26.125" style="39" customWidth="1"/>
    <col min="11511" max="11516" width="5.125" style="39" customWidth="1"/>
    <col min="11517" max="11518" width="4.125" style="39" customWidth="1"/>
    <col min="11519" max="11526" width="5.125" style="39" customWidth="1"/>
    <col min="11527" max="11718" width="12.875" style="39" customWidth="1"/>
    <col min="11719" max="11758" width="13.875" style="39"/>
    <col min="11759" max="11759" width="2" style="39" customWidth="1"/>
    <col min="11760" max="11760" width="10.875" style="39" customWidth="1"/>
    <col min="11761" max="11761" width="53.375" style="39" customWidth="1"/>
    <col min="11762" max="11762" width="26.625" style="39" bestFit="1" customWidth="1"/>
    <col min="11763" max="11763" width="17.375" style="39" customWidth="1"/>
    <col min="11764" max="11764" width="25.125" style="39" customWidth="1"/>
    <col min="11765" max="11765" width="23.125" style="39" customWidth="1"/>
    <col min="11766" max="11766" width="26.125" style="39" customWidth="1"/>
    <col min="11767" max="11772" width="5.125" style="39" customWidth="1"/>
    <col min="11773" max="11774" width="4.125" style="39" customWidth="1"/>
    <col min="11775" max="11782" width="5.125" style="39" customWidth="1"/>
    <col min="11783" max="11974" width="12.875" style="39" customWidth="1"/>
    <col min="11975" max="12014" width="13.875" style="39"/>
    <col min="12015" max="12015" width="2" style="39" customWidth="1"/>
    <col min="12016" max="12016" width="10.875" style="39" customWidth="1"/>
    <col min="12017" max="12017" width="53.375" style="39" customWidth="1"/>
    <col min="12018" max="12018" width="26.625" style="39" bestFit="1" customWidth="1"/>
    <col min="12019" max="12019" width="17.375" style="39" customWidth="1"/>
    <col min="12020" max="12020" width="25.125" style="39" customWidth="1"/>
    <col min="12021" max="12021" width="23.125" style="39" customWidth="1"/>
    <col min="12022" max="12022" width="26.125" style="39" customWidth="1"/>
    <col min="12023" max="12028" width="5.125" style="39" customWidth="1"/>
    <col min="12029" max="12030" width="4.125" style="39" customWidth="1"/>
    <col min="12031" max="12038" width="5.125" style="39" customWidth="1"/>
    <col min="12039" max="12230" width="12.875" style="39" customWidth="1"/>
    <col min="12231" max="12270" width="13.875" style="39"/>
    <col min="12271" max="12271" width="2" style="39" customWidth="1"/>
    <col min="12272" max="12272" width="10.875" style="39" customWidth="1"/>
    <col min="12273" max="12273" width="53.375" style="39" customWidth="1"/>
    <col min="12274" max="12274" width="26.625" style="39" bestFit="1" customWidth="1"/>
    <col min="12275" max="12275" width="17.375" style="39" customWidth="1"/>
    <col min="12276" max="12276" width="25.125" style="39" customWidth="1"/>
    <col min="12277" max="12277" width="23.125" style="39" customWidth="1"/>
    <col min="12278" max="12278" width="26.125" style="39" customWidth="1"/>
    <col min="12279" max="12284" width="5.125" style="39" customWidth="1"/>
    <col min="12285" max="12286" width="4.125" style="39" customWidth="1"/>
    <col min="12287" max="12294" width="5.125" style="39" customWidth="1"/>
    <col min="12295" max="12486" width="12.875" style="39" customWidth="1"/>
    <col min="12487" max="12526" width="13.875" style="39"/>
    <col min="12527" max="12527" width="2" style="39" customWidth="1"/>
    <col min="12528" max="12528" width="10.875" style="39" customWidth="1"/>
    <col min="12529" max="12529" width="53.375" style="39" customWidth="1"/>
    <col min="12530" max="12530" width="26.625" style="39" bestFit="1" customWidth="1"/>
    <col min="12531" max="12531" width="17.375" style="39" customWidth="1"/>
    <col min="12532" max="12532" width="25.125" style="39" customWidth="1"/>
    <col min="12533" max="12533" width="23.125" style="39" customWidth="1"/>
    <col min="12534" max="12534" width="26.125" style="39" customWidth="1"/>
    <col min="12535" max="12540" width="5.125" style="39" customWidth="1"/>
    <col min="12541" max="12542" width="4.125" style="39" customWidth="1"/>
    <col min="12543" max="12550" width="5.125" style="39" customWidth="1"/>
    <col min="12551" max="12742" width="12.875" style="39" customWidth="1"/>
    <col min="12743" max="12782" width="13.875" style="39"/>
    <col min="12783" max="12783" width="2" style="39" customWidth="1"/>
    <col min="12784" max="12784" width="10.875" style="39" customWidth="1"/>
    <col min="12785" max="12785" width="53.375" style="39" customWidth="1"/>
    <col min="12786" max="12786" width="26.625" style="39" bestFit="1" customWidth="1"/>
    <col min="12787" max="12787" width="17.375" style="39" customWidth="1"/>
    <col min="12788" max="12788" width="25.125" style="39" customWidth="1"/>
    <col min="12789" max="12789" width="23.125" style="39" customWidth="1"/>
    <col min="12790" max="12790" width="26.125" style="39" customWidth="1"/>
    <col min="12791" max="12796" width="5.125" style="39" customWidth="1"/>
    <col min="12797" max="12798" width="4.125" style="39" customWidth="1"/>
    <col min="12799" max="12806" width="5.125" style="39" customWidth="1"/>
    <col min="12807" max="12998" width="12.875" style="39" customWidth="1"/>
    <col min="12999" max="13038" width="13.875" style="39"/>
    <col min="13039" max="13039" width="2" style="39" customWidth="1"/>
    <col min="13040" max="13040" width="10.875" style="39" customWidth="1"/>
    <col min="13041" max="13041" width="53.375" style="39" customWidth="1"/>
    <col min="13042" max="13042" width="26.625" style="39" bestFit="1" customWidth="1"/>
    <col min="13043" max="13043" width="17.375" style="39" customWidth="1"/>
    <col min="13044" max="13044" width="25.125" style="39" customWidth="1"/>
    <col min="13045" max="13045" width="23.125" style="39" customWidth="1"/>
    <col min="13046" max="13046" width="26.125" style="39" customWidth="1"/>
    <col min="13047" max="13052" width="5.125" style="39" customWidth="1"/>
    <col min="13053" max="13054" width="4.125" style="39" customWidth="1"/>
    <col min="13055" max="13062" width="5.125" style="39" customWidth="1"/>
    <col min="13063" max="13254" width="12.875" style="39" customWidth="1"/>
    <col min="13255" max="13294" width="13.875" style="39"/>
    <col min="13295" max="13295" width="2" style="39" customWidth="1"/>
    <col min="13296" max="13296" width="10.875" style="39" customWidth="1"/>
    <col min="13297" max="13297" width="53.375" style="39" customWidth="1"/>
    <col min="13298" max="13298" width="26.625" style="39" bestFit="1" customWidth="1"/>
    <col min="13299" max="13299" width="17.375" style="39" customWidth="1"/>
    <col min="13300" max="13300" width="25.125" style="39" customWidth="1"/>
    <col min="13301" max="13301" width="23.125" style="39" customWidth="1"/>
    <col min="13302" max="13302" width="26.125" style="39" customWidth="1"/>
    <col min="13303" max="13308" width="5.125" style="39" customWidth="1"/>
    <col min="13309" max="13310" width="4.125" style="39" customWidth="1"/>
    <col min="13311" max="13318" width="5.125" style="39" customWidth="1"/>
    <col min="13319" max="13510" width="12.875" style="39" customWidth="1"/>
    <col min="13511" max="13550" width="13.875" style="39"/>
    <col min="13551" max="13551" width="2" style="39" customWidth="1"/>
    <col min="13552" max="13552" width="10.875" style="39" customWidth="1"/>
    <col min="13553" max="13553" width="53.375" style="39" customWidth="1"/>
    <col min="13554" max="13554" width="26.625" style="39" bestFit="1" customWidth="1"/>
    <col min="13555" max="13555" width="17.375" style="39" customWidth="1"/>
    <col min="13556" max="13556" width="25.125" style="39" customWidth="1"/>
    <col min="13557" max="13557" width="23.125" style="39" customWidth="1"/>
    <col min="13558" max="13558" width="26.125" style="39" customWidth="1"/>
    <col min="13559" max="13564" width="5.125" style="39" customWidth="1"/>
    <col min="13565" max="13566" width="4.125" style="39" customWidth="1"/>
    <col min="13567" max="13574" width="5.125" style="39" customWidth="1"/>
    <col min="13575" max="13766" width="12.875" style="39" customWidth="1"/>
    <col min="13767" max="13806" width="13.875" style="39"/>
    <col min="13807" max="13807" width="2" style="39" customWidth="1"/>
    <col min="13808" max="13808" width="10.875" style="39" customWidth="1"/>
    <col min="13809" max="13809" width="53.375" style="39" customWidth="1"/>
    <col min="13810" max="13810" width="26.625" style="39" bestFit="1" customWidth="1"/>
    <col min="13811" max="13811" width="17.375" style="39" customWidth="1"/>
    <col min="13812" max="13812" width="25.125" style="39" customWidth="1"/>
    <col min="13813" max="13813" width="23.125" style="39" customWidth="1"/>
    <col min="13814" max="13814" width="26.125" style="39" customWidth="1"/>
    <col min="13815" max="13820" width="5.125" style="39" customWidth="1"/>
    <col min="13821" max="13822" width="4.125" style="39" customWidth="1"/>
    <col min="13823" max="13830" width="5.125" style="39" customWidth="1"/>
    <col min="13831" max="14022" width="12.875" style="39" customWidth="1"/>
    <col min="14023" max="14062" width="13.875" style="39"/>
    <col min="14063" max="14063" width="2" style="39" customWidth="1"/>
    <col min="14064" max="14064" width="10.875" style="39" customWidth="1"/>
    <col min="14065" max="14065" width="53.375" style="39" customWidth="1"/>
    <col min="14066" max="14066" width="26.625" style="39" bestFit="1" customWidth="1"/>
    <col min="14067" max="14067" width="17.375" style="39" customWidth="1"/>
    <col min="14068" max="14068" width="25.125" style="39" customWidth="1"/>
    <col min="14069" max="14069" width="23.125" style="39" customWidth="1"/>
    <col min="14070" max="14070" width="26.125" style="39" customWidth="1"/>
    <col min="14071" max="14076" width="5.125" style="39" customWidth="1"/>
    <col min="14077" max="14078" width="4.125" style="39" customWidth="1"/>
    <col min="14079" max="14086" width="5.125" style="39" customWidth="1"/>
    <col min="14087" max="14278" width="12.875" style="39" customWidth="1"/>
    <col min="14279" max="14318" width="13.875" style="39"/>
    <col min="14319" max="14319" width="2" style="39" customWidth="1"/>
    <col min="14320" max="14320" width="10.875" style="39" customWidth="1"/>
    <col min="14321" max="14321" width="53.375" style="39" customWidth="1"/>
    <col min="14322" max="14322" width="26.625" style="39" bestFit="1" customWidth="1"/>
    <col min="14323" max="14323" width="17.375" style="39" customWidth="1"/>
    <col min="14324" max="14324" width="25.125" style="39" customWidth="1"/>
    <col min="14325" max="14325" width="23.125" style="39" customWidth="1"/>
    <col min="14326" max="14326" width="26.125" style="39" customWidth="1"/>
    <col min="14327" max="14332" width="5.125" style="39" customWidth="1"/>
    <col min="14333" max="14334" width="4.125" style="39" customWidth="1"/>
    <col min="14335" max="14342" width="5.125" style="39" customWidth="1"/>
    <col min="14343" max="14534" width="12.875" style="39" customWidth="1"/>
    <col min="14535" max="14574" width="13.875" style="39"/>
    <col min="14575" max="14575" width="2" style="39" customWidth="1"/>
    <col min="14576" max="14576" width="10.875" style="39" customWidth="1"/>
    <col min="14577" max="14577" width="53.375" style="39" customWidth="1"/>
    <col min="14578" max="14578" width="26.625" style="39" bestFit="1" customWidth="1"/>
    <col min="14579" max="14579" width="17.375" style="39" customWidth="1"/>
    <col min="14580" max="14580" width="25.125" style="39" customWidth="1"/>
    <col min="14581" max="14581" width="23.125" style="39" customWidth="1"/>
    <col min="14582" max="14582" width="26.125" style="39" customWidth="1"/>
    <col min="14583" max="14588" width="5.125" style="39" customWidth="1"/>
    <col min="14589" max="14590" width="4.125" style="39" customWidth="1"/>
    <col min="14591" max="14598" width="5.125" style="39" customWidth="1"/>
    <col min="14599" max="14790" width="12.875" style="39" customWidth="1"/>
    <col min="14791" max="14830" width="13.875" style="39"/>
    <col min="14831" max="14831" width="2" style="39" customWidth="1"/>
    <col min="14832" max="14832" width="10.875" style="39" customWidth="1"/>
    <col min="14833" max="14833" width="53.375" style="39" customWidth="1"/>
    <col min="14834" max="14834" width="26.625" style="39" bestFit="1" customWidth="1"/>
    <col min="14835" max="14835" width="17.375" style="39" customWidth="1"/>
    <col min="14836" max="14836" width="25.125" style="39" customWidth="1"/>
    <col min="14837" max="14837" width="23.125" style="39" customWidth="1"/>
    <col min="14838" max="14838" width="26.125" style="39" customWidth="1"/>
    <col min="14839" max="14844" width="5.125" style="39" customWidth="1"/>
    <col min="14845" max="14846" width="4.125" style="39" customWidth="1"/>
    <col min="14847" max="14854" width="5.125" style="39" customWidth="1"/>
    <col min="14855" max="15046" width="12.875" style="39" customWidth="1"/>
    <col min="15047" max="15086" width="13.875" style="39"/>
    <col min="15087" max="15087" width="2" style="39" customWidth="1"/>
    <col min="15088" max="15088" width="10.875" style="39" customWidth="1"/>
    <col min="15089" max="15089" width="53.375" style="39" customWidth="1"/>
    <col min="15090" max="15090" width="26.625" style="39" bestFit="1" customWidth="1"/>
    <col min="15091" max="15091" width="17.375" style="39" customWidth="1"/>
    <col min="15092" max="15092" width="25.125" style="39" customWidth="1"/>
    <col min="15093" max="15093" width="23.125" style="39" customWidth="1"/>
    <col min="15094" max="15094" width="26.125" style="39" customWidth="1"/>
    <col min="15095" max="15100" width="5.125" style="39" customWidth="1"/>
    <col min="15101" max="15102" width="4.125" style="39" customWidth="1"/>
    <col min="15103" max="15110" width="5.125" style="39" customWidth="1"/>
    <col min="15111" max="15302" width="12.875" style="39" customWidth="1"/>
    <col min="15303" max="15342" width="13.875" style="39"/>
    <col min="15343" max="15343" width="2" style="39" customWidth="1"/>
    <col min="15344" max="15344" width="10.875" style="39" customWidth="1"/>
    <col min="15345" max="15345" width="53.375" style="39" customWidth="1"/>
    <col min="15346" max="15346" width="26.625" style="39" bestFit="1" customWidth="1"/>
    <col min="15347" max="15347" width="17.375" style="39" customWidth="1"/>
    <col min="15348" max="15348" width="25.125" style="39" customWidth="1"/>
    <col min="15349" max="15349" width="23.125" style="39" customWidth="1"/>
    <col min="15350" max="15350" width="26.125" style="39" customWidth="1"/>
    <col min="15351" max="15356" width="5.125" style="39" customWidth="1"/>
    <col min="15357" max="15358" width="4.125" style="39" customWidth="1"/>
    <col min="15359" max="15366" width="5.125" style="39" customWidth="1"/>
    <col min="15367" max="15558" width="12.875" style="39" customWidth="1"/>
    <col min="15559" max="15598" width="13.875" style="39"/>
    <col min="15599" max="15599" width="2" style="39" customWidth="1"/>
    <col min="15600" max="15600" width="10.875" style="39" customWidth="1"/>
    <col min="15601" max="15601" width="53.375" style="39" customWidth="1"/>
    <col min="15602" max="15602" width="26.625" style="39" bestFit="1" customWidth="1"/>
    <col min="15603" max="15603" width="17.375" style="39" customWidth="1"/>
    <col min="15604" max="15604" width="25.125" style="39" customWidth="1"/>
    <col min="15605" max="15605" width="23.125" style="39" customWidth="1"/>
    <col min="15606" max="15606" width="26.125" style="39" customWidth="1"/>
    <col min="15607" max="15612" width="5.125" style="39" customWidth="1"/>
    <col min="15613" max="15614" width="4.125" style="39" customWidth="1"/>
    <col min="15615" max="15622" width="5.125" style="39" customWidth="1"/>
    <col min="15623" max="15814" width="12.875" style="39" customWidth="1"/>
    <col min="15815" max="15854" width="13.875" style="39"/>
    <col min="15855" max="15855" width="2" style="39" customWidth="1"/>
    <col min="15856" max="15856" width="10.875" style="39" customWidth="1"/>
    <col min="15857" max="15857" width="53.375" style="39" customWidth="1"/>
    <col min="15858" max="15858" width="26.625" style="39" bestFit="1" customWidth="1"/>
    <col min="15859" max="15859" width="17.375" style="39" customWidth="1"/>
    <col min="15860" max="15860" width="25.125" style="39" customWidth="1"/>
    <col min="15861" max="15861" width="23.125" style="39" customWidth="1"/>
    <col min="15862" max="15862" width="26.125" style="39" customWidth="1"/>
    <col min="15863" max="15868" width="5.125" style="39" customWidth="1"/>
    <col min="15869" max="15870" width="4.125" style="39" customWidth="1"/>
    <col min="15871" max="15878" width="5.125" style="39" customWidth="1"/>
    <col min="15879" max="16070" width="12.875" style="39" customWidth="1"/>
    <col min="16071" max="16110" width="13.875" style="39"/>
    <col min="16111" max="16111" width="2" style="39" customWidth="1"/>
    <col min="16112" max="16112" width="10.875" style="39" customWidth="1"/>
    <col min="16113" max="16113" width="53.375" style="39" customWidth="1"/>
    <col min="16114" max="16114" width="26.625" style="39" bestFit="1" customWidth="1"/>
    <col min="16115" max="16115" width="17.375" style="39" customWidth="1"/>
    <col min="16116" max="16116" width="25.125" style="39" customWidth="1"/>
    <col min="16117" max="16117" width="23.125" style="39" customWidth="1"/>
    <col min="16118" max="16118" width="26.125" style="39" customWidth="1"/>
    <col min="16119" max="16124" width="5.125" style="39" customWidth="1"/>
    <col min="16125" max="16126" width="4.125" style="39" customWidth="1"/>
    <col min="16127" max="16134" width="5.125" style="39" customWidth="1"/>
    <col min="16135" max="16326" width="12.875" style="39" customWidth="1"/>
    <col min="16327" max="16384" width="13.875" style="39"/>
  </cols>
  <sheetData>
    <row r="1" spans="1:198" x14ac:dyDescent="0.25">
      <c r="A1" s="36"/>
      <c r="B1" s="37"/>
      <c r="C1" s="37"/>
      <c r="D1" s="38"/>
      <c r="E1" s="6"/>
      <c r="F1" s="6"/>
      <c r="G1" s="6"/>
      <c r="H1" s="14"/>
      <c r="I1" s="7"/>
      <c r="J1" s="7"/>
      <c r="K1" s="18"/>
      <c r="L1" s="8"/>
    </row>
    <row r="2" spans="1:198" ht="23.25" customHeight="1" x14ac:dyDescent="0.25">
      <c r="A2" s="40"/>
      <c r="C2" s="136"/>
      <c r="D2" s="141" t="s">
        <v>151</v>
      </c>
      <c r="E2" s="141"/>
      <c r="F2" s="141"/>
      <c r="G2" s="141"/>
      <c r="H2" s="141"/>
      <c r="I2" s="141"/>
      <c r="L2" s="9"/>
    </row>
    <row r="3" spans="1:198" ht="18" customHeight="1" x14ac:dyDescent="0.25">
      <c r="A3" s="40"/>
      <c r="C3" s="131"/>
      <c r="D3" s="141"/>
      <c r="E3" s="141"/>
      <c r="F3" s="141"/>
      <c r="G3" s="141"/>
      <c r="H3" s="141"/>
      <c r="I3" s="141"/>
      <c r="L3" s="9"/>
    </row>
    <row r="4" spans="1:198" ht="14.4" thickBot="1" x14ac:dyDescent="0.3">
      <c r="A4" s="40"/>
      <c r="D4" s="45"/>
      <c r="E4" s="10"/>
      <c r="F4" s="10"/>
      <c r="G4" s="10"/>
      <c r="J4" s="11"/>
      <c r="L4" s="9"/>
    </row>
    <row r="5" spans="1:198" ht="38.25" customHeight="1" thickBot="1" x14ac:dyDescent="0.3">
      <c r="A5" s="40"/>
      <c r="C5" s="36"/>
      <c r="D5" s="38"/>
      <c r="E5" s="6"/>
      <c r="F5" s="6"/>
      <c r="G5" s="6"/>
      <c r="H5" s="16"/>
      <c r="I5" s="13"/>
      <c r="J5" s="7"/>
      <c r="K5" s="20"/>
      <c r="L5" s="9"/>
    </row>
    <row r="6" spans="1:198" ht="16.5" customHeight="1" thickBot="1" x14ac:dyDescent="0.3">
      <c r="A6" s="40"/>
      <c r="C6" s="40"/>
      <c r="D6" s="154" t="s">
        <v>157</v>
      </c>
      <c r="E6" s="155"/>
      <c r="F6" s="155"/>
      <c r="G6" s="155"/>
      <c r="H6" s="155"/>
      <c r="I6" s="155"/>
      <c r="J6" s="156"/>
      <c r="K6" s="76"/>
      <c r="L6" s="9"/>
    </row>
    <row r="7" spans="1:198" s="2" customFormat="1" ht="15.6" customHeight="1" x14ac:dyDescent="0.25">
      <c r="A7" s="40"/>
      <c r="B7" s="39"/>
      <c r="C7" s="40"/>
      <c r="D7" s="162" t="s">
        <v>0</v>
      </c>
      <c r="E7" s="164" t="s">
        <v>1</v>
      </c>
      <c r="F7" s="145" t="s">
        <v>2</v>
      </c>
      <c r="G7" s="146"/>
      <c r="H7" s="160" t="s">
        <v>17</v>
      </c>
      <c r="I7" s="90" t="s">
        <v>3</v>
      </c>
      <c r="J7" s="79" t="s">
        <v>4</v>
      </c>
      <c r="K7" s="9"/>
      <c r="L7" s="9"/>
      <c r="M7" s="1"/>
      <c r="N7" s="1"/>
      <c r="O7" s="1"/>
      <c r="P7" s="1"/>
      <c r="Q7" s="1"/>
      <c r="R7" s="1"/>
      <c r="S7" s="132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</row>
    <row r="8" spans="1:198" s="2" customFormat="1" ht="48.75" customHeight="1" thickBot="1" x14ac:dyDescent="0.3">
      <c r="A8" s="40"/>
      <c r="B8" s="39"/>
      <c r="C8" s="40"/>
      <c r="D8" s="163"/>
      <c r="E8" s="165"/>
      <c r="F8" s="147"/>
      <c r="G8" s="148"/>
      <c r="H8" s="161"/>
      <c r="I8" s="80" t="s">
        <v>5</v>
      </c>
      <c r="J8" s="81" t="s">
        <v>6</v>
      </c>
      <c r="K8" s="9"/>
      <c r="L8" s="9"/>
      <c r="M8" s="1"/>
      <c r="N8" s="1"/>
      <c r="O8" s="1"/>
      <c r="P8" s="1"/>
      <c r="Q8" s="1"/>
      <c r="R8" s="1"/>
      <c r="S8" s="132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</row>
    <row r="9" spans="1:198" s="2" customFormat="1" ht="27.75" customHeight="1" x14ac:dyDescent="0.25">
      <c r="A9" s="40"/>
      <c r="B9" s="39"/>
      <c r="C9" s="40"/>
      <c r="D9" s="157" t="s">
        <v>7</v>
      </c>
      <c r="E9" s="158"/>
      <c r="F9" s="158"/>
      <c r="G9" s="158"/>
      <c r="H9" s="158"/>
      <c r="I9" s="158"/>
      <c r="J9" s="159"/>
      <c r="K9" s="9"/>
      <c r="L9" s="9"/>
      <c r="M9" s="1"/>
      <c r="N9" s="1"/>
      <c r="O9" s="1"/>
      <c r="P9" s="1"/>
      <c r="Q9" s="1"/>
      <c r="R9" s="1"/>
      <c r="S9" s="132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</row>
    <row r="10" spans="1:198" s="2" customFormat="1" ht="19.5" customHeight="1" x14ac:dyDescent="0.25">
      <c r="A10" s="40"/>
      <c r="B10" s="39"/>
      <c r="C10" s="40"/>
      <c r="D10" s="142" t="s">
        <v>8</v>
      </c>
      <c r="E10" s="143"/>
      <c r="F10" s="143"/>
      <c r="G10" s="143"/>
      <c r="H10" s="143"/>
      <c r="I10" s="143"/>
      <c r="J10" s="144"/>
      <c r="K10" s="9"/>
      <c r="L10" s="9"/>
      <c r="M10" s="43"/>
      <c r="N10" s="1"/>
      <c r="O10" s="1"/>
      <c r="P10" s="1"/>
      <c r="Q10" s="1"/>
      <c r="R10" s="1"/>
      <c r="S10" s="132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</row>
    <row r="11" spans="1:198" s="2" customFormat="1" ht="19.5" customHeight="1" x14ac:dyDescent="0.25">
      <c r="A11" s="40"/>
      <c r="B11" s="39"/>
      <c r="C11" s="40"/>
      <c r="D11" s="142" t="s">
        <v>144</v>
      </c>
      <c r="E11" s="143"/>
      <c r="F11" s="143"/>
      <c r="G11" s="143"/>
      <c r="H11" s="143"/>
      <c r="I11" s="143"/>
      <c r="J11" s="144"/>
      <c r="K11" s="9"/>
      <c r="L11" s="9"/>
      <c r="M11" s="43"/>
      <c r="N11" s="1"/>
      <c r="O11" s="1"/>
      <c r="P11" s="1"/>
      <c r="Q11" s="1"/>
      <c r="R11" s="1"/>
      <c r="S11" s="132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</row>
    <row r="12" spans="1:198" s="2" customFormat="1" x14ac:dyDescent="0.25">
      <c r="A12" s="40"/>
      <c r="B12" s="39"/>
      <c r="C12" s="40"/>
      <c r="D12" s="21">
        <v>1</v>
      </c>
      <c r="E12" s="82" t="s">
        <v>145</v>
      </c>
      <c r="F12" s="149"/>
      <c r="G12" s="150"/>
      <c r="H12" s="22">
        <v>1</v>
      </c>
      <c r="I12" s="23">
        <v>7</v>
      </c>
      <c r="J12" s="24">
        <f>ROUND(F12*I12,0)</f>
        <v>0</v>
      </c>
      <c r="K12" s="9"/>
      <c r="L12" s="9"/>
      <c r="M12" s="1"/>
      <c r="N12" s="1"/>
      <c r="O12" s="1"/>
      <c r="P12" s="1"/>
      <c r="Q12" s="1"/>
      <c r="R12" s="1"/>
      <c r="S12" s="132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2" customFormat="1" x14ac:dyDescent="0.25">
      <c r="A13" s="40"/>
      <c r="B13" s="39"/>
      <c r="C13" s="40"/>
      <c r="D13" s="21">
        <v>6</v>
      </c>
      <c r="E13" s="83" t="s">
        <v>146</v>
      </c>
      <c r="F13" s="151"/>
      <c r="G13" s="150"/>
      <c r="H13" s="22">
        <v>1</v>
      </c>
      <c r="I13" s="23">
        <v>7</v>
      </c>
      <c r="J13" s="24">
        <f>ROUND(F13*I13*D13,0)</f>
        <v>0</v>
      </c>
      <c r="K13" s="9"/>
      <c r="L13" s="9"/>
      <c r="O13" s="1"/>
      <c r="P13" s="1"/>
      <c r="Q13" s="1"/>
      <c r="R13" s="1"/>
      <c r="S13" s="132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2" customFormat="1" x14ac:dyDescent="0.25">
      <c r="A14" s="40"/>
      <c r="B14" s="39"/>
      <c r="C14" s="40"/>
      <c r="D14" s="21">
        <v>1</v>
      </c>
      <c r="E14" s="84" t="s">
        <v>149</v>
      </c>
      <c r="F14" s="151"/>
      <c r="G14" s="150"/>
      <c r="H14" s="22">
        <v>1</v>
      </c>
      <c r="I14" s="23">
        <v>7</v>
      </c>
      <c r="J14" s="24">
        <f t="shared" ref="J14" si="0">ROUND(F14*I14,0)</f>
        <v>0</v>
      </c>
      <c r="K14" s="9"/>
      <c r="L14" s="9"/>
      <c r="M14" s="1"/>
      <c r="N14" s="1"/>
      <c r="O14" s="1"/>
      <c r="P14" s="1"/>
      <c r="Q14" s="1"/>
      <c r="R14" s="1"/>
      <c r="S14" s="132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2" customFormat="1" x14ac:dyDescent="0.25">
      <c r="A15" s="40"/>
      <c r="B15" s="39"/>
      <c r="C15" s="40"/>
      <c r="D15" s="21">
        <v>1</v>
      </c>
      <c r="E15" s="84" t="s">
        <v>147</v>
      </c>
      <c r="F15" s="151"/>
      <c r="G15" s="150"/>
      <c r="H15" s="22">
        <v>0.3</v>
      </c>
      <c r="I15" s="23">
        <v>7</v>
      </c>
      <c r="J15" s="24">
        <f>ROUND(F15*H15*I15,0)</f>
        <v>0</v>
      </c>
      <c r="K15" s="9"/>
      <c r="L15" s="9"/>
      <c r="M15" s="1"/>
      <c r="N15" s="1"/>
      <c r="O15" s="1"/>
      <c r="P15" s="1"/>
      <c r="Q15" s="1"/>
      <c r="R15" s="1"/>
      <c r="S15" s="132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2" customFormat="1" x14ac:dyDescent="0.25">
      <c r="A16" s="40"/>
      <c r="B16" s="39"/>
      <c r="C16" s="40"/>
      <c r="D16" s="21">
        <v>1</v>
      </c>
      <c r="E16" s="84" t="s">
        <v>148</v>
      </c>
      <c r="F16" s="151"/>
      <c r="G16" s="150"/>
      <c r="H16" s="22">
        <v>0.3</v>
      </c>
      <c r="I16" s="23">
        <v>7</v>
      </c>
      <c r="J16" s="24">
        <f>ROUND(F16*H16*I16,0)</f>
        <v>0</v>
      </c>
      <c r="K16" s="9"/>
      <c r="L16" s="9"/>
      <c r="M16" s="1"/>
      <c r="N16" s="1"/>
      <c r="O16" s="1"/>
      <c r="P16" s="1"/>
      <c r="Q16" s="1"/>
      <c r="R16" s="1"/>
      <c r="S16" s="132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1:198" s="2" customFormat="1" x14ac:dyDescent="0.25">
      <c r="A17" s="40"/>
      <c r="B17" s="39"/>
      <c r="C17" s="40"/>
      <c r="D17" s="21"/>
      <c r="E17" s="82"/>
      <c r="F17" s="140"/>
      <c r="G17" s="140"/>
      <c r="H17" s="22"/>
      <c r="I17" s="23"/>
      <c r="J17" s="24"/>
      <c r="K17" s="9"/>
      <c r="L17" s="9"/>
      <c r="M17" s="1"/>
      <c r="N17" s="1"/>
      <c r="O17" s="1"/>
      <c r="P17" s="1"/>
      <c r="Q17" s="1"/>
      <c r="R17" s="1"/>
      <c r="S17" s="132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1:198" s="2" customFormat="1" x14ac:dyDescent="0.25">
      <c r="A18" s="40"/>
      <c r="B18" s="39"/>
      <c r="C18" s="40"/>
      <c r="D18" s="21"/>
      <c r="E18" s="62"/>
      <c r="F18" s="140"/>
      <c r="G18" s="140"/>
      <c r="H18" s="22"/>
      <c r="I18" s="23"/>
      <c r="J18" s="24"/>
      <c r="K18" s="9"/>
      <c r="L18" s="9"/>
      <c r="M18" s="1"/>
      <c r="N18" s="1"/>
      <c r="O18" s="1"/>
      <c r="P18" s="1"/>
      <c r="Q18" s="1"/>
      <c r="R18" s="1"/>
      <c r="S18" s="132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1:198" s="2" customFormat="1" x14ac:dyDescent="0.25">
      <c r="A19" s="40"/>
      <c r="B19" s="39"/>
      <c r="C19" s="40"/>
      <c r="D19" s="21"/>
      <c r="E19" s="62"/>
      <c r="F19" s="140"/>
      <c r="G19" s="140"/>
      <c r="H19" s="22"/>
      <c r="I19" s="23"/>
      <c r="J19" s="24"/>
      <c r="K19" s="9"/>
      <c r="L19" s="9"/>
      <c r="M19" s="1"/>
      <c r="N19" s="1"/>
      <c r="O19" s="1"/>
      <c r="P19" s="1"/>
      <c r="Q19" s="1"/>
      <c r="R19" s="1"/>
      <c r="S19" s="132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1:198" s="2" customFormat="1" x14ac:dyDescent="0.25">
      <c r="A20" s="40"/>
      <c r="B20" s="39"/>
      <c r="C20" s="40"/>
      <c r="D20" s="142" t="s">
        <v>9</v>
      </c>
      <c r="E20" s="143"/>
      <c r="F20" s="143"/>
      <c r="G20" s="143"/>
      <c r="H20" s="143"/>
      <c r="I20" s="143"/>
      <c r="J20" s="144"/>
      <c r="K20" s="9"/>
      <c r="L20" s="9"/>
      <c r="M20" s="1"/>
      <c r="N20" s="1"/>
      <c r="O20" s="1"/>
      <c r="P20" s="1"/>
      <c r="Q20" s="1"/>
      <c r="R20" s="1"/>
      <c r="S20" s="132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1:198" s="2" customFormat="1" x14ac:dyDescent="0.25">
      <c r="A21" s="40"/>
      <c r="B21" s="39"/>
      <c r="C21" s="40"/>
      <c r="D21" s="21"/>
      <c r="E21" s="62" t="s">
        <v>16</v>
      </c>
      <c r="F21" s="151"/>
      <c r="G21" s="150"/>
      <c r="H21" s="22"/>
      <c r="I21" s="23"/>
      <c r="J21" s="24"/>
      <c r="K21" s="9"/>
      <c r="L21" s="9"/>
      <c r="M21" s="3"/>
      <c r="N21" s="1"/>
      <c r="O21" s="1"/>
      <c r="P21" s="1"/>
      <c r="Q21" s="1"/>
      <c r="R21" s="1"/>
      <c r="S21" s="132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1:198" s="2" customFormat="1" x14ac:dyDescent="0.25">
      <c r="A22" s="40"/>
      <c r="B22" s="39"/>
      <c r="C22" s="40"/>
      <c r="D22" s="142" t="s">
        <v>10</v>
      </c>
      <c r="E22" s="143"/>
      <c r="F22" s="143"/>
      <c r="G22" s="143"/>
      <c r="H22" s="143"/>
      <c r="I22" s="143"/>
      <c r="J22" s="144"/>
      <c r="K22" s="9"/>
      <c r="L22" s="9"/>
      <c r="M22" s="1"/>
      <c r="N22" s="1"/>
      <c r="O22" s="1"/>
      <c r="P22" s="1"/>
      <c r="Q22" s="1"/>
      <c r="R22" s="1"/>
      <c r="S22" s="132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1:198" s="2" customFormat="1" x14ac:dyDescent="0.25">
      <c r="A23" s="40"/>
      <c r="B23" s="39"/>
      <c r="C23" s="40"/>
      <c r="D23" s="21"/>
      <c r="E23" s="25" t="s">
        <v>16</v>
      </c>
      <c r="F23" s="184"/>
      <c r="G23" s="185"/>
      <c r="H23" s="22"/>
      <c r="I23" s="23"/>
      <c r="J23" s="24"/>
      <c r="K23" s="9"/>
      <c r="L23" s="9"/>
      <c r="O23" s="1"/>
      <c r="P23" s="1"/>
      <c r="Q23" s="1"/>
      <c r="R23" s="1"/>
      <c r="S23" s="132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1:198" s="2" customFormat="1" x14ac:dyDescent="0.25">
      <c r="A24" s="40"/>
      <c r="B24" s="39"/>
      <c r="C24" s="40"/>
      <c r="D24" s="142" t="s">
        <v>11</v>
      </c>
      <c r="E24" s="143"/>
      <c r="F24" s="143"/>
      <c r="G24" s="143"/>
      <c r="H24" s="143"/>
      <c r="I24" s="143"/>
      <c r="J24" s="144"/>
      <c r="K24" s="9"/>
      <c r="L24" s="9"/>
      <c r="O24" s="1"/>
      <c r="P24" s="1"/>
      <c r="Q24" s="1"/>
      <c r="R24" s="1"/>
      <c r="S24" s="132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1:198" s="2" customFormat="1" x14ac:dyDescent="0.25">
      <c r="A25" s="40"/>
      <c r="B25" s="39"/>
      <c r="C25" s="40"/>
      <c r="D25" s="21">
        <v>1</v>
      </c>
      <c r="E25" s="83" t="s">
        <v>150</v>
      </c>
      <c r="F25" s="151"/>
      <c r="G25" s="150"/>
      <c r="H25" s="22">
        <v>1</v>
      </c>
      <c r="I25" s="23">
        <v>7</v>
      </c>
      <c r="J25" s="24">
        <f>ROUND(F25*I25,0)</f>
        <v>0</v>
      </c>
      <c r="K25" s="9"/>
      <c r="L25" s="9"/>
      <c r="M25" s="1"/>
      <c r="N25" s="1"/>
      <c r="O25" s="1"/>
      <c r="P25" s="1"/>
      <c r="Q25" s="1"/>
      <c r="R25" s="1"/>
      <c r="S25" s="132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</row>
    <row r="26" spans="1:198" s="2" customFormat="1" x14ac:dyDescent="0.25">
      <c r="A26" s="40"/>
      <c r="B26" s="39"/>
      <c r="C26" s="40"/>
      <c r="D26" s="142" t="s">
        <v>12</v>
      </c>
      <c r="E26" s="143"/>
      <c r="F26" s="143"/>
      <c r="G26" s="143"/>
      <c r="H26" s="143"/>
      <c r="I26" s="143"/>
      <c r="J26" s="144"/>
      <c r="K26" s="9"/>
      <c r="L26" s="9"/>
      <c r="M26" s="1"/>
      <c r="N26" s="1"/>
      <c r="O26" s="1"/>
      <c r="P26" s="1"/>
      <c r="Q26" s="1"/>
      <c r="R26" s="1"/>
      <c r="S26" s="132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</row>
    <row r="27" spans="1:198" s="2" customFormat="1" x14ac:dyDescent="0.25">
      <c r="A27" s="40"/>
      <c r="B27" s="39"/>
      <c r="C27" s="40"/>
      <c r="D27" s="26"/>
      <c r="E27" s="25" t="s">
        <v>16</v>
      </c>
      <c r="F27" s="184"/>
      <c r="G27" s="185"/>
      <c r="H27" s="22"/>
      <c r="I27" s="23"/>
      <c r="J27" s="27"/>
      <c r="K27" s="52"/>
      <c r="L27" s="9"/>
      <c r="M27" s="1"/>
      <c r="N27" s="1"/>
      <c r="O27" s="1"/>
      <c r="P27" s="1"/>
      <c r="Q27" s="1"/>
      <c r="R27" s="1"/>
      <c r="S27" s="132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</row>
    <row r="28" spans="1:198" s="2" customFormat="1" ht="16.5" customHeight="1" x14ac:dyDescent="0.25">
      <c r="A28" s="40"/>
      <c r="B28" s="39"/>
      <c r="C28" s="40"/>
      <c r="D28" s="166" t="s">
        <v>40</v>
      </c>
      <c r="E28" s="167"/>
      <c r="F28" s="167"/>
      <c r="G28" s="167"/>
      <c r="H28" s="167"/>
      <c r="I28" s="168"/>
      <c r="J28" s="71">
        <f>SUM(J21,J25,J12:J19)</f>
        <v>0</v>
      </c>
      <c r="K28" s="53"/>
      <c r="L28" s="9"/>
      <c r="M28" s="1"/>
      <c r="N28" s="1"/>
      <c r="O28" s="1"/>
      <c r="P28" s="1"/>
      <c r="Q28" s="1"/>
      <c r="R28" s="1"/>
      <c r="S28" s="132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</row>
    <row r="29" spans="1:198" s="2" customFormat="1" ht="16.2" customHeight="1" x14ac:dyDescent="0.25">
      <c r="A29" s="40"/>
      <c r="B29" s="39"/>
      <c r="C29" s="40"/>
      <c r="D29" s="166" t="s">
        <v>37</v>
      </c>
      <c r="E29" s="167"/>
      <c r="F29" s="167"/>
      <c r="G29" s="167"/>
      <c r="H29" s="167"/>
      <c r="I29" s="168"/>
      <c r="J29" s="56">
        <v>2.2000000000000002</v>
      </c>
      <c r="K29" s="75" t="s">
        <v>13</v>
      </c>
      <c r="L29" s="75"/>
      <c r="M29" s="1"/>
      <c r="N29" s="1"/>
      <c r="O29" s="1"/>
      <c r="P29" s="1"/>
      <c r="Q29" s="1"/>
      <c r="R29" s="1"/>
      <c r="S29" s="132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</row>
    <row r="30" spans="1:198" s="2" customFormat="1" ht="17.25" customHeight="1" x14ac:dyDescent="0.25">
      <c r="A30" s="40"/>
      <c r="B30" s="39"/>
      <c r="C30" s="40"/>
      <c r="D30" s="189" t="s">
        <v>36</v>
      </c>
      <c r="E30" s="190"/>
      <c r="F30" s="190"/>
      <c r="G30" s="190"/>
      <c r="H30" s="190"/>
      <c r="I30" s="190"/>
      <c r="J30" s="77">
        <f>ROUND(J28*J29,0)</f>
        <v>0</v>
      </c>
      <c r="K30" s="9"/>
      <c r="L30" s="9"/>
      <c r="M30" s="1"/>
      <c r="N30" s="1"/>
      <c r="O30" s="1"/>
      <c r="P30" s="1"/>
      <c r="Q30" s="1"/>
      <c r="R30" s="1"/>
      <c r="S30" s="132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</row>
    <row r="31" spans="1:198" s="2" customFormat="1" ht="17.25" customHeight="1" x14ac:dyDescent="0.25">
      <c r="A31" s="40"/>
      <c r="B31" s="39"/>
      <c r="C31" s="40"/>
      <c r="D31" s="67"/>
      <c r="E31" s="68"/>
      <c r="F31" s="68"/>
      <c r="G31" s="68"/>
      <c r="H31" s="68" t="s">
        <v>35</v>
      </c>
      <c r="I31" s="70">
        <v>0.19</v>
      </c>
      <c r="J31" s="69">
        <f>ROUND(J30*I31,0)</f>
        <v>0</v>
      </c>
      <c r="K31" s="9"/>
      <c r="L31" s="9"/>
      <c r="M31" s="1"/>
      <c r="N31" s="1"/>
      <c r="O31" s="1"/>
      <c r="P31" s="1"/>
      <c r="Q31" s="1"/>
      <c r="R31" s="1"/>
      <c r="S31" s="132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</row>
    <row r="32" spans="1:198" s="2" customFormat="1" ht="17.25" customHeight="1" x14ac:dyDescent="0.25">
      <c r="A32" s="40"/>
      <c r="B32" s="39"/>
      <c r="C32" s="40"/>
      <c r="D32" s="166" t="s">
        <v>39</v>
      </c>
      <c r="E32" s="167"/>
      <c r="F32" s="167"/>
      <c r="G32" s="167"/>
      <c r="H32" s="167"/>
      <c r="I32" s="168"/>
      <c r="J32" s="77">
        <f>SUM(J30,J31)</f>
        <v>0</v>
      </c>
      <c r="K32" s="9"/>
      <c r="L32" s="9"/>
      <c r="M32" s="1"/>
      <c r="N32" s="1"/>
      <c r="O32" s="1"/>
      <c r="P32" s="1"/>
      <c r="Q32" s="1"/>
      <c r="R32" s="1"/>
      <c r="S32" s="132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</row>
    <row r="33" spans="1:198" s="2" customFormat="1" ht="30" customHeight="1" x14ac:dyDescent="0.25">
      <c r="A33" s="40"/>
      <c r="B33" s="39"/>
      <c r="C33" s="40"/>
      <c r="D33" s="191" t="s">
        <v>14</v>
      </c>
      <c r="E33" s="192"/>
      <c r="F33" s="192"/>
      <c r="G33" s="192"/>
      <c r="H33" s="192"/>
      <c r="I33" s="192"/>
      <c r="J33" s="193"/>
      <c r="K33" s="9"/>
      <c r="L33" s="9"/>
      <c r="M33" s="1"/>
      <c r="N33" s="1"/>
      <c r="O33" s="1"/>
      <c r="P33" s="1"/>
      <c r="Q33" s="1"/>
      <c r="R33" s="1"/>
      <c r="S33" s="132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</row>
    <row r="34" spans="1:198" s="2" customFormat="1" ht="13.95" customHeight="1" x14ac:dyDescent="0.25">
      <c r="A34" s="40"/>
      <c r="B34" s="39"/>
      <c r="C34" s="40"/>
      <c r="D34" s="186" t="s">
        <v>18</v>
      </c>
      <c r="E34" s="187"/>
      <c r="F34" s="187"/>
      <c r="G34" s="187"/>
      <c r="H34" s="187"/>
      <c r="I34" s="187"/>
      <c r="J34" s="188"/>
      <c r="K34" s="9"/>
      <c r="L34" s="9"/>
      <c r="M34" s="1"/>
      <c r="N34" s="1"/>
      <c r="O34" s="1"/>
      <c r="P34" s="1"/>
      <c r="R34" s="1"/>
      <c r="S34" s="132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</row>
    <row r="35" spans="1:198" s="2" customFormat="1" ht="13.95" customHeight="1" x14ac:dyDescent="0.25">
      <c r="A35" s="40"/>
      <c r="B35" s="39"/>
      <c r="C35" s="40"/>
      <c r="D35" s="186" t="s">
        <v>19</v>
      </c>
      <c r="E35" s="187"/>
      <c r="F35" s="187"/>
      <c r="G35" s="187"/>
      <c r="H35" s="187"/>
      <c r="I35" s="187"/>
      <c r="J35" s="188"/>
      <c r="K35" s="9"/>
      <c r="L35" s="9"/>
      <c r="M35" s="1"/>
      <c r="N35" s="1"/>
      <c r="O35" s="1"/>
      <c r="P35" s="1"/>
      <c r="R35" s="1"/>
      <c r="S35" s="132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</row>
    <row r="36" spans="1:198" s="2" customFormat="1" ht="27.6" x14ac:dyDescent="0.25">
      <c r="A36" s="40"/>
      <c r="B36" s="39"/>
      <c r="C36" s="40"/>
      <c r="D36" s="88"/>
      <c r="E36" s="89"/>
      <c r="F36" s="51" t="s">
        <v>20</v>
      </c>
      <c r="G36" s="51" t="s">
        <v>21</v>
      </c>
      <c r="H36" s="51" t="s">
        <v>22</v>
      </c>
      <c r="I36" s="51"/>
      <c r="J36" s="57" t="s">
        <v>23</v>
      </c>
      <c r="K36" s="9"/>
      <c r="L36" s="9"/>
      <c r="M36" s="1"/>
      <c r="N36" s="1"/>
      <c r="O36" s="1"/>
      <c r="P36" s="1"/>
      <c r="R36" s="1"/>
      <c r="S36" s="132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</row>
    <row r="37" spans="1:198" s="2" customFormat="1" x14ac:dyDescent="0.25">
      <c r="A37" s="40"/>
      <c r="B37" s="39"/>
      <c r="C37" s="40"/>
      <c r="D37" s="50"/>
      <c r="E37" s="62" t="s">
        <v>24</v>
      </c>
      <c r="F37" s="63">
        <f ca="1">$J$53</f>
        <v>0</v>
      </c>
      <c r="G37" s="72">
        <v>0.2</v>
      </c>
      <c r="H37" s="63">
        <f ca="1">F37*G37</f>
        <v>0</v>
      </c>
      <c r="I37" s="64">
        <v>1.8500000000000001E-3</v>
      </c>
      <c r="J37" s="73">
        <f ca="1">ROUND(H37*I37,0)</f>
        <v>0</v>
      </c>
      <c r="K37" s="9"/>
      <c r="L37" s="9"/>
      <c r="M37" s="1"/>
      <c r="N37" s="1"/>
      <c r="O37" s="1"/>
      <c r="P37" s="1"/>
      <c r="R37" s="1"/>
      <c r="S37" s="132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</row>
    <row r="38" spans="1:198" s="2" customFormat="1" x14ac:dyDescent="0.25">
      <c r="A38" s="40"/>
      <c r="B38" s="39"/>
      <c r="C38" s="40"/>
      <c r="D38" s="50"/>
      <c r="E38" s="62" t="s">
        <v>25</v>
      </c>
      <c r="F38" s="63">
        <f t="shared" ref="F38:F39" ca="1" si="1">$J$53</f>
        <v>0</v>
      </c>
      <c r="G38" s="72">
        <v>0.3</v>
      </c>
      <c r="H38" s="63">
        <f ca="1">F38*G38</f>
        <v>0</v>
      </c>
      <c r="I38" s="64">
        <v>1.8500000000000001E-3</v>
      </c>
      <c r="J38" s="73">
        <f t="shared" ref="J38:J39" ca="1" si="2">ROUND(H38*I38,0)</f>
        <v>0</v>
      </c>
      <c r="K38" s="9"/>
      <c r="L38" s="9"/>
      <c r="M38" s="1"/>
      <c r="N38" s="1"/>
      <c r="O38" s="1"/>
      <c r="P38" s="1"/>
      <c r="R38" s="1"/>
      <c r="S38" s="132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</row>
    <row r="39" spans="1:198" s="2" customFormat="1" ht="27.6" x14ac:dyDescent="0.25">
      <c r="A39" s="40"/>
      <c r="B39" s="39"/>
      <c r="C39" s="40"/>
      <c r="D39" s="50"/>
      <c r="E39" s="62" t="s">
        <v>26</v>
      </c>
      <c r="F39" s="63">
        <f t="shared" ca="1" si="1"/>
        <v>0</v>
      </c>
      <c r="G39" s="72">
        <v>0.1</v>
      </c>
      <c r="H39" s="63">
        <f ca="1">F39*G39</f>
        <v>0</v>
      </c>
      <c r="I39" s="64">
        <v>8.1200000000000005E-3</v>
      </c>
      <c r="J39" s="73">
        <f t="shared" ca="1" si="2"/>
        <v>0</v>
      </c>
      <c r="K39" s="9"/>
      <c r="L39" s="9"/>
      <c r="M39" s="1"/>
      <c r="N39" s="1"/>
      <c r="O39" s="1"/>
      <c r="P39" s="1"/>
      <c r="R39" s="1"/>
      <c r="S39" s="132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</row>
    <row r="40" spans="1:198" s="2" customFormat="1" x14ac:dyDescent="0.25">
      <c r="A40" s="40"/>
      <c r="B40" s="39"/>
      <c r="C40" s="40"/>
      <c r="D40" s="50"/>
      <c r="E40" s="62"/>
      <c r="F40" s="62"/>
      <c r="G40" s="65"/>
      <c r="H40" s="62"/>
      <c r="I40" s="64"/>
      <c r="J40" s="73"/>
      <c r="K40" s="9"/>
      <c r="L40" s="9"/>
      <c r="M40" s="1"/>
      <c r="N40" s="1"/>
      <c r="O40" s="1"/>
      <c r="P40" s="1"/>
      <c r="R40" s="1"/>
      <c r="S40" s="132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</row>
    <row r="41" spans="1:198" s="2" customFormat="1" x14ac:dyDescent="0.25">
      <c r="A41" s="40"/>
      <c r="B41" s="39"/>
      <c r="C41" s="40"/>
      <c r="D41" s="78"/>
      <c r="E41" s="62"/>
      <c r="F41" s="62"/>
      <c r="G41" s="62"/>
      <c r="H41" s="62"/>
      <c r="I41" s="66"/>
      <c r="J41" s="73"/>
      <c r="K41" s="9"/>
      <c r="L41" s="9"/>
      <c r="M41" s="1"/>
      <c r="N41" s="1"/>
      <c r="O41" s="1"/>
      <c r="P41" s="1"/>
      <c r="R41" s="1"/>
      <c r="S41" s="132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</row>
    <row r="42" spans="1:198" s="2" customFormat="1" x14ac:dyDescent="0.25">
      <c r="A42" s="40"/>
      <c r="B42" s="39"/>
      <c r="C42" s="40"/>
      <c r="D42" s="166" t="s">
        <v>27</v>
      </c>
      <c r="E42" s="167"/>
      <c r="F42" s="167"/>
      <c r="G42" s="167"/>
      <c r="H42" s="167"/>
      <c r="I42" s="167"/>
      <c r="J42" s="74">
        <f ca="1">SUM(J37:J41)</f>
        <v>0</v>
      </c>
      <c r="K42" s="9"/>
      <c r="L42" s="9"/>
      <c r="M42" s="1"/>
      <c r="N42" s="1"/>
      <c r="O42" s="1"/>
      <c r="P42" s="1"/>
      <c r="R42" s="1"/>
      <c r="S42" s="132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</row>
    <row r="43" spans="1:198" s="2" customFormat="1" x14ac:dyDescent="0.25">
      <c r="A43" s="40"/>
      <c r="B43" s="39"/>
      <c r="C43" s="40"/>
      <c r="D43" s="197"/>
      <c r="E43" s="198"/>
      <c r="F43" s="198"/>
      <c r="G43" s="198"/>
      <c r="H43" s="198"/>
      <c r="I43" s="198"/>
      <c r="J43" s="199"/>
      <c r="K43" s="9"/>
      <c r="L43" s="9"/>
      <c r="M43" s="1"/>
      <c r="N43" s="1"/>
      <c r="O43" s="1"/>
      <c r="P43" s="1"/>
      <c r="Q43" s="1"/>
      <c r="R43" s="1"/>
      <c r="S43" s="132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</row>
    <row r="44" spans="1:198" s="2" customFormat="1" ht="13.95" customHeight="1" x14ac:dyDescent="0.25">
      <c r="A44" s="40"/>
      <c r="B44" s="39"/>
      <c r="C44" s="40"/>
      <c r="D44" s="186" t="s">
        <v>28</v>
      </c>
      <c r="E44" s="187"/>
      <c r="F44" s="187"/>
      <c r="G44" s="187"/>
      <c r="H44" s="187"/>
      <c r="I44" s="187"/>
      <c r="J44" s="188"/>
      <c r="K44" s="9"/>
      <c r="L44" s="9"/>
      <c r="M44" s="1"/>
      <c r="N44" s="1"/>
      <c r="O44" s="1"/>
      <c r="P44" s="1"/>
      <c r="Q44" s="1"/>
      <c r="R44" s="1"/>
      <c r="S44" s="132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</row>
    <row r="45" spans="1:198" s="2" customFormat="1" x14ac:dyDescent="0.25">
      <c r="A45" s="40"/>
      <c r="B45" s="39"/>
      <c r="C45" s="40"/>
      <c r="D45" s="88"/>
      <c r="E45" s="89" t="s">
        <v>15</v>
      </c>
      <c r="F45" s="86"/>
      <c r="G45" s="86"/>
      <c r="H45" s="51" t="s">
        <v>20</v>
      </c>
      <c r="I45" s="86" t="s">
        <v>34</v>
      </c>
      <c r="J45" s="87" t="s">
        <v>23</v>
      </c>
      <c r="K45" s="9"/>
      <c r="L45" s="9"/>
      <c r="M45" s="1"/>
      <c r="N45" s="1"/>
      <c r="O45" s="1"/>
      <c r="P45" s="1"/>
      <c r="Q45" s="1"/>
      <c r="R45" s="1"/>
      <c r="S45" s="132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</row>
    <row r="46" spans="1:198" s="2" customFormat="1" x14ac:dyDescent="0.25">
      <c r="A46" s="40"/>
      <c r="B46" s="39"/>
      <c r="C46" s="40"/>
      <c r="D46" s="21"/>
      <c r="E46" s="85" t="s">
        <v>29</v>
      </c>
      <c r="F46" s="28"/>
      <c r="G46" s="58"/>
      <c r="H46" s="60">
        <f>$J$30</f>
        <v>0</v>
      </c>
      <c r="I46" s="59">
        <v>8.0000000000000002E-3</v>
      </c>
      <c r="J46" s="24">
        <f>ROUND(H46*I46,0)</f>
        <v>0</v>
      </c>
      <c r="K46" s="9"/>
      <c r="L46" s="9"/>
      <c r="M46" s="1"/>
      <c r="N46" s="1"/>
      <c r="O46" s="1"/>
      <c r="P46" s="1"/>
      <c r="Q46" s="1"/>
      <c r="R46" s="1"/>
      <c r="S46" s="132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</row>
    <row r="47" spans="1:198" s="2" customFormat="1" ht="27.6" x14ac:dyDescent="0.25">
      <c r="A47" s="40"/>
      <c r="B47" s="39"/>
      <c r="C47" s="40"/>
      <c r="D47" s="21"/>
      <c r="E47" s="85" t="s">
        <v>30</v>
      </c>
      <c r="F47" s="28"/>
      <c r="G47" s="58"/>
      <c r="H47" s="60">
        <f t="shared" ref="H47:H48" si="3">$J$30</f>
        <v>0</v>
      </c>
      <c r="I47" s="59">
        <v>4.0000000000000001E-3</v>
      </c>
      <c r="J47" s="24">
        <f>ROUND(H47*I47,0)</f>
        <v>0</v>
      </c>
      <c r="K47" s="9"/>
      <c r="L47" s="9"/>
      <c r="M47" s="1"/>
      <c r="N47" s="1"/>
      <c r="O47" s="1"/>
      <c r="P47" s="1"/>
      <c r="Q47" s="1"/>
      <c r="R47" s="1"/>
      <c r="S47" s="132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</row>
    <row r="48" spans="1:198" s="2" customFormat="1" ht="41.4" x14ac:dyDescent="0.25">
      <c r="A48" s="40"/>
      <c r="B48" s="39"/>
      <c r="C48" s="40"/>
      <c r="D48" s="21"/>
      <c r="E48" s="85" t="s">
        <v>31</v>
      </c>
      <c r="F48" s="28"/>
      <c r="G48" s="58"/>
      <c r="H48" s="60">
        <f t="shared" si="3"/>
        <v>0</v>
      </c>
      <c r="I48" s="59">
        <v>0.01</v>
      </c>
      <c r="J48" s="24">
        <f>ROUND(H48*I48,0)</f>
        <v>0</v>
      </c>
      <c r="K48" s="9"/>
      <c r="L48" s="9"/>
      <c r="M48" s="1"/>
      <c r="N48" s="1"/>
      <c r="O48" s="1"/>
      <c r="P48" s="1"/>
      <c r="Q48" s="1"/>
      <c r="R48" s="1"/>
      <c r="S48" s="132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</row>
    <row r="49" spans="1:198" s="2" customFormat="1" ht="13.95" customHeight="1" x14ac:dyDescent="0.25">
      <c r="A49" s="40"/>
      <c r="B49" s="39"/>
      <c r="C49" s="40"/>
      <c r="D49" s="166" t="s">
        <v>32</v>
      </c>
      <c r="E49" s="167"/>
      <c r="F49" s="167"/>
      <c r="G49" s="167"/>
      <c r="H49" s="167"/>
      <c r="I49" s="167"/>
      <c r="J49" s="61">
        <f>SUM(J46:J48)</f>
        <v>0</v>
      </c>
      <c r="K49" s="9"/>
      <c r="L49" s="9"/>
      <c r="M49" s="1"/>
      <c r="N49" s="1"/>
      <c r="O49" s="1"/>
      <c r="P49" s="1"/>
      <c r="Q49" s="1"/>
      <c r="R49" s="1"/>
      <c r="S49" s="132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</row>
    <row r="50" spans="1:198" s="2" customFormat="1" x14ac:dyDescent="0.25">
      <c r="A50" s="40"/>
      <c r="B50" s="39"/>
      <c r="C50" s="40"/>
      <c r="D50" s="26"/>
      <c r="E50" s="49"/>
      <c r="F50" s="29"/>
      <c r="G50" s="30"/>
      <c r="H50" s="31"/>
      <c r="I50" s="32"/>
      <c r="J50" s="33"/>
      <c r="K50" s="9"/>
      <c r="L50" s="9"/>
      <c r="M50" s="1"/>
      <c r="N50" s="1"/>
      <c r="O50" s="1"/>
      <c r="P50" s="1"/>
      <c r="Q50" s="1"/>
      <c r="R50" s="1"/>
      <c r="S50" s="132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</row>
    <row r="51" spans="1:198" s="2" customFormat="1" ht="13.95" customHeight="1" x14ac:dyDescent="0.25">
      <c r="A51" s="40"/>
      <c r="B51" s="39"/>
      <c r="C51" s="40"/>
      <c r="D51" s="166" t="s">
        <v>33</v>
      </c>
      <c r="E51" s="167" t="s">
        <v>33</v>
      </c>
      <c r="F51" s="167"/>
      <c r="G51" s="167"/>
      <c r="H51" s="167"/>
      <c r="I51" s="167"/>
      <c r="J51" s="61">
        <f ca="1">SUM(J42,J49)</f>
        <v>0</v>
      </c>
      <c r="K51" s="9"/>
      <c r="L51" s="9"/>
      <c r="M51" s="1"/>
      <c r="N51" s="1"/>
      <c r="O51" s="1"/>
      <c r="P51" s="1"/>
      <c r="Q51" s="1"/>
      <c r="R51" s="1"/>
      <c r="S51" s="132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</row>
    <row r="52" spans="1:198" s="2" customFormat="1" x14ac:dyDescent="0.25">
      <c r="A52" s="40"/>
      <c r="B52" s="39"/>
      <c r="C52" s="40"/>
      <c r="D52" s="26"/>
      <c r="E52" s="29"/>
      <c r="F52" s="29"/>
      <c r="G52" s="30"/>
      <c r="H52" s="31"/>
      <c r="I52" s="32"/>
      <c r="J52" s="33"/>
      <c r="K52" s="9"/>
      <c r="L52" s="9"/>
      <c r="M52" s="1"/>
      <c r="N52" s="1"/>
      <c r="O52" s="1"/>
      <c r="P52" s="1"/>
      <c r="Q52" s="1"/>
      <c r="R52" s="1"/>
      <c r="S52" s="132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</row>
    <row r="53" spans="1:198" s="2" customFormat="1" x14ac:dyDescent="0.25">
      <c r="A53" s="40"/>
      <c r="B53" s="39"/>
      <c r="C53" s="40"/>
      <c r="D53" s="166" t="s">
        <v>41</v>
      </c>
      <c r="E53" s="167"/>
      <c r="F53" s="167"/>
      <c r="G53" s="167"/>
      <c r="H53" s="167"/>
      <c r="I53" s="168"/>
      <c r="J53" s="34">
        <f ca="1">SUM(J32,J51)</f>
        <v>0</v>
      </c>
      <c r="K53" s="54"/>
      <c r="L53" s="9"/>
      <c r="M53" s="1"/>
      <c r="N53" s="1"/>
      <c r="O53" s="1"/>
      <c r="P53" s="1"/>
      <c r="Q53" s="1"/>
      <c r="R53" s="1"/>
      <c r="S53" s="132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</row>
    <row r="54" spans="1:198" s="2" customFormat="1" ht="14.4" thickBot="1" x14ac:dyDescent="0.3">
      <c r="A54" s="40"/>
      <c r="B54" s="39"/>
      <c r="C54" s="40"/>
      <c r="D54" s="194" t="s">
        <v>38</v>
      </c>
      <c r="E54" s="195"/>
      <c r="F54" s="195"/>
      <c r="G54" s="195"/>
      <c r="H54" s="195"/>
      <c r="I54" s="196"/>
      <c r="J54" s="35">
        <f ca="1">ROUND(J53,0)</f>
        <v>0</v>
      </c>
      <c r="K54" s="55"/>
      <c r="L54" s="9"/>
      <c r="M54" s="4"/>
      <c r="N54" s="1"/>
      <c r="O54" s="1"/>
      <c r="P54" s="1"/>
      <c r="Q54" s="1"/>
      <c r="R54" s="1"/>
      <c r="S54" s="132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</row>
    <row r="55" spans="1:198" s="2" customFormat="1" x14ac:dyDescent="0.25">
      <c r="A55" s="40"/>
      <c r="B55" s="39"/>
      <c r="C55" s="40"/>
      <c r="D55" s="169" t="s">
        <v>42</v>
      </c>
      <c r="E55" s="170"/>
      <c r="F55" s="170"/>
      <c r="G55" s="170"/>
      <c r="H55" s="170"/>
      <c r="I55" s="170"/>
      <c r="J55" s="171"/>
      <c r="K55" s="55"/>
      <c r="L55" s="9"/>
      <c r="M55" s="4"/>
      <c r="N55" s="1"/>
      <c r="O55" s="1"/>
      <c r="P55" s="1"/>
      <c r="Q55" s="1"/>
      <c r="R55" s="1"/>
      <c r="S55" s="132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</row>
    <row r="56" spans="1:198" s="2" customFormat="1" x14ac:dyDescent="0.25">
      <c r="A56" s="40"/>
      <c r="B56" s="39"/>
      <c r="C56" s="40"/>
      <c r="D56" s="172"/>
      <c r="E56" s="173"/>
      <c r="F56" s="173"/>
      <c r="G56" s="173"/>
      <c r="H56" s="173"/>
      <c r="I56" s="173"/>
      <c r="J56" s="174"/>
      <c r="K56" s="55"/>
      <c r="L56" s="9"/>
      <c r="M56" s="4"/>
      <c r="N56" s="1"/>
      <c r="O56" s="1"/>
      <c r="P56" s="1"/>
      <c r="Q56" s="1"/>
      <c r="R56" s="1"/>
      <c r="S56" s="132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</row>
    <row r="57" spans="1:198" s="2" customFormat="1" x14ac:dyDescent="0.25">
      <c r="A57" s="40"/>
      <c r="B57" s="39"/>
      <c r="C57" s="40"/>
      <c r="D57" s="172"/>
      <c r="E57" s="173"/>
      <c r="F57" s="173"/>
      <c r="G57" s="173"/>
      <c r="H57" s="173"/>
      <c r="I57" s="173"/>
      <c r="J57" s="174"/>
      <c r="K57" s="55"/>
      <c r="L57" s="9"/>
      <c r="M57" s="4"/>
      <c r="N57" s="1"/>
      <c r="O57" s="1"/>
      <c r="P57" s="1"/>
      <c r="Q57" s="1"/>
      <c r="R57" s="1"/>
      <c r="S57" s="132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</row>
    <row r="58" spans="1:198" s="2" customFormat="1" ht="49.2" customHeight="1" thickBot="1" x14ac:dyDescent="0.3">
      <c r="A58" s="40"/>
      <c r="B58" s="39"/>
      <c r="C58" s="40"/>
      <c r="D58" s="175"/>
      <c r="E58" s="176"/>
      <c r="F58" s="176"/>
      <c r="G58" s="176"/>
      <c r="H58" s="176"/>
      <c r="I58" s="176"/>
      <c r="J58" s="177"/>
      <c r="K58" s="55"/>
      <c r="L58" s="9"/>
      <c r="M58" s="4"/>
      <c r="N58" s="1"/>
      <c r="O58" s="1"/>
      <c r="P58" s="1"/>
      <c r="Q58" s="1"/>
      <c r="R58" s="1"/>
      <c r="S58" s="132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</row>
    <row r="59" spans="1:198" s="2" customFormat="1" x14ac:dyDescent="0.25">
      <c r="A59" s="40"/>
      <c r="B59" s="39"/>
      <c r="C59" s="40"/>
      <c r="D59" s="137"/>
      <c r="E59" s="138"/>
      <c r="F59" s="138"/>
      <c r="G59" s="138"/>
      <c r="H59" s="138"/>
      <c r="I59" s="138"/>
      <c r="J59" s="139"/>
      <c r="K59" s="55"/>
      <c r="L59" s="9"/>
      <c r="M59" s="4"/>
      <c r="N59" s="1"/>
      <c r="O59" s="1"/>
      <c r="P59" s="1"/>
      <c r="Q59" s="1"/>
      <c r="R59" s="1"/>
      <c r="S59" s="132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</row>
    <row r="60" spans="1:198" s="2" customFormat="1" x14ac:dyDescent="0.25">
      <c r="A60" s="40"/>
      <c r="B60" s="39"/>
      <c r="C60" s="40"/>
      <c r="D60" s="91"/>
      <c r="E60" s="92"/>
      <c r="F60" s="92"/>
      <c r="G60" s="92"/>
      <c r="H60" s="92"/>
      <c r="I60" s="92"/>
      <c r="J60" s="93"/>
      <c r="K60" s="55"/>
      <c r="L60" s="9"/>
      <c r="M60" s="4"/>
      <c r="N60" s="1"/>
      <c r="O60" s="1"/>
      <c r="P60" s="1"/>
      <c r="Q60" s="1"/>
      <c r="R60" s="1"/>
      <c r="S60" s="132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</row>
    <row r="61" spans="1:198" s="2" customFormat="1" x14ac:dyDescent="0.25">
      <c r="A61" s="40"/>
      <c r="B61" s="39"/>
      <c r="C61" s="40"/>
      <c r="D61" s="91"/>
      <c r="E61" s="92"/>
      <c r="F61" s="92"/>
      <c r="G61" s="92"/>
      <c r="H61" s="92"/>
      <c r="J61" s="93"/>
      <c r="K61" s="55"/>
      <c r="L61" s="9"/>
      <c r="M61" s="4"/>
      <c r="N61" s="1"/>
      <c r="O61" s="1"/>
      <c r="P61" s="1"/>
      <c r="Q61" s="1"/>
      <c r="R61" s="1"/>
      <c r="S61" s="132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</row>
    <row r="62" spans="1:198" s="2" customFormat="1" x14ac:dyDescent="0.25">
      <c r="A62" s="40"/>
      <c r="B62" s="39"/>
      <c r="C62" s="40"/>
      <c r="D62" s="91"/>
      <c r="E62" s="92"/>
      <c r="F62" s="92"/>
      <c r="G62" s="92"/>
      <c r="H62" s="92"/>
      <c r="I62" s="92"/>
      <c r="J62" s="93"/>
      <c r="K62" s="55"/>
      <c r="L62" s="9"/>
      <c r="M62" s="4"/>
      <c r="N62" s="1"/>
      <c r="O62" s="1"/>
      <c r="P62" s="1"/>
      <c r="Q62" s="1"/>
      <c r="R62" s="1"/>
      <c r="S62" s="132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</row>
    <row r="63" spans="1:198" s="2" customFormat="1" x14ac:dyDescent="0.25">
      <c r="A63" s="40"/>
      <c r="B63" s="39"/>
      <c r="C63" s="40"/>
      <c r="D63" s="91"/>
      <c r="E63" s="92"/>
      <c r="F63" s="92"/>
      <c r="G63" s="92"/>
      <c r="H63" s="92"/>
      <c r="I63" s="92"/>
      <c r="J63" s="93"/>
      <c r="K63" s="55"/>
      <c r="L63" s="9"/>
      <c r="M63" s="4"/>
      <c r="N63" s="1"/>
      <c r="O63" s="1"/>
      <c r="P63" s="1"/>
      <c r="Q63" s="1"/>
      <c r="R63" s="1"/>
      <c r="S63" s="132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</row>
    <row r="64" spans="1:198" s="2" customFormat="1" x14ac:dyDescent="0.25">
      <c r="A64" s="40"/>
      <c r="B64" s="39"/>
      <c r="C64" s="40"/>
      <c r="D64" s="91"/>
      <c r="E64" s="92"/>
      <c r="F64" s="92"/>
      <c r="G64" s="92"/>
      <c r="H64" s="92"/>
      <c r="I64" s="92"/>
      <c r="J64" s="93"/>
      <c r="K64" s="55"/>
      <c r="L64" s="9"/>
      <c r="M64" s="4"/>
      <c r="N64" s="1"/>
      <c r="O64" s="1"/>
      <c r="P64" s="1"/>
      <c r="Q64" s="1"/>
      <c r="R64" s="1"/>
      <c r="S64" s="132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</row>
    <row r="65" spans="1:198" x14ac:dyDescent="0.25">
      <c r="A65" s="40"/>
      <c r="C65" s="40"/>
      <c r="D65" s="178" t="s">
        <v>155</v>
      </c>
      <c r="E65" s="179"/>
      <c r="F65" s="179"/>
      <c r="G65" s="97"/>
      <c r="H65" s="180"/>
      <c r="I65" s="180"/>
      <c r="J65" s="181"/>
      <c r="K65" s="9"/>
      <c r="L65" s="9"/>
    </row>
    <row r="66" spans="1:198" x14ac:dyDescent="0.25">
      <c r="A66" s="40"/>
      <c r="C66" s="40"/>
      <c r="D66" s="152" t="s">
        <v>156</v>
      </c>
      <c r="E66" s="153"/>
      <c r="F66" s="153"/>
      <c r="G66" s="96"/>
      <c r="H66" s="180"/>
      <c r="I66" s="180"/>
      <c r="J66" s="181"/>
      <c r="K66" s="9"/>
      <c r="L66" s="9"/>
    </row>
    <row r="67" spans="1:198" x14ac:dyDescent="0.25">
      <c r="A67" s="40"/>
      <c r="C67" s="40"/>
      <c r="D67" s="182"/>
      <c r="E67" s="183"/>
      <c r="F67" s="183"/>
      <c r="J67" s="9"/>
      <c r="K67" s="9"/>
      <c r="L67" s="9"/>
    </row>
    <row r="68" spans="1:198" ht="14.4" thickBot="1" x14ac:dyDescent="0.3">
      <c r="A68" s="40"/>
      <c r="C68" s="40"/>
      <c r="D68" s="94"/>
      <c r="E68" s="95"/>
      <c r="F68" s="95"/>
      <c r="G68" s="95"/>
      <c r="H68" s="17"/>
      <c r="I68" s="11"/>
      <c r="J68" s="12"/>
      <c r="K68" s="9"/>
      <c r="L68" s="9"/>
    </row>
    <row r="69" spans="1:198" ht="14.4" thickBot="1" x14ac:dyDescent="0.3">
      <c r="A69" s="40"/>
      <c r="C69" s="44"/>
      <c r="D69" s="45"/>
      <c r="E69" s="45"/>
      <c r="F69" s="45"/>
      <c r="G69" s="45"/>
      <c r="H69" s="46"/>
      <c r="I69" s="45"/>
      <c r="J69" s="45"/>
      <c r="K69" s="12"/>
      <c r="L69" s="41"/>
      <c r="M69" s="39"/>
      <c r="N69" s="39"/>
      <c r="O69" s="39"/>
      <c r="P69" s="39"/>
      <c r="Q69" s="39"/>
      <c r="R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39"/>
      <c r="CA69" s="39"/>
      <c r="CB69" s="39"/>
      <c r="CC69" s="39"/>
      <c r="CD69" s="39"/>
      <c r="CE69" s="39"/>
      <c r="CF69" s="39"/>
      <c r="CG69" s="39"/>
      <c r="CH69" s="39"/>
      <c r="CI69" s="39"/>
      <c r="CJ69" s="39"/>
      <c r="CK69" s="39"/>
      <c r="CL69" s="39"/>
      <c r="CM69" s="39"/>
      <c r="CN69" s="39"/>
      <c r="CO69" s="39"/>
      <c r="CP69" s="39"/>
      <c r="CQ69" s="39"/>
      <c r="CR69" s="39"/>
      <c r="CS69" s="39"/>
      <c r="CT69" s="39"/>
      <c r="CU69" s="39"/>
      <c r="CV69" s="39"/>
      <c r="CW69" s="39"/>
      <c r="CX69" s="39"/>
      <c r="CY69" s="39"/>
      <c r="CZ69" s="39"/>
      <c r="DA69" s="39"/>
      <c r="DB69" s="39"/>
      <c r="DC69" s="39"/>
      <c r="DD69" s="39"/>
      <c r="DE69" s="39"/>
      <c r="DF69" s="39"/>
      <c r="DG69" s="39"/>
      <c r="DH69" s="39"/>
      <c r="DI69" s="39"/>
      <c r="DJ69" s="39"/>
      <c r="DK69" s="39"/>
      <c r="DL69" s="39"/>
      <c r="DM69" s="39"/>
      <c r="DN69" s="39"/>
      <c r="DO69" s="39"/>
      <c r="DP69" s="39"/>
      <c r="DQ69" s="39"/>
      <c r="DR69" s="39"/>
      <c r="DS69" s="39"/>
      <c r="DT69" s="39"/>
      <c r="DU69" s="39"/>
      <c r="DV69" s="39"/>
      <c r="DW69" s="39"/>
      <c r="DX69" s="39"/>
      <c r="DY69" s="39"/>
      <c r="DZ69" s="39"/>
      <c r="EA69" s="39"/>
      <c r="EB69" s="39"/>
      <c r="EC69" s="39"/>
      <c r="ED69" s="39"/>
      <c r="EE69" s="39"/>
      <c r="EF69" s="39"/>
      <c r="EG69" s="39"/>
      <c r="EH69" s="39"/>
      <c r="EI69" s="39"/>
      <c r="EJ69" s="39"/>
      <c r="EK69" s="39"/>
      <c r="EL69" s="39"/>
      <c r="EM69" s="39"/>
      <c r="EN69" s="39"/>
      <c r="EO69" s="39"/>
      <c r="EP69" s="39"/>
      <c r="EQ69" s="39"/>
      <c r="ER69" s="39"/>
      <c r="ES69" s="39"/>
      <c r="ET69" s="39"/>
      <c r="EU69" s="39"/>
      <c r="EV69" s="39"/>
      <c r="EW69" s="39"/>
      <c r="EX69" s="39"/>
      <c r="EY69" s="39"/>
      <c r="EZ69" s="39"/>
      <c r="FA69" s="39"/>
      <c r="FB69" s="39"/>
      <c r="FC69" s="39"/>
      <c r="FD69" s="39"/>
      <c r="FE69" s="39"/>
      <c r="FF69" s="39"/>
      <c r="FG69" s="39"/>
      <c r="FH69" s="39"/>
      <c r="FI69" s="39"/>
      <c r="FJ69" s="39"/>
      <c r="FK69" s="39"/>
      <c r="FL69" s="39"/>
      <c r="FM69" s="39"/>
      <c r="FN69" s="39"/>
      <c r="FO69" s="39"/>
      <c r="FP69" s="39"/>
      <c r="FQ69" s="39"/>
      <c r="FR69" s="39"/>
      <c r="FS69" s="39"/>
      <c r="FT69" s="39"/>
      <c r="FU69" s="39"/>
      <c r="FV69" s="39"/>
      <c r="FW69" s="39"/>
      <c r="FX69" s="39"/>
      <c r="FY69" s="39"/>
      <c r="FZ69" s="39"/>
      <c r="GA69" s="39"/>
      <c r="GB69" s="39"/>
      <c r="GC69" s="39"/>
      <c r="GD69" s="39"/>
      <c r="GE69" s="39"/>
      <c r="GF69" s="39"/>
      <c r="GG69" s="39"/>
      <c r="GH69" s="39"/>
      <c r="GI69" s="39"/>
      <c r="GJ69" s="39"/>
      <c r="GK69" s="39"/>
      <c r="GL69" s="39"/>
      <c r="GM69" s="39"/>
      <c r="GN69" s="39"/>
      <c r="GO69" s="39"/>
      <c r="GP69" s="39"/>
    </row>
    <row r="70" spans="1:198" ht="16.5" customHeight="1" x14ac:dyDescent="0.25">
      <c r="A70" s="40"/>
      <c r="D70" s="39"/>
      <c r="E70" s="39"/>
      <c r="F70" s="39"/>
      <c r="G70" s="39"/>
      <c r="H70" s="47"/>
      <c r="I70" s="39"/>
      <c r="J70" s="39"/>
      <c r="K70" s="1"/>
      <c r="L70" s="41"/>
      <c r="M70" s="39"/>
      <c r="N70" s="39"/>
      <c r="O70" s="39"/>
      <c r="P70" s="39"/>
      <c r="Q70" s="39"/>
      <c r="R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9"/>
      <c r="BU70" s="39"/>
      <c r="BV70" s="39"/>
      <c r="BW70" s="39"/>
      <c r="BX70" s="39"/>
      <c r="BY70" s="39"/>
      <c r="BZ70" s="39"/>
      <c r="CA70" s="39"/>
      <c r="CB70" s="39"/>
      <c r="CC70" s="39"/>
      <c r="CD70" s="39"/>
      <c r="CE70" s="39"/>
      <c r="CF70" s="39"/>
      <c r="CG70" s="39"/>
      <c r="CH70" s="39"/>
      <c r="CI70" s="39"/>
      <c r="CJ70" s="39"/>
      <c r="CK70" s="39"/>
      <c r="CL70" s="39"/>
      <c r="CM70" s="39"/>
      <c r="CN70" s="39"/>
      <c r="CO70" s="39"/>
      <c r="CP70" s="39"/>
      <c r="CQ70" s="39"/>
      <c r="CR70" s="39"/>
      <c r="CS70" s="39"/>
      <c r="CT70" s="39"/>
      <c r="CU70" s="39"/>
      <c r="CV70" s="39"/>
      <c r="CW70" s="39"/>
      <c r="CX70" s="39"/>
      <c r="CY70" s="39"/>
      <c r="CZ70" s="39"/>
      <c r="DA70" s="39"/>
      <c r="DB70" s="39"/>
      <c r="DC70" s="39"/>
      <c r="DD70" s="39"/>
      <c r="DE70" s="39"/>
      <c r="DF70" s="39"/>
      <c r="DG70" s="39"/>
      <c r="DH70" s="39"/>
      <c r="DI70" s="39"/>
      <c r="DJ70" s="39"/>
      <c r="DK70" s="39"/>
      <c r="DL70" s="39"/>
      <c r="DM70" s="39"/>
      <c r="DN70" s="39"/>
      <c r="DO70" s="39"/>
      <c r="DP70" s="39"/>
      <c r="DQ70" s="39"/>
      <c r="DR70" s="39"/>
      <c r="DS70" s="39"/>
      <c r="DT70" s="39"/>
      <c r="DU70" s="39"/>
      <c r="DV70" s="39"/>
      <c r="DW70" s="39"/>
      <c r="DX70" s="39"/>
      <c r="DY70" s="39"/>
      <c r="DZ70" s="39"/>
      <c r="EA70" s="39"/>
      <c r="EB70" s="39"/>
      <c r="EC70" s="39"/>
      <c r="ED70" s="39"/>
      <c r="EE70" s="39"/>
      <c r="EF70" s="39"/>
      <c r="EG70" s="39"/>
      <c r="EH70" s="39"/>
      <c r="EI70" s="39"/>
      <c r="EJ70" s="39"/>
      <c r="EK70" s="39"/>
      <c r="EL70" s="39"/>
      <c r="EM70" s="39"/>
      <c r="EN70" s="39"/>
      <c r="EO70" s="39"/>
      <c r="EP70" s="39"/>
      <c r="EQ70" s="39"/>
      <c r="ER70" s="39"/>
      <c r="ES70" s="39"/>
      <c r="ET70" s="39"/>
      <c r="EU70" s="39"/>
      <c r="EV70" s="39"/>
      <c r="EW70" s="39"/>
      <c r="EX70" s="39"/>
      <c r="EY70" s="39"/>
      <c r="EZ70" s="39"/>
      <c r="FA70" s="39"/>
      <c r="FB70" s="39"/>
      <c r="FC70" s="39"/>
      <c r="FD70" s="39"/>
      <c r="FE70" s="39"/>
      <c r="FF70" s="39"/>
      <c r="FG70" s="39"/>
      <c r="FH70" s="39"/>
      <c r="FI70" s="39"/>
      <c r="FJ70" s="39"/>
      <c r="FK70" s="39"/>
      <c r="FL70" s="39"/>
      <c r="FM70" s="39"/>
      <c r="FN70" s="39"/>
      <c r="FO70" s="39"/>
      <c r="FP70" s="39"/>
      <c r="FQ70" s="39"/>
      <c r="FR70" s="39"/>
      <c r="FS70" s="39"/>
      <c r="FT70" s="39"/>
      <c r="FU70" s="39"/>
      <c r="FV70" s="39"/>
      <c r="FW70" s="39"/>
      <c r="FX70" s="39"/>
      <c r="FY70" s="39"/>
      <c r="FZ70" s="39"/>
      <c r="GA70" s="39"/>
      <c r="GB70" s="39"/>
      <c r="GC70" s="39"/>
      <c r="GD70" s="39"/>
      <c r="GE70" s="39"/>
      <c r="GF70" s="39"/>
      <c r="GG70" s="39"/>
      <c r="GH70" s="39"/>
      <c r="GI70" s="39"/>
      <c r="GJ70" s="39"/>
      <c r="GK70" s="39"/>
      <c r="GL70" s="39"/>
      <c r="GM70" s="39"/>
      <c r="GN70" s="39"/>
      <c r="GO70" s="39"/>
      <c r="GP70" s="39"/>
    </row>
    <row r="71" spans="1:198" ht="14.4" thickBot="1" x14ac:dyDescent="0.3">
      <c r="A71" s="44"/>
      <c r="B71" s="45"/>
      <c r="C71" s="45"/>
      <c r="D71" s="48"/>
      <c r="E71" s="10"/>
      <c r="F71" s="10"/>
      <c r="G71" s="10"/>
      <c r="H71" s="17"/>
      <c r="I71" s="11"/>
      <c r="J71" s="11"/>
      <c r="K71" s="11"/>
      <c r="L71" s="12"/>
    </row>
    <row r="72" spans="1:198" x14ac:dyDescent="0.25">
      <c r="K72" s="1"/>
    </row>
    <row r="73" spans="1:198" x14ac:dyDescent="0.25">
      <c r="K73" s="1"/>
    </row>
    <row r="74" spans="1:198" x14ac:dyDescent="0.25">
      <c r="K74" s="1"/>
    </row>
    <row r="75" spans="1:198" x14ac:dyDescent="0.25">
      <c r="K75" s="1"/>
    </row>
    <row r="76" spans="1:198" x14ac:dyDescent="0.25">
      <c r="K76" s="1"/>
    </row>
    <row r="77" spans="1:198" x14ac:dyDescent="0.25">
      <c r="K77" s="1"/>
    </row>
    <row r="78" spans="1:198" x14ac:dyDescent="0.25">
      <c r="K78" s="1"/>
    </row>
    <row r="79" spans="1:198" x14ac:dyDescent="0.25">
      <c r="K79" s="1"/>
    </row>
    <row r="80" spans="1:198" x14ac:dyDescent="0.25">
      <c r="K80" s="1"/>
    </row>
    <row r="81" spans="3:19" s="1" customFormat="1" x14ac:dyDescent="0.25">
      <c r="C81" s="39"/>
      <c r="D81" s="42"/>
      <c r="E81" s="5"/>
      <c r="F81" s="5"/>
      <c r="G81" s="5"/>
      <c r="H81" s="15"/>
      <c r="S81" s="132"/>
    </row>
    <row r="82" spans="3:19" s="1" customFormat="1" x14ac:dyDescent="0.25">
      <c r="D82" s="42"/>
      <c r="E82" s="5"/>
      <c r="F82" s="5"/>
      <c r="G82" s="5"/>
      <c r="H82" s="15"/>
      <c r="S82" s="132"/>
    </row>
    <row r="83" spans="3:19" s="1" customFormat="1" x14ac:dyDescent="0.25">
      <c r="D83" s="42"/>
      <c r="E83" s="5"/>
      <c r="F83" s="5"/>
      <c r="G83" s="5"/>
      <c r="H83" s="15"/>
      <c r="S83" s="132"/>
    </row>
    <row r="84" spans="3:19" s="1" customFormat="1" x14ac:dyDescent="0.25">
      <c r="D84" s="42"/>
      <c r="E84" s="5"/>
      <c r="F84" s="5"/>
      <c r="G84" s="5"/>
      <c r="H84" s="15"/>
      <c r="S84" s="132"/>
    </row>
    <row r="85" spans="3:19" s="1" customFormat="1" x14ac:dyDescent="0.25">
      <c r="D85" s="42"/>
      <c r="E85" s="5"/>
      <c r="F85" s="5"/>
      <c r="G85" s="5"/>
      <c r="H85" s="15"/>
      <c r="S85" s="132"/>
    </row>
    <row r="86" spans="3:19" s="1" customFormat="1" x14ac:dyDescent="0.25">
      <c r="D86" s="42"/>
      <c r="E86" s="5"/>
      <c r="F86" s="5"/>
      <c r="G86" s="5"/>
      <c r="H86" s="15"/>
      <c r="S86" s="132"/>
    </row>
    <row r="87" spans="3:19" s="1" customFormat="1" x14ac:dyDescent="0.25">
      <c r="D87" s="42"/>
      <c r="E87" s="5"/>
      <c r="F87" s="5"/>
      <c r="G87" s="5"/>
      <c r="H87" s="15"/>
      <c r="S87" s="132"/>
    </row>
    <row r="88" spans="3:19" s="1" customFormat="1" x14ac:dyDescent="0.25">
      <c r="D88" s="42"/>
      <c r="E88" s="5"/>
      <c r="F88" s="5"/>
      <c r="G88" s="5"/>
      <c r="H88" s="15"/>
      <c r="S88" s="132"/>
    </row>
    <row r="89" spans="3:19" s="1" customFormat="1" x14ac:dyDescent="0.25">
      <c r="D89" s="42"/>
      <c r="E89" s="5"/>
      <c r="F89" s="5"/>
      <c r="G89" s="5"/>
      <c r="H89" s="15"/>
      <c r="S89" s="132"/>
    </row>
    <row r="90" spans="3:19" s="1" customFormat="1" x14ac:dyDescent="0.25">
      <c r="D90" s="42"/>
      <c r="E90" s="5"/>
      <c r="F90" s="5"/>
      <c r="G90" s="5"/>
      <c r="H90" s="15"/>
      <c r="S90" s="132"/>
    </row>
    <row r="91" spans="3:19" s="1" customFormat="1" x14ac:dyDescent="0.25">
      <c r="D91" s="42"/>
      <c r="E91" s="5"/>
      <c r="F91" s="5"/>
      <c r="G91" s="5"/>
      <c r="H91" s="15"/>
      <c r="S91" s="132"/>
    </row>
    <row r="92" spans="3:19" s="1" customFormat="1" x14ac:dyDescent="0.25">
      <c r="D92" s="42"/>
      <c r="E92" s="5"/>
      <c r="F92" s="5"/>
      <c r="G92" s="5"/>
      <c r="H92" s="15"/>
      <c r="S92" s="132"/>
    </row>
    <row r="93" spans="3:19" s="1" customFormat="1" x14ac:dyDescent="0.25">
      <c r="D93" s="42"/>
      <c r="E93" s="5"/>
      <c r="F93" s="5"/>
      <c r="G93" s="5"/>
      <c r="H93" s="15"/>
      <c r="S93" s="132"/>
    </row>
    <row r="94" spans="3:19" s="1" customFormat="1" x14ac:dyDescent="0.25">
      <c r="D94" s="42"/>
      <c r="E94" s="5"/>
      <c r="F94" s="5"/>
      <c r="G94" s="5"/>
      <c r="H94" s="15"/>
      <c r="S94" s="132"/>
    </row>
    <row r="95" spans="3:19" s="1" customFormat="1" x14ac:dyDescent="0.25">
      <c r="D95" s="42"/>
      <c r="E95" s="5"/>
      <c r="F95" s="5"/>
      <c r="G95" s="5"/>
      <c r="H95" s="15"/>
      <c r="S95" s="132"/>
    </row>
    <row r="96" spans="3:19" s="1" customFormat="1" x14ac:dyDescent="0.25">
      <c r="D96" s="42"/>
      <c r="E96" s="5"/>
      <c r="F96" s="5"/>
      <c r="G96" s="5"/>
      <c r="H96" s="15"/>
      <c r="S96" s="132"/>
    </row>
    <row r="97" spans="4:19" s="1" customFormat="1" x14ac:dyDescent="0.25">
      <c r="D97" s="42"/>
      <c r="E97" s="5"/>
      <c r="F97" s="5"/>
      <c r="G97" s="5"/>
      <c r="H97" s="15"/>
      <c r="S97" s="132"/>
    </row>
    <row r="98" spans="4:19" s="1" customFormat="1" x14ac:dyDescent="0.25">
      <c r="D98" s="42"/>
      <c r="E98" s="5"/>
      <c r="F98" s="5"/>
      <c r="G98" s="5"/>
      <c r="H98" s="15"/>
      <c r="S98" s="132"/>
    </row>
    <row r="99" spans="4:19" s="1" customFormat="1" x14ac:dyDescent="0.25">
      <c r="D99" s="42"/>
      <c r="E99" s="5"/>
      <c r="F99" s="5"/>
      <c r="G99" s="5"/>
      <c r="H99" s="15"/>
      <c r="S99" s="132"/>
    </row>
    <row r="100" spans="4:19" s="1" customFormat="1" x14ac:dyDescent="0.25">
      <c r="D100" s="42"/>
      <c r="E100" s="5"/>
      <c r="F100" s="5"/>
      <c r="G100" s="5"/>
      <c r="H100" s="15"/>
      <c r="S100" s="132"/>
    </row>
    <row r="101" spans="4:19" s="1" customFormat="1" x14ac:dyDescent="0.25">
      <c r="D101" s="42"/>
      <c r="E101" s="5"/>
      <c r="F101" s="5"/>
      <c r="G101" s="5"/>
      <c r="H101" s="15"/>
      <c r="S101" s="132"/>
    </row>
    <row r="102" spans="4:19" s="1" customFormat="1" x14ac:dyDescent="0.25">
      <c r="D102" s="42"/>
      <c r="E102" s="5"/>
      <c r="F102" s="5"/>
      <c r="G102" s="5"/>
      <c r="H102" s="15"/>
      <c r="S102" s="132"/>
    </row>
    <row r="103" spans="4:19" s="1" customFormat="1" x14ac:dyDescent="0.25">
      <c r="D103" s="42"/>
      <c r="E103" s="5"/>
      <c r="F103" s="5"/>
      <c r="G103" s="5"/>
      <c r="H103" s="15"/>
      <c r="S103" s="132"/>
    </row>
    <row r="104" spans="4:19" s="1" customFormat="1" x14ac:dyDescent="0.25">
      <c r="D104" s="42"/>
      <c r="E104" s="5"/>
      <c r="F104" s="5"/>
      <c r="G104" s="5"/>
      <c r="H104" s="15"/>
      <c r="S104" s="132"/>
    </row>
    <row r="105" spans="4:19" s="1" customFormat="1" x14ac:dyDescent="0.25">
      <c r="D105" s="42"/>
      <c r="E105" s="5"/>
      <c r="F105" s="5"/>
      <c r="G105" s="5"/>
      <c r="H105" s="15"/>
      <c r="S105" s="132"/>
    </row>
    <row r="106" spans="4:19" s="1" customFormat="1" x14ac:dyDescent="0.25">
      <c r="D106" s="42"/>
      <c r="E106" s="5"/>
      <c r="F106" s="5"/>
      <c r="G106" s="5"/>
      <c r="H106" s="15"/>
      <c r="S106" s="132"/>
    </row>
    <row r="107" spans="4:19" s="1" customFormat="1" x14ac:dyDescent="0.25">
      <c r="D107" s="42"/>
      <c r="E107" s="5"/>
      <c r="F107" s="5"/>
      <c r="G107" s="5"/>
      <c r="H107" s="15"/>
      <c r="S107" s="132"/>
    </row>
    <row r="108" spans="4:19" s="1" customFormat="1" x14ac:dyDescent="0.25">
      <c r="D108" s="42"/>
      <c r="E108" s="5"/>
      <c r="F108" s="5"/>
      <c r="G108" s="5"/>
      <c r="H108" s="15"/>
      <c r="S108" s="132"/>
    </row>
    <row r="109" spans="4:19" s="1" customFormat="1" x14ac:dyDescent="0.25">
      <c r="D109" s="42"/>
      <c r="E109" s="5"/>
      <c r="F109" s="5"/>
      <c r="G109" s="5"/>
      <c r="H109" s="15"/>
      <c r="S109" s="132"/>
    </row>
    <row r="110" spans="4:19" s="1" customFormat="1" x14ac:dyDescent="0.25">
      <c r="D110" s="42"/>
      <c r="E110" s="5"/>
      <c r="F110" s="5"/>
      <c r="G110" s="5"/>
      <c r="H110" s="15"/>
      <c r="S110" s="132"/>
    </row>
    <row r="111" spans="4:19" s="1" customFormat="1" x14ac:dyDescent="0.25">
      <c r="D111" s="42"/>
      <c r="E111" s="5"/>
      <c r="F111" s="5"/>
      <c r="G111" s="5"/>
      <c r="H111" s="15"/>
      <c r="S111" s="132"/>
    </row>
    <row r="112" spans="4:19" s="1" customFormat="1" x14ac:dyDescent="0.25">
      <c r="D112" s="42"/>
      <c r="E112" s="5"/>
      <c r="F112" s="5"/>
      <c r="G112" s="5"/>
      <c r="H112" s="15"/>
      <c r="S112" s="132"/>
    </row>
    <row r="113" spans="4:19" s="1" customFormat="1" x14ac:dyDescent="0.25">
      <c r="D113" s="42"/>
      <c r="E113" s="5"/>
      <c r="F113" s="5"/>
      <c r="G113" s="5"/>
      <c r="H113" s="15"/>
      <c r="S113" s="132"/>
    </row>
    <row r="114" spans="4:19" s="1" customFormat="1" x14ac:dyDescent="0.25">
      <c r="D114" s="42"/>
      <c r="E114" s="5"/>
      <c r="F114" s="5"/>
      <c r="G114" s="5"/>
      <c r="H114" s="15"/>
      <c r="S114" s="132"/>
    </row>
    <row r="115" spans="4:19" s="1" customFormat="1" x14ac:dyDescent="0.25">
      <c r="D115" s="42"/>
      <c r="E115" s="5"/>
      <c r="F115" s="5"/>
      <c r="G115" s="5"/>
      <c r="H115" s="15"/>
      <c r="S115" s="132"/>
    </row>
    <row r="116" spans="4:19" s="1" customFormat="1" x14ac:dyDescent="0.25">
      <c r="D116" s="42"/>
      <c r="E116" s="5"/>
      <c r="F116" s="5"/>
      <c r="G116" s="5"/>
      <c r="H116" s="15"/>
      <c r="S116" s="132"/>
    </row>
    <row r="117" spans="4:19" s="1" customFormat="1" x14ac:dyDescent="0.25">
      <c r="D117" s="42"/>
      <c r="E117" s="5"/>
      <c r="F117" s="5"/>
      <c r="G117" s="5"/>
      <c r="H117" s="15"/>
      <c r="S117" s="132"/>
    </row>
    <row r="118" spans="4:19" s="1" customFormat="1" x14ac:dyDescent="0.25">
      <c r="D118" s="42"/>
      <c r="E118" s="5"/>
      <c r="F118" s="5"/>
      <c r="G118" s="5"/>
      <c r="H118" s="15"/>
      <c r="S118" s="132"/>
    </row>
    <row r="119" spans="4:19" s="1" customFormat="1" x14ac:dyDescent="0.25">
      <c r="D119" s="42"/>
      <c r="E119" s="5"/>
      <c r="F119" s="5"/>
      <c r="G119" s="5"/>
      <c r="H119" s="15"/>
      <c r="S119" s="132"/>
    </row>
    <row r="120" spans="4:19" s="1" customFormat="1" x14ac:dyDescent="0.25">
      <c r="D120" s="42"/>
      <c r="E120" s="5"/>
      <c r="F120" s="5"/>
      <c r="G120" s="5"/>
      <c r="H120" s="15"/>
      <c r="S120" s="132"/>
    </row>
    <row r="121" spans="4:19" s="1" customFormat="1" x14ac:dyDescent="0.25">
      <c r="D121" s="42"/>
      <c r="E121" s="5"/>
      <c r="F121" s="5"/>
      <c r="G121" s="5"/>
      <c r="H121" s="15"/>
      <c r="S121" s="132"/>
    </row>
    <row r="122" spans="4:19" s="1" customFormat="1" x14ac:dyDescent="0.25">
      <c r="D122" s="42"/>
      <c r="E122" s="5"/>
      <c r="F122" s="5"/>
      <c r="G122" s="5"/>
      <c r="H122" s="15"/>
      <c r="S122" s="132"/>
    </row>
    <row r="123" spans="4:19" s="1" customFormat="1" x14ac:dyDescent="0.25">
      <c r="D123" s="42"/>
      <c r="E123" s="5"/>
      <c r="F123" s="5"/>
      <c r="G123" s="5"/>
      <c r="H123" s="15"/>
      <c r="S123" s="132"/>
    </row>
    <row r="124" spans="4:19" s="1" customFormat="1" x14ac:dyDescent="0.25">
      <c r="D124" s="42"/>
      <c r="E124" s="5"/>
      <c r="F124" s="5"/>
      <c r="G124" s="5"/>
      <c r="H124" s="15"/>
      <c r="S124" s="132"/>
    </row>
    <row r="125" spans="4:19" s="1" customFormat="1" x14ac:dyDescent="0.25">
      <c r="D125" s="42"/>
      <c r="E125" s="5"/>
      <c r="F125" s="5"/>
      <c r="G125" s="5"/>
      <c r="H125" s="15"/>
      <c r="S125" s="132"/>
    </row>
    <row r="126" spans="4:19" s="1" customFormat="1" x14ac:dyDescent="0.25">
      <c r="D126" s="42"/>
      <c r="E126" s="5"/>
      <c r="F126" s="5"/>
      <c r="G126" s="5"/>
      <c r="H126" s="15"/>
      <c r="S126" s="132"/>
    </row>
    <row r="127" spans="4:19" s="1" customFormat="1" x14ac:dyDescent="0.25">
      <c r="D127" s="42"/>
      <c r="E127" s="5"/>
      <c r="F127" s="5"/>
      <c r="G127" s="5"/>
      <c r="H127" s="15"/>
      <c r="S127" s="132"/>
    </row>
    <row r="128" spans="4:19" s="1" customFormat="1" x14ac:dyDescent="0.25">
      <c r="D128" s="42"/>
      <c r="E128" s="5"/>
      <c r="F128" s="5"/>
      <c r="G128" s="5"/>
      <c r="H128" s="15"/>
      <c r="S128" s="132"/>
    </row>
    <row r="129" spans="4:19" s="1" customFormat="1" x14ac:dyDescent="0.25">
      <c r="D129" s="42"/>
      <c r="E129" s="5"/>
      <c r="F129" s="5"/>
      <c r="G129" s="5"/>
      <c r="H129" s="15"/>
      <c r="S129" s="132"/>
    </row>
    <row r="130" spans="4:19" s="1" customFormat="1" x14ac:dyDescent="0.25">
      <c r="D130" s="42"/>
      <c r="E130" s="5"/>
      <c r="F130" s="5"/>
      <c r="G130" s="5"/>
      <c r="H130" s="15"/>
      <c r="S130" s="132"/>
    </row>
    <row r="131" spans="4:19" s="1" customFormat="1" x14ac:dyDescent="0.25">
      <c r="D131" s="42"/>
      <c r="E131" s="5"/>
      <c r="F131" s="5"/>
      <c r="G131" s="5"/>
      <c r="H131" s="15"/>
      <c r="S131" s="132"/>
    </row>
    <row r="132" spans="4:19" s="1" customFormat="1" x14ac:dyDescent="0.25">
      <c r="D132" s="42"/>
      <c r="E132" s="5"/>
      <c r="F132" s="5"/>
      <c r="G132" s="5"/>
      <c r="H132" s="15"/>
      <c r="S132" s="132"/>
    </row>
    <row r="133" spans="4:19" s="1" customFormat="1" x14ac:dyDescent="0.25">
      <c r="D133" s="42"/>
      <c r="E133" s="5"/>
      <c r="F133" s="5"/>
      <c r="G133" s="5"/>
      <c r="H133" s="15"/>
      <c r="S133" s="132"/>
    </row>
    <row r="134" spans="4:19" s="1" customFormat="1" x14ac:dyDescent="0.25">
      <c r="D134" s="42"/>
      <c r="E134" s="5"/>
      <c r="F134" s="5"/>
      <c r="G134" s="5"/>
      <c r="H134" s="15"/>
      <c r="S134" s="132"/>
    </row>
    <row r="135" spans="4:19" s="1" customFormat="1" x14ac:dyDescent="0.25">
      <c r="D135" s="42"/>
      <c r="E135" s="5"/>
      <c r="F135" s="5"/>
      <c r="G135" s="5"/>
      <c r="H135" s="15"/>
      <c r="S135" s="132"/>
    </row>
    <row r="136" spans="4:19" s="1" customFormat="1" x14ac:dyDescent="0.25">
      <c r="D136" s="42"/>
      <c r="E136" s="5"/>
      <c r="F136" s="5"/>
      <c r="G136" s="5"/>
      <c r="H136" s="15"/>
      <c r="S136" s="132"/>
    </row>
    <row r="137" spans="4:19" s="1" customFormat="1" x14ac:dyDescent="0.25">
      <c r="D137" s="42"/>
      <c r="E137" s="5"/>
      <c r="F137" s="5"/>
      <c r="G137" s="5"/>
      <c r="H137" s="15"/>
      <c r="S137" s="132"/>
    </row>
    <row r="138" spans="4:19" s="1" customFormat="1" x14ac:dyDescent="0.25">
      <c r="D138" s="42"/>
      <c r="E138" s="5"/>
      <c r="F138" s="5"/>
      <c r="G138" s="5"/>
      <c r="H138" s="15"/>
      <c r="S138" s="132"/>
    </row>
    <row r="139" spans="4:19" s="1" customFormat="1" x14ac:dyDescent="0.25">
      <c r="D139" s="42"/>
      <c r="E139" s="5"/>
      <c r="F139" s="5"/>
      <c r="G139" s="5"/>
      <c r="H139" s="15"/>
      <c r="S139" s="132"/>
    </row>
    <row r="140" spans="4:19" s="1" customFormat="1" x14ac:dyDescent="0.25">
      <c r="D140" s="42"/>
      <c r="E140" s="5"/>
      <c r="F140" s="5"/>
      <c r="G140" s="5"/>
      <c r="H140" s="15"/>
      <c r="S140" s="132"/>
    </row>
    <row r="141" spans="4:19" s="1" customFormat="1" x14ac:dyDescent="0.25">
      <c r="D141" s="42"/>
      <c r="E141" s="5"/>
      <c r="F141" s="5"/>
      <c r="G141" s="5"/>
      <c r="H141" s="15"/>
      <c r="S141" s="132"/>
    </row>
    <row r="142" spans="4:19" s="1" customFormat="1" x14ac:dyDescent="0.25">
      <c r="D142" s="42"/>
      <c r="E142" s="5"/>
      <c r="F142" s="5"/>
      <c r="G142" s="5"/>
      <c r="H142" s="15"/>
      <c r="S142" s="132"/>
    </row>
    <row r="143" spans="4:19" s="1" customFormat="1" x14ac:dyDescent="0.25">
      <c r="D143" s="42"/>
      <c r="E143" s="5"/>
      <c r="F143" s="5"/>
      <c r="G143" s="5"/>
      <c r="H143" s="15"/>
      <c r="S143" s="132"/>
    </row>
    <row r="144" spans="4:19" s="1" customFormat="1" x14ac:dyDescent="0.25">
      <c r="D144" s="42"/>
      <c r="E144" s="5"/>
      <c r="F144" s="5"/>
      <c r="G144" s="5"/>
      <c r="H144" s="15"/>
      <c r="S144" s="132"/>
    </row>
    <row r="145" spans="4:19" s="1" customFormat="1" x14ac:dyDescent="0.25">
      <c r="D145" s="42"/>
      <c r="E145" s="5"/>
      <c r="F145" s="5"/>
      <c r="G145" s="5"/>
      <c r="H145" s="15"/>
      <c r="S145" s="132"/>
    </row>
    <row r="146" spans="4:19" s="1" customFormat="1" x14ac:dyDescent="0.25">
      <c r="D146" s="42"/>
      <c r="E146" s="5"/>
      <c r="F146" s="5"/>
      <c r="G146" s="5"/>
      <c r="H146" s="15"/>
      <c r="S146" s="132"/>
    </row>
    <row r="147" spans="4:19" s="1" customFormat="1" x14ac:dyDescent="0.25">
      <c r="D147" s="42"/>
      <c r="E147" s="5"/>
      <c r="F147" s="5"/>
      <c r="G147" s="5"/>
      <c r="H147" s="15"/>
      <c r="S147" s="132"/>
    </row>
    <row r="148" spans="4:19" s="1" customFormat="1" x14ac:dyDescent="0.25">
      <c r="D148" s="42"/>
      <c r="E148" s="5"/>
      <c r="F148" s="5"/>
      <c r="G148" s="5"/>
      <c r="H148" s="15"/>
      <c r="S148" s="132"/>
    </row>
    <row r="149" spans="4:19" s="1" customFormat="1" x14ac:dyDescent="0.25">
      <c r="D149" s="42"/>
      <c r="E149" s="5"/>
      <c r="F149" s="5"/>
      <c r="G149" s="5"/>
      <c r="H149" s="15"/>
      <c r="S149" s="132"/>
    </row>
    <row r="150" spans="4:19" s="1" customFormat="1" x14ac:dyDescent="0.25">
      <c r="D150" s="42"/>
      <c r="E150" s="5"/>
      <c r="F150" s="5"/>
      <c r="G150" s="5"/>
      <c r="H150" s="15"/>
      <c r="S150" s="132"/>
    </row>
    <row r="151" spans="4:19" s="1" customFormat="1" x14ac:dyDescent="0.25">
      <c r="D151" s="42"/>
      <c r="E151" s="5"/>
      <c r="F151" s="5"/>
      <c r="G151" s="5"/>
      <c r="H151" s="15"/>
      <c r="S151" s="132"/>
    </row>
    <row r="152" spans="4:19" s="1" customFormat="1" x14ac:dyDescent="0.25">
      <c r="D152" s="42"/>
      <c r="E152" s="5"/>
      <c r="F152" s="5"/>
      <c r="G152" s="5"/>
      <c r="H152" s="15"/>
      <c r="S152" s="132"/>
    </row>
    <row r="153" spans="4:19" s="1" customFormat="1" x14ac:dyDescent="0.25">
      <c r="D153" s="42"/>
      <c r="E153" s="5"/>
      <c r="F153" s="5"/>
      <c r="G153" s="5"/>
      <c r="H153" s="15"/>
      <c r="S153" s="132"/>
    </row>
    <row r="154" spans="4:19" s="1" customFormat="1" x14ac:dyDescent="0.25">
      <c r="D154" s="42"/>
      <c r="E154" s="5"/>
      <c r="F154" s="5"/>
      <c r="G154" s="5"/>
      <c r="H154" s="15"/>
      <c r="S154" s="132"/>
    </row>
    <row r="155" spans="4:19" s="1" customFormat="1" x14ac:dyDescent="0.25">
      <c r="D155" s="42"/>
      <c r="E155" s="5"/>
      <c r="F155" s="5"/>
      <c r="G155" s="5"/>
      <c r="H155" s="15"/>
      <c r="S155" s="132"/>
    </row>
    <row r="156" spans="4:19" s="1" customFormat="1" x14ac:dyDescent="0.25">
      <c r="D156" s="42"/>
      <c r="E156" s="5"/>
      <c r="F156" s="5"/>
      <c r="G156" s="5"/>
      <c r="H156" s="15"/>
      <c r="S156" s="132"/>
    </row>
    <row r="157" spans="4:19" s="1" customFormat="1" x14ac:dyDescent="0.25">
      <c r="D157" s="42"/>
      <c r="E157" s="5"/>
      <c r="F157" s="5"/>
      <c r="G157" s="5"/>
      <c r="H157" s="15"/>
      <c r="S157" s="132"/>
    </row>
    <row r="158" spans="4:19" s="1" customFormat="1" x14ac:dyDescent="0.25">
      <c r="D158" s="42"/>
      <c r="E158" s="5"/>
      <c r="F158" s="5"/>
      <c r="G158" s="5"/>
      <c r="H158" s="15"/>
      <c r="S158" s="132"/>
    </row>
    <row r="159" spans="4:19" s="1" customFormat="1" x14ac:dyDescent="0.25">
      <c r="D159" s="42"/>
      <c r="E159" s="5"/>
      <c r="F159" s="5"/>
      <c r="G159" s="5"/>
      <c r="H159" s="15"/>
      <c r="S159" s="132"/>
    </row>
    <row r="160" spans="4:19" s="1" customFormat="1" x14ac:dyDescent="0.25">
      <c r="D160" s="42"/>
      <c r="E160" s="5"/>
      <c r="F160" s="5"/>
      <c r="G160" s="5"/>
      <c r="H160" s="15"/>
      <c r="S160" s="132"/>
    </row>
    <row r="161" spans="4:19" s="1" customFormat="1" x14ac:dyDescent="0.25">
      <c r="D161" s="42"/>
      <c r="E161" s="5"/>
      <c r="F161" s="5"/>
      <c r="G161" s="5"/>
      <c r="H161" s="15"/>
      <c r="S161" s="132"/>
    </row>
    <row r="162" spans="4:19" s="1" customFormat="1" x14ac:dyDescent="0.25">
      <c r="D162" s="42"/>
      <c r="E162" s="5"/>
      <c r="F162" s="5"/>
      <c r="G162" s="5"/>
      <c r="H162" s="15"/>
      <c r="S162" s="132"/>
    </row>
    <row r="163" spans="4:19" s="1" customFormat="1" x14ac:dyDescent="0.25">
      <c r="D163" s="42"/>
      <c r="E163" s="5"/>
      <c r="F163" s="5"/>
      <c r="G163" s="5"/>
      <c r="H163" s="15"/>
      <c r="S163" s="132"/>
    </row>
    <row r="164" spans="4:19" s="1" customFormat="1" x14ac:dyDescent="0.25">
      <c r="D164" s="42"/>
      <c r="E164" s="5"/>
      <c r="F164" s="5"/>
      <c r="G164" s="5"/>
      <c r="H164" s="15"/>
      <c r="S164" s="132"/>
    </row>
    <row r="165" spans="4:19" s="1" customFormat="1" x14ac:dyDescent="0.25">
      <c r="D165" s="42"/>
      <c r="E165" s="5"/>
      <c r="F165" s="5"/>
      <c r="G165" s="5"/>
      <c r="H165" s="15"/>
      <c r="S165" s="132"/>
    </row>
    <row r="166" spans="4:19" s="1" customFormat="1" x14ac:dyDescent="0.25">
      <c r="D166" s="42"/>
      <c r="E166" s="5"/>
      <c r="F166" s="5"/>
      <c r="G166" s="5"/>
      <c r="H166" s="15"/>
      <c r="S166" s="132"/>
    </row>
    <row r="167" spans="4:19" s="1" customFormat="1" x14ac:dyDescent="0.25">
      <c r="D167" s="42"/>
      <c r="E167" s="5"/>
      <c r="F167" s="5"/>
      <c r="G167" s="5"/>
      <c r="H167" s="15"/>
      <c r="S167" s="132"/>
    </row>
    <row r="168" spans="4:19" s="1" customFormat="1" x14ac:dyDescent="0.25">
      <c r="D168" s="42"/>
      <c r="E168" s="5"/>
      <c r="F168" s="5"/>
      <c r="G168" s="5"/>
      <c r="H168" s="15"/>
      <c r="S168" s="132"/>
    </row>
    <row r="169" spans="4:19" s="1" customFormat="1" x14ac:dyDescent="0.25">
      <c r="D169" s="42"/>
      <c r="E169" s="5"/>
      <c r="F169" s="5"/>
      <c r="G169" s="5"/>
      <c r="H169" s="15"/>
      <c r="S169" s="132"/>
    </row>
    <row r="170" spans="4:19" s="1" customFormat="1" x14ac:dyDescent="0.25">
      <c r="D170" s="42"/>
      <c r="E170" s="5"/>
      <c r="F170" s="5"/>
      <c r="G170" s="5"/>
      <c r="H170" s="15"/>
      <c r="S170" s="132"/>
    </row>
    <row r="171" spans="4:19" s="1" customFormat="1" x14ac:dyDescent="0.25">
      <c r="D171" s="42"/>
      <c r="E171" s="5"/>
      <c r="F171" s="5"/>
      <c r="G171" s="5"/>
      <c r="H171" s="15"/>
      <c r="S171" s="132"/>
    </row>
    <row r="172" spans="4:19" s="1" customFormat="1" x14ac:dyDescent="0.25">
      <c r="D172" s="42"/>
      <c r="E172" s="5"/>
      <c r="F172" s="5"/>
      <c r="G172" s="5"/>
      <c r="H172" s="15"/>
      <c r="S172" s="132"/>
    </row>
    <row r="173" spans="4:19" s="1" customFormat="1" x14ac:dyDescent="0.25">
      <c r="D173" s="42"/>
      <c r="E173" s="5"/>
      <c r="F173" s="5"/>
      <c r="G173" s="5"/>
      <c r="H173" s="15"/>
      <c r="S173" s="132"/>
    </row>
    <row r="174" spans="4:19" s="1" customFormat="1" x14ac:dyDescent="0.25">
      <c r="D174" s="42"/>
      <c r="E174" s="5"/>
      <c r="F174" s="5"/>
      <c r="G174" s="5"/>
      <c r="H174" s="15"/>
      <c r="S174" s="132"/>
    </row>
    <row r="175" spans="4:19" s="1" customFormat="1" x14ac:dyDescent="0.25">
      <c r="D175" s="42"/>
      <c r="E175" s="5"/>
      <c r="F175" s="5"/>
      <c r="G175" s="5"/>
      <c r="H175" s="15"/>
      <c r="S175" s="132"/>
    </row>
    <row r="176" spans="4:19" s="1" customFormat="1" x14ac:dyDescent="0.25">
      <c r="D176" s="42"/>
      <c r="E176" s="5"/>
      <c r="F176" s="5"/>
      <c r="G176" s="5"/>
      <c r="H176" s="15"/>
      <c r="S176" s="132"/>
    </row>
    <row r="177" spans="4:19" s="1" customFormat="1" x14ac:dyDescent="0.25">
      <c r="D177" s="42"/>
      <c r="E177" s="5"/>
      <c r="F177" s="5"/>
      <c r="G177" s="5"/>
      <c r="H177" s="15"/>
      <c r="S177" s="132"/>
    </row>
    <row r="178" spans="4:19" s="1" customFormat="1" x14ac:dyDescent="0.25">
      <c r="D178" s="42"/>
      <c r="E178" s="5"/>
      <c r="F178" s="5"/>
      <c r="G178" s="5"/>
      <c r="H178" s="15"/>
      <c r="S178" s="132"/>
    </row>
    <row r="179" spans="4:19" s="1" customFormat="1" x14ac:dyDescent="0.25">
      <c r="D179" s="42"/>
      <c r="E179" s="5"/>
      <c r="F179" s="5"/>
      <c r="G179" s="5"/>
      <c r="H179" s="15"/>
      <c r="S179" s="132"/>
    </row>
    <row r="180" spans="4:19" s="1" customFormat="1" x14ac:dyDescent="0.25">
      <c r="D180" s="42"/>
      <c r="E180" s="5"/>
      <c r="F180" s="5"/>
      <c r="G180" s="5"/>
      <c r="H180" s="15"/>
      <c r="S180" s="132"/>
    </row>
    <row r="181" spans="4:19" s="1" customFormat="1" x14ac:dyDescent="0.25">
      <c r="D181" s="42"/>
      <c r="E181" s="5"/>
      <c r="F181" s="5"/>
      <c r="G181" s="5"/>
      <c r="H181" s="15"/>
      <c r="S181" s="132"/>
    </row>
    <row r="182" spans="4:19" s="1" customFormat="1" x14ac:dyDescent="0.25">
      <c r="D182" s="42"/>
      <c r="E182" s="5"/>
      <c r="F182" s="5"/>
      <c r="G182" s="5"/>
      <c r="H182" s="15"/>
      <c r="S182" s="132"/>
    </row>
    <row r="183" spans="4:19" s="1" customFormat="1" x14ac:dyDescent="0.25">
      <c r="D183" s="42"/>
      <c r="E183" s="5"/>
      <c r="F183" s="5"/>
      <c r="G183" s="5"/>
      <c r="H183" s="15"/>
      <c r="S183" s="132"/>
    </row>
    <row r="184" spans="4:19" s="1" customFormat="1" x14ac:dyDescent="0.25">
      <c r="D184" s="42"/>
      <c r="E184" s="5"/>
      <c r="F184" s="5"/>
      <c r="G184" s="5"/>
      <c r="H184" s="15"/>
      <c r="S184" s="132"/>
    </row>
    <row r="185" spans="4:19" s="1" customFormat="1" x14ac:dyDescent="0.25">
      <c r="D185" s="42"/>
      <c r="E185" s="5"/>
      <c r="F185" s="5"/>
      <c r="G185" s="5"/>
      <c r="H185" s="15"/>
      <c r="S185" s="132"/>
    </row>
    <row r="186" spans="4:19" s="1" customFormat="1" x14ac:dyDescent="0.25">
      <c r="D186" s="42"/>
      <c r="E186" s="5"/>
      <c r="F186" s="5"/>
      <c r="G186" s="5"/>
      <c r="H186" s="15"/>
      <c r="S186" s="132"/>
    </row>
    <row r="187" spans="4:19" s="1" customFormat="1" x14ac:dyDescent="0.25">
      <c r="D187" s="42"/>
      <c r="E187" s="5"/>
      <c r="F187" s="5"/>
      <c r="G187" s="5"/>
      <c r="H187" s="15"/>
      <c r="S187" s="132"/>
    </row>
    <row r="188" spans="4:19" s="1" customFormat="1" x14ac:dyDescent="0.25">
      <c r="D188" s="42"/>
      <c r="E188" s="5"/>
      <c r="F188" s="5"/>
      <c r="G188" s="5"/>
      <c r="H188" s="15"/>
      <c r="S188" s="132"/>
    </row>
    <row r="189" spans="4:19" s="1" customFormat="1" x14ac:dyDescent="0.25">
      <c r="D189" s="42"/>
      <c r="E189" s="5"/>
      <c r="F189" s="5"/>
      <c r="G189" s="5"/>
      <c r="H189" s="15"/>
      <c r="S189" s="132"/>
    </row>
    <row r="190" spans="4:19" s="1" customFormat="1" x14ac:dyDescent="0.25">
      <c r="D190" s="42"/>
      <c r="E190" s="5"/>
      <c r="F190" s="5"/>
      <c r="G190" s="5"/>
      <c r="H190" s="15"/>
      <c r="S190" s="132"/>
    </row>
    <row r="191" spans="4:19" s="1" customFormat="1" x14ac:dyDescent="0.25">
      <c r="D191" s="42"/>
      <c r="E191" s="5"/>
      <c r="F191" s="5"/>
      <c r="G191" s="5"/>
      <c r="H191" s="15"/>
      <c r="S191" s="132"/>
    </row>
    <row r="192" spans="4:19" s="1" customFormat="1" x14ac:dyDescent="0.25">
      <c r="D192" s="42"/>
      <c r="E192" s="5"/>
      <c r="F192" s="5"/>
      <c r="G192" s="5"/>
      <c r="H192" s="15"/>
      <c r="S192" s="132"/>
    </row>
    <row r="193" spans="4:19" s="1" customFormat="1" x14ac:dyDescent="0.25">
      <c r="D193" s="42"/>
      <c r="E193" s="5"/>
      <c r="F193" s="5"/>
      <c r="G193" s="5"/>
      <c r="H193" s="15"/>
      <c r="S193" s="132"/>
    </row>
    <row r="194" spans="4:19" s="1" customFormat="1" x14ac:dyDescent="0.25">
      <c r="D194" s="42"/>
      <c r="E194" s="5"/>
      <c r="F194" s="5"/>
      <c r="G194" s="5"/>
      <c r="H194" s="15"/>
      <c r="S194" s="132"/>
    </row>
    <row r="195" spans="4:19" s="1" customFormat="1" x14ac:dyDescent="0.25">
      <c r="D195" s="42"/>
      <c r="E195" s="5"/>
      <c r="F195" s="5"/>
      <c r="G195" s="5"/>
      <c r="H195" s="15"/>
      <c r="S195" s="132"/>
    </row>
    <row r="196" spans="4:19" s="1" customFormat="1" x14ac:dyDescent="0.25">
      <c r="D196" s="42"/>
      <c r="E196" s="5"/>
      <c r="F196" s="5"/>
      <c r="G196" s="5"/>
      <c r="H196" s="15"/>
      <c r="S196" s="132"/>
    </row>
    <row r="197" spans="4:19" s="1" customFormat="1" x14ac:dyDescent="0.25">
      <c r="D197" s="42"/>
      <c r="E197" s="5"/>
      <c r="F197" s="5"/>
      <c r="G197" s="5"/>
      <c r="H197" s="15"/>
      <c r="S197" s="132"/>
    </row>
    <row r="198" spans="4:19" s="1" customFormat="1" x14ac:dyDescent="0.25">
      <c r="D198" s="42"/>
      <c r="E198" s="5"/>
      <c r="F198" s="5"/>
      <c r="G198" s="5"/>
      <c r="H198" s="15"/>
      <c r="S198" s="132"/>
    </row>
    <row r="199" spans="4:19" s="1" customFormat="1" x14ac:dyDescent="0.25">
      <c r="D199" s="42"/>
      <c r="E199" s="5"/>
      <c r="F199" s="5"/>
      <c r="G199" s="5"/>
      <c r="H199" s="15"/>
      <c r="S199" s="132"/>
    </row>
    <row r="200" spans="4:19" s="1" customFormat="1" x14ac:dyDescent="0.25">
      <c r="D200" s="42"/>
      <c r="E200" s="5"/>
      <c r="F200" s="5"/>
      <c r="G200" s="5"/>
      <c r="H200" s="15"/>
      <c r="S200" s="132"/>
    </row>
    <row r="201" spans="4:19" s="1" customFormat="1" x14ac:dyDescent="0.25">
      <c r="D201" s="42"/>
      <c r="E201" s="5"/>
      <c r="F201" s="5"/>
      <c r="G201" s="5"/>
      <c r="H201" s="15"/>
      <c r="S201" s="132"/>
    </row>
    <row r="202" spans="4:19" s="1" customFormat="1" x14ac:dyDescent="0.25">
      <c r="D202" s="42"/>
      <c r="E202" s="5"/>
      <c r="F202" s="5"/>
      <c r="G202" s="5"/>
      <c r="H202" s="15"/>
      <c r="S202" s="132"/>
    </row>
    <row r="203" spans="4:19" s="1" customFormat="1" x14ac:dyDescent="0.25">
      <c r="D203" s="42"/>
      <c r="E203" s="5"/>
      <c r="F203" s="5"/>
      <c r="G203" s="5"/>
      <c r="H203" s="15"/>
      <c r="S203" s="132"/>
    </row>
    <row r="204" spans="4:19" s="1" customFormat="1" x14ac:dyDescent="0.25">
      <c r="D204" s="42"/>
      <c r="E204" s="5"/>
      <c r="F204" s="5"/>
      <c r="G204" s="5"/>
      <c r="H204" s="15"/>
      <c r="S204" s="132"/>
    </row>
    <row r="205" spans="4:19" s="1" customFormat="1" x14ac:dyDescent="0.25">
      <c r="D205" s="42"/>
      <c r="E205" s="5"/>
      <c r="F205" s="5"/>
      <c r="G205" s="5"/>
      <c r="H205" s="15"/>
      <c r="S205" s="132"/>
    </row>
    <row r="206" spans="4:19" s="1" customFormat="1" x14ac:dyDescent="0.25">
      <c r="D206" s="42"/>
      <c r="E206" s="5"/>
      <c r="F206" s="5"/>
      <c r="G206" s="5"/>
      <c r="H206" s="15"/>
      <c r="S206" s="132"/>
    </row>
    <row r="207" spans="4:19" s="1" customFormat="1" x14ac:dyDescent="0.25">
      <c r="D207" s="42"/>
      <c r="E207" s="5"/>
      <c r="F207" s="5"/>
      <c r="G207" s="5"/>
      <c r="H207" s="15"/>
      <c r="S207" s="132"/>
    </row>
    <row r="208" spans="4:19" s="1" customFormat="1" x14ac:dyDescent="0.25">
      <c r="D208" s="42"/>
      <c r="E208" s="5"/>
      <c r="F208" s="5"/>
      <c r="G208" s="5"/>
      <c r="H208" s="15"/>
      <c r="S208" s="132"/>
    </row>
    <row r="209" spans="4:19" s="1" customFormat="1" x14ac:dyDescent="0.25">
      <c r="D209" s="42"/>
      <c r="E209" s="5"/>
      <c r="F209" s="5"/>
      <c r="G209" s="5"/>
      <c r="H209" s="15"/>
      <c r="S209" s="132"/>
    </row>
    <row r="210" spans="4:19" s="1" customFormat="1" x14ac:dyDescent="0.25">
      <c r="D210" s="42"/>
      <c r="E210" s="5"/>
      <c r="F210" s="5"/>
      <c r="G210" s="5"/>
      <c r="H210" s="15"/>
      <c r="S210" s="132"/>
    </row>
    <row r="211" spans="4:19" s="1" customFormat="1" x14ac:dyDescent="0.25">
      <c r="D211" s="42"/>
      <c r="E211" s="5"/>
      <c r="F211" s="5"/>
      <c r="G211" s="5"/>
      <c r="H211" s="15"/>
      <c r="S211" s="132"/>
    </row>
    <row r="212" spans="4:19" s="1" customFormat="1" x14ac:dyDescent="0.25">
      <c r="D212" s="42"/>
      <c r="E212" s="5"/>
      <c r="F212" s="5"/>
      <c r="G212" s="5"/>
      <c r="H212" s="15"/>
      <c r="S212" s="132"/>
    </row>
    <row r="213" spans="4:19" s="1" customFormat="1" x14ac:dyDescent="0.25">
      <c r="D213" s="42"/>
      <c r="E213" s="5"/>
      <c r="F213" s="5"/>
      <c r="G213" s="5"/>
      <c r="H213" s="15"/>
      <c r="S213" s="132"/>
    </row>
    <row r="214" spans="4:19" s="1" customFormat="1" x14ac:dyDescent="0.25">
      <c r="D214" s="42"/>
      <c r="E214" s="5"/>
      <c r="F214" s="5"/>
      <c r="G214" s="5"/>
      <c r="H214" s="15"/>
      <c r="S214" s="132"/>
    </row>
    <row r="215" spans="4:19" s="1" customFormat="1" x14ac:dyDescent="0.25">
      <c r="D215" s="42"/>
      <c r="E215" s="5"/>
      <c r="F215" s="5"/>
      <c r="G215" s="5"/>
      <c r="H215" s="15"/>
      <c r="S215" s="132"/>
    </row>
    <row r="216" spans="4:19" s="1" customFormat="1" x14ac:dyDescent="0.25">
      <c r="D216" s="42"/>
      <c r="E216" s="5"/>
      <c r="F216" s="5"/>
      <c r="G216" s="5"/>
      <c r="H216" s="15"/>
      <c r="S216" s="132"/>
    </row>
    <row r="217" spans="4:19" s="1" customFormat="1" x14ac:dyDescent="0.25">
      <c r="D217" s="42"/>
      <c r="E217" s="5"/>
      <c r="F217" s="5"/>
      <c r="G217" s="5"/>
      <c r="H217" s="15"/>
      <c r="S217" s="132"/>
    </row>
    <row r="218" spans="4:19" s="1" customFormat="1" x14ac:dyDescent="0.25">
      <c r="D218" s="42"/>
      <c r="E218" s="5"/>
      <c r="F218" s="5"/>
      <c r="G218" s="5"/>
      <c r="H218" s="15"/>
      <c r="S218" s="132"/>
    </row>
    <row r="219" spans="4:19" s="1" customFormat="1" x14ac:dyDescent="0.25">
      <c r="D219" s="42"/>
      <c r="E219" s="5"/>
      <c r="F219" s="5"/>
      <c r="G219" s="5"/>
      <c r="H219" s="15"/>
      <c r="S219" s="132"/>
    </row>
    <row r="220" spans="4:19" s="1" customFormat="1" x14ac:dyDescent="0.25">
      <c r="D220" s="42"/>
      <c r="E220" s="5"/>
      <c r="F220" s="5"/>
      <c r="G220" s="5"/>
      <c r="H220" s="15"/>
      <c r="S220" s="132"/>
    </row>
    <row r="221" spans="4:19" s="1" customFormat="1" x14ac:dyDescent="0.25">
      <c r="D221" s="42"/>
      <c r="E221" s="5"/>
      <c r="F221" s="5"/>
      <c r="G221" s="5"/>
      <c r="H221" s="15"/>
      <c r="S221" s="132"/>
    </row>
    <row r="222" spans="4:19" s="1" customFormat="1" x14ac:dyDescent="0.25">
      <c r="D222" s="42"/>
      <c r="E222" s="5"/>
      <c r="F222" s="5"/>
      <c r="G222" s="5"/>
      <c r="H222" s="15"/>
      <c r="S222" s="132"/>
    </row>
    <row r="223" spans="4:19" s="1" customFormat="1" x14ac:dyDescent="0.25">
      <c r="D223" s="42"/>
      <c r="E223" s="5"/>
      <c r="F223" s="5"/>
      <c r="G223" s="5"/>
      <c r="H223" s="15"/>
      <c r="S223" s="132"/>
    </row>
    <row r="224" spans="4:19" s="1" customFormat="1" x14ac:dyDescent="0.25">
      <c r="D224" s="42"/>
      <c r="E224" s="5"/>
      <c r="F224" s="5"/>
      <c r="G224" s="5"/>
      <c r="H224" s="15"/>
      <c r="S224" s="132"/>
    </row>
    <row r="225" spans="4:19" s="1" customFormat="1" x14ac:dyDescent="0.25">
      <c r="D225" s="42"/>
      <c r="E225" s="5"/>
      <c r="F225" s="5"/>
      <c r="G225" s="5"/>
      <c r="H225" s="15"/>
      <c r="S225" s="132"/>
    </row>
    <row r="226" spans="4:19" s="1" customFormat="1" x14ac:dyDescent="0.25">
      <c r="D226" s="42"/>
      <c r="E226" s="5"/>
      <c r="F226" s="5"/>
      <c r="G226" s="5"/>
      <c r="H226" s="15"/>
      <c r="S226" s="132"/>
    </row>
    <row r="227" spans="4:19" s="1" customFormat="1" x14ac:dyDescent="0.25">
      <c r="D227" s="42"/>
      <c r="E227" s="5"/>
      <c r="F227" s="5"/>
      <c r="G227" s="5"/>
      <c r="H227" s="15"/>
      <c r="S227" s="132"/>
    </row>
    <row r="228" spans="4:19" s="1" customFormat="1" x14ac:dyDescent="0.25">
      <c r="D228" s="42"/>
      <c r="E228" s="5"/>
      <c r="F228" s="5"/>
      <c r="G228" s="5"/>
      <c r="H228" s="15"/>
      <c r="S228" s="132"/>
    </row>
    <row r="229" spans="4:19" s="1" customFormat="1" x14ac:dyDescent="0.25">
      <c r="D229" s="42"/>
      <c r="E229" s="5"/>
      <c r="F229" s="5"/>
      <c r="G229" s="5"/>
      <c r="H229" s="15"/>
      <c r="S229" s="132"/>
    </row>
    <row r="230" spans="4:19" s="1" customFormat="1" x14ac:dyDescent="0.25">
      <c r="D230" s="42"/>
      <c r="E230" s="5"/>
      <c r="F230" s="5"/>
      <c r="G230" s="5"/>
      <c r="H230" s="15"/>
      <c r="S230" s="132"/>
    </row>
    <row r="231" spans="4:19" s="1" customFormat="1" x14ac:dyDescent="0.25">
      <c r="D231" s="42"/>
      <c r="E231" s="5"/>
      <c r="F231" s="5"/>
      <c r="G231" s="5"/>
      <c r="H231" s="15"/>
      <c r="S231" s="132"/>
    </row>
    <row r="232" spans="4:19" s="1" customFormat="1" x14ac:dyDescent="0.25">
      <c r="D232" s="42"/>
      <c r="E232" s="5"/>
      <c r="F232" s="5"/>
      <c r="G232" s="5"/>
      <c r="H232" s="15"/>
      <c r="S232" s="132"/>
    </row>
    <row r="233" spans="4:19" s="1" customFormat="1" x14ac:dyDescent="0.25">
      <c r="D233" s="42"/>
      <c r="E233" s="5"/>
      <c r="F233" s="5"/>
      <c r="G233" s="5"/>
      <c r="H233" s="15"/>
      <c r="S233" s="132"/>
    </row>
    <row r="234" spans="4:19" s="1" customFormat="1" x14ac:dyDescent="0.25">
      <c r="D234" s="42"/>
      <c r="E234" s="5"/>
      <c r="F234" s="5"/>
      <c r="G234" s="5"/>
      <c r="H234" s="15"/>
      <c r="S234" s="132"/>
    </row>
    <row r="235" spans="4:19" s="1" customFormat="1" x14ac:dyDescent="0.25">
      <c r="D235" s="42"/>
      <c r="E235" s="5"/>
      <c r="F235" s="5"/>
      <c r="G235" s="5"/>
      <c r="H235" s="15"/>
      <c r="S235" s="132"/>
    </row>
    <row r="236" spans="4:19" s="1" customFormat="1" x14ac:dyDescent="0.25">
      <c r="D236" s="42"/>
      <c r="E236" s="5"/>
      <c r="F236" s="5"/>
      <c r="G236" s="5"/>
      <c r="H236" s="15"/>
      <c r="S236" s="132"/>
    </row>
    <row r="237" spans="4:19" s="1" customFormat="1" x14ac:dyDescent="0.25">
      <c r="D237" s="42"/>
      <c r="E237" s="5"/>
      <c r="F237" s="5"/>
      <c r="G237" s="5"/>
      <c r="H237" s="15"/>
      <c r="S237" s="132"/>
    </row>
    <row r="238" spans="4:19" s="1" customFormat="1" x14ac:dyDescent="0.25">
      <c r="D238" s="42"/>
      <c r="E238" s="5"/>
      <c r="F238" s="5"/>
      <c r="G238" s="5"/>
      <c r="H238" s="15"/>
      <c r="S238" s="132"/>
    </row>
    <row r="239" spans="4:19" s="1" customFormat="1" x14ac:dyDescent="0.25">
      <c r="D239" s="42"/>
      <c r="E239" s="5"/>
      <c r="F239" s="5"/>
      <c r="G239" s="5"/>
      <c r="H239" s="15"/>
      <c r="S239" s="132"/>
    </row>
    <row r="240" spans="4:19" s="1" customFormat="1" x14ac:dyDescent="0.25">
      <c r="D240" s="42"/>
      <c r="E240" s="5"/>
      <c r="F240" s="5"/>
      <c r="G240" s="5"/>
      <c r="H240" s="15"/>
      <c r="S240" s="132"/>
    </row>
    <row r="241" spans="4:19" s="1" customFormat="1" x14ac:dyDescent="0.25">
      <c r="D241" s="42"/>
      <c r="E241" s="5"/>
      <c r="F241" s="5"/>
      <c r="G241" s="5"/>
      <c r="H241" s="15"/>
      <c r="S241" s="132"/>
    </row>
    <row r="242" spans="4:19" s="1" customFormat="1" x14ac:dyDescent="0.25">
      <c r="D242" s="42"/>
      <c r="E242" s="5"/>
      <c r="F242" s="5"/>
      <c r="G242" s="5"/>
      <c r="H242" s="15"/>
      <c r="S242" s="132"/>
    </row>
    <row r="243" spans="4:19" s="1" customFormat="1" x14ac:dyDescent="0.25">
      <c r="D243" s="42"/>
      <c r="E243" s="5"/>
      <c r="F243" s="5"/>
      <c r="G243" s="5"/>
      <c r="H243" s="15"/>
      <c r="S243" s="132"/>
    </row>
    <row r="244" spans="4:19" s="1" customFormat="1" x14ac:dyDescent="0.25">
      <c r="D244" s="42"/>
      <c r="E244" s="5"/>
      <c r="F244" s="5"/>
      <c r="G244" s="5"/>
      <c r="H244" s="15"/>
      <c r="S244" s="132"/>
    </row>
    <row r="245" spans="4:19" s="1" customFormat="1" x14ac:dyDescent="0.25">
      <c r="D245" s="42"/>
      <c r="E245" s="5"/>
      <c r="F245" s="5"/>
      <c r="G245" s="5"/>
      <c r="H245" s="15"/>
      <c r="S245" s="132"/>
    </row>
    <row r="246" spans="4:19" s="1" customFormat="1" x14ac:dyDescent="0.25">
      <c r="D246" s="42"/>
      <c r="E246" s="5"/>
      <c r="F246" s="5"/>
      <c r="G246" s="5"/>
      <c r="H246" s="15"/>
      <c r="S246" s="132"/>
    </row>
    <row r="247" spans="4:19" s="1" customFormat="1" x14ac:dyDescent="0.25">
      <c r="D247" s="42"/>
      <c r="E247" s="5"/>
      <c r="F247" s="5"/>
      <c r="G247" s="5"/>
      <c r="H247" s="15"/>
      <c r="S247" s="132"/>
    </row>
    <row r="248" spans="4:19" s="1" customFormat="1" x14ac:dyDescent="0.25">
      <c r="D248" s="42"/>
      <c r="E248" s="5"/>
      <c r="F248" s="5"/>
      <c r="G248" s="5"/>
      <c r="H248" s="15"/>
      <c r="S248" s="132"/>
    </row>
    <row r="249" spans="4:19" s="1" customFormat="1" x14ac:dyDescent="0.25">
      <c r="D249" s="42"/>
      <c r="E249" s="5"/>
      <c r="F249" s="5"/>
      <c r="G249" s="5"/>
      <c r="H249" s="15"/>
      <c r="S249" s="132"/>
    </row>
    <row r="250" spans="4:19" s="1" customFormat="1" x14ac:dyDescent="0.25">
      <c r="D250" s="42"/>
      <c r="E250" s="5"/>
      <c r="F250" s="5"/>
      <c r="G250" s="5"/>
      <c r="H250" s="15"/>
      <c r="S250" s="132"/>
    </row>
    <row r="251" spans="4:19" s="1" customFormat="1" x14ac:dyDescent="0.25">
      <c r="D251" s="42"/>
      <c r="E251" s="5"/>
      <c r="F251" s="5"/>
      <c r="G251" s="5"/>
      <c r="H251" s="15"/>
      <c r="S251" s="132"/>
    </row>
    <row r="252" spans="4:19" s="1" customFormat="1" x14ac:dyDescent="0.25">
      <c r="D252" s="42"/>
      <c r="E252" s="5"/>
      <c r="F252" s="5"/>
      <c r="G252" s="5"/>
      <c r="H252" s="15"/>
      <c r="S252" s="132"/>
    </row>
    <row r="253" spans="4:19" s="1" customFormat="1" x14ac:dyDescent="0.25">
      <c r="D253" s="42"/>
      <c r="E253" s="5"/>
      <c r="F253" s="5"/>
      <c r="G253" s="5"/>
      <c r="H253" s="15"/>
      <c r="S253" s="132"/>
    </row>
    <row r="254" spans="4:19" s="1" customFormat="1" x14ac:dyDescent="0.25">
      <c r="D254" s="42"/>
      <c r="E254" s="5"/>
      <c r="F254" s="5"/>
      <c r="G254" s="5"/>
      <c r="H254" s="15"/>
      <c r="S254" s="132"/>
    </row>
    <row r="255" spans="4:19" s="1" customFormat="1" x14ac:dyDescent="0.25">
      <c r="D255" s="42"/>
      <c r="E255" s="5"/>
      <c r="F255" s="5"/>
      <c r="G255" s="5"/>
      <c r="H255" s="15"/>
      <c r="S255" s="132"/>
    </row>
    <row r="256" spans="4:19" s="1" customFormat="1" x14ac:dyDescent="0.25">
      <c r="D256" s="42"/>
      <c r="E256" s="5"/>
      <c r="F256" s="5"/>
      <c r="G256" s="5"/>
      <c r="H256" s="15"/>
      <c r="S256" s="132"/>
    </row>
    <row r="257" spans="4:19" s="1" customFormat="1" x14ac:dyDescent="0.25">
      <c r="D257" s="42"/>
      <c r="E257" s="5"/>
      <c r="F257" s="5"/>
      <c r="G257" s="5"/>
      <c r="H257" s="15"/>
      <c r="S257" s="132"/>
    </row>
    <row r="258" spans="4:19" s="1" customFormat="1" x14ac:dyDescent="0.25">
      <c r="D258" s="42"/>
      <c r="E258" s="5"/>
      <c r="F258" s="5"/>
      <c r="G258" s="5"/>
      <c r="H258" s="15"/>
      <c r="S258" s="132"/>
    </row>
    <row r="259" spans="4:19" s="1" customFormat="1" x14ac:dyDescent="0.25">
      <c r="D259" s="42"/>
      <c r="E259" s="5"/>
      <c r="F259" s="5"/>
      <c r="G259" s="5"/>
      <c r="H259" s="15"/>
      <c r="S259" s="132"/>
    </row>
    <row r="260" spans="4:19" s="1" customFormat="1" x14ac:dyDescent="0.25">
      <c r="D260" s="42"/>
      <c r="E260" s="5"/>
      <c r="F260" s="5"/>
      <c r="G260" s="5"/>
      <c r="H260" s="15"/>
      <c r="S260" s="132"/>
    </row>
    <row r="261" spans="4:19" s="1" customFormat="1" x14ac:dyDescent="0.25">
      <c r="D261" s="42"/>
      <c r="E261" s="5"/>
      <c r="F261" s="5"/>
      <c r="G261" s="5"/>
      <c r="H261" s="15"/>
      <c r="S261" s="132"/>
    </row>
    <row r="262" spans="4:19" s="1" customFormat="1" x14ac:dyDescent="0.25">
      <c r="D262" s="42"/>
      <c r="E262" s="5"/>
      <c r="F262" s="5"/>
      <c r="G262" s="5"/>
      <c r="H262" s="15"/>
      <c r="S262" s="132"/>
    </row>
    <row r="263" spans="4:19" s="1" customFormat="1" x14ac:dyDescent="0.25">
      <c r="D263" s="42"/>
      <c r="E263" s="5"/>
      <c r="F263" s="5"/>
      <c r="G263" s="5"/>
      <c r="H263" s="15"/>
      <c r="S263" s="132"/>
    </row>
    <row r="264" spans="4:19" s="1" customFormat="1" x14ac:dyDescent="0.25">
      <c r="D264" s="42"/>
      <c r="E264" s="5"/>
      <c r="F264" s="5"/>
      <c r="G264" s="5"/>
      <c r="H264" s="15"/>
      <c r="S264" s="132"/>
    </row>
    <row r="265" spans="4:19" s="1" customFormat="1" x14ac:dyDescent="0.25">
      <c r="D265" s="42"/>
      <c r="E265" s="5"/>
      <c r="F265" s="5"/>
      <c r="G265" s="5"/>
      <c r="H265" s="15"/>
      <c r="S265" s="132"/>
    </row>
    <row r="266" spans="4:19" s="1" customFormat="1" x14ac:dyDescent="0.25">
      <c r="D266" s="42"/>
      <c r="E266" s="5"/>
      <c r="F266" s="5"/>
      <c r="G266" s="5"/>
      <c r="H266" s="15"/>
      <c r="S266" s="132"/>
    </row>
    <row r="267" spans="4:19" s="1" customFormat="1" x14ac:dyDescent="0.25">
      <c r="D267" s="42"/>
      <c r="E267" s="5"/>
      <c r="F267" s="5"/>
      <c r="G267" s="5"/>
      <c r="H267" s="15"/>
      <c r="S267" s="132"/>
    </row>
    <row r="268" spans="4:19" s="1" customFormat="1" x14ac:dyDescent="0.25">
      <c r="D268" s="42"/>
      <c r="E268" s="5"/>
      <c r="F268" s="5"/>
      <c r="G268" s="5"/>
      <c r="H268" s="15"/>
      <c r="S268" s="132"/>
    </row>
    <row r="269" spans="4:19" s="1" customFormat="1" x14ac:dyDescent="0.25">
      <c r="D269" s="42"/>
      <c r="E269" s="5"/>
      <c r="F269" s="5"/>
      <c r="G269" s="5"/>
      <c r="H269" s="15"/>
      <c r="S269" s="132"/>
    </row>
    <row r="270" spans="4:19" s="1" customFormat="1" x14ac:dyDescent="0.25">
      <c r="D270" s="42"/>
      <c r="E270" s="5"/>
      <c r="F270" s="5"/>
      <c r="G270" s="5"/>
      <c r="H270" s="15"/>
      <c r="S270" s="132"/>
    </row>
    <row r="271" spans="4:19" s="1" customFormat="1" x14ac:dyDescent="0.25">
      <c r="D271" s="42"/>
      <c r="E271" s="5"/>
      <c r="F271" s="5"/>
      <c r="G271" s="5"/>
      <c r="H271" s="15"/>
      <c r="S271" s="132"/>
    </row>
    <row r="272" spans="4:19" s="1" customFormat="1" x14ac:dyDescent="0.25">
      <c r="D272" s="42"/>
      <c r="E272" s="5"/>
      <c r="F272" s="5"/>
      <c r="G272" s="5"/>
      <c r="H272" s="15"/>
      <c r="S272" s="132"/>
    </row>
    <row r="273" spans="4:19" s="1" customFormat="1" x14ac:dyDescent="0.25">
      <c r="D273" s="42"/>
      <c r="E273" s="5"/>
      <c r="F273" s="5"/>
      <c r="G273" s="5"/>
      <c r="H273" s="15"/>
      <c r="S273" s="132"/>
    </row>
    <row r="274" spans="4:19" s="1" customFormat="1" x14ac:dyDescent="0.25">
      <c r="D274" s="42"/>
      <c r="E274" s="5"/>
      <c r="F274" s="5"/>
      <c r="G274" s="5"/>
      <c r="H274" s="15"/>
      <c r="S274" s="132"/>
    </row>
    <row r="275" spans="4:19" s="1" customFormat="1" x14ac:dyDescent="0.25">
      <c r="D275" s="42"/>
      <c r="E275" s="5"/>
      <c r="F275" s="5"/>
      <c r="G275" s="5"/>
      <c r="H275" s="15"/>
      <c r="S275" s="132"/>
    </row>
    <row r="276" spans="4:19" s="1" customFormat="1" x14ac:dyDescent="0.25">
      <c r="D276" s="42"/>
      <c r="E276" s="5"/>
      <c r="F276" s="5"/>
      <c r="G276" s="5"/>
      <c r="H276" s="15"/>
      <c r="S276" s="132"/>
    </row>
    <row r="277" spans="4:19" s="1" customFormat="1" x14ac:dyDescent="0.25">
      <c r="D277" s="42"/>
      <c r="E277" s="5"/>
      <c r="F277" s="5"/>
      <c r="G277" s="5"/>
      <c r="H277" s="15"/>
      <c r="S277" s="132"/>
    </row>
    <row r="278" spans="4:19" s="1" customFormat="1" x14ac:dyDescent="0.25">
      <c r="D278" s="42"/>
      <c r="E278" s="5"/>
      <c r="F278" s="5"/>
      <c r="G278" s="5"/>
      <c r="H278" s="15"/>
      <c r="S278" s="132"/>
    </row>
    <row r="279" spans="4:19" s="1" customFormat="1" x14ac:dyDescent="0.25">
      <c r="D279" s="42"/>
      <c r="E279" s="5"/>
      <c r="F279" s="5"/>
      <c r="G279" s="5"/>
      <c r="H279" s="15"/>
      <c r="S279" s="132"/>
    </row>
    <row r="280" spans="4:19" s="1" customFormat="1" x14ac:dyDescent="0.25">
      <c r="D280" s="42"/>
      <c r="E280" s="5"/>
      <c r="F280" s="5"/>
      <c r="G280" s="5"/>
      <c r="H280" s="15"/>
      <c r="S280" s="132"/>
    </row>
    <row r="281" spans="4:19" s="1" customFormat="1" x14ac:dyDescent="0.25">
      <c r="D281" s="42"/>
      <c r="E281" s="5"/>
      <c r="F281" s="5"/>
      <c r="G281" s="5"/>
      <c r="H281" s="15"/>
      <c r="S281" s="132"/>
    </row>
    <row r="282" spans="4:19" s="1" customFormat="1" x14ac:dyDescent="0.25">
      <c r="D282" s="42"/>
      <c r="E282" s="5"/>
      <c r="F282" s="5"/>
      <c r="G282" s="5"/>
      <c r="H282" s="15"/>
      <c r="S282" s="132"/>
    </row>
    <row r="283" spans="4:19" s="1" customFormat="1" x14ac:dyDescent="0.25">
      <c r="D283" s="42"/>
      <c r="E283" s="5"/>
      <c r="F283" s="5"/>
      <c r="G283" s="5"/>
      <c r="H283" s="15"/>
      <c r="S283" s="132"/>
    </row>
    <row r="284" spans="4:19" s="1" customFormat="1" x14ac:dyDescent="0.25">
      <c r="D284" s="42"/>
      <c r="E284" s="5"/>
      <c r="F284" s="5"/>
      <c r="G284" s="5"/>
      <c r="H284" s="15"/>
      <c r="S284" s="132"/>
    </row>
    <row r="285" spans="4:19" s="1" customFormat="1" x14ac:dyDescent="0.25">
      <c r="D285" s="42"/>
      <c r="E285" s="5"/>
      <c r="F285" s="5"/>
      <c r="G285" s="5"/>
      <c r="H285" s="15"/>
      <c r="S285" s="132"/>
    </row>
    <row r="286" spans="4:19" s="1" customFormat="1" x14ac:dyDescent="0.25">
      <c r="D286" s="42"/>
      <c r="E286" s="5"/>
      <c r="F286" s="5"/>
      <c r="G286" s="5"/>
      <c r="H286" s="15"/>
      <c r="S286" s="132"/>
    </row>
    <row r="287" spans="4:19" s="1" customFormat="1" x14ac:dyDescent="0.25">
      <c r="D287" s="42"/>
      <c r="E287" s="5"/>
      <c r="F287" s="5"/>
      <c r="G287" s="5"/>
      <c r="H287" s="15"/>
      <c r="S287" s="132"/>
    </row>
    <row r="288" spans="4:19" s="1" customFormat="1" x14ac:dyDescent="0.25">
      <c r="D288" s="42"/>
      <c r="E288" s="5"/>
      <c r="F288" s="5"/>
      <c r="G288" s="5"/>
      <c r="H288" s="15"/>
      <c r="S288" s="132"/>
    </row>
    <row r="289" spans="4:19" s="1" customFormat="1" x14ac:dyDescent="0.25">
      <c r="D289" s="42"/>
      <c r="E289" s="5"/>
      <c r="F289" s="5"/>
      <c r="G289" s="5"/>
      <c r="H289" s="15"/>
      <c r="S289" s="132"/>
    </row>
    <row r="290" spans="4:19" s="1" customFormat="1" x14ac:dyDescent="0.25">
      <c r="D290" s="42"/>
      <c r="E290" s="5"/>
      <c r="F290" s="5"/>
      <c r="G290" s="5"/>
      <c r="H290" s="15"/>
      <c r="S290" s="132"/>
    </row>
    <row r="291" spans="4:19" s="1" customFormat="1" x14ac:dyDescent="0.25">
      <c r="D291" s="42"/>
      <c r="E291" s="5"/>
      <c r="F291" s="5"/>
      <c r="G291" s="5"/>
      <c r="H291" s="15"/>
      <c r="S291" s="132"/>
    </row>
    <row r="292" spans="4:19" s="1" customFormat="1" x14ac:dyDescent="0.25">
      <c r="D292" s="42"/>
      <c r="E292" s="5"/>
      <c r="F292" s="5"/>
      <c r="G292" s="5"/>
      <c r="H292" s="15"/>
      <c r="S292" s="132"/>
    </row>
    <row r="293" spans="4:19" s="1" customFormat="1" x14ac:dyDescent="0.25">
      <c r="D293" s="42"/>
      <c r="E293" s="5"/>
      <c r="F293" s="5"/>
      <c r="G293" s="5"/>
      <c r="H293" s="15"/>
      <c r="S293" s="132"/>
    </row>
    <row r="294" spans="4:19" s="1" customFormat="1" x14ac:dyDescent="0.25">
      <c r="D294" s="42"/>
      <c r="E294" s="5"/>
      <c r="F294" s="5"/>
      <c r="G294" s="5"/>
      <c r="H294" s="15"/>
      <c r="S294" s="132"/>
    </row>
    <row r="295" spans="4:19" s="1" customFormat="1" x14ac:dyDescent="0.25">
      <c r="D295" s="42"/>
      <c r="E295" s="5"/>
      <c r="F295" s="5"/>
      <c r="G295" s="5"/>
      <c r="H295" s="15"/>
      <c r="S295" s="132"/>
    </row>
    <row r="296" spans="4:19" s="1" customFormat="1" x14ac:dyDescent="0.25">
      <c r="D296" s="42"/>
      <c r="E296" s="5"/>
      <c r="F296" s="5"/>
      <c r="G296" s="5"/>
      <c r="H296" s="15"/>
      <c r="S296" s="132"/>
    </row>
    <row r="297" spans="4:19" s="1" customFormat="1" x14ac:dyDescent="0.25">
      <c r="D297" s="42"/>
      <c r="E297" s="5"/>
      <c r="F297" s="5"/>
      <c r="G297" s="5"/>
      <c r="H297" s="15"/>
      <c r="S297" s="132"/>
    </row>
    <row r="298" spans="4:19" s="1" customFormat="1" x14ac:dyDescent="0.25">
      <c r="D298" s="42"/>
      <c r="E298" s="5"/>
      <c r="F298" s="5"/>
      <c r="G298" s="5"/>
      <c r="H298" s="15"/>
      <c r="S298" s="132"/>
    </row>
    <row r="299" spans="4:19" s="1" customFormat="1" x14ac:dyDescent="0.25">
      <c r="D299" s="42"/>
      <c r="E299" s="5"/>
      <c r="F299" s="5"/>
      <c r="G299" s="5"/>
      <c r="H299" s="15"/>
      <c r="S299" s="132"/>
    </row>
    <row r="300" spans="4:19" s="1" customFormat="1" x14ac:dyDescent="0.25">
      <c r="D300" s="42"/>
      <c r="E300" s="5"/>
      <c r="F300" s="5"/>
      <c r="G300" s="5"/>
      <c r="H300" s="15"/>
      <c r="S300" s="132"/>
    </row>
    <row r="301" spans="4:19" s="1" customFormat="1" x14ac:dyDescent="0.25">
      <c r="D301" s="42"/>
      <c r="E301" s="5"/>
      <c r="F301" s="5"/>
      <c r="G301" s="5"/>
      <c r="H301" s="15"/>
      <c r="S301" s="132"/>
    </row>
    <row r="302" spans="4:19" s="1" customFormat="1" x14ac:dyDescent="0.25">
      <c r="D302" s="42"/>
      <c r="E302" s="5"/>
      <c r="F302" s="5"/>
      <c r="G302" s="5"/>
      <c r="H302" s="15"/>
      <c r="S302" s="132"/>
    </row>
    <row r="303" spans="4:19" s="1" customFormat="1" x14ac:dyDescent="0.25">
      <c r="D303" s="42"/>
      <c r="E303" s="5"/>
      <c r="F303" s="5"/>
      <c r="G303" s="5"/>
      <c r="H303" s="15"/>
      <c r="S303" s="132"/>
    </row>
    <row r="304" spans="4:19" s="1" customFormat="1" x14ac:dyDescent="0.25">
      <c r="D304" s="42"/>
      <c r="E304" s="5"/>
      <c r="F304" s="5"/>
      <c r="G304" s="5"/>
      <c r="H304" s="15"/>
      <c r="S304" s="132"/>
    </row>
    <row r="305" spans="4:19" s="1" customFormat="1" x14ac:dyDescent="0.25">
      <c r="D305" s="42"/>
      <c r="E305" s="5"/>
      <c r="F305" s="5"/>
      <c r="G305" s="5"/>
      <c r="H305" s="15"/>
      <c r="S305" s="132"/>
    </row>
    <row r="306" spans="4:19" s="1" customFormat="1" x14ac:dyDescent="0.25">
      <c r="D306" s="42"/>
      <c r="E306" s="5"/>
      <c r="F306" s="5"/>
      <c r="G306" s="5"/>
      <c r="H306" s="15"/>
      <c r="S306" s="132"/>
    </row>
    <row r="307" spans="4:19" s="1" customFormat="1" x14ac:dyDescent="0.25">
      <c r="D307" s="42"/>
      <c r="E307" s="5"/>
      <c r="F307" s="5"/>
      <c r="G307" s="5"/>
      <c r="H307" s="15"/>
      <c r="S307" s="132"/>
    </row>
    <row r="308" spans="4:19" s="1" customFormat="1" x14ac:dyDescent="0.25">
      <c r="D308" s="42"/>
      <c r="E308" s="5"/>
      <c r="F308" s="5"/>
      <c r="G308" s="5"/>
      <c r="H308" s="15"/>
      <c r="S308" s="132"/>
    </row>
    <row r="309" spans="4:19" s="1" customFormat="1" x14ac:dyDescent="0.25">
      <c r="D309" s="42"/>
      <c r="E309" s="5"/>
      <c r="F309" s="5"/>
      <c r="G309" s="5"/>
      <c r="H309" s="15"/>
      <c r="S309" s="132"/>
    </row>
    <row r="310" spans="4:19" s="1" customFormat="1" x14ac:dyDescent="0.25">
      <c r="D310" s="42"/>
      <c r="E310" s="5"/>
      <c r="F310" s="5"/>
      <c r="G310" s="5"/>
      <c r="H310" s="15"/>
      <c r="S310" s="132"/>
    </row>
    <row r="311" spans="4:19" s="1" customFormat="1" x14ac:dyDescent="0.25">
      <c r="D311" s="42"/>
      <c r="E311" s="5"/>
      <c r="F311" s="5"/>
      <c r="G311" s="5"/>
      <c r="H311" s="15"/>
      <c r="S311" s="132"/>
    </row>
    <row r="312" spans="4:19" s="1" customFormat="1" x14ac:dyDescent="0.25">
      <c r="D312" s="42"/>
      <c r="E312" s="5"/>
      <c r="F312" s="5"/>
      <c r="G312" s="5"/>
      <c r="H312" s="15"/>
      <c r="S312" s="132"/>
    </row>
    <row r="313" spans="4:19" s="1" customFormat="1" x14ac:dyDescent="0.25">
      <c r="D313" s="42"/>
      <c r="E313" s="5"/>
      <c r="F313" s="5"/>
      <c r="G313" s="5"/>
      <c r="H313" s="15"/>
      <c r="S313" s="132"/>
    </row>
    <row r="314" spans="4:19" s="1" customFormat="1" x14ac:dyDescent="0.25">
      <c r="D314" s="42"/>
      <c r="E314" s="5"/>
      <c r="F314" s="5"/>
      <c r="G314" s="5"/>
      <c r="H314" s="15"/>
      <c r="S314" s="132"/>
    </row>
    <row r="315" spans="4:19" s="1" customFormat="1" x14ac:dyDescent="0.25">
      <c r="D315" s="42"/>
      <c r="E315" s="5"/>
      <c r="F315" s="5"/>
      <c r="G315" s="5"/>
      <c r="H315" s="15"/>
      <c r="S315" s="132"/>
    </row>
    <row r="316" spans="4:19" s="1" customFormat="1" x14ac:dyDescent="0.25">
      <c r="D316" s="42"/>
      <c r="E316" s="5"/>
      <c r="F316" s="5"/>
      <c r="G316" s="5"/>
      <c r="H316" s="15"/>
      <c r="S316" s="132"/>
    </row>
    <row r="317" spans="4:19" s="1" customFormat="1" x14ac:dyDescent="0.25">
      <c r="D317" s="42"/>
      <c r="E317" s="5"/>
      <c r="F317" s="5"/>
      <c r="G317" s="5"/>
      <c r="H317" s="15"/>
      <c r="S317" s="132"/>
    </row>
    <row r="318" spans="4:19" s="1" customFormat="1" x14ac:dyDescent="0.25">
      <c r="D318" s="42"/>
      <c r="E318" s="5"/>
      <c r="F318" s="5"/>
      <c r="G318" s="5"/>
      <c r="H318" s="15"/>
      <c r="S318" s="132"/>
    </row>
    <row r="319" spans="4:19" s="1" customFormat="1" x14ac:dyDescent="0.25">
      <c r="D319" s="42"/>
      <c r="E319" s="5"/>
      <c r="F319" s="5"/>
      <c r="G319" s="5"/>
      <c r="H319" s="15"/>
      <c r="S319" s="132"/>
    </row>
    <row r="320" spans="4:19" s="1" customFormat="1" x14ac:dyDescent="0.25">
      <c r="D320" s="42"/>
      <c r="E320" s="5"/>
      <c r="F320" s="5"/>
      <c r="G320" s="5"/>
      <c r="H320" s="15"/>
      <c r="S320" s="132"/>
    </row>
    <row r="321" spans="4:19" s="1" customFormat="1" x14ac:dyDescent="0.25">
      <c r="D321" s="42"/>
      <c r="E321" s="5"/>
      <c r="F321" s="5"/>
      <c r="G321" s="5"/>
      <c r="H321" s="15"/>
      <c r="S321" s="132"/>
    </row>
    <row r="322" spans="4:19" s="1" customFormat="1" x14ac:dyDescent="0.25">
      <c r="D322" s="42"/>
      <c r="E322" s="5"/>
      <c r="F322" s="5"/>
      <c r="G322" s="5"/>
      <c r="H322" s="15"/>
      <c r="S322" s="132"/>
    </row>
    <row r="323" spans="4:19" s="1" customFormat="1" x14ac:dyDescent="0.25">
      <c r="D323" s="42"/>
      <c r="E323" s="5"/>
      <c r="F323" s="5"/>
      <c r="G323" s="5"/>
      <c r="H323" s="15"/>
      <c r="S323" s="132"/>
    </row>
    <row r="324" spans="4:19" s="1" customFormat="1" x14ac:dyDescent="0.25">
      <c r="D324" s="42"/>
      <c r="E324" s="5"/>
      <c r="F324" s="5"/>
      <c r="G324" s="5"/>
      <c r="H324" s="15"/>
      <c r="S324" s="132"/>
    </row>
    <row r="325" spans="4:19" s="1" customFormat="1" x14ac:dyDescent="0.25">
      <c r="D325" s="42"/>
      <c r="E325" s="5"/>
      <c r="F325" s="5"/>
      <c r="G325" s="5"/>
      <c r="H325" s="15"/>
      <c r="S325" s="132"/>
    </row>
    <row r="326" spans="4:19" s="1" customFormat="1" x14ac:dyDescent="0.25">
      <c r="D326" s="42"/>
      <c r="E326" s="5"/>
      <c r="F326" s="5"/>
      <c r="G326" s="5"/>
      <c r="H326" s="15"/>
      <c r="S326" s="132"/>
    </row>
    <row r="327" spans="4:19" s="1" customFormat="1" x14ac:dyDescent="0.25">
      <c r="D327" s="42"/>
      <c r="E327" s="5"/>
      <c r="F327" s="5"/>
      <c r="G327" s="5"/>
      <c r="H327" s="15"/>
      <c r="S327" s="132"/>
    </row>
    <row r="328" spans="4:19" s="1" customFormat="1" x14ac:dyDescent="0.25">
      <c r="D328" s="42"/>
      <c r="E328" s="5"/>
      <c r="F328" s="5"/>
      <c r="G328" s="5"/>
      <c r="H328" s="15"/>
      <c r="S328" s="132"/>
    </row>
    <row r="329" spans="4:19" s="1" customFormat="1" x14ac:dyDescent="0.25">
      <c r="D329" s="42"/>
      <c r="E329" s="5"/>
      <c r="F329" s="5"/>
      <c r="G329" s="5"/>
      <c r="H329" s="15"/>
      <c r="S329" s="132"/>
    </row>
    <row r="330" spans="4:19" s="1" customFormat="1" x14ac:dyDescent="0.25">
      <c r="D330" s="42"/>
      <c r="E330" s="5"/>
      <c r="F330" s="5"/>
      <c r="G330" s="5"/>
      <c r="H330" s="15"/>
      <c r="S330" s="132"/>
    </row>
    <row r="331" spans="4:19" s="1" customFormat="1" x14ac:dyDescent="0.25">
      <c r="D331" s="42"/>
      <c r="E331" s="5"/>
      <c r="F331" s="5"/>
      <c r="G331" s="5"/>
      <c r="H331" s="15"/>
      <c r="S331" s="132"/>
    </row>
    <row r="332" spans="4:19" s="1" customFormat="1" x14ac:dyDescent="0.25">
      <c r="D332" s="42"/>
      <c r="E332" s="5"/>
      <c r="F332" s="5"/>
      <c r="G332" s="5"/>
      <c r="H332" s="15"/>
      <c r="S332" s="132"/>
    </row>
    <row r="333" spans="4:19" s="1" customFormat="1" x14ac:dyDescent="0.25">
      <c r="D333" s="42"/>
      <c r="E333" s="5"/>
      <c r="F333" s="5"/>
      <c r="G333" s="5"/>
      <c r="H333" s="15"/>
      <c r="S333" s="132"/>
    </row>
    <row r="334" spans="4:19" s="1" customFormat="1" x14ac:dyDescent="0.25">
      <c r="D334" s="42"/>
      <c r="E334" s="5"/>
      <c r="F334" s="5"/>
      <c r="G334" s="5"/>
      <c r="H334" s="15"/>
      <c r="S334" s="132"/>
    </row>
    <row r="335" spans="4:19" s="1" customFormat="1" x14ac:dyDescent="0.25">
      <c r="D335" s="42"/>
      <c r="E335" s="5"/>
      <c r="F335" s="5"/>
      <c r="G335" s="5"/>
      <c r="H335" s="15"/>
      <c r="S335" s="132"/>
    </row>
    <row r="336" spans="4:19" s="1" customFormat="1" x14ac:dyDescent="0.25">
      <c r="D336" s="42"/>
      <c r="E336" s="5"/>
      <c r="F336" s="5"/>
      <c r="G336" s="5"/>
      <c r="H336" s="15"/>
      <c r="S336" s="132"/>
    </row>
    <row r="337" spans="4:19" s="1" customFormat="1" x14ac:dyDescent="0.25">
      <c r="D337" s="42"/>
      <c r="E337" s="5"/>
      <c r="F337" s="5"/>
      <c r="G337" s="5"/>
      <c r="H337" s="15"/>
      <c r="S337" s="132"/>
    </row>
    <row r="338" spans="4:19" s="1" customFormat="1" x14ac:dyDescent="0.25">
      <c r="D338" s="42"/>
      <c r="E338" s="5"/>
      <c r="F338" s="5"/>
      <c r="G338" s="5"/>
      <c r="H338" s="15"/>
      <c r="S338" s="132"/>
    </row>
    <row r="339" spans="4:19" s="1" customFormat="1" x14ac:dyDescent="0.25">
      <c r="D339" s="42"/>
      <c r="E339" s="5"/>
      <c r="F339" s="5"/>
      <c r="G339" s="5"/>
      <c r="H339" s="15"/>
      <c r="S339" s="132"/>
    </row>
    <row r="340" spans="4:19" s="1" customFormat="1" x14ac:dyDescent="0.25">
      <c r="D340" s="42"/>
      <c r="E340" s="5"/>
      <c r="F340" s="5"/>
      <c r="G340" s="5"/>
      <c r="H340" s="15"/>
      <c r="S340" s="132"/>
    </row>
    <row r="341" spans="4:19" s="1" customFormat="1" x14ac:dyDescent="0.25">
      <c r="D341" s="42"/>
      <c r="E341" s="5"/>
      <c r="F341" s="5"/>
      <c r="G341" s="5"/>
      <c r="H341" s="15"/>
      <c r="S341" s="132"/>
    </row>
    <row r="342" spans="4:19" s="1" customFormat="1" x14ac:dyDescent="0.25">
      <c r="D342" s="42"/>
      <c r="E342" s="5"/>
      <c r="F342" s="5"/>
      <c r="G342" s="5"/>
      <c r="H342" s="15"/>
      <c r="S342" s="132"/>
    </row>
    <row r="343" spans="4:19" s="1" customFormat="1" x14ac:dyDescent="0.25">
      <c r="D343" s="42"/>
      <c r="E343" s="5"/>
      <c r="F343" s="5"/>
      <c r="G343" s="5"/>
      <c r="H343" s="15"/>
      <c r="S343" s="132"/>
    </row>
    <row r="344" spans="4:19" s="1" customFormat="1" x14ac:dyDescent="0.25">
      <c r="D344" s="42"/>
      <c r="E344" s="5"/>
      <c r="F344" s="5"/>
      <c r="G344" s="5"/>
      <c r="H344" s="15"/>
      <c r="S344" s="132"/>
    </row>
    <row r="345" spans="4:19" s="1" customFormat="1" x14ac:dyDescent="0.25">
      <c r="D345" s="42"/>
      <c r="E345" s="5"/>
      <c r="F345" s="5"/>
      <c r="G345" s="5"/>
      <c r="H345" s="15"/>
      <c r="S345" s="132"/>
    </row>
    <row r="346" spans="4:19" s="1" customFormat="1" x14ac:dyDescent="0.25">
      <c r="D346" s="42"/>
      <c r="E346" s="5"/>
      <c r="F346" s="5"/>
      <c r="G346" s="5"/>
      <c r="H346" s="15"/>
      <c r="S346" s="132"/>
    </row>
    <row r="347" spans="4:19" s="1" customFormat="1" x14ac:dyDescent="0.25">
      <c r="D347" s="42"/>
      <c r="E347" s="5"/>
      <c r="F347" s="5"/>
      <c r="G347" s="5"/>
      <c r="H347" s="15"/>
      <c r="S347" s="132"/>
    </row>
    <row r="348" spans="4:19" s="1" customFormat="1" x14ac:dyDescent="0.25">
      <c r="D348" s="42"/>
      <c r="E348" s="5"/>
      <c r="F348" s="5"/>
      <c r="G348" s="5"/>
      <c r="H348" s="15"/>
      <c r="S348" s="132"/>
    </row>
    <row r="349" spans="4:19" s="1" customFormat="1" x14ac:dyDescent="0.25">
      <c r="D349" s="42"/>
      <c r="E349" s="5"/>
      <c r="F349" s="5"/>
      <c r="G349" s="5"/>
      <c r="H349" s="15"/>
      <c r="S349" s="132"/>
    </row>
    <row r="350" spans="4:19" s="1" customFormat="1" x14ac:dyDescent="0.25">
      <c r="D350" s="42"/>
      <c r="E350" s="5"/>
      <c r="F350" s="5"/>
      <c r="G350" s="5"/>
      <c r="H350" s="15"/>
      <c r="S350" s="132"/>
    </row>
    <row r="351" spans="4:19" s="1" customFormat="1" x14ac:dyDescent="0.25">
      <c r="D351" s="42"/>
      <c r="E351" s="5"/>
      <c r="F351" s="5"/>
      <c r="G351" s="5"/>
      <c r="H351" s="15"/>
      <c r="S351" s="132"/>
    </row>
    <row r="352" spans="4:19" s="1" customFormat="1" x14ac:dyDescent="0.25">
      <c r="D352" s="42"/>
      <c r="E352" s="5"/>
      <c r="F352" s="5"/>
      <c r="G352" s="5"/>
      <c r="H352" s="15"/>
      <c r="S352" s="132"/>
    </row>
    <row r="353" spans="4:19" s="1" customFormat="1" x14ac:dyDescent="0.25">
      <c r="D353" s="42"/>
      <c r="E353" s="5"/>
      <c r="F353" s="5"/>
      <c r="G353" s="5"/>
      <c r="H353" s="15"/>
      <c r="S353" s="132"/>
    </row>
    <row r="354" spans="4:19" s="1" customFormat="1" x14ac:dyDescent="0.25">
      <c r="D354" s="42"/>
      <c r="E354" s="5"/>
      <c r="F354" s="5"/>
      <c r="G354" s="5"/>
      <c r="H354" s="15"/>
      <c r="S354" s="132"/>
    </row>
    <row r="355" spans="4:19" s="1" customFormat="1" x14ac:dyDescent="0.25">
      <c r="D355" s="42"/>
      <c r="E355" s="5"/>
      <c r="F355" s="5"/>
      <c r="G355" s="5"/>
      <c r="H355" s="15"/>
      <c r="S355" s="132"/>
    </row>
    <row r="356" spans="4:19" s="1" customFormat="1" x14ac:dyDescent="0.25">
      <c r="D356" s="42"/>
      <c r="E356" s="5"/>
      <c r="F356" s="5"/>
      <c r="G356" s="5"/>
      <c r="H356" s="15"/>
      <c r="S356" s="132"/>
    </row>
    <row r="357" spans="4:19" s="1" customFormat="1" x14ac:dyDescent="0.25">
      <c r="D357" s="42"/>
      <c r="E357" s="5"/>
      <c r="F357" s="5"/>
      <c r="G357" s="5"/>
      <c r="H357" s="15"/>
      <c r="S357" s="132"/>
    </row>
    <row r="358" spans="4:19" s="1" customFormat="1" x14ac:dyDescent="0.25">
      <c r="D358" s="42"/>
      <c r="E358" s="5"/>
      <c r="F358" s="5"/>
      <c r="G358" s="5"/>
      <c r="H358" s="15"/>
      <c r="S358" s="132"/>
    </row>
    <row r="359" spans="4:19" s="1" customFormat="1" x14ac:dyDescent="0.25">
      <c r="D359" s="42"/>
      <c r="E359" s="5"/>
      <c r="F359" s="5"/>
      <c r="G359" s="5"/>
      <c r="H359" s="15"/>
      <c r="S359" s="132"/>
    </row>
    <row r="360" spans="4:19" s="1" customFormat="1" x14ac:dyDescent="0.25">
      <c r="D360" s="42"/>
      <c r="E360" s="5"/>
      <c r="F360" s="5"/>
      <c r="G360" s="5"/>
      <c r="H360" s="15"/>
      <c r="S360" s="132"/>
    </row>
    <row r="361" spans="4:19" s="1" customFormat="1" x14ac:dyDescent="0.25">
      <c r="D361" s="42"/>
      <c r="E361" s="5"/>
      <c r="F361" s="5"/>
      <c r="G361" s="5"/>
      <c r="H361" s="15"/>
      <c r="S361" s="132"/>
    </row>
    <row r="362" spans="4:19" s="1" customFormat="1" x14ac:dyDescent="0.25">
      <c r="D362" s="42"/>
      <c r="E362" s="5"/>
      <c r="F362" s="5"/>
      <c r="G362" s="5"/>
      <c r="H362" s="15"/>
      <c r="S362" s="132"/>
    </row>
    <row r="363" spans="4:19" s="1" customFormat="1" x14ac:dyDescent="0.25">
      <c r="D363" s="42"/>
      <c r="E363" s="5"/>
      <c r="F363" s="5"/>
      <c r="G363" s="5"/>
      <c r="H363" s="15"/>
      <c r="S363" s="132"/>
    </row>
    <row r="364" spans="4:19" s="1" customFormat="1" x14ac:dyDescent="0.25">
      <c r="D364" s="42"/>
      <c r="E364" s="5"/>
      <c r="F364" s="5"/>
      <c r="G364" s="5"/>
      <c r="H364" s="15"/>
      <c r="S364" s="132"/>
    </row>
    <row r="365" spans="4:19" s="1" customFormat="1" x14ac:dyDescent="0.25">
      <c r="D365" s="42"/>
      <c r="E365" s="5"/>
      <c r="F365" s="5"/>
      <c r="G365" s="5"/>
      <c r="H365" s="15"/>
      <c r="S365" s="132"/>
    </row>
    <row r="366" spans="4:19" s="1" customFormat="1" x14ac:dyDescent="0.25">
      <c r="D366" s="42"/>
      <c r="E366" s="5"/>
      <c r="F366" s="5"/>
      <c r="G366" s="5"/>
      <c r="H366" s="15"/>
      <c r="S366" s="132"/>
    </row>
    <row r="367" spans="4:19" s="1" customFormat="1" x14ac:dyDescent="0.25">
      <c r="D367" s="42"/>
      <c r="E367" s="5"/>
      <c r="F367" s="5"/>
      <c r="G367" s="5"/>
      <c r="H367" s="15"/>
      <c r="S367" s="132"/>
    </row>
    <row r="368" spans="4:19" s="1" customFormat="1" x14ac:dyDescent="0.25">
      <c r="D368" s="42"/>
      <c r="E368" s="5"/>
      <c r="F368" s="5"/>
      <c r="G368" s="5"/>
      <c r="H368" s="15"/>
      <c r="S368" s="132"/>
    </row>
    <row r="369" spans="3:19" s="1" customFormat="1" x14ac:dyDescent="0.25">
      <c r="D369" s="42"/>
      <c r="E369" s="5"/>
      <c r="F369" s="5"/>
      <c r="G369" s="5"/>
      <c r="H369" s="15"/>
      <c r="S369" s="132"/>
    </row>
    <row r="370" spans="3:19" s="1" customFormat="1" x14ac:dyDescent="0.25">
      <c r="D370" s="42"/>
      <c r="E370" s="5"/>
      <c r="F370" s="5"/>
      <c r="G370" s="5"/>
      <c r="H370" s="15"/>
      <c r="S370" s="132"/>
    </row>
    <row r="371" spans="3:19" s="1" customFormat="1" x14ac:dyDescent="0.25">
      <c r="D371" s="42"/>
      <c r="E371" s="5"/>
      <c r="F371" s="5"/>
      <c r="G371" s="5"/>
      <c r="H371" s="15"/>
      <c r="S371" s="132"/>
    </row>
    <row r="372" spans="3:19" s="1" customFormat="1" x14ac:dyDescent="0.25">
      <c r="D372" s="42"/>
      <c r="E372" s="5"/>
      <c r="F372" s="5"/>
      <c r="G372" s="5"/>
      <c r="H372" s="15"/>
      <c r="S372" s="132"/>
    </row>
    <row r="373" spans="3:19" s="1" customFormat="1" x14ac:dyDescent="0.25">
      <c r="D373" s="42"/>
      <c r="E373" s="5"/>
      <c r="F373" s="5"/>
      <c r="G373" s="5"/>
      <c r="H373" s="15"/>
      <c r="S373" s="132"/>
    </row>
    <row r="374" spans="3:19" s="1" customFormat="1" x14ac:dyDescent="0.25">
      <c r="D374" s="42"/>
      <c r="E374" s="5"/>
      <c r="F374" s="5"/>
      <c r="G374" s="5"/>
      <c r="H374" s="15"/>
      <c r="S374" s="132"/>
    </row>
    <row r="375" spans="3:19" s="1" customFormat="1" x14ac:dyDescent="0.25">
      <c r="D375" s="42"/>
      <c r="E375" s="5"/>
      <c r="F375" s="5"/>
      <c r="G375" s="5"/>
      <c r="H375" s="15"/>
      <c r="S375" s="132"/>
    </row>
    <row r="376" spans="3:19" s="1" customFormat="1" x14ac:dyDescent="0.25">
      <c r="D376" s="42"/>
      <c r="E376" s="5"/>
      <c r="F376" s="5"/>
      <c r="G376" s="5"/>
      <c r="H376" s="15"/>
      <c r="S376" s="132"/>
    </row>
    <row r="377" spans="3:19" s="1" customFormat="1" x14ac:dyDescent="0.25">
      <c r="D377" s="42"/>
      <c r="E377" s="5"/>
      <c r="F377" s="5"/>
      <c r="G377" s="5"/>
      <c r="H377" s="15"/>
      <c r="S377" s="132"/>
    </row>
    <row r="378" spans="3:19" s="1" customFormat="1" x14ac:dyDescent="0.25">
      <c r="D378" s="42"/>
      <c r="E378" s="5"/>
      <c r="F378" s="5"/>
      <c r="G378" s="5"/>
      <c r="H378" s="15"/>
      <c r="S378" s="132"/>
    </row>
    <row r="379" spans="3:19" x14ac:dyDescent="0.25">
      <c r="C379" s="1"/>
    </row>
  </sheetData>
  <mergeCells count="45">
    <mergeCell ref="D67:F67"/>
    <mergeCell ref="F23:G23"/>
    <mergeCell ref="F27:G27"/>
    <mergeCell ref="D42:I42"/>
    <mergeCell ref="D49:I49"/>
    <mergeCell ref="D35:J35"/>
    <mergeCell ref="D44:J44"/>
    <mergeCell ref="D28:I28"/>
    <mergeCell ref="D29:I29"/>
    <mergeCell ref="D30:I30"/>
    <mergeCell ref="D33:J33"/>
    <mergeCell ref="D53:I53"/>
    <mergeCell ref="D54:I54"/>
    <mergeCell ref="D34:J34"/>
    <mergeCell ref="H66:J66"/>
    <mergeCell ref="D43:J43"/>
    <mergeCell ref="D32:I32"/>
    <mergeCell ref="D55:J58"/>
    <mergeCell ref="D65:F65"/>
    <mergeCell ref="H65:J65"/>
    <mergeCell ref="D51:I51"/>
    <mergeCell ref="D66:F66"/>
    <mergeCell ref="D26:J26"/>
    <mergeCell ref="D6:J6"/>
    <mergeCell ref="D9:J9"/>
    <mergeCell ref="D10:J10"/>
    <mergeCell ref="D20:J20"/>
    <mergeCell ref="H7:H8"/>
    <mergeCell ref="F18:G18"/>
    <mergeCell ref="F19:G19"/>
    <mergeCell ref="F21:G21"/>
    <mergeCell ref="F25:G25"/>
    <mergeCell ref="D7:D8"/>
    <mergeCell ref="E7:E8"/>
    <mergeCell ref="F14:G14"/>
    <mergeCell ref="F15:G15"/>
    <mergeCell ref="F16:G16"/>
    <mergeCell ref="F17:G17"/>
    <mergeCell ref="D2:I3"/>
    <mergeCell ref="D11:J11"/>
    <mergeCell ref="D22:J22"/>
    <mergeCell ref="D24:J24"/>
    <mergeCell ref="F7:G8"/>
    <mergeCell ref="F12:G12"/>
    <mergeCell ref="F13:G13"/>
  </mergeCells>
  <printOptions horizontalCentered="1" verticalCentered="1"/>
  <pageMargins left="0" right="0.11811023622047245" top="0" bottom="0" header="0" footer="0"/>
  <pageSetup scale="56" orientation="portrait" r:id="rId1"/>
  <ignoredErrors>
    <ignoredError sqref="J1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  <pageSetUpPr fitToPage="1"/>
  </sheetPr>
  <dimension ref="A1:H46"/>
  <sheetViews>
    <sheetView showGridLines="0" view="pageBreakPreview" zoomScale="90" zoomScaleNormal="100" zoomScaleSheetLayoutView="90" workbookViewId="0">
      <selection activeCell="H4" sqref="H4"/>
    </sheetView>
  </sheetViews>
  <sheetFormatPr baseColWidth="10" defaultColWidth="12.875" defaultRowHeight="13.8" outlineLevelRow="1" x14ac:dyDescent="0.3"/>
  <cols>
    <col min="1" max="1" width="10.875" style="118" customWidth="1"/>
    <col min="2" max="2" width="5.75" style="118" customWidth="1"/>
    <col min="3" max="3" width="74.375" style="121" bestFit="1" customWidth="1"/>
    <col min="4" max="4" width="20.25" style="120" customWidth="1"/>
    <col min="5" max="5" width="2.75" style="98" customWidth="1"/>
    <col min="6" max="6" width="21.875" style="98" hidden="1" customWidth="1"/>
    <col min="7" max="7" width="13.375" style="99" hidden="1" customWidth="1"/>
    <col min="8" max="8" width="12.875" style="98"/>
    <col min="9" max="16384" width="12.875" style="99"/>
  </cols>
  <sheetData>
    <row r="1" spans="1:8" x14ac:dyDescent="0.3">
      <c r="A1" s="202" t="s">
        <v>43</v>
      </c>
      <c r="B1" s="202"/>
      <c r="C1" s="202"/>
      <c r="D1" s="202"/>
    </row>
    <row r="2" spans="1:8" x14ac:dyDescent="0.3">
      <c r="A2" s="202" t="s">
        <v>44</v>
      </c>
      <c r="B2" s="202"/>
      <c r="C2" s="202"/>
      <c r="D2" s="202"/>
    </row>
    <row r="3" spans="1:8" ht="21" customHeight="1" x14ac:dyDescent="0.3">
      <c r="A3" s="202" t="s">
        <v>45</v>
      </c>
      <c r="B3" s="202"/>
      <c r="C3" s="202"/>
      <c r="D3" s="202"/>
    </row>
    <row r="4" spans="1:8" ht="57" customHeight="1" x14ac:dyDescent="0.3">
      <c r="A4" s="203" t="s">
        <v>152</v>
      </c>
      <c r="B4" s="203"/>
      <c r="C4" s="203"/>
      <c r="D4" s="203"/>
    </row>
    <row r="5" spans="1:8" x14ac:dyDescent="0.3">
      <c r="A5" s="204" t="s">
        <v>46</v>
      </c>
      <c r="B5" s="204"/>
      <c r="C5" s="204"/>
      <c r="D5" s="100" t="s">
        <v>47</v>
      </c>
    </row>
    <row r="6" spans="1:8" x14ac:dyDescent="0.3">
      <c r="A6" s="101">
        <v>1</v>
      </c>
      <c r="B6" s="102" t="s">
        <v>48</v>
      </c>
      <c r="C6" s="103"/>
      <c r="D6" s="104">
        <v>1</v>
      </c>
      <c r="F6" s="98">
        <v>1</v>
      </c>
    </row>
    <row r="7" spans="1:8" x14ac:dyDescent="0.3">
      <c r="A7" s="101">
        <v>2</v>
      </c>
      <c r="B7" s="102" t="s">
        <v>49</v>
      </c>
      <c r="C7" s="103"/>
      <c r="D7" s="105">
        <f>SUM(D8:D19)</f>
        <v>0.51186666666666669</v>
      </c>
      <c r="F7" s="98">
        <v>0.57186666666666675</v>
      </c>
    </row>
    <row r="8" spans="1:8" outlineLevel="1" x14ac:dyDescent="0.3">
      <c r="A8" s="106"/>
      <c r="B8" s="107"/>
      <c r="C8" s="108" t="s">
        <v>50</v>
      </c>
      <c r="D8" s="109">
        <f>+D6/12</f>
        <v>8.3333333333333329E-2</v>
      </c>
      <c r="F8" s="98">
        <v>8.3333333333333329E-2</v>
      </c>
    </row>
    <row r="9" spans="1:8" outlineLevel="1" x14ac:dyDescent="0.3">
      <c r="A9" s="106"/>
      <c r="B9" s="107"/>
      <c r="C9" s="108" t="s">
        <v>51</v>
      </c>
      <c r="D9" s="109">
        <f>+D8*12%</f>
        <v>9.9999999999999985E-3</v>
      </c>
      <c r="F9" s="98">
        <v>9.9999999999999985E-3</v>
      </c>
    </row>
    <row r="10" spans="1:8" outlineLevel="1" x14ac:dyDescent="0.3">
      <c r="A10" s="106"/>
      <c r="B10" s="107"/>
      <c r="C10" s="108" t="s">
        <v>52</v>
      </c>
      <c r="D10" s="109">
        <f>+D6/12</f>
        <v>8.3333333333333329E-2</v>
      </c>
      <c r="F10" s="98">
        <v>8.3333333333333329E-2</v>
      </c>
    </row>
    <row r="11" spans="1:8" outlineLevel="1" x14ac:dyDescent="0.3">
      <c r="A11" s="106"/>
      <c r="B11" s="107"/>
      <c r="C11" s="108" t="s">
        <v>53</v>
      </c>
      <c r="D11" s="109">
        <v>4.5999999999999999E-3</v>
      </c>
      <c r="F11" s="98">
        <v>4.5999999999999999E-3</v>
      </c>
    </row>
    <row r="12" spans="1:8" outlineLevel="1" x14ac:dyDescent="0.3">
      <c r="A12" s="106"/>
      <c r="B12" s="107"/>
      <c r="C12" s="108" t="s">
        <v>54</v>
      </c>
      <c r="D12" s="109">
        <v>0</v>
      </c>
      <c r="E12" s="110"/>
      <c r="F12" s="110"/>
      <c r="H12" s="110"/>
    </row>
    <row r="13" spans="1:8" outlineLevel="1" x14ac:dyDescent="0.3">
      <c r="A13" s="106"/>
      <c r="B13" s="107"/>
      <c r="C13" s="108" t="s">
        <v>55</v>
      </c>
      <c r="D13" s="109">
        <v>0</v>
      </c>
      <c r="E13" s="110"/>
      <c r="F13" s="110"/>
      <c r="H13" s="110"/>
    </row>
    <row r="14" spans="1:8" outlineLevel="1" x14ac:dyDescent="0.3">
      <c r="A14" s="106"/>
      <c r="B14" s="107"/>
      <c r="C14" s="108" t="s">
        <v>56</v>
      </c>
      <c r="D14" s="109">
        <v>8.5000000000000006E-2</v>
      </c>
      <c r="F14" s="98">
        <v>8.5000000000000006E-2</v>
      </c>
    </row>
    <row r="15" spans="1:8" outlineLevel="1" x14ac:dyDescent="0.3">
      <c r="A15" s="106"/>
      <c r="B15" s="107"/>
      <c r="C15" s="108" t="s">
        <v>57</v>
      </c>
      <c r="D15" s="109">
        <v>0.12</v>
      </c>
      <c r="F15" s="98">
        <v>0.12</v>
      </c>
    </row>
    <row r="16" spans="1:8" outlineLevel="1" x14ac:dyDescent="0.3">
      <c r="A16" s="106"/>
      <c r="B16" s="107"/>
      <c r="C16" s="108" t="s">
        <v>58</v>
      </c>
      <c r="D16" s="109">
        <v>6.9599999999999995E-2</v>
      </c>
      <c r="F16" s="98">
        <v>6.9599999999999995E-2</v>
      </c>
    </row>
    <row r="17" spans="1:8" outlineLevel="1" x14ac:dyDescent="0.3">
      <c r="A17" s="106"/>
      <c r="B17" s="107"/>
      <c r="C17" s="108" t="s">
        <v>59</v>
      </c>
      <c r="D17" s="109">
        <v>5.6000000000000001E-2</v>
      </c>
      <c r="F17" s="98">
        <v>5.6000000000000001E-2</v>
      </c>
    </row>
    <row r="18" spans="1:8" outlineLevel="1" x14ac:dyDescent="0.3">
      <c r="A18" s="106"/>
      <c r="B18" s="107"/>
      <c r="C18" s="108" t="s">
        <v>60</v>
      </c>
      <c r="D18" s="109">
        <v>0</v>
      </c>
      <c r="F18" s="98">
        <v>0.02</v>
      </c>
    </row>
    <row r="19" spans="1:8" outlineLevel="1" x14ac:dyDescent="0.3">
      <c r="A19" s="106"/>
      <c r="B19" s="107"/>
      <c r="C19" s="108" t="s">
        <v>61</v>
      </c>
      <c r="D19" s="109">
        <v>0</v>
      </c>
      <c r="F19" s="98">
        <v>0.04</v>
      </c>
    </row>
    <row r="20" spans="1:8" x14ac:dyDescent="0.3">
      <c r="A20" s="101">
        <v>3</v>
      </c>
      <c r="B20" s="102" t="s">
        <v>62</v>
      </c>
      <c r="C20" s="103"/>
      <c r="D20" s="105">
        <f>SUM(D21:D40)</f>
        <v>0.54400000000000004</v>
      </c>
      <c r="F20" s="98">
        <v>0.47809999999999997</v>
      </c>
    </row>
    <row r="21" spans="1:8" hidden="1" x14ac:dyDescent="0.3">
      <c r="A21" s="106"/>
      <c r="B21" s="107"/>
      <c r="C21" s="108" t="s">
        <v>63</v>
      </c>
      <c r="D21" s="109">
        <v>0</v>
      </c>
      <c r="F21" s="98">
        <v>0</v>
      </c>
    </row>
    <row r="22" spans="1:8" x14ac:dyDescent="0.3">
      <c r="A22" s="106"/>
      <c r="B22" s="107"/>
      <c r="C22" s="108" t="s">
        <v>63</v>
      </c>
      <c r="D22" s="109">
        <v>0</v>
      </c>
      <c r="E22" s="110"/>
      <c r="F22" s="110"/>
      <c r="H22" s="110"/>
    </row>
    <row r="23" spans="1:8" x14ac:dyDescent="0.3">
      <c r="A23" s="106"/>
      <c r="B23" s="107"/>
      <c r="C23" s="108" t="s">
        <v>64</v>
      </c>
      <c r="D23" s="109">
        <v>0.04</v>
      </c>
      <c r="E23" s="111"/>
      <c r="F23" s="112" t="e">
        <f>[120]Interventoria!$AB$40*'[121]CÁLC.FACT.MULT.'!D25</f>
        <v>#REF!</v>
      </c>
      <c r="G23" s="113" t="e">
        <f>F23/28</f>
        <v>#REF!</v>
      </c>
      <c r="H23" s="110"/>
    </row>
    <row r="24" spans="1:8" x14ac:dyDescent="0.3">
      <c r="A24" s="106"/>
      <c r="B24" s="107"/>
      <c r="C24" s="108" t="s">
        <v>65</v>
      </c>
      <c r="D24" s="109">
        <v>1.4999999999999999E-2</v>
      </c>
      <c r="E24" s="111"/>
      <c r="F24" s="112" t="e">
        <f>[120]Interventoria!$AB$40*'[121]CÁLC.FACT.MULT.'!D26</f>
        <v>#REF!</v>
      </c>
      <c r="G24" s="113" t="e">
        <f>F24/28</f>
        <v>#REF!</v>
      </c>
      <c r="H24" s="110"/>
    </row>
    <row r="25" spans="1:8" x14ac:dyDescent="0.3">
      <c r="A25" s="106"/>
      <c r="B25" s="107"/>
      <c r="C25" s="108" t="s">
        <v>66</v>
      </c>
      <c r="D25" s="109">
        <v>1.4999999999999999E-2</v>
      </c>
      <c r="E25" s="111"/>
      <c r="F25" s="112" t="e">
        <f>[120]Interventoria!$AB$40*'[121]CÁLC.FACT.MULT.'!D27</f>
        <v>#REF!</v>
      </c>
      <c r="G25" s="113" t="e">
        <f>F25/28</f>
        <v>#REF!</v>
      </c>
      <c r="H25" s="110"/>
    </row>
    <row r="26" spans="1:8" x14ac:dyDescent="0.3">
      <c r="A26" s="106"/>
      <c r="B26" s="107"/>
      <c r="C26" s="108" t="s">
        <v>67</v>
      </c>
      <c r="D26" s="109">
        <v>0.02</v>
      </c>
      <c r="E26" s="111"/>
      <c r="F26" s="110"/>
      <c r="H26" s="110"/>
    </row>
    <row r="27" spans="1:8" x14ac:dyDescent="0.3">
      <c r="A27" s="106"/>
      <c r="B27" s="107"/>
      <c r="C27" s="108" t="s">
        <v>68</v>
      </c>
      <c r="D27" s="109">
        <v>2.5000000000000001E-2</v>
      </c>
      <c r="E27" s="111"/>
      <c r="F27" s="110"/>
      <c r="H27" s="110"/>
    </row>
    <row r="28" spans="1:8" x14ac:dyDescent="0.3">
      <c r="A28" s="106"/>
      <c r="B28" s="107"/>
      <c r="C28" s="108" t="s">
        <v>69</v>
      </c>
      <c r="D28" s="109">
        <v>2.5000000000000001E-2</v>
      </c>
      <c r="E28" s="110"/>
      <c r="F28" s="110"/>
      <c r="H28" s="110"/>
    </row>
    <row r="29" spans="1:8" x14ac:dyDescent="0.3">
      <c r="A29" s="106"/>
      <c r="B29" s="107"/>
      <c r="C29" s="108" t="s">
        <v>70</v>
      </c>
      <c r="D29" s="109">
        <v>0.02</v>
      </c>
      <c r="E29" s="110"/>
      <c r="F29" s="110"/>
      <c r="H29" s="110"/>
    </row>
    <row r="30" spans="1:8" x14ac:dyDescent="0.3">
      <c r="A30" s="106"/>
      <c r="B30" s="107"/>
      <c r="C30" s="108" t="s">
        <v>71</v>
      </c>
      <c r="D30" s="109">
        <v>7.0000000000000007E-2</v>
      </c>
      <c r="E30" s="110"/>
      <c r="F30" s="110"/>
      <c r="H30" s="110"/>
    </row>
    <row r="31" spans="1:8" x14ac:dyDescent="0.3">
      <c r="A31" s="106"/>
      <c r="B31" s="107"/>
      <c r="C31" s="108" t="s">
        <v>72</v>
      </c>
      <c r="D31" s="109">
        <v>7.0000000000000007E-2</v>
      </c>
      <c r="E31" s="110"/>
      <c r="F31" s="110"/>
      <c r="H31" s="110"/>
    </row>
    <row r="32" spans="1:8" x14ac:dyDescent="0.3">
      <c r="A32" s="106"/>
      <c r="B32" s="107"/>
      <c r="C32" s="108" t="s">
        <v>73</v>
      </c>
      <c r="D32" s="109">
        <v>7.0000000000000007E-2</v>
      </c>
      <c r="E32" s="110"/>
      <c r="F32" s="110"/>
      <c r="H32" s="110"/>
    </row>
    <row r="33" spans="1:8" x14ac:dyDescent="0.3">
      <c r="A33" s="106"/>
      <c r="B33" s="107"/>
      <c r="C33" s="108" t="s">
        <v>74</v>
      </c>
      <c r="D33" s="109">
        <v>0</v>
      </c>
      <c r="E33" s="110"/>
      <c r="F33" s="110"/>
      <c r="H33" s="110"/>
    </row>
    <row r="34" spans="1:8" x14ac:dyDescent="0.3">
      <c r="A34" s="106"/>
      <c r="B34" s="107"/>
      <c r="C34" s="108" t="s">
        <v>75</v>
      </c>
      <c r="D34" s="109">
        <v>1.4999999999999999E-2</v>
      </c>
      <c r="E34" s="110"/>
      <c r="F34" s="110"/>
      <c r="H34" s="110"/>
    </row>
    <row r="35" spans="1:8" x14ac:dyDescent="0.3">
      <c r="A35" s="106"/>
      <c r="B35" s="107"/>
      <c r="C35" s="108" t="s">
        <v>76</v>
      </c>
      <c r="D35" s="109">
        <v>3.5000000000000003E-2</v>
      </c>
      <c r="E35" s="110"/>
      <c r="F35" s="112" t="e">
        <f>[120]Interventoria!$AB$40*'[121]CÁLC.FACT.MULT.'!D37</f>
        <v>#REF!</v>
      </c>
      <c r="G35" s="113" t="e">
        <f>F35/28</f>
        <v>#REF!</v>
      </c>
      <c r="H35" s="110"/>
    </row>
    <row r="36" spans="1:8" x14ac:dyDescent="0.3">
      <c r="A36" s="106"/>
      <c r="B36" s="107"/>
      <c r="C36" s="108" t="s">
        <v>77</v>
      </c>
      <c r="D36" s="109">
        <v>1.4999999999999999E-2</v>
      </c>
      <c r="E36" s="110"/>
      <c r="F36" s="112" t="e">
        <f>[120]Interventoria!$AB$40*'[121]CÁLC.FACT.MULT.'!D38</f>
        <v>#REF!</v>
      </c>
      <c r="G36" s="113" t="e">
        <f>F36/28</f>
        <v>#REF!</v>
      </c>
      <c r="H36" s="110"/>
    </row>
    <row r="37" spans="1:8" x14ac:dyDescent="0.3">
      <c r="A37" s="106"/>
      <c r="B37" s="107"/>
      <c r="C37" s="108" t="s">
        <v>78</v>
      </c>
      <c r="D37" s="109">
        <v>1.4E-2</v>
      </c>
      <c r="E37" s="110"/>
      <c r="F37" s="112" t="e">
        <f>[120]Interventoria!$AB$40*'[121]CÁLC.FACT.MULT.'!D39</f>
        <v>#REF!</v>
      </c>
      <c r="G37" s="113" t="e">
        <f>F37/28</f>
        <v>#REF!</v>
      </c>
      <c r="H37" s="110"/>
    </row>
    <row r="38" spans="1:8" x14ac:dyDescent="0.3">
      <c r="A38" s="106"/>
      <c r="B38" s="107"/>
      <c r="C38" s="108" t="s">
        <v>79</v>
      </c>
      <c r="D38" s="109">
        <v>1.4999999999999999E-2</v>
      </c>
      <c r="E38" s="110"/>
      <c r="F38" s="110"/>
      <c r="H38" s="110"/>
    </row>
    <row r="39" spans="1:8" x14ac:dyDescent="0.3">
      <c r="A39" s="106"/>
      <c r="B39" s="107"/>
      <c r="C39" s="108" t="s">
        <v>80</v>
      </c>
      <c r="D39" s="109">
        <v>0</v>
      </c>
      <c r="E39" s="110"/>
      <c r="F39" s="112" t="e">
        <f>[120]Interventoria!$AB$40*'[121]CÁLC.FACT.MULT.'!D41</f>
        <v>#REF!</v>
      </c>
      <c r="G39" s="113" t="e">
        <f>F39/28</f>
        <v>#REF!</v>
      </c>
      <c r="H39" s="110"/>
    </row>
    <row r="40" spans="1:8" x14ac:dyDescent="0.3">
      <c r="A40" s="106"/>
      <c r="B40" s="107"/>
      <c r="C40" s="108" t="s">
        <v>81</v>
      </c>
      <c r="D40" s="109">
        <v>0.08</v>
      </c>
      <c r="E40" s="110"/>
      <c r="F40" s="112" t="e">
        <f>[120]Interventoria!$AB$40*'[121]CÁLC.FACT.MULT.'!D42</f>
        <v>#REF!</v>
      </c>
      <c r="G40" s="113" t="e">
        <f>F40/28</f>
        <v>#REF!</v>
      </c>
      <c r="H40" s="110"/>
    </row>
    <row r="41" spans="1:8" x14ac:dyDescent="0.3">
      <c r="A41" s="101">
        <v>4</v>
      </c>
      <c r="B41" s="102" t="s">
        <v>82</v>
      </c>
      <c r="C41" s="103"/>
      <c r="D41" s="105">
        <v>0.01</v>
      </c>
      <c r="F41" s="98">
        <v>0.03</v>
      </c>
    </row>
    <row r="42" spans="1:8" x14ac:dyDescent="0.3">
      <c r="A42" s="101">
        <v>5</v>
      </c>
      <c r="B42" s="102" t="s">
        <v>83</v>
      </c>
      <c r="C42" s="103"/>
      <c r="D42" s="105">
        <v>0.13</v>
      </c>
      <c r="F42" s="98">
        <v>0.12</v>
      </c>
    </row>
    <row r="43" spans="1:8" x14ac:dyDescent="0.3">
      <c r="A43" s="114"/>
      <c r="B43" s="200" t="s">
        <v>84</v>
      </c>
      <c r="C43" s="200"/>
      <c r="D43" s="115">
        <f>D6+D20+D41+D7+D42</f>
        <v>2.1958666666666664</v>
      </c>
    </row>
    <row r="44" spans="1:8" x14ac:dyDescent="0.3">
      <c r="A44" s="116"/>
      <c r="B44" s="201"/>
      <c r="C44" s="201"/>
      <c r="D44" s="117">
        <f>ROUND(D43,2)</f>
        <v>2.2000000000000002</v>
      </c>
    </row>
    <row r="46" spans="1:8" x14ac:dyDescent="0.3">
      <c r="C46" s="119"/>
    </row>
  </sheetData>
  <mergeCells count="6">
    <mergeCell ref="B43:C44"/>
    <mergeCell ref="A1:D1"/>
    <mergeCell ref="A2:D2"/>
    <mergeCell ref="A3:D3"/>
    <mergeCell ref="A4:D4"/>
    <mergeCell ref="A5:C5"/>
  </mergeCells>
  <printOptions horizontalCentered="1"/>
  <pageMargins left="0.70866141732283472" right="0.70866141732283472" top="0.74803149606299213" bottom="0.74803149606299213" header="0.31496062992125984" footer="0.31496062992125984"/>
  <pageSetup scale="90" orientation="portrait" r:id="rId1"/>
  <ignoredErrors>
    <ignoredError sqref="D20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9"/>
  <sheetViews>
    <sheetView workbookViewId="0">
      <selection activeCell="I15" sqref="I15"/>
    </sheetView>
  </sheetViews>
  <sheetFormatPr baseColWidth="10" defaultColWidth="12.875" defaultRowHeight="13.8" x14ac:dyDescent="0.3"/>
  <cols>
    <col min="1" max="2" width="12.875" style="122"/>
    <col min="3" max="3" width="33.125" style="122" customWidth="1"/>
    <col min="4" max="4" width="16.375" style="122" customWidth="1"/>
    <col min="5" max="5" width="46.875" style="122" customWidth="1"/>
    <col min="6" max="7" width="15.125" style="122" customWidth="1"/>
    <col min="8" max="8" width="15.125" style="134" customWidth="1"/>
    <col min="9" max="9" width="58.125" style="122" customWidth="1"/>
    <col min="10" max="10" width="15.375" style="122" bestFit="1" customWidth="1"/>
    <col min="11" max="16384" width="12.875" style="122"/>
  </cols>
  <sheetData>
    <row r="2" spans="2:10" ht="16.5" customHeight="1" x14ac:dyDescent="0.3">
      <c r="B2" s="205" t="s">
        <v>85</v>
      </c>
      <c r="C2" s="205"/>
      <c r="D2" s="205"/>
      <c r="E2" s="206" t="s">
        <v>86</v>
      </c>
      <c r="F2" s="206" t="s">
        <v>87</v>
      </c>
      <c r="G2" s="207" t="s">
        <v>153</v>
      </c>
      <c r="H2" s="209" t="s">
        <v>154</v>
      </c>
      <c r="I2" s="206" t="s">
        <v>88</v>
      </c>
      <c r="J2" s="206" t="s">
        <v>89</v>
      </c>
    </row>
    <row r="3" spans="2:10" ht="41.4" x14ac:dyDescent="0.3">
      <c r="B3" s="123" t="s">
        <v>90</v>
      </c>
      <c r="C3" s="124" t="s">
        <v>91</v>
      </c>
      <c r="D3" s="124" t="s">
        <v>92</v>
      </c>
      <c r="E3" s="206"/>
      <c r="F3" s="206"/>
      <c r="G3" s="208"/>
      <c r="H3" s="210"/>
      <c r="I3" s="206"/>
      <c r="J3" s="206"/>
    </row>
    <row r="4" spans="2:10" ht="27.6" x14ac:dyDescent="0.3">
      <c r="B4" s="125" t="s">
        <v>93</v>
      </c>
      <c r="C4" s="126" t="s">
        <v>94</v>
      </c>
      <c r="D4" s="126" t="s">
        <v>95</v>
      </c>
      <c r="E4" s="125" t="s">
        <v>96</v>
      </c>
      <c r="F4" s="127">
        <v>8636250</v>
      </c>
      <c r="G4" s="127">
        <v>9413512.5</v>
      </c>
      <c r="H4" s="133">
        <v>9903015</v>
      </c>
      <c r="I4" s="125" t="s">
        <v>97</v>
      </c>
      <c r="J4" s="125" t="s">
        <v>98</v>
      </c>
    </row>
    <row r="5" spans="2:10" ht="27.6" x14ac:dyDescent="0.3">
      <c r="B5" s="125" t="s">
        <v>99</v>
      </c>
      <c r="C5" s="126" t="s">
        <v>100</v>
      </c>
      <c r="D5" s="126" t="s">
        <v>101</v>
      </c>
      <c r="E5" s="125" t="s">
        <v>102</v>
      </c>
      <c r="F5" s="127">
        <v>7644000</v>
      </c>
      <c r="G5" s="127">
        <v>8331960</v>
      </c>
      <c r="H5" s="133">
        <v>8765222</v>
      </c>
      <c r="I5" s="125" t="s">
        <v>97</v>
      </c>
      <c r="J5" s="125" t="s">
        <v>98</v>
      </c>
    </row>
    <row r="6" spans="2:10" ht="27.6" x14ac:dyDescent="0.3">
      <c r="B6" s="125" t="s">
        <v>103</v>
      </c>
      <c r="C6" s="126" t="s">
        <v>104</v>
      </c>
      <c r="D6" s="126" t="s">
        <v>105</v>
      </c>
      <c r="E6" s="125" t="s">
        <v>106</v>
      </c>
      <c r="F6" s="127">
        <v>6486375</v>
      </c>
      <c r="G6" s="127">
        <v>7070148.75</v>
      </c>
      <c r="H6" s="133">
        <v>7437796</v>
      </c>
      <c r="I6" s="125" t="s">
        <v>97</v>
      </c>
      <c r="J6" s="125" t="s">
        <v>98</v>
      </c>
    </row>
    <row r="7" spans="2:10" ht="27.6" x14ac:dyDescent="0.3">
      <c r="B7" s="125" t="s">
        <v>107</v>
      </c>
      <c r="C7" s="126" t="s">
        <v>108</v>
      </c>
      <c r="D7" s="126" t="s">
        <v>109</v>
      </c>
      <c r="E7" s="125" t="s">
        <v>110</v>
      </c>
      <c r="F7" s="127">
        <v>5677875</v>
      </c>
      <c r="G7" s="127">
        <v>6188883.75</v>
      </c>
      <c r="H7" s="133">
        <v>6510706</v>
      </c>
      <c r="I7" s="125" t="s">
        <v>97</v>
      </c>
      <c r="J7" s="125" t="s">
        <v>98</v>
      </c>
    </row>
    <row r="8" spans="2:10" ht="27.6" x14ac:dyDescent="0.3">
      <c r="B8" s="125" t="s">
        <v>111</v>
      </c>
      <c r="C8" s="126" t="s">
        <v>101</v>
      </c>
      <c r="D8" s="126" t="s">
        <v>109</v>
      </c>
      <c r="E8" s="125" t="s">
        <v>112</v>
      </c>
      <c r="F8" s="127">
        <v>4906125</v>
      </c>
      <c r="G8" s="127">
        <v>5347676.25</v>
      </c>
      <c r="H8" s="133">
        <v>5625755</v>
      </c>
      <c r="I8" s="125" t="s">
        <v>97</v>
      </c>
      <c r="J8" s="125" t="s">
        <v>98</v>
      </c>
    </row>
    <row r="9" spans="2:10" ht="27.6" x14ac:dyDescent="0.3">
      <c r="B9" s="125" t="s">
        <v>113</v>
      </c>
      <c r="C9" s="126" t="s">
        <v>109</v>
      </c>
      <c r="D9" s="126" t="s">
        <v>114</v>
      </c>
      <c r="E9" s="125" t="s">
        <v>115</v>
      </c>
      <c r="F9" s="127">
        <v>4226250</v>
      </c>
      <c r="G9" s="127">
        <v>4606612.5</v>
      </c>
      <c r="H9" s="133">
        <v>4846156</v>
      </c>
      <c r="I9" s="125" t="s">
        <v>97</v>
      </c>
      <c r="J9" s="125" t="s">
        <v>98</v>
      </c>
    </row>
    <row r="10" spans="2:10" ht="27.6" x14ac:dyDescent="0.3">
      <c r="B10" s="125" t="s">
        <v>116</v>
      </c>
      <c r="C10" s="126" t="s">
        <v>109</v>
      </c>
      <c r="D10" s="126" t="s">
        <v>117</v>
      </c>
      <c r="E10" s="125" t="s">
        <v>115</v>
      </c>
      <c r="F10" s="127">
        <v>3197250</v>
      </c>
      <c r="G10" s="127">
        <v>3485002.5</v>
      </c>
      <c r="H10" s="133">
        <v>3666223</v>
      </c>
      <c r="I10" s="125" t="s">
        <v>97</v>
      </c>
      <c r="J10" s="125" t="s">
        <v>118</v>
      </c>
    </row>
    <row r="11" spans="2:10" x14ac:dyDescent="0.3">
      <c r="G11" s="127"/>
      <c r="H11" s="135"/>
    </row>
    <row r="12" spans="2:10" x14ac:dyDescent="0.3">
      <c r="G12" s="127"/>
      <c r="H12" s="135"/>
    </row>
    <row r="13" spans="2:10" ht="27.6" x14ac:dyDescent="0.3">
      <c r="C13" s="124" t="s">
        <v>88</v>
      </c>
      <c r="D13" s="124" t="s">
        <v>89</v>
      </c>
      <c r="E13" s="124" t="s">
        <v>119</v>
      </c>
      <c r="F13" s="124" t="s">
        <v>87</v>
      </c>
      <c r="G13" s="127"/>
      <c r="H13" s="135"/>
    </row>
    <row r="14" spans="2:10" ht="27.6" x14ac:dyDescent="0.3">
      <c r="B14" s="128" t="s">
        <v>120</v>
      </c>
      <c r="C14" s="125" t="s">
        <v>97</v>
      </c>
      <c r="D14" s="125" t="s">
        <v>98</v>
      </c>
      <c r="E14" s="129" t="s">
        <v>121</v>
      </c>
      <c r="F14" s="127">
        <v>10951500</v>
      </c>
      <c r="G14" s="127">
        <v>11937135</v>
      </c>
      <c r="H14" s="135">
        <v>12557866</v>
      </c>
    </row>
    <row r="15" spans="2:10" ht="27.6" x14ac:dyDescent="0.3">
      <c r="B15" s="128" t="s">
        <v>122</v>
      </c>
      <c r="C15" s="125" t="s">
        <v>97</v>
      </c>
      <c r="D15" s="125" t="s">
        <v>98</v>
      </c>
      <c r="E15" s="129" t="s">
        <v>123</v>
      </c>
      <c r="F15" s="127">
        <v>9646875</v>
      </c>
      <c r="G15" s="127">
        <v>10515093.75</v>
      </c>
      <c r="H15" s="135">
        <v>11061879</v>
      </c>
    </row>
    <row r="16" spans="2:10" ht="27.6" x14ac:dyDescent="0.3">
      <c r="B16" s="128" t="s">
        <v>124</v>
      </c>
      <c r="C16" s="125" t="s">
        <v>97</v>
      </c>
      <c r="D16" s="125" t="s">
        <v>98</v>
      </c>
      <c r="E16" s="129" t="s">
        <v>96</v>
      </c>
      <c r="F16" s="127">
        <v>8636250</v>
      </c>
      <c r="G16" s="127">
        <v>9413512.5</v>
      </c>
      <c r="H16" s="135">
        <v>9903015</v>
      </c>
    </row>
    <row r="17" spans="2:8" ht="27.6" x14ac:dyDescent="0.3">
      <c r="B17" s="128" t="s">
        <v>125</v>
      </c>
      <c r="C17" s="125" t="s">
        <v>97</v>
      </c>
      <c r="D17" s="125" t="s">
        <v>98</v>
      </c>
      <c r="E17" s="129" t="s">
        <v>102</v>
      </c>
      <c r="F17" s="127">
        <v>7644000</v>
      </c>
      <c r="G17" s="127">
        <v>8331960</v>
      </c>
      <c r="H17" s="135">
        <v>8765222</v>
      </c>
    </row>
    <row r="18" spans="2:8" ht="27.6" x14ac:dyDescent="0.3">
      <c r="B18" s="128" t="s">
        <v>126</v>
      </c>
      <c r="C18" s="125" t="s">
        <v>97</v>
      </c>
      <c r="D18" s="125" t="s">
        <v>98</v>
      </c>
      <c r="E18" s="129" t="s">
        <v>106</v>
      </c>
      <c r="F18" s="127">
        <v>6486375</v>
      </c>
      <c r="G18" s="127">
        <v>7070148.75</v>
      </c>
      <c r="H18" s="135">
        <v>7437796</v>
      </c>
    </row>
    <row r="19" spans="2:8" ht="27.6" x14ac:dyDescent="0.3">
      <c r="B19" s="128" t="s">
        <v>127</v>
      </c>
      <c r="C19" s="125" t="s">
        <v>97</v>
      </c>
      <c r="D19" s="125" t="s">
        <v>98</v>
      </c>
      <c r="E19" s="129" t="s">
        <v>110</v>
      </c>
      <c r="F19" s="127">
        <v>5677875</v>
      </c>
      <c r="G19" s="127">
        <v>6188883.75</v>
      </c>
      <c r="H19" s="135">
        <v>6510706</v>
      </c>
    </row>
    <row r="20" spans="2:8" ht="27.6" x14ac:dyDescent="0.3">
      <c r="B20" s="128" t="s">
        <v>128</v>
      </c>
      <c r="C20" s="125" t="s">
        <v>97</v>
      </c>
      <c r="D20" s="125" t="s">
        <v>98</v>
      </c>
      <c r="E20" s="129" t="s">
        <v>112</v>
      </c>
      <c r="F20" s="127">
        <v>4906125</v>
      </c>
      <c r="G20" s="127">
        <v>5347676.25</v>
      </c>
      <c r="H20" s="135">
        <v>5625755</v>
      </c>
    </row>
    <row r="21" spans="2:8" ht="27.6" x14ac:dyDescent="0.3">
      <c r="B21" s="128" t="s">
        <v>129</v>
      </c>
      <c r="C21" s="125" t="s">
        <v>97</v>
      </c>
      <c r="D21" s="125" t="s">
        <v>98</v>
      </c>
      <c r="E21" s="129" t="s">
        <v>115</v>
      </c>
      <c r="F21" s="127">
        <v>4226250</v>
      </c>
      <c r="G21" s="127">
        <v>4606612.5</v>
      </c>
      <c r="H21" s="135">
        <v>4846156</v>
      </c>
    </row>
    <row r="22" spans="2:8" ht="27.6" x14ac:dyDescent="0.3">
      <c r="B22" s="128" t="s">
        <v>130</v>
      </c>
      <c r="C22" s="125" t="s">
        <v>97</v>
      </c>
      <c r="D22" s="125" t="s">
        <v>98</v>
      </c>
      <c r="E22" s="129" t="s">
        <v>131</v>
      </c>
      <c r="F22" s="127">
        <v>3693375</v>
      </c>
      <c r="G22" s="127">
        <v>4025778.75</v>
      </c>
      <c r="H22" s="135">
        <v>4235119</v>
      </c>
    </row>
    <row r="23" spans="2:8" ht="27.6" x14ac:dyDescent="0.3">
      <c r="B23" s="128" t="s">
        <v>132</v>
      </c>
      <c r="C23" s="125" t="s">
        <v>97</v>
      </c>
      <c r="D23" s="125" t="s">
        <v>118</v>
      </c>
      <c r="E23" s="129" t="s">
        <v>121</v>
      </c>
      <c r="F23" s="127">
        <v>8709750</v>
      </c>
      <c r="G23" s="127">
        <v>9493627.5</v>
      </c>
      <c r="H23" s="135">
        <v>9987296</v>
      </c>
    </row>
    <row r="24" spans="2:8" ht="27.6" x14ac:dyDescent="0.3">
      <c r="B24" s="128" t="s">
        <v>133</v>
      </c>
      <c r="C24" s="125" t="s">
        <v>97</v>
      </c>
      <c r="D24" s="125" t="s">
        <v>118</v>
      </c>
      <c r="E24" s="129" t="s">
        <v>123</v>
      </c>
      <c r="F24" s="127">
        <v>7239750</v>
      </c>
      <c r="G24" s="127">
        <v>7891327.5</v>
      </c>
      <c r="H24" s="135">
        <v>8301677</v>
      </c>
    </row>
    <row r="25" spans="2:8" ht="27.6" x14ac:dyDescent="0.3">
      <c r="B25" s="128" t="s">
        <v>134</v>
      </c>
      <c r="C25" s="125" t="s">
        <v>97</v>
      </c>
      <c r="D25" s="125" t="s">
        <v>118</v>
      </c>
      <c r="E25" s="129" t="s">
        <v>96</v>
      </c>
      <c r="F25" s="127">
        <v>6394500</v>
      </c>
      <c r="G25" s="127">
        <v>6970005</v>
      </c>
      <c r="H25" s="135">
        <v>7332445</v>
      </c>
    </row>
    <row r="26" spans="2:8" ht="27.6" x14ac:dyDescent="0.3">
      <c r="B26" s="128" t="s">
        <v>135</v>
      </c>
      <c r="C26" s="125" t="s">
        <v>97</v>
      </c>
      <c r="D26" s="125" t="s">
        <v>118</v>
      </c>
      <c r="E26" s="129" t="s">
        <v>102</v>
      </c>
      <c r="F26" s="127">
        <v>5567625</v>
      </c>
      <c r="G26" s="127">
        <v>6068711.25</v>
      </c>
      <c r="H26" s="135">
        <v>6384284</v>
      </c>
    </row>
    <row r="27" spans="2:8" ht="27.6" x14ac:dyDescent="0.3">
      <c r="B27" s="128" t="s">
        <v>136</v>
      </c>
      <c r="C27" s="125" t="s">
        <v>97</v>
      </c>
      <c r="D27" s="125" t="s">
        <v>118</v>
      </c>
      <c r="E27" s="129" t="s">
        <v>106</v>
      </c>
      <c r="F27" s="127">
        <v>5071500</v>
      </c>
      <c r="G27" s="127">
        <v>5527935</v>
      </c>
      <c r="H27" s="135">
        <v>5815388</v>
      </c>
    </row>
    <row r="28" spans="2:8" ht="27.6" x14ac:dyDescent="0.3">
      <c r="B28" s="128" t="s">
        <v>137</v>
      </c>
      <c r="C28" s="125" t="s">
        <v>97</v>
      </c>
      <c r="D28" s="125" t="s">
        <v>118</v>
      </c>
      <c r="E28" s="129" t="s">
        <v>110</v>
      </c>
      <c r="F28" s="127">
        <v>4501875</v>
      </c>
      <c r="G28" s="127">
        <v>4907043.75</v>
      </c>
      <c r="H28" s="135">
        <v>5162210</v>
      </c>
    </row>
    <row r="29" spans="2:8" ht="27.6" x14ac:dyDescent="0.3">
      <c r="B29" s="128" t="s">
        <v>138</v>
      </c>
      <c r="C29" s="125" t="s">
        <v>97</v>
      </c>
      <c r="D29" s="125" t="s">
        <v>118</v>
      </c>
      <c r="E29" s="129" t="s">
        <v>112</v>
      </c>
      <c r="F29" s="127">
        <v>3932250</v>
      </c>
      <c r="G29" s="127">
        <v>4286152.5</v>
      </c>
      <c r="H29" s="135">
        <v>4509032</v>
      </c>
    </row>
    <row r="30" spans="2:8" ht="27.6" x14ac:dyDescent="0.3">
      <c r="B30" s="128" t="s">
        <v>139</v>
      </c>
      <c r="C30" s="125" t="s">
        <v>97</v>
      </c>
      <c r="D30" s="125" t="s">
        <v>118</v>
      </c>
      <c r="E30" s="129" t="s">
        <v>115</v>
      </c>
      <c r="F30" s="127">
        <v>3197250</v>
      </c>
      <c r="G30" s="127">
        <v>3485002.5</v>
      </c>
      <c r="H30" s="135">
        <v>3666223</v>
      </c>
    </row>
    <row r="31" spans="2:8" ht="27.6" x14ac:dyDescent="0.3">
      <c r="B31" s="128" t="s">
        <v>140</v>
      </c>
      <c r="C31" s="125" t="s">
        <v>97</v>
      </c>
      <c r="D31" s="125" t="s">
        <v>118</v>
      </c>
      <c r="E31" s="129" t="s">
        <v>131</v>
      </c>
      <c r="F31" s="127">
        <v>2682750</v>
      </c>
      <c r="G31" s="127">
        <v>2924197.5</v>
      </c>
      <c r="H31" s="135">
        <v>3076256</v>
      </c>
    </row>
    <row r="32" spans="2:8" ht="27.6" x14ac:dyDescent="0.3">
      <c r="C32" s="130" t="s">
        <v>88</v>
      </c>
      <c r="D32" s="130" t="s">
        <v>89</v>
      </c>
      <c r="E32" s="130" t="s">
        <v>119</v>
      </c>
      <c r="F32" s="124" t="s">
        <v>141</v>
      </c>
      <c r="G32" s="127"/>
      <c r="H32" s="135"/>
    </row>
    <row r="33" spans="3:8" x14ac:dyDescent="0.3">
      <c r="C33" s="125" t="s">
        <v>142</v>
      </c>
      <c r="D33" s="125" t="s">
        <v>118</v>
      </c>
      <c r="E33" s="125" t="s">
        <v>112</v>
      </c>
      <c r="F33" s="127">
        <v>2976750</v>
      </c>
      <c r="G33" s="127">
        <v>3244657.5</v>
      </c>
      <c r="H33" s="135">
        <v>3413380</v>
      </c>
    </row>
    <row r="34" spans="3:8" x14ac:dyDescent="0.3">
      <c r="C34" s="125" t="s">
        <v>142</v>
      </c>
      <c r="D34" s="125" t="s">
        <v>118</v>
      </c>
      <c r="E34" s="125" t="s">
        <v>115</v>
      </c>
      <c r="F34" s="127">
        <v>2388750</v>
      </c>
      <c r="G34" s="127">
        <v>2603737.5</v>
      </c>
      <c r="H34" s="135">
        <v>2739132</v>
      </c>
    </row>
    <row r="35" spans="3:8" x14ac:dyDescent="0.3">
      <c r="C35" s="125" t="s">
        <v>142</v>
      </c>
      <c r="D35" s="125" t="s">
        <v>118</v>
      </c>
      <c r="E35" s="125" t="s">
        <v>131</v>
      </c>
      <c r="F35" s="127">
        <v>1874250</v>
      </c>
      <c r="G35" s="127">
        <v>2042932.5</v>
      </c>
      <c r="H35" s="135">
        <v>2149165</v>
      </c>
    </row>
    <row r="36" spans="3:8" ht="27.6" x14ac:dyDescent="0.3">
      <c r="C36" s="130" t="s">
        <v>88</v>
      </c>
      <c r="D36" s="130" t="s">
        <v>89</v>
      </c>
      <c r="E36" s="130" t="s">
        <v>119</v>
      </c>
      <c r="F36" s="124" t="s">
        <v>141</v>
      </c>
      <c r="G36" s="127"/>
      <c r="H36" s="135"/>
    </row>
    <row r="37" spans="3:8" x14ac:dyDescent="0.3">
      <c r="C37" s="125" t="s">
        <v>143</v>
      </c>
      <c r="D37" s="125" t="s">
        <v>118</v>
      </c>
      <c r="E37" s="125" t="s">
        <v>112</v>
      </c>
      <c r="F37" s="127">
        <v>1653750</v>
      </c>
      <c r="G37" s="127">
        <v>1802587.5</v>
      </c>
      <c r="H37" s="135">
        <v>1896322</v>
      </c>
    </row>
    <row r="38" spans="3:8" x14ac:dyDescent="0.3">
      <c r="C38" s="125" t="s">
        <v>143</v>
      </c>
      <c r="D38" s="125" t="s">
        <v>118</v>
      </c>
      <c r="E38" s="125" t="s">
        <v>115</v>
      </c>
      <c r="F38" s="127">
        <v>1396500</v>
      </c>
      <c r="G38" s="127">
        <v>1522185</v>
      </c>
      <c r="H38" s="135">
        <v>1601339</v>
      </c>
    </row>
    <row r="39" spans="3:8" x14ac:dyDescent="0.3">
      <c r="C39" s="125" t="s">
        <v>143</v>
      </c>
      <c r="D39" s="125" t="s">
        <v>118</v>
      </c>
      <c r="E39" s="125" t="s">
        <v>131</v>
      </c>
      <c r="F39" s="127">
        <v>1120875</v>
      </c>
      <c r="G39" s="127">
        <v>1221753.75</v>
      </c>
      <c r="H39" s="135">
        <v>1285285</v>
      </c>
    </row>
  </sheetData>
  <mergeCells count="7">
    <mergeCell ref="B2:D2"/>
    <mergeCell ref="E2:E3"/>
    <mergeCell ref="F2:F3"/>
    <mergeCell ref="I2:I3"/>
    <mergeCell ref="J2:J3"/>
    <mergeCell ref="G2:G3"/>
    <mergeCell ref="H2:H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F0E54B-12A5-40C5-9415-3F9134AAAC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metadata/properties"/>
    <ds:schemaRef ds:uri="9d85dbaf-23eb-4e57-a637-93dcacc8b1a1"/>
    <ds:schemaRef ds:uri="http://schemas.microsoft.com/office/2006/documentManagement/types"/>
    <ds:schemaRef ds:uri="a6cb9e4b-f1d1-4245-83ec-6cad768d538a"/>
    <ds:schemaRef ds:uri="http://purl.org/dc/terms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FORMULARIO 1  (Entidad)</vt:lpstr>
      <vt:lpstr>FM</vt:lpstr>
      <vt:lpstr>Salarios USPEC</vt:lpstr>
      <vt:lpstr>FM!Área_de_impresión</vt:lpstr>
      <vt:lpstr>'FORMULARIO 1  (Entidad)'!Área_de_impresión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Vicky Lorena Velasquez Ramirez</cp:lastModifiedBy>
  <cp:revision/>
  <cp:lastPrinted>2025-02-07T20:10:12Z</cp:lastPrinted>
  <dcterms:created xsi:type="dcterms:W3CDTF">2020-02-18T09:47:52Z</dcterms:created>
  <dcterms:modified xsi:type="dcterms:W3CDTF">2025-05-15T17:49:32Z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