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D\CONSORCIO VIAL M1\MATRIZ PLIEGOS\SELECCION ABREVIADA 6006. SA-MC-DT-BOY-003-2020\"/>
    </mc:Choice>
  </mc:AlternateContent>
  <bookViews>
    <workbookView xWindow="0" yWindow="0" windowWidth="24000" windowHeight="9735"/>
  </bookViews>
  <sheets>
    <sheet name="ppto oficial" sheetId="1" r:id="rId1"/>
    <sheet name="450.10P" sheetId="11" r:id="rId2"/>
    <sheet name="411.1P" sheetId="12" r:id="rId3"/>
    <sheet name="ppta ECONOMICA" sheetId="10" r:id="rId4"/>
  </sheets>
  <definedNames>
    <definedName name="__a1" localSheetId="2"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2"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2"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2"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Fill" localSheetId="2" hidden="1">#REF!</definedName>
    <definedName name="_Fill" localSheetId="1" hidden="1">#REF!</definedName>
    <definedName name="_Fill" localSheetId="3" hidden="1">#REF!</definedName>
    <definedName name="_Fill" hidden="1">#REF!</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1" hidden="1">#REF!</definedName>
    <definedName name="_Key1" hidden="1">#REF!</definedName>
    <definedName name="_Key2" localSheetId="2" hidden="1">#REF!</definedName>
    <definedName name="_Key2" localSheetId="1" hidden="1">#REF!</definedName>
    <definedName name="_Key2"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2" hidden="1">#REF!</definedName>
    <definedName name="_Parse_Out" localSheetId="1" hidden="1">#REF!</definedName>
    <definedName name="_Parse_Out" hidden="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2" hidden="1">#REF!</definedName>
    <definedName name="_Sort" localSheetId="1" hidden="1">#REF!</definedName>
    <definedName name="_Sort" hidden="1">#REF!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2" hidden="1">"C:\C-314\VOLUMENES\volfin4.mdb"</definedName>
    <definedName name="AccessDatabase" localSheetId="1" hidden="1">"C:\C-314\VOLUMENES\volfin4.mdb"</definedName>
    <definedName name="AccessDatabase" hidden="1">"A:\SAIN.mdb"</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2" hidden="1">#REF!</definedName>
    <definedName name="FAC" localSheetId="1" hidden="1">#REF!</definedName>
    <definedName name="FAC" hidden="1">#REF!</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 localSheetId="1"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localSheetId="1"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2" hidden="1">#REF!</definedName>
    <definedName name="PROG" localSheetId="1" hidden="1">#REF!</definedName>
    <definedName name="PROG" hidden="1">#REF!</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 localSheetId="2" hidden="1">{"TAB1",#N/A,TRUE,"GENERAL";"TAB2",#N/A,TRUE,"GENERAL";"TAB3",#N/A,TRUE,"GENERAL";"TAB4",#N/A,TRUE,"GENERAL";"TAB5",#N/A,TRUE,"GENERAL"}</definedName>
    <definedName name="sss" localSheetId="1" hidden="1">{"TAB1",#N/A,TRUE,"GENERAL";"TAB2",#N/A,TRUE,"GENERAL";"TAB3",#N/A,TRUE,"GENERAL";"TAB4",#N/A,TRUE,"GENERAL";"TAB5",#N/A,TRUE,"GENERAL"}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 localSheetId="1"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2"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2" hidden="1">{"via1",#N/A,TRUE,"general";"via2",#N/A,TRUE,"general";"via3",#N/A,TRUE,"general"}</definedName>
    <definedName name="y" localSheetId="1" hidden="1">{"via1",#N/A,TRUE,"general";"via2",#N/A,TRUE,"general";"via3",#N/A,TRUE,"general"}</definedName>
    <definedName name="y"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5" i="10" l="1"/>
  <c r="H15" i="10" l="1"/>
  <c r="H14" i="10"/>
  <c r="N87" i="12"/>
  <c r="N77" i="12"/>
  <c r="N66" i="12"/>
  <c r="N50" i="12"/>
  <c r="N55" i="12" s="1"/>
  <c r="N45" i="12"/>
  <c r="K60" i="11"/>
  <c r="N60" i="11" s="1"/>
  <c r="N66" i="11" s="1"/>
  <c r="N50" i="11"/>
  <c r="N55" i="11" s="1"/>
  <c r="N40" i="11"/>
  <c r="N39" i="11"/>
  <c r="N79" i="12" l="1"/>
  <c r="N89" i="12" s="1"/>
  <c r="I15" i="1" s="1"/>
  <c r="N77" i="11"/>
  <c r="N45" i="11" s="1"/>
  <c r="N79" i="11" s="1"/>
  <c r="N87" i="11" l="1"/>
  <c r="N89" i="11" s="1"/>
  <c r="I14" i="1" s="1"/>
  <c r="J15" i="1" l="1"/>
  <c r="J14" i="1" l="1"/>
  <c r="J17" i="1" s="1"/>
  <c r="J19" i="1" s="1"/>
  <c r="J20" i="1" s="1"/>
  <c r="J21" i="1" s="1"/>
</calcChain>
</file>

<file path=xl/sharedStrings.xml><?xml version="1.0" encoding="utf-8"?>
<sst xmlns="http://schemas.openxmlformats.org/spreadsheetml/2006/main" count="273" uniqueCount="114">
  <si>
    <t>MINISTERIO DE TRANSPORTE</t>
  </si>
  <si>
    <t>INSTITUTO NACIONAL DE VÍAS</t>
  </si>
  <si>
    <t>DEPENDENCIA: TERRITORIAL BOYACÁ</t>
  </si>
  <si>
    <t>No.</t>
  </si>
  <si>
    <t>ITEM DE PAGO</t>
  </si>
  <si>
    <t>ESPECIFICACIONES</t>
  </si>
  <si>
    <t>DESCRIPCIÓN</t>
  </si>
  <si>
    <t>UND</t>
  </si>
  <si>
    <t>CANTIDAD</t>
  </si>
  <si>
    <t>VALOR UNITARIO</t>
  </si>
  <si>
    <t>VALOR TOTAL</t>
  </si>
  <si>
    <t>GRAL</t>
  </si>
  <si>
    <t>PART</t>
  </si>
  <si>
    <t>M3</t>
  </si>
  <si>
    <t>SUBTOTAL</t>
  </si>
  <si>
    <t>CÓDIGO</t>
  </si>
  <si>
    <t>INSTITUTO NACIONAL DE VIAS</t>
  </si>
  <si>
    <t>VERSIÓN</t>
  </si>
  <si>
    <t>PÁGINA</t>
  </si>
  <si>
    <t>DE</t>
  </si>
  <si>
    <t>FECHA</t>
  </si>
  <si>
    <t xml:space="preserve">UNIDAD EJECUTORA: </t>
  </si>
  <si>
    <t>DIRECCIÓN TERRITORIAL:</t>
  </si>
  <si>
    <t>CONTRATO No.</t>
  </si>
  <si>
    <t>DATOS ESPECÍFICOS</t>
  </si>
  <si>
    <t>ITEM</t>
  </si>
  <si>
    <t>GRUPO DE AJUSTE</t>
  </si>
  <si>
    <t>UNIDAD</t>
  </si>
  <si>
    <t>I. EQUIPO</t>
  </si>
  <si>
    <t>TIPO</t>
  </si>
  <si>
    <t>TARIFA/HORA</t>
  </si>
  <si>
    <t>RENDIMIENTO</t>
  </si>
  <si>
    <t>Vr. UNITARIO</t>
  </si>
  <si>
    <t>II. MATERIALES</t>
  </si>
  <si>
    <t>PRECIO UNIT.</t>
  </si>
  <si>
    <t>III. TRANSPORTES</t>
  </si>
  <si>
    <t>MATERIAL</t>
  </si>
  <si>
    <t>TARIFA</t>
  </si>
  <si>
    <t>IV. MANO DE OBRA</t>
  </si>
  <si>
    <t>TRABAJADOR</t>
  </si>
  <si>
    <t>JORNAL</t>
  </si>
  <si>
    <t>JORNAL TOTAL</t>
  </si>
  <si>
    <t>V. COSTOS INDIRECTOS</t>
  </si>
  <si>
    <t>UTILIDAD</t>
  </si>
  <si>
    <t>411.1P</t>
  </si>
  <si>
    <t>450-13</t>
  </si>
  <si>
    <t>411-13</t>
  </si>
  <si>
    <t>450.10P</t>
  </si>
  <si>
    <t>SUMINISTRO DE EMULSION ASFALTICA DE ROTURA RAPIDA CRR-1</t>
  </si>
  <si>
    <t>450-10P</t>
  </si>
  <si>
    <t>411-1P</t>
  </si>
  <si>
    <t>Litro</t>
  </si>
  <si>
    <t>EMULSIÓN ASFÁLTICA CRR-1</t>
  </si>
  <si>
    <t>Firma</t>
  </si>
  <si>
    <t>Nombre:</t>
  </si>
  <si>
    <t>Representante Legal del Contratista o su Apoderado</t>
  </si>
  <si>
    <t>Matricula No. :</t>
  </si>
  <si>
    <t>Representante Legal del Interventor o su Apoderado</t>
  </si>
  <si>
    <t>IVA (19% )</t>
  </si>
  <si>
    <t>Compactador tipo  POTENCIA: 105 HP, PESO: 6 ton</t>
  </si>
  <si>
    <t>PRESUPUESTO OFICIAL</t>
  </si>
  <si>
    <t>RAZON SOCIAL DEL INTERESADO   _____________________________</t>
  </si>
  <si>
    <t>REPRESENTANTE LEGAL DEL INTERESADO  (nombre y firma): _____________________________</t>
  </si>
  <si>
    <t>OFERTA ECONOMICA</t>
  </si>
  <si>
    <t>FORMULARIO</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</si>
  <si>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</si>
  <si>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</si>
  <si>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</si>
  <si>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</si>
  <si>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</si>
  <si>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</si>
  <si>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</si>
  <si>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</si>
  <si>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</si>
  <si>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</si>
  <si>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</si>
  <si>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</si>
  <si>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</si>
  <si>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</si>
  <si>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</si>
  <si>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</si>
  <si>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</si>
  <si>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 xml:space="preserve">                                    (Día)</t>
  </si>
  <si>
    <t>Unidad</t>
  </si>
  <si>
    <t>SUBTOTAL $</t>
  </si>
  <si>
    <t>M³</t>
  </si>
  <si>
    <t>CANTIDAD      (1)</t>
  </si>
  <si>
    <t>DISTANCIA (2)</t>
  </si>
  <si>
    <t>(1) * (2)</t>
  </si>
  <si>
    <t>m3-km</t>
  </si>
  <si>
    <t>PRESTACIONES (%)</t>
  </si>
  <si>
    <t>TOTAL COSTO DIRECTO $</t>
  </si>
  <si>
    <t>Descripción</t>
  </si>
  <si>
    <t>Porcentaje</t>
  </si>
  <si>
    <t>Valor Total</t>
  </si>
  <si>
    <t>ADMINISTRACION</t>
  </si>
  <si>
    <t xml:space="preserve">IMPREVISTOS </t>
  </si>
  <si>
    <t>Precio Unitario Total Aproximado al Peso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</si>
  <si>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</si>
  <si>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</si>
  <si>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</si>
  <si>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</si>
  <si>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</si>
  <si>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</si>
  <si>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</si>
  <si>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Cortadora de pavimento</t>
  </si>
  <si>
    <t>Lt</t>
  </si>
  <si>
    <t>MEZCLA  EN CALIENTE MSC-25</t>
  </si>
  <si>
    <t>SUMINISTRO DE MEZCLA EN CALIENTE TIPO  MDC-19 PARA BACHEO (INCLUYE, TRANSPORTE, EQUIPO DE COMPACTACIÓN Y CORTADORA DE PAVIMENTO)</t>
  </si>
  <si>
    <t>m3</t>
  </si>
  <si>
    <t>SELECCIÓN ABREVIADA DE MENOR CUANTÍA No. SA-MC-DT-BOY-003 DE 2020</t>
  </si>
  <si>
    <t>Mezcla  en caliente para bacheo MDC-19</t>
  </si>
  <si>
    <t>OBJETO:  SUMINISTRO DE MEZCLA ASFÁLTICA  VÍA 6006 CRUCE RUTA 45 (DOS Y MEDIO) - OTANCHE. SELECCIÓN ABREVIADA</t>
  </si>
  <si>
    <t>OBJETO:  SUMINISTRO DE MEZCLA ASFÁLTICA SELECCIÓN ABREVIADA VÍA 6006 CRUCE RUTA 45 (DOS Y MEDIO) - OTANCHE. SELECCIÓN ABREVIADA</t>
  </si>
</sst>
</file>

<file path=xl/styles.xml><?xml version="1.0" encoding="utf-8"?>
<styleSheet xmlns="http://schemas.openxmlformats.org/spreadsheetml/2006/main" xmlns:mc="http://schemas.openxmlformats.org/markup-compatibility/2006" xmlns:x14ac="http://schemas.microsoft.com/office/spreadsheetml/2009/9/ac" mc:Ignorable="x14ac">
  <numFmts count="37">
    <numFmt numFmtId="41" formatCode="_-* #,##0_-;\-* #,##0_-;_-* &quot;-&quot;_-;_-@_-"/>
    <numFmt numFmtId="43" formatCode="_-* #,##0.00_-;\-* #,##0.00_-;_-* &quot;-&quot;??_-;_-@_-"/>
    <numFmt numFmtId="164" formatCode="_-&quot;$&quot;* #,##0_-;\-&quot;$&quot;* #,##0_-;_-&quot;$&quot;* &quot;-&quot;_-;_-@_-"/>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00\ &quot;€&quot;;[Red]\-#,##0.00\ &quot;€&quot;"/>
    <numFmt numFmtId="171" formatCode="_-* #,##0.00\ _€_-;\-* #,##0.00\ _€_-;_-* &quot;-&quot;??\ _€_-;_-@_-"/>
    <numFmt numFmtId="172" formatCode="_ &quot;$&quot;\ * #,##0.00_ ;_ &quot;$&quot;\ * \-#,##0.00_ ;_ &quot;$&quot;\ * &quot;-&quot;??_ ;_ @_ "/>
    <numFmt numFmtId="173" formatCode="&quot;$&quot;\ #,##0"/>
    <numFmt numFmtId="174" formatCode="_ * #,##0.00_ ;_ * \-#,##0.00_ ;_ * &quot;-&quot;??_ ;_ @_ "/>
    <numFmt numFmtId="175" formatCode="_-* #,##0\ &quot;Pts&quot;_-;\-* #,##0\ &quot;Pts&quot;_-;_-* &quot;-&quot;\ &quot;Pts&quot;_-;_-@_-"/>
    <numFmt numFmtId="176" formatCode="_-* #,##0.00\ &quot;Pts&quot;_-;\-* #,##0.00\ &quot;Pts&quot;_-;_-* &quot;-&quot;??\ &quot;Pts&quot;_-;_-@_-"/>
    <numFmt numFmtId="177" formatCode="\$#,##0\ ;\(\$#,##0\)"/>
    <numFmt numFmtId="178" formatCode="_ [$€-2]\ * #,##0.00_ ;_ [$€-2]\ * \-#,##0.00_ ;_ [$€-2]\ * &quot;-&quot;??_ "/>
    <numFmt numFmtId="179" formatCode="#.##"/>
    <numFmt numFmtId="180" formatCode="#,##0.000"/>
    <numFmt numFmtId="181" formatCode="#,##0.0"/>
    <numFmt numFmtId="182" formatCode="_ * #,##0_ ;_ * \-#,##0_ ;_ * &quot;-&quot;??_ ;_ @_ "/>
    <numFmt numFmtId="183" formatCode="[$$-240A]\ #,##0.00"/>
    <numFmt numFmtId="184" formatCode="#,##0.0000"/>
    <numFmt numFmtId="185" formatCode="000\°00&quot;´&quot;00&quot;´´&quot;"/>
    <numFmt numFmtId="186" formatCode="_ &quot;$&quot;* #,##0.00_ ;_ &quot;$&quot;* \-#,##0.00_ ;_ &quot;$&quot;* &quot;-&quot;??_ ;_ @_ "/>
    <numFmt numFmtId="187" formatCode="[$$-500A]\ #,##0.00"/>
    <numFmt numFmtId="188" formatCode="_-* #,##0.00\ [$€]_-;\-* #,##0.00\ [$€]_-;_-* &quot;-&quot;??\ [$€]_-;_-@_-"/>
    <numFmt numFmtId="189" formatCode="#,##0_ ;\-#,##0\ "/>
    <numFmt numFmtId="190" formatCode="_(* #,##0_);_(* \(#,##0\);_(* &quot;-&quot;??_);_(@_)"/>
    <numFmt numFmtId="191" formatCode="_(&quot;$&quot;\ * #,##0_);_(&quot;$&quot;\ * \(#,##0\);_(&quot;$&quot;\ * &quot;-&quot;??_);_(@_)"/>
    <numFmt numFmtId="192" formatCode="_([$$-240A]\ * #,##0.00_);_([$$-240A]\ * \(#,##0.00\);_([$$-240A]\ * &quot;-&quot;??_);_(@_)"/>
    <numFmt numFmtId="193" formatCode="0.0000"/>
    <numFmt numFmtId="194" formatCode="_-&quot;$&quot;* #,##0.00_-;\-&quot;$&quot;* #,##0.00_-;_-&quot;$&quot;* &quot;-&quot;_-;_-@_-"/>
    <numFmt numFmtId="195" formatCode="0.000"/>
    <numFmt numFmtId="196" formatCode="_-* #,##0.00_-;\-* #,##0.00_-;_-* &quot;-&quot;_-;_-@_-"/>
    <numFmt numFmtId="197" formatCode="_-[$$-240A]\ * #,##0.00_-;\-[$$-240A]\ * #,##0.00_-;_-[$$-240A]\ * &quot;-&quot;??_-;_-@_-"/>
    <numFmt numFmtId="198" formatCode="_-* #,##0.0_-;\-* #,##0.0_-;_-* &quot;-&quot;??_-;_-@_-"/>
  </numFmts>
  <fonts count="66">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2"/>
      <name val="Courier"/>
      <family val="3"/>
    </font>
    <font>
      <b/>
      <sz val="10"/>
      <name val="Arial"/>
      <family val="2"/>
    </font>
    <font>
      <sz val="10"/>
      <color indexed="24"/>
      <name val="Arial"/>
      <family val="2"/>
    </font>
    <font>
      <sz val="1"/>
      <color indexed="8"/>
      <name val="Courier"/>
      <family val="3"/>
    </font>
    <font>
      <i/>
      <sz val="1"/>
      <color indexed="8"/>
      <name val="Courier"/>
      <family val="3"/>
    </font>
    <font>
      <b/>
      <sz val="18"/>
      <color indexed="24"/>
      <name val="Arial"/>
      <family val="2"/>
    </font>
    <font>
      <b/>
      <sz val="12"/>
      <color indexed="24"/>
      <name val="Arial"/>
      <family val="2"/>
    </font>
    <font>
      <u/>
      <sz val="10"/>
      <color indexed="12"/>
      <name val="Arial"/>
      <family val="2"/>
    </font>
    <font>
      <b/>
      <sz val="11"/>
      <color indexed="10"/>
      <name val="Calibri"/>
      <family val="2"/>
    </font>
    <font>
      <b/>
      <sz val="11"/>
      <color indexed="62"/>
      <name val="Calibri"/>
      <family val="2"/>
    </font>
    <font>
      <sz val="10"/>
      <color indexed="8"/>
      <name val="Arial"/>
      <family val="2"/>
    </font>
    <font>
      <sz val="11"/>
      <color indexed="19"/>
      <name val="Calibri"/>
      <family val="2"/>
    </font>
    <font>
      <sz val="12"/>
      <color indexed="8"/>
      <name val="Arial"/>
      <family val="2"/>
    </font>
    <font>
      <b/>
      <sz val="15"/>
      <color indexed="62"/>
      <name val="Calibri"/>
      <family val="2"/>
    </font>
    <font>
      <b/>
      <sz val="13"/>
      <color indexed="62"/>
      <name val="Calibri"/>
      <family val="2"/>
    </font>
    <font>
      <b/>
      <sz val="18"/>
      <color indexed="62"/>
      <name val="Cambria"/>
      <family val="2"/>
    </font>
    <font>
      <b/>
      <sz val="12"/>
      <name val="Tahoma"/>
      <family val="2"/>
    </font>
    <font>
      <sz val="12"/>
      <name val="Tahoma"/>
      <family val="2"/>
    </font>
    <font>
      <b/>
      <sz val="16"/>
      <name val="Tahoma"/>
      <family val="2"/>
    </font>
    <font>
      <sz val="10"/>
      <name val="Tahoma"/>
      <family val="2"/>
    </font>
    <font>
      <sz val="11"/>
      <name val="Tahoma"/>
      <family val="2"/>
    </font>
    <font>
      <sz val="12"/>
      <color indexed="9"/>
      <name val="Tahoma"/>
      <family val="2"/>
    </font>
    <font>
      <sz val="11"/>
      <color indexed="8"/>
      <name val="Tahoma"/>
      <family val="2"/>
    </font>
    <font>
      <u/>
      <sz val="10"/>
      <color theme="10"/>
      <name val="Calibri"/>
      <family val="2"/>
    </font>
    <font>
      <sz val="11"/>
      <name val="Calibri"/>
      <family val="2"/>
      <scheme val="minor"/>
    </font>
    <font>
      <b/>
      <sz val="10"/>
      <color indexed="10"/>
      <name val="Tahoma"/>
      <family val="2"/>
    </font>
    <font>
      <sz val="10"/>
      <name val="Arial"/>
      <family val="2"/>
    </font>
    <font>
      <b/>
      <sz val="11"/>
      <color indexed="8"/>
      <name val="Tahoma"/>
      <family val="2"/>
    </font>
    <font>
      <b/>
      <sz val="14"/>
      <name val="Tahoma"/>
      <family val="2"/>
    </font>
    <font>
      <sz val="10"/>
      <color theme="1"/>
      <name val="Calibri"/>
      <family val="2"/>
      <scheme val="minor"/>
    </font>
    <font>
      <sz val="13"/>
      <color theme="1"/>
      <name val="Calibri"/>
      <family val="2"/>
      <scheme val="minor"/>
    </font>
    <font>
      <b/>
      <sz val="12"/>
      <color theme="1"/>
      <name val="Tahoma"/>
      <family val="2"/>
    </font>
    <font>
      <sz val="11"/>
      <name val="Arial"/>
      <family val="2"/>
    </font>
    <font>
      <sz val="12"/>
      <name val="Arial"/>
      <family val="2"/>
    </font>
    <font>
      <sz val="11"/>
      <color rgb="FF000000"/>
      <name val="Calibri"/>
      <family val="2"/>
    </font>
    <font>
      <sz val="10"/>
      <name val="Geneva"/>
      <family val="2"/>
    </font>
    <font>
      <b/>
      <sz val="28"/>
      <name val="Calibri"/>
      <family val="2"/>
    </font>
    <font>
      <sz val="28"/>
      <name val="Calibri"/>
      <family val="2"/>
    </font>
    <font>
      <sz val="10"/>
      <color rgb="FF7030A0"/>
      <name val="Arial"/>
      <family val="2"/>
    </font>
    <font>
      <sz val="9"/>
      <name val="Arial"/>
      <family val="2"/>
    </font>
    <font>
      <sz val="12"/>
      <color rgb="FF000000"/>
      <name val="Calibri"/>
      <family val="2"/>
    </font>
    <font>
      <b/>
      <sz val="10"/>
      <name val="Tahoma"/>
      <family val="2"/>
    </font>
    <font>
      <b/>
      <sz val="11"/>
      <name val="Tahoma"/>
      <family val="2"/>
    </font>
  </fonts>
  <fills count="40">
    <fill>
      <patternFill patternType="none"/>
    </fill>
    <fill>
      <patternFill patternType="gray125"/>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9"/>
      </patternFill>
    </fill>
    <fill>
      <patternFill patternType="solid">
        <fgColor indexed="55"/>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FFCC"/>
        <bgColor rgb="FF000000"/>
      </patternFill>
    </fill>
    <fill>
      <patternFill patternType="solid">
        <fgColor rgb="FFFFFFC9"/>
        <bgColor indexed="64"/>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patternFill patternType="solid">
        <fgColor rgb="FFFFFFC9"/>
        <bgColor rgb="FF000000"/>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s>
  <borders count="8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thin">
        <color indexed="64"/>
      </left>
      <right style="medium">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s>
  <cellStyleXfs count="500">
    <xf numFmtId="0" fontId="0" fillId="0" borderId="0"/>
    <xf numFmtId="0" fontId="2"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9" borderId="0" applyNumberFormat="0" applyBorder="0" applyAlignment="0" applyProtection="0"/>
    <xf numFmtId="0" fontId="3" fillId="7" borderId="0" applyNumberFormat="0" applyBorder="0" applyAlignment="0" applyProtection="0"/>
    <xf numFmtId="2" fontId="4" fillId="0" borderId="0"/>
    <xf numFmtId="2" fontId="4" fillId="0" borderId="0"/>
    <xf numFmtId="2" fontId="4" fillId="0" borderId="0"/>
    <xf numFmtId="2" fontId="4" fillId="0" borderId="0"/>
    <xf numFmtId="0" fontId="3" fillId="3"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8" borderId="0" applyNumberFormat="0" applyBorder="0" applyAlignment="0" applyProtection="0"/>
    <xf numFmtId="0" fontId="3" fillId="4" borderId="0" applyNumberFormat="0" applyBorder="0" applyAlignment="0" applyProtection="0"/>
    <xf numFmtId="0" fontId="3" fillId="3"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7"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4" borderId="0" applyNumberFormat="0" applyBorder="0" applyAlignment="0" applyProtection="0"/>
    <xf numFmtId="0" fontId="5" fillId="17" borderId="0" applyNumberFormat="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6" fillId="10" borderId="0" applyNumberFormat="0" applyBorder="0" applyAlignment="0" applyProtection="0"/>
    <xf numFmtId="0" fontId="7" fillId="19" borderId="1" applyNumberFormat="0" applyAlignment="0" applyProtection="0"/>
    <xf numFmtId="0" fontId="31" fillId="20" borderId="1" applyNumberFormat="0" applyAlignment="0" applyProtection="0"/>
    <xf numFmtId="0" fontId="8" fillId="21" borderId="2" applyNumberFormat="0" applyAlignment="0" applyProtection="0"/>
    <xf numFmtId="0" fontId="8" fillId="21" borderId="2" applyNumberFormat="0" applyAlignment="0" applyProtection="0"/>
    <xf numFmtId="0" fontId="9" fillId="0" borderId="3" applyNumberFormat="0" applyFill="0" applyAlignment="0" applyProtection="0"/>
    <xf numFmtId="0" fontId="16" fillId="0" borderId="4" applyNumberFormat="0" applyFill="0" applyAlignment="0" applyProtection="0"/>
    <xf numFmtId="3" fontId="25"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177" fontId="25" fillId="0" borderId="0" applyFont="0" applyFill="0" applyBorder="0" applyAlignment="0" applyProtection="0"/>
    <xf numFmtId="0" fontId="25" fillId="0" borderId="0" applyFont="0" applyFill="0" applyBorder="0" applyAlignment="0" applyProtection="0"/>
    <xf numFmtId="0" fontId="10" fillId="0" borderId="0" applyNumberFormat="0" applyFill="0" applyBorder="0" applyAlignment="0" applyProtection="0"/>
    <xf numFmtId="0" fontId="32" fillId="0" borderId="0" applyNumberFormat="0" applyFill="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15" borderId="0" applyNumberFormat="0" applyBorder="0" applyAlignment="0" applyProtection="0"/>
    <xf numFmtId="0" fontId="5" fillId="25"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2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5" borderId="0" applyNumberFormat="0" applyBorder="0" applyAlignment="0" applyProtection="0"/>
    <xf numFmtId="0" fontId="5" fillId="24" borderId="0" applyNumberFormat="0" applyBorder="0" applyAlignment="0" applyProtection="0"/>
    <xf numFmtId="1" fontId="4" fillId="0" borderId="0"/>
    <xf numFmtId="1" fontId="4" fillId="0" borderId="0"/>
    <xf numFmtId="1" fontId="4" fillId="0" borderId="0"/>
    <xf numFmtId="1" fontId="4" fillId="0" borderId="0"/>
    <xf numFmtId="0" fontId="11" fillId="9" borderId="1" applyNumberFormat="0" applyAlignment="0" applyProtection="0"/>
    <xf numFmtId="0" fontId="11" fillId="12" borderId="1" applyNumberFormat="0" applyAlignment="0" applyProtection="0"/>
    <xf numFmtId="0" fontId="33" fillId="0" borderId="0">
      <alignment vertical="top"/>
    </xf>
    <xf numFmtId="0" fontId="23"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4" fontId="26" fillId="0" borderId="0">
      <protection locked="0"/>
    </xf>
    <xf numFmtId="4" fontId="26" fillId="0" borderId="0">
      <protection locked="0"/>
    </xf>
    <xf numFmtId="4" fontId="27" fillId="0" borderId="0">
      <protection locked="0"/>
    </xf>
    <xf numFmtId="4" fontId="26" fillId="0" borderId="0">
      <protection locked="0"/>
    </xf>
    <xf numFmtId="4" fontId="26" fillId="0" borderId="0">
      <protection locked="0"/>
    </xf>
    <xf numFmtId="4" fontId="26" fillId="0" borderId="0">
      <protection locked="0"/>
    </xf>
    <xf numFmtId="4" fontId="27" fillId="0" borderId="0">
      <protection locked="0"/>
    </xf>
    <xf numFmtId="2" fontId="25" fillId="0" borderId="0" applyFont="0" applyFill="0" applyBorder="0" applyAlignment="0" applyProtection="0"/>
    <xf numFmtId="185" fontId="4" fillId="0" borderId="0"/>
    <xf numFmtId="185" fontId="4" fillId="0" borderId="0"/>
    <xf numFmtId="185" fontId="4" fillId="0" borderId="0"/>
    <xf numFmtId="185" fontId="4" fillId="0" borderId="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12" fillId="4" borderId="0" applyNumberFormat="0" applyBorder="0" applyAlignment="0" applyProtection="0"/>
    <xf numFmtId="0" fontId="12" fillId="8" borderId="0" applyNumberFormat="0" applyBorder="0" applyAlignment="0" applyProtection="0"/>
    <xf numFmtId="167" fontId="4"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3" fillId="0" borderId="0" applyFont="0" applyFill="0" applyBorder="0" applyAlignment="0" applyProtection="0"/>
    <xf numFmtId="166"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1" fontId="4" fillId="0" borderId="0" applyFont="0" applyFill="0" applyBorder="0" applyAlignment="0" applyProtection="0"/>
    <xf numFmtId="18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1"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2" fontId="4" fillId="0" borderId="0" applyFont="0" applyFill="0" applyBorder="0" applyAlignment="0" applyProtection="0"/>
    <xf numFmtId="183" fontId="22" fillId="0" borderId="5"/>
    <xf numFmtId="186" fontId="4" fillId="0" borderId="0"/>
    <xf numFmtId="186" fontId="4" fillId="0" borderId="0"/>
    <xf numFmtId="186" fontId="4" fillId="0" borderId="0"/>
    <xf numFmtId="186" fontId="4" fillId="0" borderId="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87"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89" fontId="4" fillId="0" borderId="0" applyFont="0" applyFill="0" applyBorder="0" applyAlignment="0" applyProtection="0"/>
    <xf numFmtId="187"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0"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68" fontId="1"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13" fillId="12" borderId="0" applyNumberFormat="0" applyBorder="0" applyAlignment="0" applyProtection="0"/>
    <xf numFmtId="0" fontId="34" fillId="12" borderId="0" applyNumberFormat="0" applyBorder="0" applyAlignment="0" applyProtection="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4" fillId="0" borderId="0"/>
    <xf numFmtId="0" fontId="3" fillId="0" borderId="0"/>
    <xf numFmtId="0" fontId="3" fillId="0" borderId="0"/>
    <xf numFmtId="39" fontId="23" fillId="0" borderId="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10" fontId="25"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5" fillId="19" borderId="7" applyNumberFormat="0" applyAlignment="0" applyProtection="0"/>
    <xf numFmtId="0" fontId="15" fillId="20" borderId="7"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49" fontId="24" fillId="0" borderId="0">
      <alignment horizontal="center" vertical="center"/>
    </xf>
    <xf numFmtId="0" fontId="18" fillId="0" borderId="0" applyNumberFormat="0" applyFill="0" applyBorder="0" applyAlignment="0" applyProtection="0"/>
    <xf numFmtId="0" fontId="19" fillId="0" borderId="8" applyNumberFormat="0" applyFill="0" applyAlignment="0" applyProtection="0"/>
    <xf numFmtId="0" fontId="36" fillId="0" borderId="9" applyNumberFormat="0" applyFill="0" applyAlignment="0" applyProtection="0"/>
    <xf numFmtId="0" fontId="20" fillId="0" borderId="10" applyNumberFormat="0" applyFill="0" applyAlignment="0" applyProtection="0"/>
    <xf numFmtId="0" fontId="37" fillId="0" borderId="11" applyNumberFormat="0" applyFill="0" applyAlignment="0" applyProtection="0"/>
    <xf numFmtId="0" fontId="10" fillId="0" borderId="12" applyNumberFormat="0" applyFill="0" applyAlignment="0" applyProtection="0"/>
    <xf numFmtId="0" fontId="32" fillId="0" borderId="13" applyNumberFormat="0" applyFill="0" applyAlignment="0" applyProtection="0"/>
    <xf numFmtId="0" fontId="38" fillId="0" borderId="0" applyNumberFormat="0" applyFill="0" applyBorder="0" applyAlignment="0" applyProtection="0"/>
    <xf numFmtId="0" fontId="21" fillId="0" borderId="14" applyNumberFormat="0" applyFill="0" applyAlignment="0" applyProtection="0"/>
    <xf numFmtId="0" fontId="21" fillId="0" borderId="15" applyNumberFormat="0" applyFill="0" applyAlignment="0" applyProtection="0"/>
    <xf numFmtId="0" fontId="25" fillId="0" borderId="16" applyNumberFormat="0" applyFont="0" applyFill="0" applyAlignment="0" applyProtection="0"/>
    <xf numFmtId="0" fontId="25" fillId="0" borderId="16" applyNumberFormat="0" applyFont="0" applyFill="0" applyAlignment="0" applyProtection="0"/>
    <xf numFmtId="0" fontId="25" fillId="0" borderId="16" applyNumberFormat="0" applyFont="0" applyFill="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49" fillId="0" borderId="0"/>
    <xf numFmtId="172" fontId="2"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168" fontId="1" fillId="0" borderId="0" applyFont="0" applyFill="0" applyBorder="0" applyAlignment="0" applyProtection="0"/>
    <xf numFmtId="0" fontId="14" fillId="0" borderId="0"/>
    <xf numFmtId="0" fontId="57" fillId="0" borderId="0" applyNumberFormat="0" applyBorder="0" applyAlignment="0"/>
    <xf numFmtId="0" fontId="58" fillId="0" borderId="0"/>
    <xf numFmtId="0" fontId="2" fillId="0" borderId="0"/>
    <xf numFmtId="164" fontId="2" fillId="0" borderId="0" applyFont="0" applyFill="0" applyBorder="0" applyAlignment="0" applyProtection="0"/>
    <xf numFmtId="0" fontId="2" fillId="0" borderId="0"/>
    <xf numFmtId="9" fontId="57" fillId="0" borderId="0" applyFont="0" applyFill="0" applyBorder="0" applyAlignment="0" applyProtection="0"/>
    <xf numFmtId="168" fontId="57"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69" fontId="57" fillId="0" borderId="0" applyFont="0" applyFill="0" applyBorder="0" applyAlignment="0" applyProtection="0"/>
    <xf numFmtId="43" fontId="1" fillId="0" borderId="0" applyFont="0" applyFill="0" applyBorder="0" applyAlignment="0" applyProtection="0"/>
  </cellStyleXfs>
  <cellXfs count="457">
    <xf numFmtId="0" fontId="0" fillId="0" borderId="0" xfId="0"/>
    <xf numFmtId="0" fontId="2" fillId="0" borderId="0" xfId="1"/>
    <xf numFmtId="39" fontId="39" fillId="0" borderId="0" xfId="420" applyFont="1" applyAlignment="1">
      <alignment horizontal="center" vertical="center"/>
    </xf>
    <xf numFmtId="39" fontId="39" fillId="0" borderId="0" xfId="420" applyFont="1" applyAlignment="1">
      <alignment vertical="center"/>
    </xf>
    <xf numFmtId="49" fontId="43" fillId="0" borderId="24" xfId="1" applyNumberFormat="1" applyFont="1" applyBorder="1" applyAlignment="1">
      <alignment horizontal="center" vertical="center"/>
    </xf>
    <xf numFmtId="0" fontId="43" fillId="27" borderId="24" xfId="1" applyFont="1" applyFill="1" applyBorder="1" applyAlignment="1">
      <alignment horizontal="left" vertical="center" wrapText="1"/>
    </xf>
    <xf numFmtId="0" fontId="43" fillId="0" borderId="24" xfId="1" applyFont="1" applyBorder="1" applyAlignment="1">
      <alignment horizontal="centerContinuous" vertical="center"/>
    </xf>
    <xf numFmtId="3" fontId="43" fillId="0" borderId="24" xfId="1" applyNumberFormat="1" applyFont="1" applyBorder="1" applyAlignment="1">
      <alignment horizontal="right" vertical="center"/>
    </xf>
    <xf numFmtId="182" fontId="43" fillId="0" borderId="5" xfId="281" applyNumberFormat="1" applyFont="1" applyBorder="1" applyAlignment="1">
      <alignment vertical="center"/>
    </xf>
    <xf numFmtId="169" fontId="42" fillId="0" borderId="39" xfId="280" applyFont="1" applyFill="1" applyBorder="1" applyAlignment="1">
      <alignment vertical="center"/>
    </xf>
    <xf numFmtId="169" fontId="42" fillId="0" borderId="30" xfId="280" applyFont="1" applyFill="1" applyBorder="1" applyAlignment="1">
      <alignment vertical="center"/>
    </xf>
    <xf numFmtId="0" fontId="39" fillId="0" borderId="30" xfId="1" applyFont="1" applyBorder="1" applyAlignment="1">
      <alignment vertical="center"/>
    </xf>
    <xf numFmtId="0" fontId="43" fillId="0" borderId="30" xfId="1" applyFont="1" applyBorder="1" applyAlignment="1">
      <alignment vertical="center"/>
    </xf>
    <xf numFmtId="0" fontId="43" fillId="0" borderId="30" xfId="1" applyFont="1" applyBorder="1" applyAlignment="1">
      <alignment horizontal="center" vertical="center"/>
    </xf>
    <xf numFmtId="0" fontId="43" fillId="0" borderId="30" xfId="1" applyFont="1" applyFill="1" applyBorder="1" applyAlignment="1">
      <alignment vertical="center"/>
    </xf>
    <xf numFmtId="4" fontId="43" fillId="0" borderId="30" xfId="1" applyNumberFormat="1" applyFont="1" applyBorder="1" applyAlignment="1">
      <alignment vertical="center"/>
    </xf>
    <xf numFmtId="0" fontId="42" fillId="0" borderId="39" xfId="1" applyFont="1" applyFill="1" applyBorder="1" applyAlignment="1">
      <alignment vertical="center"/>
    </xf>
    <xf numFmtId="0" fontId="42" fillId="0" borderId="30" xfId="1" applyFont="1" applyFill="1" applyBorder="1" applyAlignment="1">
      <alignment vertical="center"/>
    </xf>
    <xf numFmtId="0" fontId="42" fillId="0" borderId="19" xfId="1" applyFont="1" applyFill="1" applyBorder="1" applyAlignment="1">
      <alignment vertical="center"/>
    </xf>
    <xf numFmtId="0" fontId="42" fillId="0" borderId="20" xfId="1" applyFont="1" applyFill="1" applyBorder="1" applyAlignment="1">
      <alignment vertical="center"/>
    </xf>
    <xf numFmtId="0" fontId="39" fillId="0" borderId="20" xfId="1" applyFont="1" applyBorder="1" applyAlignment="1">
      <alignment vertical="center"/>
    </xf>
    <xf numFmtId="0" fontId="43" fillId="0" borderId="20" xfId="1" applyFont="1" applyBorder="1" applyAlignment="1">
      <alignment vertical="center"/>
    </xf>
    <xf numFmtId="173" fontId="43" fillId="0" borderId="20" xfId="1" applyNumberFormat="1" applyFont="1" applyBorder="1" applyAlignment="1">
      <alignment horizontal="center" vertical="center"/>
    </xf>
    <xf numFmtId="169" fontId="48" fillId="0" borderId="5" xfId="155" applyFont="1" applyFill="1" applyBorder="1" applyAlignment="1">
      <alignment vertical="center"/>
    </xf>
    <xf numFmtId="0" fontId="0" fillId="28" borderId="0" xfId="0" applyFill="1"/>
    <xf numFmtId="190" fontId="0" fillId="0" borderId="0" xfId="0" applyNumberFormat="1"/>
    <xf numFmtId="0" fontId="0" fillId="0" borderId="0" xfId="0" applyAlignment="1">
      <alignment horizontal="center"/>
    </xf>
    <xf numFmtId="0" fontId="0" fillId="0" borderId="0" xfId="0" applyAlignment="1">
      <alignment horizontal="center" wrapText="1"/>
    </xf>
    <xf numFmtId="3" fontId="0" fillId="0" borderId="0" xfId="0" applyNumberFormat="1" applyAlignment="1">
      <alignment horizontal="center"/>
    </xf>
    <xf numFmtId="0" fontId="52" fillId="0" borderId="0" xfId="0" applyFont="1"/>
    <xf numFmtId="192" fontId="0" fillId="0" borderId="0" xfId="0" applyNumberFormat="1"/>
    <xf numFmtId="168" fontId="0" fillId="0" borderId="0" xfId="487" applyFont="1"/>
    <xf numFmtId="191" fontId="0" fillId="0" borderId="0" xfId="487" applyNumberFormat="1" applyFont="1"/>
    <xf numFmtId="1" fontId="0" fillId="0" borderId="0" xfId="0" applyNumberFormat="1"/>
    <xf numFmtId="0" fontId="0" fillId="0" borderId="0" xfId="0" applyAlignment="1">
      <alignment horizontal="right"/>
    </xf>
    <xf numFmtId="1" fontId="53" fillId="0" borderId="0" xfId="0" applyNumberFormat="1" applyFont="1" applyAlignment="1">
      <alignment horizontal="left"/>
    </xf>
    <xf numFmtId="1" fontId="53" fillId="0" borderId="0" xfId="0" applyNumberFormat="1" applyFont="1" applyAlignment="1">
      <alignment horizontal="center"/>
    </xf>
    <xf numFmtId="0" fontId="53" fillId="0" borderId="0" xfId="0" applyFont="1" applyAlignment="1">
      <alignment horizontal="center"/>
    </xf>
    <xf numFmtId="0" fontId="53" fillId="0" borderId="0" xfId="0" applyFont="1" applyAlignment="1">
      <alignment horizontal="left"/>
    </xf>
    <xf numFmtId="0" fontId="0" fillId="0" borderId="0" xfId="0" applyFill="1"/>
    <xf numFmtId="0" fontId="53" fillId="0" borderId="0" xfId="0" applyFont="1"/>
    <xf numFmtId="0" fontId="0" fillId="0" borderId="0" xfId="0" applyFill="1" applyAlignment="1">
      <alignment horizontal="right"/>
    </xf>
    <xf numFmtId="0" fontId="54" fillId="0" borderId="0" xfId="0" applyFont="1"/>
    <xf numFmtId="3" fontId="54" fillId="0" borderId="0" xfId="0" applyNumberFormat="1" applyFont="1"/>
    <xf numFmtId="193" fontId="0" fillId="0" borderId="0" xfId="0" applyNumberFormat="1"/>
    <xf numFmtId="0" fontId="55" fillId="0" borderId="0" xfId="488" applyFont="1"/>
    <xf numFmtId="0" fontId="3" fillId="0" borderId="0" xfId="488" applyFont="1"/>
    <xf numFmtId="0" fontId="56" fillId="0" borderId="0" xfId="488" applyFont="1"/>
    <xf numFmtId="0" fontId="57" fillId="0" borderId="0" xfId="489"/>
    <xf numFmtId="0" fontId="2" fillId="29" borderId="45" xfId="489" applyFont="1" applyFill="1" applyBorder="1" applyAlignment="1">
      <alignment horizontal="center"/>
    </xf>
    <xf numFmtId="0" fontId="24" fillId="29" borderId="46" xfId="489" applyFont="1" applyFill="1" applyBorder="1" applyAlignment="1">
      <alignment horizontal="center"/>
    </xf>
    <xf numFmtId="0" fontId="2" fillId="29" borderId="46" xfId="489" applyFont="1" applyFill="1" applyBorder="1" applyAlignment="1">
      <alignment vertical="center"/>
    </xf>
    <xf numFmtId="0" fontId="2" fillId="29" borderId="47" xfId="489" applyFont="1" applyFill="1" applyBorder="1" applyAlignment="1">
      <alignment vertical="center"/>
    </xf>
    <xf numFmtId="0" fontId="2" fillId="29" borderId="22" xfId="489" applyFont="1" applyFill="1" applyBorder="1" applyAlignment="1">
      <alignment horizontal="center"/>
    </xf>
    <xf numFmtId="0" fontId="24" fillId="29" borderId="23" xfId="489" applyFont="1" applyFill="1" applyBorder="1" applyAlignment="1">
      <alignment horizontal="center"/>
    </xf>
    <xf numFmtId="0" fontId="24" fillId="29" borderId="23" xfId="489" applyFont="1" applyFill="1" applyBorder="1" applyAlignment="1">
      <alignment horizontal="left"/>
    </xf>
    <xf numFmtId="0" fontId="2" fillId="29" borderId="23" xfId="489" applyFont="1" applyFill="1" applyBorder="1" applyAlignment="1">
      <alignment horizontal="center" vertical="center"/>
    </xf>
    <xf numFmtId="0" fontId="2" fillId="29" borderId="34" xfId="489" applyFont="1" applyFill="1" applyBorder="1" applyAlignment="1">
      <alignment horizontal="center" vertical="center"/>
    </xf>
    <xf numFmtId="0" fontId="2" fillId="29" borderId="35" xfId="489" applyFont="1" applyFill="1" applyBorder="1" applyAlignment="1">
      <alignment horizontal="center" vertical="center"/>
    </xf>
    <xf numFmtId="0" fontId="2" fillId="29" borderId="25" xfId="489" applyFont="1" applyFill="1" applyBorder="1" applyAlignment="1">
      <alignment horizontal="center"/>
    </xf>
    <xf numFmtId="0" fontId="24" fillId="29" borderId="0" xfId="489" applyFont="1" applyFill="1" applyAlignment="1">
      <alignment horizontal="center"/>
    </xf>
    <xf numFmtId="0" fontId="24" fillId="29" borderId="0" xfId="489" applyFont="1" applyFill="1" applyAlignment="1">
      <alignment horizontal="left"/>
    </xf>
    <xf numFmtId="0" fontId="2" fillId="29" borderId="0" xfId="489" applyFont="1" applyFill="1" applyAlignment="1">
      <alignment horizontal="right" vertical="center"/>
    </xf>
    <xf numFmtId="0" fontId="2" fillId="29" borderId="0" xfId="489" applyFont="1" applyFill="1" applyAlignment="1">
      <alignment horizontal="center" vertical="center"/>
    </xf>
    <xf numFmtId="0" fontId="2" fillId="29" borderId="26" xfId="489" applyFont="1" applyFill="1" applyBorder="1" applyAlignment="1">
      <alignment horizontal="center" vertical="center"/>
    </xf>
    <xf numFmtId="0" fontId="59" fillId="29" borderId="0" xfId="489" applyFont="1" applyFill="1" applyAlignment="1">
      <alignment horizontal="center"/>
    </xf>
    <xf numFmtId="0" fontId="2" fillId="29" borderId="0" xfId="489" applyFont="1" applyFill="1"/>
    <xf numFmtId="0" fontId="60" fillId="29" borderId="0" xfId="489" applyFont="1" applyFill="1" applyAlignment="1">
      <alignment horizontal="left" vertical="center"/>
    </xf>
    <xf numFmtId="0" fontId="24" fillId="31" borderId="25" xfId="489" applyFont="1" applyFill="1" applyBorder="1" applyAlignment="1">
      <alignment horizontal="left"/>
    </xf>
    <xf numFmtId="0" fontId="2" fillId="31" borderId="0" xfId="489" applyFont="1" applyFill="1" applyAlignment="1">
      <alignment horizontal="right"/>
    </xf>
    <xf numFmtId="0" fontId="2" fillId="31" borderId="27" xfId="489" applyFont="1" applyFill="1" applyBorder="1" applyAlignment="1">
      <alignment horizontal="center"/>
    </xf>
    <xf numFmtId="0" fontId="2" fillId="31" borderId="0" xfId="489" applyFont="1" applyFill="1" applyAlignment="1">
      <alignment horizontal="center"/>
    </xf>
    <xf numFmtId="0" fontId="2" fillId="31" borderId="0" xfId="489" applyFont="1" applyFill="1"/>
    <xf numFmtId="0" fontId="24" fillId="31" borderId="0" xfId="489" applyFont="1" applyFill="1" applyAlignment="1">
      <alignment horizontal="right"/>
    </xf>
    <xf numFmtId="0" fontId="2" fillId="31" borderId="27" xfId="489" applyFont="1" applyFill="1" applyBorder="1" applyAlignment="1">
      <alignment horizontal="right"/>
    </xf>
    <xf numFmtId="0" fontId="2" fillId="31" borderId="26" xfId="489" applyFont="1" applyFill="1" applyBorder="1" applyAlignment="1">
      <alignment horizontal="center"/>
    </xf>
    <xf numFmtId="0" fontId="2" fillId="31" borderId="31" xfId="489" applyFont="1" applyFill="1" applyBorder="1" applyAlignment="1">
      <alignment horizontal="left"/>
    </xf>
    <xf numFmtId="0" fontId="2" fillId="31" borderId="32" xfId="489" applyFont="1" applyFill="1" applyBorder="1" applyAlignment="1">
      <alignment horizontal="right"/>
    </xf>
    <xf numFmtId="0" fontId="2" fillId="31" borderId="32" xfId="489" applyFont="1" applyFill="1" applyBorder="1" applyAlignment="1">
      <alignment horizontal="center"/>
    </xf>
    <xf numFmtId="0" fontId="2" fillId="0" borderId="22" xfId="489" applyFont="1" applyBorder="1"/>
    <xf numFmtId="0" fontId="2" fillId="0" borderId="23" xfId="489" applyFont="1" applyBorder="1"/>
    <xf numFmtId="0" fontId="2" fillId="0" borderId="29" xfId="489" applyFont="1" applyBorder="1"/>
    <xf numFmtId="0" fontId="24" fillId="0" borderId="25" xfId="489" applyFont="1" applyBorder="1" applyAlignment="1" applyProtection="1">
      <alignment horizontal="left"/>
      <protection locked="0"/>
    </xf>
    <xf numFmtId="0" fontId="24" fillId="0" borderId="27" xfId="489" applyFont="1" applyBorder="1" applyAlignment="1" applyProtection="1">
      <alignment horizontal="left"/>
      <protection locked="0"/>
    </xf>
    <xf numFmtId="0" fontId="24" fillId="0" borderId="0" xfId="489" applyFont="1" applyAlignment="1" applyProtection="1">
      <alignment horizontal="center"/>
      <protection locked="0"/>
    </xf>
    <xf numFmtId="0" fontId="2" fillId="0" borderId="27" xfId="489" applyFont="1" applyBorder="1" applyProtection="1">
      <protection locked="0"/>
    </xf>
    <xf numFmtId="0" fontId="2" fillId="0" borderId="0" xfId="489" applyFont="1"/>
    <xf numFmtId="0" fontId="2" fillId="0" borderId="0" xfId="489" applyFont="1" applyProtection="1">
      <protection locked="0"/>
    </xf>
    <xf numFmtId="0" fontId="2" fillId="0" borderId="26" xfId="489" applyFont="1" applyBorder="1"/>
    <xf numFmtId="0" fontId="24" fillId="0" borderId="25" xfId="489" applyFont="1" applyBorder="1" applyProtection="1">
      <protection locked="0"/>
    </xf>
    <xf numFmtId="0" fontId="24" fillId="0" borderId="0" xfId="489" applyFont="1"/>
    <xf numFmtId="0" fontId="2" fillId="0" borderId="27" xfId="489" applyFont="1" applyBorder="1" applyAlignment="1" applyProtection="1">
      <alignment horizontal="center"/>
      <protection locked="0"/>
    </xf>
    <xf numFmtId="0" fontId="24" fillId="0" borderId="27" xfId="489" applyFont="1" applyBorder="1"/>
    <xf numFmtId="0" fontId="2" fillId="0" borderId="30" xfId="489" applyFont="1" applyBorder="1" applyAlignment="1" applyProtection="1">
      <alignment horizontal="center"/>
      <protection locked="0"/>
    </xf>
    <xf numFmtId="0" fontId="2" fillId="0" borderId="0" xfId="489" applyFont="1" applyAlignment="1" applyProtection="1">
      <alignment horizontal="center"/>
      <protection locked="0"/>
    </xf>
    <xf numFmtId="0" fontId="2" fillId="0" borderId="26" xfId="489" applyFont="1" applyBorder="1" applyAlignment="1" applyProtection="1">
      <alignment horizontal="center"/>
      <protection locked="0"/>
    </xf>
    <xf numFmtId="0" fontId="2" fillId="0" borderId="27" xfId="489" applyFont="1" applyBorder="1"/>
    <xf numFmtId="0" fontId="2" fillId="0" borderId="28" xfId="489" applyFont="1" applyBorder="1" applyAlignment="1" applyProtection="1">
      <alignment horizontal="center"/>
      <protection locked="0"/>
    </xf>
    <xf numFmtId="0" fontId="2" fillId="0" borderId="27" xfId="489" applyFont="1" applyBorder="1" applyAlignment="1">
      <alignment horizontal="center"/>
    </xf>
    <xf numFmtId="0" fontId="2" fillId="0" borderId="28" xfId="489" applyFont="1" applyBorder="1" applyAlignment="1">
      <alignment horizontal="center"/>
    </xf>
    <xf numFmtId="0" fontId="2" fillId="0" borderId="0" xfId="489" applyFont="1" applyAlignment="1">
      <alignment horizontal="center"/>
    </xf>
    <xf numFmtId="0" fontId="2" fillId="0" borderId="26" xfId="489" applyFont="1" applyBorder="1" applyAlignment="1">
      <alignment horizontal="center"/>
    </xf>
    <xf numFmtId="0" fontId="24" fillId="32" borderId="0" xfId="489" applyFont="1" applyFill="1" applyAlignment="1">
      <alignment horizontal="center"/>
    </xf>
    <xf numFmtId="0" fontId="2" fillId="32" borderId="27" xfId="489" applyFont="1" applyFill="1" applyBorder="1" applyAlignment="1">
      <alignment horizontal="center"/>
    </xf>
    <xf numFmtId="0" fontId="61" fillId="32" borderId="28" xfId="489" applyFont="1" applyFill="1" applyBorder="1" applyAlignment="1">
      <alignment horizontal="center"/>
    </xf>
    <xf numFmtId="0" fontId="2" fillId="0" borderId="0" xfId="489" applyFont="1" applyAlignment="1">
      <alignment horizontal="center" vertical="center"/>
    </xf>
    <xf numFmtId="0" fontId="2" fillId="0" borderId="27" xfId="489" applyFont="1" applyBorder="1" applyAlignment="1">
      <alignment horizontal="center" vertical="center"/>
    </xf>
    <xf numFmtId="0" fontId="24" fillId="0" borderId="25" xfId="489" applyFont="1" applyBorder="1" applyAlignment="1" applyProtection="1">
      <alignment vertical="top"/>
      <protection locked="0"/>
    </xf>
    <xf numFmtId="0" fontId="24" fillId="0" borderId="0" xfId="489" applyFont="1" applyAlignment="1">
      <alignment vertical="top"/>
    </xf>
    <xf numFmtId="0" fontId="2" fillId="0" borderId="0" xfId="489" applyFont="1" applyAlignment="1">
      <alignment horizontal="center" vertical="top"/>
    </xf>
    <xf numFmtId="0" fontId="2" fillId="0" borderId="0" xfId="489" applyFont="1" applyAlignment="1">
      <alignment vertical="top"/>
    </xf>
    <xf numFmtId="0" fontId="2" fillId="0" borderId="26" xfId="489" applyFont="1" applyBorder="1" applyAlignment="1">
      <alignment horizontal="center" vertical="top"/>
    </xf>
    <xf numFmtId="0" fontId="2" fillId="0" borderId="25" xfId="489" applyFont="1" applyBorder="1"/>
    <xf numFmtId="0" fontId="2" fillId="32" borderId="25" xfId="489" applyFont="1" applyFill="1" applyBorder="1"/>
    <xf numFmtId="0" fontId="2" fillId="32" borderId="0" xfId="489" applyFont="1" applyFill="1"/>
    <xf numFmtId="0" fontId="2" fillId="32" borderId="26" xfId="489" applyFont="1" applyFill="1" applyBorder="1"/>
    <xf numFmtId="0" fontId="24" fillId="34" borderId="67" xfId="489" applyFont="1" applyFill="1" applyBorder="1" applyAlignment="1">
      <alignment horizontal="center" vertical="center"/>
    </xf>
    <xf numFmtId="0" fontId="24" fillId="35" borderId="69" xfId="489" applyFont="1" applyFill="1" applyBorder="1" applyAlignment="1">
      <alignment horizontal="center" vertical="center" wrapText="1"/>
    </xf>
    <xf numFmtId="0" fontId="24" fillId="35" borderId="38" xfId="489" applyFont="1" applyFill="1" applyBorder="1" applyAlignment="1">
      <alignment horizontal="center" vertical="center" wrapText="1"/>
    </xf>
    <xf numFmtId="0" fontId="2" fillId="35" borderId="57" xfId="489" applyFont="1" applyFill="1" applyBorder="1"/>
    <xf numFmtId="0" fontId="24" fillId="36" borderId="71" xfId="489" applyFont="1" applyFill="1" applyBorder="1"/>
    <xf numFmtId="0" fontId="24" fillId="31" borderId="38" xfId="489" applyFont="1" applyFill="1" applyBorder="1" applyAlignment="1">
      <alignment horizontal="center"/>
    </xf>
    <xf numFmtId="0" fontId="2" fillId="37" borderId="25" xfId="489" applyFont="1" applyFill="1" applyBorder="1"/>
    <xf numFmtId="0" fontId="2" fillId="37" borderId="0" xfId="489" applyFont="1" applyFill="1"/>
    <xf numFmtId="0" fontId="2" fillId="37" borderId="26" xfId="489" applyFont="1" applyFill="1" applyBorder="1"/>
    <xf numFmtId="0" fontId="24" fillId="36" borderId="72" xfId="489" applyFont="1" applyFill="1" applyBorder="1"/>
    <xf numFmtId="0" fontId="2" fillId="36" borderId="64" xfId="489" applyFont="1" applyFill="1" applyBorder="1"/>
    <xf numFmtId="0" fontId="2" fillId="36" borderId="65" xfId="489" applyFont="1" applyFill="1" applyBorder="1"/>
    <xf numFmtId="0" fontId="24" fillId="36" borderId="25" xfId="489" applyFont="1" applyFill="1" applyBorder="1"/>
    <xf numFmtId="0" fontId="2" fillId="36" borderId="0" xfId="489" applyFont="1" applyFill="1"/>
    <xf numFmtId="0" fontId="2" fillId="36" borderId="32" xfId="489" applyFont="1" applyFill="1" applyBorder="1"/>
    <xf numFmtId="0" fontId="2" fillId="36" borderId="26" xfId="489" applyFont="1" applyFill="1" applyBorder="1"/>
    <xf numFmtId="0" fontId="24" fillId="34" borderId="34" xfId="489" applyFont="1" applyFill="1" applyBorder="1" applyAlignment="1">
      <alignment horizontal="center"/>
    </xf>
    <xf numFmtId="0" fontId="24" fillId="34" borderId="35" xfId="489" applyFont="1" applyFill="1" applyBorder="1" applyAlignment="1">
      <alignment horizontal="center"/>
    </xf>
    <xf numFmtId="0" fontId="47" fillId="0" borderId="0" xfId="489" applyFont="1" applyAlignment="1">
      <alignment horizontal="left" vertical="top" wrapText="1"/>
    </xf>
    <xf numFmtId="0" fontId="24" fillId="32" borderId="59" xfId="489" applyFont="1" applyFill="1" applyBorder="1" applyAlignment="1">
      <alignment horizontal="center"/>
    </xf>
    <xf numFmtId="0" fontId="24" fillId="32" borderId="60" xfId="489" applyFont="1" applyFill="1" applyBorder="1" applyAlignment="1">
      <alignment horizontal="center"/>
    </xf>
    <xf numFmtId="0" fontId="62" fillId="0" borderId="24" xfId="491" applyFont="1" applyBorder="1"/>
    <xf numFmtId="192" fontId="2" fillId="32" borderId="75" xfId="489" applyNumberFormat="1" applyFont="1" applyFill="1" applyBorder="1" applyAlignment="1">
      <alignment horizontal="right"/>
    </xf>
    <xf numFmtId="0" fontId="24" fillId="32" borderId="58" xfId="489" applyFont="1" applyFill="1" applyBorder="1" applyAlignment="1">
      <alignment horizontal="center"/>
    </xf>
    <xf numFmtId="0" fontId="24" fillId="32" borderId="43" xfId="489" applyFont="1" applyFill="1" applyBorder="1" applyAlignment="1">
      <alignment horizontal="center"/>
    </xf>
    <xf numFmtId="194" fontId="62" fillId="0" borderId="24" xfId="492" applyNumberFormat="1" applyFont="1" applyBorder="1"/>
    <xf numFmtId="0" fontId="57" fillId="0" borderId="0" xfId="489" applyFill="1"/>
    <xf numFmtId="0" fontId="24" fillId="32" borderId="17" xfId="489" applyFont="1" applyFill="1" applyBorder="1" applyAlignment="1">
      <alignment horizontal="center"/>
    </xf>
    <xf numFmtId="0" fontId="24" fillId="32" borderId="18" xfId="489" applyFont="1" applyFill="1" applyBorder="1" applyAlignment="1">
      <alignment horizontal="center"/>
    </xf>
    <xf numFmtId="192" fontId="62" fillId="32" borderId="51" xfId="489" applyNumberFormat="1" applyFont="1" applyFill="1" applyBorder="1" applyAlignment="1">
      <alignment horizontal="right"/>
    </xf>
    <xf numFmtId="0" fontId="2" fillId="32" borderId="63" xfId="489" applyFont="1" applyFill="1" applyBorder="1"/>
    <xf numFmtId="0" fontId="2" fillId="32" borderId="76" xfId="489" applyFont="1" applyFill="1" applyBorder="1"/>
    <xf numFmtId="0" fontId="2" fillId="32" borderId="39" xfId="489" applyFont="1" applyFill="1" applyBorder="1" applyAlignment="1">
      <alignment horizontal="left"/>
    </xf>
    <xf numFmtId="0" fontId="2" fillId="32" borderId="30" xfId="489" applyFont="1" applyFill="1" applyBorder="1" applyAlignment="1">
      <alignment horizontal="left"/>
    </xf>
    <xf numFmtId="0" fontId="2" fillId="32" borderId="64" xfId="489" applyFont="1" applyFill="1" applyBorder="1" applyAlignment="1">
      <alignment horizontal="left"/>
    </xf>
    <xf numFmtId="0" fontId="2" fillId="32" borderId="76" xfId="489" applyFont="1" applyFill="1" applyBorder="1" applyAlignment="1">
      <alignment horizontal="left"/>
    </xf>
    <xf numFmtId="192" fontId="2" fillId="32" borderId="51" xfId="489" applyNumberFormat="1" applyFont="1" applyFill="1" applyBorder="1" applyAlignment="1">
      <alignment horizontal="right"/>
    </xf>
    <xf numFmtId="195" fontId="2" fillId="32" borderId="63" xfId="489" applyNumberFormat="1" applyFont="1" applyFill="1" applyBorder="1" applyAlignment="1">
      <alignment horizontal="right"/>
    </xf>
    <xf numFmtId="195" fontId="2" fillId="32" borderId="76" xfId="489" applyNumberFormat="1" applyFont="1" applyFill="1" applyBorder="1" applyAlignment="1">
      <alignment horizontal="right"/>
    </xf>
    <xf numFmtId="192" fontId="2" fillId="32" borderId="5" xfId="489" applyNumberFormat="1" applyFont="1" applyFill="1" applyBorder="1" applyAlignment="1">
      <alignment horizontal="right"/>
    </xf>
    <xf numFmtId="0" fontId="2" fillId="32" borderId="30" xfId="489" applyFont="1" applyFill="1" applyBorder="1" applyAlignment="1">
      <alignment horizontal="center"/>
    </xf>
    <xf numFmtId="0" fontId="2" fillId="32" borderId="64" xfId="489" applyFont="1" applyFill="1" applyBorder="1" applyAlignment="1">
      <alignment horizontal="center"/>
    </xf>
    <xf numFmtId="0" fontId="2" fillId="32" borderId="76" xfId="489" applyFont="1" applyFill="1" applyBorder="1" applyAlignment="1">
      <alignment horizontal="center"/>
    </xf>
    <xf numFmtId="2" fontId="2" fillId="32" borderId="24" xfId="489" applyNumberFormat="1" applyFont="1" applyFill="1" applyBorder="1"/>
    <xf numFmtId="9" fontId="2" fillId="32" borderId="76" xfId="494" applyFont="1" applyFill="1" applyBorder="1" applyAlignment="1">
      <alignment horizontal="left"/>
    </xf>
    <xf numFmtId="4" fontId="2" fillId="32" borderId="5" xfId="493" applyNumberFormat="1" applyFill="1" applyBorder="1"/>
    <xf numFmtId="0" fontId="2" fillId="32" borderId="36" xfId="489" applyFont="1" applyFill="1" applyBorder="1"/>
    <xf numFmtId="4" fontId="2" fillId="32" borderId="37" xfId="489" applyNumberFormat="1" applyFont="1" applyFill="1" applyBorder="1"/>
    <xf numFmtId="192" fontId="2" fillId="32" borderId="38" xfId="489" applyNumberFormat="1" applyFont="1" applyFill="1" applyBorder="1"/>
    <xf numFmtId="0" fontId="24" fillId="32" borderId="25" xfId="489" applyFont="1" applyFill="1" applyBorder="1"/>
    <xf numFmtId="0" fontId="24" fillId="36" borderId="39" xfId="489" applyFont="1" applyFill="1" applyBorder="1"/>
    <xf numFmtId="0" fontId="2" fillId="36" borderId="30" xfId="489" applyFont="1" applyFill="1" applyBorder="1"/>
    <xf numFmtId="0" fontId="2" fillId="36" borderId="40" xfId="489" applyFont="1" applyFill="1" applyBorder="1"/>
    <xf numFmtId="0" fontId="2" fillId="36" borderId="31" xfId="489" applyFont="1" applyFill="1" applyBorder="1"/>
    <xf numFmtId="0" fontId="24" fillId="38" borderId="74" xfId="489" applyFont="1" applyFill="1" applyBorder="1" applyAlignment="1">
      <alignment horizontal="center"/>
    </xf>
    <xf numFmtId="0" fontId="24" fillId="38" borderId="34" xfId="489" applyFont="1" applyFill="1" applyBorder="1" applyAlignment="1">
      <alignment horizontal="center"/>
    </xf>
    <xf numFmtId="0" fontId="24" fillId="38" borderId="35" xfId="489" applyFont="1" applyFill="1" applyBorder="1" applyAlignment="1">
      <alignment horizontal="center"/>
    </xf>
    <xf numFmtId="0" fontId="22" fillId="0" borderId="0" xfId="489" applyFont="1" applyAlignment="1">
      <alignment horizontal="left" vertical="top" wrapText="1"/>
    </xf>
    <xf numFmtId="0" fontId="55" fillId="0" borderId="30" xfId="491" applyFont="1" applyBorder="1" applyAlignment="1">
      <alignment horizontal="center"/>
    </xf>
    <xf numFmtId="0" fontId="2" fillId="32" borderId="79" xfId="489" applyFont="1" applyFill="1" applyBorder="1" applyAlignment="1">
      <alignment horizontal="left"/>
    </xf>
    <xf numFmtId="0" fontId="24" fillId="32" borderId="30" xfId="489" applyFont="1" applyFill="1" applyBorder="1" applyAlignment="1">
      <alignment horizontal="center"/>
    </xf>
    <xf numFmtId="0" fontId="2" fillId="32" borderId="24" xfId="489" applyFont="1" applyFill="1" applyBorder="1" applyAlignment="1">
      <alignment horizontal="center"/>
    </xf>
    <xf numFmtId="195" fontId="2" fillId="32" borderId="24" xfId="489" applyNumberFormat="1" applyFont="1" applyFill="1" applyBorder="1" applyAlignment="1">
      <alignment horizontal="right"/>
    </xf>
    <xf numFmtId="168" fontId="2" fillId="32" borderId="60" xfId="495" applyFont="1" applyFill="1" applyBorder="1" applyAlignment="1">
      <alignment horizontal="right"/>
    </xf>
    <xf numFmtId="0" fontId="2" fillId="32" borderId="20" xfId="489" applyFont="1" applyFill="1" applyBorder="1"/>
    <xf numFmtId="0" fontId="2" fillId="32" borderId="41" xfId="489" applyFont="1" applyFill="1" applyBorder="1" applyAlignment="1">
      <alignment horizontal="center"/>
    </xf>
    <xf numFmtId="0" fontId="2" fillId="32" borderId="41" xfId="489" applyFont="1" applyFill="1" applyBorder="1"/>
    <xf numFmtId="0" fontId="2" fillId="32" borderId="77" xfId="489" applyFont="1" applyFill="1" applyBorder="1" applyAlignment="1">
      <alignment horizontal="center"/>
    </xf>
    <xf numFmtId="0" fontId="2" fillId="36" borderId="25" xfId="489" applyFont="1" applyFill="1" applyBorder="1"/>
    <xf numFmtId="0" fontId="24" fillId="38" borderId="68" xfId="489" applyFont="1" applyFill="1" applyBorder="1" applyAlignment="1">
      <alignment horizontal="center"/>
    </xf>
    <xf numFmtId="0" fontId="24" fillId="38" borderId="69" xfId="489" applyFont="1" applyFill="1" applyBorder="1" applyAlignment="1">
      <alignment horizontal="center"/>
    </xf>
    <xf numFmtId="0" fontId="24" fillId="38" borderId="34" xfId="489" applyFont="1" applyFill="1" applyBorder="1" applyAlignment="1">
      <alignment horizontal="center" vertical="center"/>
    </xf>
    <xf numFmtId="0" fontId="24" fillId="38" borderId="34" xfId="489" applyFont="1" applyFill="1" applyBorder="1" applyAlignment="1">
      <alignment horizontal="center" vertical="center" wrapText="1"/>
    </xf>
    <xf numFmtId="0" fontId="24" fillId="38" borderId="69" xfId="489" applyFont="1" applyFill="1" applyBorder="1" applyAlignment="1">
      <alignment horizontal="center" vertical="center" wrapText="1"/>
    </xf>
    <xf numFmtId="0" fontId="24" fillId="38" borderId="35" xfId="489" applyFont="1" applyFill="1" applyBorder="1" applyAlignment="1">
      <alignment horizontal="center" vertical="center"/>
    </xf>
    <xf numFmtId="0" fontId="62" fillId="0" borderId="39" xfId="491" applyFont="1" applyBorder="1"/>
    <xf numFmtId="0" fontId="2" fillId="32" borderId="30" xfId="489" applyFont="1" applyFill="1" applyBorder="1"/>
    <xf numFmtId="0" fontId="62" fillId="0" borderId="24" xfId="491" applyFont="1" applyBorder="1" applyAlignment="1">
      <alignment horizontal="center"/>
    </xf>
    <xf numFmtId="0" fontId="62" fillId="0" borderId="30" xfId="491" applyFont="1" applyFill="1" applyBorder="1"/>
    <xf numFmtId="192" fontId="2" fillId="32" borderId="5" xfId="489" applyNumberFormat="1" applyFont="1" applyFill="1" applyBorder="1"/>
    <xf numFmtId="0" fontId="2" fillId="0" borderId="39" xfId="493" applyBorder="1"/>
    <xf numFmtId="0" fontId="2" fillId="32" borderId="64" xfId="489" applyFont="1" applyFill="1" applyBorder="1"/>
    <xf numFmtId="2" fontId="2" fillId="32" borderId="30" xfId="489" applyNumberFormat="1" applyFont="1" applyFill="1" applyBorder="1"/>
    <xf numFmtId="0" fontId="2" fillId="32" borderId="44" xfId="489" applyFont="1" applyFill="1" applyBorder="1" applyAlignment="1">
      <alignment horizontal="center"/>
    </xf>
    <xf numFmtId="2" fontId="2" fillId="32" borderId="63" xfId="489" applyNumberFormat="1" applyFont="1" applyFill="1" applyBorder="1" applyAlignment="1">
      <alignment horizontal="right"/>
    </xf>
    <xf numFmtId="2" fontId="2" fillId="32" borderId="76" xfId="489" applyNumberFormat="1" applyFont="1" applyFill="1" applyBorder="1" applyAlignment="1">
      <alignment horizontal="right"/>
    </xf>
    <xf numFmtId="2" fontId="2" fillId="32" borderId="5" xfId="489" applyNumberFormat="1" applyFont="1" applyFill="1" applyBorder="1"/>
    <xf numFmtId="0" fontId="2" fillId="32" borderId="19" xfId="489" applyFont="1" applyFill="1" applyBorder="1"/>
    <xf numFmtId="0" fontId="2" fillId="32" borderId="42" xfId="489" applyFont="1" applyFill="1" applyBorder="1"/>
    <xf numFmtId="192" fontId="2" fillId="32" borderId="80" xfId="489" applyNumberFormat="1" applyFont="1" applyFill="1" applyBorder="1"/>
    <xf numFmtId="0" fontId="24" fillId="38" borderId="35" xfId="489" applyFont="1" applyFill="1" applyBorder="1" applyAlignment="1">
      <alignment horizontal="center" vertical="center" wrapText="1"/>
    </xf>
    <xf numFmtId="49" fontId="22" fillId="0" borderId="0" xfId="489" applyNumberFormat="1" applyFont="1" applyAlignment="1">
      <alignment horizontal="left" vertical="top" wrapText="1"/>
    </xf>
    <xf numFmtId="196" fontId="62" fillId="0" borderId="30" xfId="496" applyNumberFormat="1" applyFont="1" applyBorder="1"/>
    <xf numFmtId="192" fontId="2" fillId="0" borderId="5" xfId="493" applyNumberFormat="1" applyBorder="1"/>
    <xf numFmtId="192" fontId="57" fillId="0" borderId="0" xfId="489" applyNumberFormat="1"/>
    <xf numFmtId="0" fontId="62" fillId="0" borderId="72" xfId="491" applyFont="1" applyBorder="1"/>
    <xf numFmtId="0" fontId="62" fillId="0" borderId="64" xfId="491" applyFont="1" applyBorder="1"/>
    <xf numFmtId="0" fontId="62" fillId="0" borderId="58" xfId="491" applyFont="1" applyFill="1" applyBorder="1" applyAlignment="1">
      <alignment horizontal="center"/>
    </xf>
    <xf numFmtId="0" fontId="62" fillId="0" borderId="43" xfId="491" applyFont="1" applyBorder="1" applyAlignment="1">
      <alignment horizontal="center"/>
    </xf>
    <xf numFmtId="0" fontId="63" fillId="0" borderId="0" xfId="489" applyFont="1" applyAlignment="1">
      <alignment vertical="center"/>
    </xf>
    <xf numFmtId="0" fontId="63" fillId="0" borderId="0" xfId="489" applyFont="1"/>
    <xf numFmtId="0" fontId="2" fillId="32" borderId="72" xfId="489" applyFont="1" applyFill="1" applyBorder="1"/>
    <xf numFmtId="9" fontId="2" fillId="0" borderId="24" xfId="497" applyBorder="1" applyAlignment="1">
      <alignment horizontal="center"/>
    </xf>
    <xf numFmtId="4" fontId="2" fillId="0" borderId="24" xfId="493" applyNumberFormat="1" applyBorder="1"/>
    <xf numFmtId="0" fontId="2" fillId="32" borderId="58" xfId="489" applyFont="1" applyFill="1" applyBorder="1" applyAlignment="1">
      <alignment horizontal="center"/>
    </xf>
    <xf numFmtId="2" fontId="2" fillId="32" borderId="30" xfId="489" applyNumberFormat="1" applyFont="1" applyFill="1" applyBorder="1" applyAlignment="1">
      <alignment horizontal="right"/>
    </xf>
    <xf numFmtId="4" fontId="2" fillId="0" borderId="5" xfId="493" applyNumberFormat="1" applyBorder="1"/>
    <xf numFmtId="0" fontId="2" fillId="32" borderId="5" xfId="489" applyFont="1" applyFill="1" applyBorder="1"/>
    <xf numFmtId="4" fontId="2" fillId="0" borderId="38" xfId="493" applyNumberFormat="1" applyBorder="1"/>
    <xf numFmtId="4" fontId="2" fillId="32" borderId="38" xfId="489" applyNumberFormat="1" applyFont="1" applyFill="1" applyBorder="1"/>
    <xf numFmtId="0" fontId="24" fillId="38" borderId="73" xfId="489" applyFont="1" applyFill="1" applyBorder="1" applyAlignment="1">
      <alignment horizontal="center" wrapText="1"/>
    </xf>
    <xf numFmtId="0" fontId="24" fillId="38" borderId="34" xfId="489" applyFont="1" applyFill="1" applyBorder="1" applyAlignment="1">
      <alignment horizontal="center" wrapText="1"/>
    </xf>
    <xf numFmtId="0" fontId="24" fillId="38" borderId="35" xfId="489" applyFont="1" applyFill="1" applyBorder="1" applyAlignment="1">
      <alignment horizontal="center" wrapText="1"/>
    </xf>
    <xf numFmtId="169" fontId="24" fillId="39" borderId="30" xfId="498" applyFont="1" applyFill="1" applyBorder="1"/>
    <xf numFmtId="9" fontId="24" fillId="39" borderId="43" xfId="494" applyFont="1" applyFill="1" applyBorder="1"/>
    <xf numFmtId="9" fontId="2" fillId="0" borderId="43" xfId="493" applyNumberFormat="1" applyBorder="1"/>
    <xf numFmtId="169" fontId="2" fillId="32" borderId="5" xfId="498" applyFont="1" applyFill="1" applyBorder="1"/>
    <xf numFmtId="0" fontId="24" fillId="39" borderId="72" xfId="489" applyFont="1" applyFill="1" applyBorder="1"/>
    <xf numFmtId="0" fontId="24" fillId="39" borderId="64" xfId="489" applyFont="1" applyFill="1" applyBorder="1"/>
    <xf numFmtId="0" fontId="24" fillId="39" borderId="19" xfId="489" applyFont="1" applyFill="1" applyBorder="1"/>
    <xf numFmtId="0" fontId="24" fillId="39" borderId="20" xfId="489" applyFont="1" applyFill="1" applyBorder="1"/>
    <xf numFmtId="169" fontId="24" fillId="39" borderId="20" xfId="498" applyFont="1" applyFill="1" applyBorder="1"/>
    <xf numFmtId="9" fontId="24" fillId="39" borderId="78" xfId="494" applyFont="1" applyFill="1" applyBorder="1"/>
    <xf numFmtId="9" fontId="2" fillId="0" borderId="41" xfId="493" applyNumberFormat="1" applyBorder="1"/>
    <xf numFmtId="169" fontId="2" fillId="32" borderId="38" xfId="489" applyNumberFormat="1" applyFont="1" applyFill="1" applyBorder="1"/>
    <xf numFmtId="190" fontId="2" fillId="32" borderId="38" xfId="489" applyNumberFormat="1" applyFont="1" applyFill="1" applyBorder="1"/>
    <xf numFmtId="0" fontId="24" fillId="0" borderId="68" xfId="489" applyFont="1" applyBorder="1"/>
    <xf numFmtId="0" fontId="2" fillId="0" borderId="69" xfId="489" applyFont="1" applyBorder="1"/>
    <xf numFmtId="0" fontId="2" fillId="0" borderId="70" xfId="489" applyFont="1" applyBorder="1"/>
    <xf numFmtId="0" fontId="2" fillId="0" borderId="39" xfId="489" applyFont="1" applyBorder="1"/>
    <xf numFmtId="0" fontId="2" fillId="0" borderId="30" xfId="489" applyFont="1" applyBorder="1"/>
    <xf numFmtId="0" fontId="2" fillId="0" borderId="40" xfId="489" applyFont="1" applyBorder="1"/>
    <xf numFmtId="0" fontId="2" fillId="0" borderId="19" xfId="489" applyFont="1" applyBorder="1"/>
    <xf numFmtId="0" fontId="2" fillId="0" borderId="20" xfId="489" applyFont="1" applyBorder="1"/>
    <xf numFmtId="0" fontId="2" fillId="0" borderId="21" xfId="489" applyFont="1" applyBorder="1"/>
    <xf numFmtId="0" fontId="24" fillId="0" borderId="25" xfId="489" applyFont="1" applyBorder="1" applyAlignment="1">
      <alignment horizontal="left"/>
    </xf>
    <xf numFmtId="0" fontId="24" fillId="0" borderId="25" xfId="489" applyFont="1" applyBorder="1" applyAlignment="1">
      <alignment horizontal="justify" vertical="center" wrapText="1"/>
    </xf>
    <xf numFmtId="0" fontId="24" fillId="0" borderId="0" xfId="489" applyFont="1" applyAlignment="1">
      <alignment horizontal="justify" vertical="center" wrapText="1"/>
    </xf>
    <xf numFmtId="0" fontId="24" fillId="0" borderId="26" xfId="489" applyFont="1" applyBorder="1" applyAlignment="1">
      <alignment horizontal="justify" vertical="center" wrapText="1"/>
    </xf>
    <xf numFmtId="0" fontId="2" fillId="0" borderId="64" xfId="489" applyFont="1" applyBorder="1"/>
    <xf numFmtId="0" fontId="2" fillId="0" borderId="0" xfId="489" applyFont="1" applyAlignment="1">
      <alignment horizontal="left"/>
    </xf>
    <xf numFmtId="0" fontId="2" fillId="0" borderId="25" xfId="489" applyFont="1" applyBorder="1" applyAlignment="1">
      <alignment horizontal="left"/>
    </xf>
    <xf numFmtId="0" fontId="2" fillId="0" borderId="31" xfId="489" applyFont="1" applyBorder="1" applyAlignment="1">
      <alignment horizontal="left"/>
    </xf>
    <xf numFmtId="0" fontId="2" fillId="0" borderId="32" xfId="489" applyFont="1" applyBorder="1" applyAlignment="1">
      <alignment horizontal="left"/>
    </xf>
    <xf numFmtId="0" fontId="2" fillId="0" borderId="32" xfId="489" applyFont="1" applyBorder="1"/>
    <xf numFmtId="0" fontId="24" fillId="36" borderId="71" xfId="489" applyFont="1" applyFill="1" applyBorder="1" applyAlignment="1">
      <alignment vertical="center"/>
    </xf>
    <xf numFmtId="0" fontId="2" fillId="36" borderId="64" xfId="489" applyFont="1" applyFill="1" applyBorder="1" applyAlignment="1">
      <alignment vertical="center"/>
    </xf>
    <xf numFmtId="0" fontId="62" fillId="0" borderId="24" xfId="491" applyFont="1" applyBorder="1" applyAlignment="1">
      <alignment horizontal="center" vertical="center"/>
    </xf>
    <xf numFmtId="39" fontId="64" fillId="0" borderId="44" xfId="420" applyFont="1" applyBorder="1" applyAlignment="1">
      <alignment horizontal="center" vertical="center"/>
    </xf>
    <xf numFmtId="39" fontId="65" fillId="0" borderId="44" xfId="420" applyFont="1" applyBorder="1" applyAlignment="1">
      <alignment horizontal="center" vertical="center"/>
    </xf>
    <xf numFmtId="197" fontId="48" fillId="0" borderId="5" xfId="155" applyNumberFormat="1" applyFont="1" applyFill="1" applyBorder="1" applyAlignment="1">
      <alignment vertical="center"/>
    </xf>
    <xf numFmtId="197" fontId="45" fillId="0" borderId="5" xfId="155" applyNumberFormat="1" applyFont="1" applyFill="1" applyBorder="1" applyAlignment="1">
      <alignment vertical="center"/>
    </xf>
    <xf numFmtId="197" fontId="50" fillId="0" borderId="42" xfId="155" applyNumberFormat="1" applyFont="1" applyFill="1" applyBorder="1" applyAlignment="1">
      <alignment vertical="center"/>
    </xf>
    <xf numFmtId="169" fontId="42" fillId="0" borderId="68" xfId="280" applyFont="1" applyFill="1" applyBorder="1" applyAlignment="1">
      <alignment vertical="center"/>
    </xf>
    <xf numFmtId="169" fontId="42" fillId="0" borderId="69" xfId="280" applyFont="1" applyFill="1" applyBorder="1" applyAlignment="1">
      <alignment vertical="center"/>
    </xf>
    <xf numFmtId="0" fontId="39" fillId="0" borderId="69" xfId="1" applyFont="1" applyBorder="1" applyAlignment="1">
      <alignment vertical="center"/>
    </xf>
    <xf numFmtId="0" fontId="43" fillId="0" borderId="69" xfId="1" applyFont="1" applyBorder="1" applyAlignment="1">
      <alignment vertical="center"/>
    </xf>
    <xf numFmtId="0" fontId="43" fillId="0" borderId="69" xfId="1" applyFont="1" applyBorder="1" applyAlignment="1">
      <alignment horizontal="center" vertical="center"/>
    </xf>
    <xf numFmtId="0" fontId="43" fillId="0" borderId="69" xfId="1" applyFont="1" applyFill="1" applyBorder="1" applyAlignment="1">
      <alignment vertical="center"/>
    </xf>
    <xf numFmtId="197" fontId="45" fillId="0" borderId="35" xfId="155" applyNumberFormat="1" applyFont="1" applyFill="1" applyBorder="1" applyAlignment="1">
      <alignment vertical="center"/>
    </xf>
    <xf numFmtId="0" fontId="43" fillId="27" borderId="53" xfId="1" applyFont="1" applyFill="1" applyBorder="1" applyAlignment="1">
      <alignment horizontal="center" vertical="center"/>
    </xf>
    <xf numFmtId="0" fontId="2" fillId="0" borderId="25" xfId="1" applyBorder="1"/>
    <xf numFmtId="0" fontId="2" fillId="0" borderId="0" xfId="1" applyBorder="1"/>
    <xf numFmtId="39" fontId="40" fillId="0" borderId="0" xfId="420" applyFont="1" applyFill="1" applyBorder="1" applyAlignment="1">
      <alignment vertical="center"/>
    </xf>
    <xf numFmtId="197" fontId="44" fillId="0" borderId="26" xfId="420" applyNumberFormat="1" applyFont="1" applyFill="1" applyBorder="1" applyAlignment="1">
      <alignment vertical="center"/>
    </xf>
    <xf numFmtId="0" fontId="43" fillId="27" borderId="48" xfId="1" applyFont="1" applyFill="1" applyBorder="1" applyAlignment="1">
      <alignment horizontal="center" vertical="center"/>
    </xf>
    <xf numFmtId="49" fontId="43" fillId="0" borderId="34" xfId="1" applyNumberFormat="1" applyFont="1" applyBorder="1" applyAlignment="1">
      <alignment horizontal="center" vertical="center"/>
    </xf>
    <xf numFmtId="0" fontId="43" fillId="27" borderId="34" xfId="1" applyFont="1" applyFill="1" applyBorder="1" applyAlignment="1">
      <alignment horizontal="left" vertical="center" wrapText="1"/>
    </xf>
    <xf numFmtId="0" fontId="43" fillId="0" borderId="34" xfId="1" applyFont="1" applyBorder="1" applyAlignment="1">
      <alignment horizontal="centerContinuous" vertical="center"/>
    </xf>
    <xf numFmtId="197" fontId="43" fillId="0" borderId="35" xfId="281" applyNumberFormat="1" applyFont="1" applyBorder="1" applyAlignment="1">
      <alignment vertical="center"/>
    </xf>
    <xf numFmtId="37" fontId="43" fillId="0" borderId="82" xfId="1" applyNumberFormat="1" applyFont="1" applyFill="1" applyBorder="1" applyAlignment="1">
      <alignment horizontal="center" vertical="center" wrapText="1"/>
    </xf>
    <xf numFmtId="39" fontId="43" fillId="0" borderId="41" xfId="420" applyFont="1" applyBorder="1" applyAlignment="1">
      <alignment horizontal="center" vertical="center"/>
    </xf>
    <xf numFmtId="0" fontId="43" fillId="0" borderId="41" xfId="1" applyFont="1" applyFill="1" applyBorder="1" applyAlignment="1">
      <alignment horizontal="center" vertical="center"/>
    </xf>
    <xf numFmtId="39" fontId="43" fillId="0" borderId="41" xfId="420" applyFont="1" applyBorder="1" applyAlignment="1">
      <alignment horizontal="center" vertical="center" wrapText="1"/>
    </xf>
    <xf numFmtId="0" fontId="43" fillId="0" borderId="41" xfId="1" applyFont="1" applyFill="1" applyBorder="1" applyAlignment="1">
      <alignment horizontal="justify" vertical="center" wrapText="1"/>
    </xf>
    <xf numFmtId="3" fontId="43" fillId="0" borderId="41" xfId="120" applyNumberFormat="1" applyFont="1" applyFill="1" applyBorder="1" applyAlignment="1">
      <alignment horizontal="right" vertical="center"/>
    </xf>
    <xf numFmtId="197" fontId="43" fillId="0" borderId="42" xfId="281" applyNumberFormat="1" applyFont="1" applyBorder="1" applyAlignment="1">
      <alignment vertical="center"/>
    </xf>
    <xf numFmtId="182" fontId="43" fillId="0" borderId="42" xfId="281" applyNumberFormat="1" applyFont="1" applyBorder="1" applyAlignment="1">
      <alignment vertical="center"/>
    </xf>
    <xf numFmtId="39" fontId="44" fillId="0" borderId="26" xfId="420" applyFont="1" applyFill="1" applyBorder="1" applyAlignment="1">
      <alignment vertical="center"/>
    </xf>
    <xf numFmtId="190" fontId="45" fillId="0" borderId="35" xfId="155" applyNumberFormat="1" applyFont="1" applyFill="1" applyBorder="1" applyAlignment="1">
      <alignment vertical="center"/>
    </xf>
    <xf numFmtId="190" fontId="45" fillId="0" borderId="5" xfId="155" applyNumberFormat="1" applyFont="1" applyFill="1" applyBorder="1" applyAlignment="1">
      <alignment vertical="center"/>
    </xf>
    <xf numFmtId="190" fontId="50" fillId="0" borderId="42" xfId="155" applyNumberFormat="1" applyFont="1" applyFill="1" applyBorder="1" applyAlignment="1">
      <alignment vertical="center"/>
    </xf>
    <xf numFmtId="181" fontId="43" fillId="0" borderId="34" xfId="1" applyNumberFormat="1" applyFont="1" applyFill="1" applyBorder="1" applyAlignment="1">
      <alignment horizontal="center" vertical="center"/>
    </xf>
    <xf numFmtId="4" fontId="43" fillId="0" borderId="24" xfId="1" applyNumberFormat="1" applyFont="1" applyFill="1" applyBorder="1" applyAlignment="1">
      <alignment horizontal="center" vertical="center"/>
    </xf>
    <xf numFmtId="197" fontId="43" fillId="0" borderId="34" xfId="1" applyNumberFormat="1" applyFont="1" applyBorder="1" applyAlignment="1">
      <alignment horizontal="right" vertical="center"/>
    </xf>
    <xf numFmtId="197" fontId="43" fillId="0" borderId="41" xfId="120" applyNumberFormat="1" applyFont="1" applyFill="1" applyBorder="1" applyAlignment="1">
      <alignment horizontal="right" vertical="center"/>
    </xf>
    <xf numFmtId="181" fontId="43" fillId="0" borderId="41" xfId="1" applyNumberFormat="1" applyFont="1" applyFill="1" applyBorder="1" applyAlignment="1">
      <alignment horizontal="center" vertical="center" wrapText="1"/>
    </xf>
    <xf numFmtId="198" fontId="43" fillId="0" borderId="41" xfId="499" applyNumberFormat="1" applyFont="1" applyFill="1" applyBorder="1" applyAlignment="1">
      <alignment horizontal="center" vertical="center" wrapText="1"/>
    </xf>
    <xf numFmtId="39" fontId="64" fillId="0" borderId="34" xfId="420" applyFont="1" applyBorder="1" applyAlignment="1">
      <alignment horizontal="center" vertical="center"/>
    </xf>
    <xf numFmtId="0" fontId="39" fillId="0" borderId="39" xfId="1" applyFont="1" applyBorder="1" applyAlignment="1">
      <alignment horizontal="right" vertical="center"/>
    </xf>
    <xf numFmtId="0" fontId="39" fillId="0" borderId="30" xfId="1" applyFont="1" applyBorder="1" applyAlignment="1">
      <alignment horizontal="right" vertical="center"/>
    </xf>
    <xf numFmtId="0" fontId="39" fillId="0" borderId="43" xfId="1" applyFont="1" applyBorder="1" applyAlignment="1">
      <alignment horizontal="right" vertical="center"/>
    </xf>
    <xf numFmtId="39" fontId="51" fillId="0" borderId="0" xfId="420" applyFont="1" applyAlignment="1">
      <alignment horizontal="center" vertical="center"/>
    </xf>
    <xf numFmtId="39" fontId="39" fillId="28" borderId="0" xfId="420" applyFont="1" applyFill="1" applyAlignment="1">
      <alignment horizontal="center" vertical="center"/>
    </xf>
    <xf numFmtId="39" fontId="65" fillId="0" borderId="34" xfId="420" applyFont="1" applyBorder="1" applyAlignment="1">
      <alignment horizontal="center" vertical="center" wrapText="1"/>
    </xf>
    <xf numFmtId="39" fontId="65" fillId="0" borderId="44" xfId="420" applyFont="1" applyBorder="1" applyAlignment="1">
      <alignment horizontal="center" vertical="center" wrapText="1"/>
    </xf>
    <xf numFmtId="39" fontId="51" fillId="0" borderId="0" xfId="420" applyFont="1" applyFill="1" applyAlignment="1">
      <alignment horizontal="center" vertical="center" wrapText="1"/>
    </xf>
    <xf numFmtId="39" fontId="39" fillId="0" borderId="0" xfId="420" applyFont="1" applyAlignment="1">
      <alignment horizontal="center" vertical="center" wrapText="1"/>
    </xf>
    <xf numFmtId="39" fontId="41" fillId="0" borderId="0" xfId="420" applyFont="1" applyAlignment="1">
      <alignment horizontal="center" vertical="center"/>
    </xf>
    <xf numFmtId="39" fontId="65" fillId="0" borderId="35" xfId="420" applyFont="1" applyBorder="1" applyAlignment="1">
      <alignment horizontal="center" vertical="center" wrapText="1"/>
    </xf>
    <xf numFmtId="39" fontId="65" fillId="0" borderId="52" xfId="420" applyFont="1" applyBorder="1" applyAlignment="1">
      <alignment horizontal="center" vertical="center" wrapText="1"/>
    </xf>
    <xf numFmtId="39" fontId="64" fillId="0" borderId="48" xfId="420" applyFont="1" applyBorder="1" applyAlignment="1">
      <alignment horizontal="center" vertical="center"/>
    </xf>
    <xf numFmtId="39" fontId="64" fillId="0" borderId="49" xfId="420" applyFont="1" applyBorder="1" applyAlignment="1">
      <alignment horizontal="center" vertical="center"/>
    </xf>
    <xf numFmtId="39" fontId="64" fillId="0" borderId="50" xfId="420" applyFont="1" applyBorder="1" applyAlignment="1">
      <alignment horizontal="center" vertical="center"/>
    </xf>
    <xf numFmtId="39" fontId="64" fillId="0" borderId="81" xfId="420" applyFont="1" applyBorder="1" applyAlignment="1">
      <alignment horizontal="center" vertical="center"/>
    </xf>
    <xf numFmtId="39" fontId="64" fillId="0" borderId="34" xfId="420" applyFont="1" applyBorder="1" applyAlignment="1">
      <alignment horizontal="center" vertical="center" wrapText="1"/>
    </xf>
    <xf numFmtId="39" fontId="64" fillId="0" borderId="44" xfId="420" applyFont="1" applyBorder="1" applyAlignment="1">
      <alignment horizontal="center" vertical="center" wrapText="1"/>
    </xf>
    <xf numFmtId="39" fontId="51" fillId="0" borderId="0" xfId="420" applyFont="1" applyFill="1" applyAlignment="1">
      <alignment horizontal="center" vertical="center"/>
    </xf>
    <xf numFmtId="0" fontId="2" fillId="0" borderId="0" xfId="489" applyFont="1" applyAlignment="1">
      <alignment horizontal="right"/>
    </xf>
    <xf numFmtId="0" fontId="2" fillId="0" borderId="26" xfId="489" applyFont="1" applyBorder="1" applyAlignment="1">
      <alignment horizontal="right"/>
    </xf>
    <xf numFmtId="0" fontId="2" fillId="0" borderId="32" xfId="489" applyFont="1" applyBorder="1" applyAlignment="1">
      <alignment horizontal="right"/>
    </xf>
    <xf numFmtId="0" fontId="2" fillId="0" borderId="33" xfId="489" applyFont="1" applyBorder="1" applyAlignment="1">
      <alignment horizontal="right"/>
    </xf>
    <xf numFmtId="0" fontId="2" fillId="36" borderId="72" xfId="489" applyFont="1" applyFill="1" applyBorder="1" applyAlignment="1">
      <alignment horizontal="left" vertical="center" wrapText="1"/>
    </xf>
    <xf numFmtId="0" fontId="2" fillId="36" borderId="64" xfId="489" applyFont="1" applyFill="1" applyBorder="1" applyAlignment="1">
      <alignment horizontal="left" vertical="center" wrapText="1"/>
    </xf>
    <xf numFmtId="0" fontId="2" fillId="36" borderId="65" xfId="489" applyFont="1" applyFill="1" applyBorder="1" applyAlignment="1">
      <alignment horizontal="left" vertical="center" wrapText="1"/>
    </xf>
    <xf numFmtId="0" fontId="24" fillId="36" borderId="19" xfId="489" applyFont="1" applyFill="1" applyBorder="1" applyAlignment="1">
      <alignment horizontal="center" vertical="center"/>
    </xf>
    <xf numFmtId="0" fontId="24" fillId="36" borderId="21" xfId="489" applyFont="1" applyFill="1" applyBorder="1" applyAlignment="1">
      <alignment horizontal="center" vertical="center"/>
    </xf>
    <xf numFmtId="0" fontId="55" fillId="0" borderId="39" xfId="1" applyFont="1" applyBorder="1" applyAlignment="1">
      <alignment horizontal="left"/>
    </xf>
    <xf numFmtId="0" fontId="55" fillId="0" borderId="30" xfId="1" applyFont="1" applyBorder="1" applyAlignment="1">
      <alignment horizontal="left"/>
    </xf>
    <xf numFmtId="0" fontId="55" fillId="0" borderId="43" xfId="1" applyFont="1" applyBorder="1" applyAlignment="1">
      <alignment horizontal="left"/>
    </xf>
    <xf numFmtId="0" fontId="55" fillId="0" borderId="39" xfId="491" applyFont="1" applyBorder="1" applyAlignment="1">
      <alignment horizontal="left"/>
    </xf>
    <xf numFmtId="0" fontId="55" fillId="0" borderId="30" xfId="491" applyFont="1" applyBorder="1" applyAlignment="1">
      <alignment horizontal="left"/>
    </xf>
    <xf numFmtId="0" fontId="55" fillId="0" borderId="43" xfId="491" applyFont="1" applyBorder="1" applyAlignment="1">
      <alignment horizontal="left"/>
    </xf>
    <xf numFmtId="0" fontId="62" fillId="0" borderId="39" xfId="491" applyFont="1" applyBorder="1" applyAlignment="1">
      <alignment horizontal="center" vertical="center" wrapText="1"/>
    </xf>
    <xf numFmtId="0" fontId="62" fillId="0" borderId="30" xfId="491" applyFont="1" applyBorder="1" applyAlignment="1">
      <alignment horizontal="center" vertical="center" wrapText="1"/>
    </xf>
    <xf numFmtId="0" fontId="62" fillId="0" borderId="43" xfId="491" applyFont="1" applyBorder="1" applyAlignment="1">
      <alignment horizontal="center" vertical="center" wrapText="1"/>
    </xf>
    <xf numFmtId="0" fontId="62" fillId="0" borderId="39" xfId="491" applyFont="1" applyBorder="1" applyAlignment="1">
      <alignment horizontal="center"/>
    </xf>
    <xf numFmtId="0" fontId="62" fillId="0" borderId="30" xfId="491" applyFont="1" applyBorder="1" applyAlignment="1">
      <alignment horizontal="center"/>
    </xf>
    <xf numFmtId="0" fontId="62" fillId="0" borderId="43" xfId="491" applyFont="1" applyBorder="1" applyAlignment="1">
      <alignment horizontal="center"/>
    </xf>
    <xf numFmtId="169" fontId="2" fillId="32" borderId="58" xfId="498" applyFont="1" applyFill="1" applyBorder="1" applyAlignment="1">
      <alignment horizontal="right"/>
    </xf>
    <xf numFmtId="169" fontId="2" fillId="32" borderId="43" xfId="498" applyFont="1" applyFill="1" applyBorder="1" applyAlignment="1">
      <alignment horizontal="right"/>
    </xf>
    <xf numFmtId="169" fontId="2" fillId="32" borderId="77" xfId="498" applyFont="1" applyFill="1" applyBorder="1" applyAlignment="1">
      <alignment horizontal="right"/>
    </xf>
    <xf numFmtId="169" fontId="2" fillId="32" borderId="78" xfId="498" applyFont="1" applyFill="1" applyBorder="1" applyAlignment="1">
      <alignment horizontal="right"/>
    </xf>
    <xf numFmtId="0" fontId="24" fillId="32" borderId="45" xfId="489" applyFont="1" applyFill="1" applyBorder="1" applyAlignment="1">
      <alignment horizontal="right"/>
    </xf>
    <xf numFmtId="0" fontId="24" fillId="32" borderId="46" xfId="489" applyFont="1" applyFill="1" applyBorder="1" applyAlignment="1">
      <alignment horizontal="right"/>
    </xf>
    <xf numFmtId="0" fontId="24" fillId="32" borderId="47" xfId="489" applyFont="1" applyFill="1" applyBorder="1" applyAlignment="1">
      <alignment horizontal="right"/>
    </xf>
    <xf numFmtId="0" fontId="24" fillId="0" borderId="25" xfId="489" applyFont="1" applyBorder="1" applyAlignment="1">
      <alignment horizontal="justify" vertical="center" wrapText="1"/>
    </xf>
    <xf numFmtId="0" fontId="24" fillId="0" borderId="0" xfId="489" applyFont="1" applyAlignment="1">
      <alignment horizontal="justify" vertical="center" wrapText="1"/>
    </xf>
    <xf numFmtId="0" fontId="24" fillId="0" borderId="26" xfId="489" applyFont="1" applyBorder="1" applyAlignment="1">
      <alignment horizontal="justify" vertical="center" wrapText="1"/>
    </xf>
    <xf numFmtId="0" fontId="24" fillId="0" borderId="25" xfId="489" applyFont="1" applyBorder="1" applyAlignment="1">
      <alignment horizontal="justify" wrapText="1"/>
    </xf>
    <xf numFmtId="0" fontId="24" fillId="0" borderId="0" xfId="489" applyFont="1" applyAlignment="1">
      <alignment horizontal="justify" wrapText="1"/>
    </xf>
    <xf numFmtId="0" fontId="24" fillId="0" borderId="26" xfId="489" applyFont="1" applyBorder="1" applyAlignment="1">
      <alignment horizontal="justify" wrapText="1"/>
    </xf>
    <xf numFmtId="0" fontId="24" fillId="32" borderId="31" xfId="489" applyFont="1" applyFill="1" applyBorder="1" applyAlignment="1">
      <alignment horizontal="right"/>
    </xf>
    <xf numFmtId="0" fontId="24" fillId="32" borderId="32" xfId="489" applyFont="1" applyFill="1" applyBorder="1" applyAlignment="1">
      <alignment horizontal="right"/>
    </xf>
    <xf numFmtId="0" fontId="24" fillId="32" borderId="33" xfId="489" applyFont="1" applyFill="1" applyBorder="1" applyAlignment="1">
      <alignment horizontal="right"/>
    </xf>
    <xf numFmtId="0" fontId="24" fillId="38" borderId="68" xfId="489" applyFont="1" applyFill="1" applyBorder="1" applyAlignment="1">
      <alignment horizontal="center"/>
    </xf>
    <xf numFmtId="0" fontId="24" fillId="38" borderId="69" xfId="489" applyFont="1" applyFill="1" applyBorder="1" applyAlignment="1">
      <alignment horizontal="center"/>
    </xf>
    <xf numFmtId="0" fontId="24" fillId="38" borderId="74" xfId="489" applyFont="1" applyFill="1" applyBorder="1" applyAlignment="1">
      <alignment horizontal="center" wrapText="1"/>
    </xf>
    <xf numFmtId="0" fontId="24" fillId="38" borderId="73" xfId="489" applyFont="1" applyFill="1" applyBorder="1" applyAlignment="1">
      <alignment horizontal="center" wrapText="1"/>
    </xf>
    <xf numFmtId="0" fontId="24" fillId="39" borderId="39" xfId="489" applyFont="1" applyFill="1" applyBorder="1"/>
    <xf numFmtId="0" fontId="24" fillId="39" borderId="30" xfId="489" applyFont="1" applyFill="1" applyBorder="1"/>
    <xf numFmtId="0" fontId="24" fillId="33" borderId="68" xfId="489" applyFont="1" applyFill="1" applyBorder="1" applyAlignment="1">
      <alignment horizontal="center" vertical="center"/>
    </xf>
    <xf numFmtId="0" fontId="24" fillId="33" borderId="69" xfId="489" applyFont="1" applyFill="1" applyBorder="1" applyAlignment="1">
      <alignment horizontal="center" vertical="center"/>
    </xf>
    <xf numFmtId="0" fontId="24" fillId="38" borderId="74" xfId="489" applyFont="1" applyFill="1" applyBorder="1" applyAlignment="1">
      <alignment horizontal="center" vertical="center" wrapText="1"/>
    </xf>
    <xf numFmtId="0" fontId="24" fillId="38" borderId="73" xfId="489" applyFont="1" applyFill="1" applyBorder="1" applyAlignment="1">
      <alignment horizontal="center" vertical="center" wrapText="1"/>
    </xf>
    <xf numFmtId="0" fontId="62" fillId="0" borderId="39" xfId="491" applyFont="1" applyBorder="1"/>
    <xf numFmtId="0" fontId="62" fillId="0" borderId="30" xfId="491" applyFont="1" applyBorder="1"/>
    <xf numFmtId="0" fontId="62" fillId="0" borderId="58" xfId="491" applyFont="1" applyBorder="1" applyAlignment="1">
      <alignment horizontal="center"/>
    </xf>
    <xf numFmtId="0" fontId="2" fillId="32" borderId="19" xfId="489" applyFont="1" applyFill="1" applyBorder="1"/>
    <xf numFmtId="0" fontId="2" fillId="32" borderId="20" xfId="489" applyFont="1" applyFill="1" applyBorder="1"/>
    <xf numFmtId="0" fontId="2" fillId="32" borderId="41" xfId="489" applyFont="1" applyFill="1" applyBorder="1" applyAlignment="1">
      <alignment horizontal="center"/>
    </xf>
    <xf numFmtId="2" fontId="2" fillId="32" borderId="77" xfId="489" applyNumberFormat="1" applyFont="1" applyFill="1" applyBorder="1" applyAlignment="1">
      <alignment horizontal="right"/>
    </xf>
    <xf numFmtId="2" fontId="2" fillId="32" borderId="78" xfId="489" applyNumberFormat="1" applyFont="1" applyFill="1" applyBorder="1" applyAlignment="1">
      <alignment horizontal="right"/>
    </xf>
    <xf numFmtId="0" fontId="24" fillId="38" borderId="73" xfId="489" applyFont="1" applyFill="1" applyBorder="1" applyAlignment="1">
      <alignment horizontal="center"/>
    </xf>
    <xf numFmtId="0" fontId="24" fillId="38" borderId="74" xfId="489" applyFont="1" applyFill="1" applyBorder="1" applyAlignment="1">
      <alignment horizontal="center"/>
    </xf>
    <xf numFmtId="194" fontId="62" fillId="0" borderId="58" xfId="492" applyNumberFormat="1" applyFont="1" applyFill="1" applyBorder="1" applyAlignment="1">
      <alignment horizontal="center"/>
    </xf>
    <xf numFmtId="194" fontId="62" fillId="0" borderId="43" xfId="492" applyNumberFormat="1" applyFont="1" applyFill="1" applyBorder="1" applyAlignment="1">
      <alignment horizontal="center"/>
    </xf>
    <xf numFmtId="0" fontId="24" fillId="38" borderId="74" xfId="489" applyFont="1" applyFill="1" applyBorder="1" applyAlignment="1">
      <alignment horizontal="center" vertical="center"/>
    </xf>
    <xf numFmtId="0" fontId="24" fillId="38" borderId="73" xfId="489" applyFont="1" applyFill="1" applyBorder="1" applyAlignment="1">
      <alignment horizontal="center" vertical="center"/>
    </xf>
    <xf numFmtId="192" fontId="2" fillId="32" borderId="58" xfId="489" applyNumberFormat="1" applyFont="1" applyFill="1" applyBorder="1" applyAlignment="1">
      <alignment horizontal="right"/>
    </xf>
    <xf numFmtId="192" fontId="2" fillId="32" borderId="43" xfId="489" applyNumberFormat="1" applyFont="1" applyFill="1" applyBorder="1" applyAlignment="1">
      <alignment horizontal="right"/>
    </xf>
    <xf numFmtId="0" fontId="62" fillId="0" borderId="58" xfId="491" applyFont="1" applyFill="1" applyBorder="1" applyAlignment="1">
      <alignment horizontal="center"/>
    </xf>
    <xf numFmtId="0" fontId="62" fillId="0" borderId="43" xfId="491" applyFont="1" applyFill="1" applyBorder="1" applyAlignment="1">
      <alignment horizontal="center"/>
    </xf>
    <xf numFmtId="0" fontId="2" fillId="0" borderId="39" xfId="493" applyBorder="1" applyAlignment="1">
      <alignment horizontal="left"/>
    </xf>
    <xf numFmtId="0" fontId="2" fillId="0" borderId="30" xfId="489" applyFont="1" applyBorder="1"/>
    <xf numFmtId="0" fontId="2" fillId="32" borderId="39" xfId="489" applyFont="1" applyFill="1" applyBorder="1" applyAlignment="1">
      <alignment horizontal="left"/>
    </xf>
    <xf numFmtId="0" fontId="2" fillId="32" borderId="30" xfId="489" applyFont="1" applyFill="1" applyBorder="1" applyAlignment="1">
      <alignment horizontal="left"/>
    </xf>
    <xf numFmtId="0" fontId="2" fillId="32" borderId="43" xfId="489" applyFont="1" applyFill="1" applyBorder="1" applyAlignment="1">
      <alignment horizontal="left"/>
    </xf>
    <xf numFmtId="0" fontId="2" fillId="32" borderId="77" xfId="489" applyFont="1" applyFill="1" applyBorder="1"/>
    <xf numFmtId="0" fontId="2" fillId="32" borderId="78" xfId="489" applyFont="1" applyFill="1" applyBorder="1"/>
    <xf numFmtId="9" fontId="2" fillId="32" borderId="77" xfId="489" applyNumberFormat="1" applyFont="1" applyFill="1" applyBorder="1" applyAlignment="1">
      <alignment horizontal="center"/>
    </xf>
    <xf numFmtId="0" fontId="2" fillId="32" borderId="78" xfId="489" applyFont="1" applyFill="1" applyBorder="1" applyAlignment="1">
      <alignment horizontal="center"/>
    </xf>
    <xf numFmtId="0" fontId="2" fillId="30" borderId="44" xfId="490" applyFont="1" applyFill="1" applyBorder="1" applyAlignment="1">
      <alignment horizontal="center" vertical="center"/>
    </xf>
    <xf numFmtId="0" fontId="2" fillId="30" borderId="36" xfId="490" applyFont="1" applyFill="1" applyBorder="1" applyAlignment="1">
      <alignment horizontal="center" vertical="center"/>
    </xf>
    <xf numFmtId="0" fontId="2" fillId="30" borderId="52" xfId="490" applyFont="1" applyFill="1" applyBorder="1" applyAlignment="1">
      <alignment horizontal="center" vertical="center"/>
    </xf>
    <xf numFmtId="0" fontId="2" fillId="30" borderId="37" xfId="490" applyFont="1" applyFill="1" applyBorder="1" applyAlignment="1">
      <alignment horizontal="center" vertical="center"/>
    </xf>
    <xf numFmtId="0" fontId="24" fillId="30" borderId="54" xfId="489" applyFont="1" applyFill="1" applyBorder="1" applyAlignment="1">
      <alignment horizontal="center"/>
    </xf>
    <xf numFmtId="0" fontId="24" fillId="30" borderId="32" xfId="489" applyFont="1" applyFill="1" applyBorder="1" applyAlignment="1">
      <alignment horizontal="center"/>
    </xf>
    <xf numFmtId="0" fontId="24" fillId="30" borderId="55" xfId="489" applyFont="1" applyFill="1" applyBorder="1" applyAlignment="1">
      <alignment horizontal="center"/>
    </xf>
    <xf numFmtId="9" fontId="62" fillId="0" borderId="58" xfId="486" applyFont="1" applyBorder="1" applyAlignment="1">
      <alignment horizontal="center"/>
    </xf>
    <xf numFmtId="9" fontId="62" fillId="0" borderId="43" xfId="486" applyFont="1" applyBorder="1" applyAlignment="1">
      <alignment horizontal="center"/>
    </xf>
    <xf numFmtId="0" fontId="2" fillId="31" borderId="27" xfId="489" applyFont="1" applyFill="1" applyBorder="1" applyAlignment="1">
      <alignment horizontal="center"/>
    </xf>
    <xf numFmtId="0" fontId="2" fillId="31" borderId="32" xfId="489" applyFont="1" applyFill="1" applyBorder="1" applyAlignment="1">
      <alignment horizontal="center"/>
    </xf>
    <xf numFmtId="0" fontId="2" fillId="31" borderId="33" xfId="489" applyFont="1" applyFill="1" applyBorder="1" applyAlignment="1">
      <alignment horizontal="center"/>
    </xf>
    <xf numFmtId="0" fontId="2" fillId="0" borderId="0" xfId="489" applyFont="1" applyAlignment="1">
      <alignment horizontal="center" vertical="top"/>
    </xf>
    <xf numFmtId="0" fontId="2" fillId="0" borderId="64" xfId="489" applyFont="1" applyBorder="1" applyAlignment="1">
      <alignment horizontal="center" vertical="top"/>
    </xf>
    <xf numFmtId="0" fontId="24" fillId="33" borderId="53" xfId="489" applyFont="1" applyFill="1" applyBorder="1" applyAlignment="1" applyProtection="1">
      <alignment horizontal="center"/>
      <protection locked="0"/>
    </xf>
    <xf numFmtId="0" fontId="24" fillId="33" borderId="24" xfId="489" applyFont="1" applyFill="1" applyBorder="1" applyAlignment="1" applyProtection="1">
      <alignment horizontal="center"/>
      <protection locked="0"/>
    </xf>
    <xf numFmtId="0" fontId="24" fillId="33" borderId="5" xfId="489" applyFont="1" applyFill="1" applyBorder="1" applyAlignment="1" applyProtection="1">
      <alignment horizontal="center"/>
      <protection locked="0"/>
    </xf>
    <xf numFmtId="0" fontId="24" fillId="34" borderId="68" xfId="489" applyFont="1" applyFill="1" applyBorder="1" applyAlignment="1">
      <alignment horizontal="center" vertical="center" wrapText="1"/>
    </xf>
    <xf numFmtId="0" fontId="24" fillId="34" borderId="69" xfId="489" applyFont="1" applyFill="1" applyBorder="1" applyAlignment="1">
      <alignment horizontal="center" vertical="center" wrapText="1"/>
    </xf>
    <xf numFmtId="0" fontId="24" fillId="34" borderId="69" xfId="489" applyFont="1" applyFill="1" applyBorder="1" applyAlignment="1">
      <alignment horizontal="center" vertical="center"/>
    </xf>
    <xf numFmtId="0" fontId="24" fillId="34" borderId="70" xfId="489" applyFont="1" applyFill="1" applyBorder="1" applyAlignment="1">
      <alignment horizontal="center" vertical="center"/>
    </xf>
    <xf numFmtId="0" fontId="24" fillId="34" borderId="68" xfId="489" applyFont="1" applyFill="1" applyBorder="1" applyAlignment="1">
      <alignment horizontal="center"/>
    </xf>
    <xf numFmtId="0" fontId="24" fillId="34" borderId="69" xfId="489" applyFont="1" applyFill="1" applyBorder="1" applyAlignment="1">
      <alignment horizontal="center"/>
    </xf>
    <xf numFmtId="0" fontId="24" fillId="34" borderId="73" xfId="489" applyFont="1" applyFill="1" applyBorder="1" applyAlignment="1">
      <alignment horizontal="center"/>
    </xf>
    <xf numFmtId="0" fontId="24" fillId="34" borderId="59" xfId="489" applyFont="1" applyFill="1" applyBorder="1" applyAlignment="1">
      <alignment horizontal="center"/>
    </xf>
    <xf numFmtId="0" fontId="24" fillId="34" borderId="60" xfId="489" applyFont="1" applyFill="1" applyBorder="1" applyAlignment="1">
      <alignment horizontal="center"/>
    </xf>
    <xf numFmtId="0" fontId="24" fillId="34" borderId="74" xfId="489" applyFont="1" applyFill="1" applyBorder="1" applyAlignment="1">
      <alignment horizontal="center"/>
    </xf>
    <xf numFmtId="0" fontId="24" fillId="29" borderId="25" xfId="489" applyFont="1" applyFill="1" applyBorder="1" applyAlignment="1">
      <alignment horizontal="right" vertical="center"/>
    </xf>
    <xf numFmtId="0" fontId="24" fillId="29" borderId="0" xfId="489" applyFont="1" applyFill="1" applyAlignment="1">
      <alignment horizontal="right" vertical="center"/>
    </xf>
    <xf numFmtId="0" fontId="24" fillId="29" borderId="0" xfId="489" applyFont="1" applyFill="1" applyAlignment="1">
      <alignment horizontal="center" vertical="center"/>
    </xf>
    <xf numFmtId="0" fontId="2" fillId="29" borderId="61" xfId="489" applyFont="1" applyFill="1" applyBorder="1" applyAlignment="1">
      <alignment horizontal="center"/>
    </xf>
    <xf numFmtId="0" fontId="2" fillId="29" borderId="62" xfId="489" applyFont="1" applyFill="1" applyBorder="1" applyAlignment="1">
      <alignment horizontal="center"/>
    </xf>
    <xf numFmtId="0" fontId="2" fillId="29" borderId="66" xfId="489" applyFont="1" applyFill="1" applyBorder="1" applyAlignment="1">
      <alignment horizontal="center"/>
    </xf>
    <xf numFmtId="0" fontId="24" fillId="30" borderId="56" xfId="489" applyFont="1" applyFill="1" applyBorder="1" applyAlignment="1">
      <alignment horizontal="center"/>
    </xf>
    <xf numFmtId="0" fontId="24" fillId="30" borderId="23" xfId="489" applyFont="1" applyFill="1" applyBorder="1" applyAlignment="1">
      <alignment horizontal="center"/>
    </xf>
    <xf numFmtId="0" fontId="24" fillId="30" borderId="57" xfId="489" applyFont="1" applyFill="1" applyBorder="1" applyAlignment="1">
      <alignment horizontal="center"/>
    </xf>
    <xf numFmtId="0" fontId="2" fillId="30" borderId="34" xfId="490" applyFont="1" applyFill="1" applyBorder="1" applyAlignment="1">
      <alignment horizontal="left" vertical="center"/>
    </xf>
    <xf numFmtId="0" fontId="2" fillId="30" borderId="24" xfId="490" applyFont="1" applyFill="1" applyBorder="1" applyAlignment="1">
      <alignment horizontal="left" vertical="center"/>
    </xf>
    <xf numFmtId="0" fontId="24" fillId="30" borderId="17" xfId="489" applyFont="1" applyFill="1" applyBorder="1" applyAlignment="1">
      <alignment horizontal="center"/>
    </xf>
    <xf numFmtId="0" fontId="24" fillId="30" borderId="0" xfId="489" applyFont="1" applyFill="1" applyAlignment="1">
      <alignment horizontal="center"/>
    </xf>
    <xf numFmtId="0" fontId="24" fillId="30" borderId="18" xfId="489" applyFont="1" applyFill="1" applyBorder="1" applyAlignment="1">
      <alignment horizontal="center"/>
    </xf>
    <xf numFmtId="0" fontId="2" fillId="30" borderId="44" xfId="490" applyFont="1" applyFill="1" applyBorder="1" applyAlignment="1">
      <alignment horizontal="left" vertical="center"/>
    </xf>
    <xf numFmtId="0" fontId="2" fillId="30" borderId="36" xfId="490" applyFont="1" applyFill="1" applyBorder="1" applyAlignment="1">
      <alignment horizontal="left" vertical="center"/>
    </xf>
    <xf numFmtId="0" fontId="2" fillId="30" borderId="56" xfId="490" applyFont="1" applyFill="1" applyBorder="1" applyAlignment="1">
      <alignment horizontal="center" vertical="center"/>
    </xf>
    <xf numFmtId="0" fontId="2" fillId="30" borderId="23" xfId="490" applyFont="1" applyFill="1" applyBorder="1" applyAlignment="1">
      <alignment horizontal="center" vertical="center"/>
    </xf>
    <xf numFmtId="0" fontId="2" fillId="30" borderId="29" xfId="490" applyFont="1" applyFill="1" applyBorder="1" applyAlignment="1">
      <alignment horizontal="center" vertical="center"/>
    </xf>
    <xf numFmtId="0" fontId="2" fillId="30" borderId="59" xfId="490" applyFont="1" applyFill="1" applyBorder="1" applyAlignment="1">
      <alignment horizontal="center" vertical="center"/>
    </xf>
    <xf numFmtId="0" fontId="2" fillId="30" borderId="27" xfId="490" applyFont="1" applyFill="1" applyBorder="1" applyAlignment="1">
      <alignment horizontal="center" vertical="center"/>
    </xf>
    <xf numFmtId="0" fontId="2" fillId="30" borderId="28" xfId="490" applyFont="1" applyFill="1" applyBorder="1" applyAlignment="1">
      <alignment horizontal="center" vertical="center"/>
    </xf>
    <xf numFmtId="0" fontId="2" fillId="30" borderId="51" xfId="489" applyFont="1" applyFill="1" applyBorder="1" applyAlignment="1">
      <alignment horizontal="left" vertical="center"/>
    </xf>
    <xf numFmtId="0" fontId="2" fillId="30" borderId="63" xfId="490" applyFont="1" applyFill="1" applyBorder="1" applyAlignment="1">
      <alignment horizontal="center" vertical="center"/>
    </xf>
    <xf numFmtId="0" fontId="2" fillId="30" borderId="64" xfId="490" applyFont="1" applyFill="1" applyBorder="1" applyAlignment="1">
      <alignment horizontal="center" vertical="center"/>
    </xf>
    <xf numFmtId="0" fontId="2" fillId="30" borderId="65" xfId="490" applyFont="1" applyFill="1" applyBorder="1" applyAlignment="1">
      <alignment horizontal="center" vertical="center"/>
    </xf>
    <xf numFmtId="0" fontId="2" fillId="30" borderId="59" xfId="489" applyFont="1" applyFill="1" applyBorder="1" applyAlignment="1">
      <alignment horizontal="center" vertical="center"/>
    </xf>
    <xf numFmtId="0" fontId="2" fillId="30" borderId="27" xfId="489" applyFont="1" applyFill="1" applyBorder="1" applyAlignment="1">
      <alignment horizontal="center" vertical="center"/>
    </xf>
    <xf numFmtId="0" fontId="2" fillId="30" borderId="28" xfId="489" applyFont="1" applyFill="1" applyBorder="1" applyAlignment="1">
      <alignment horizontal="center" vertical="center"/>
    </xf>
    <xf numFmtId="0" fontId="47" fillId="0" borderId="53" xfId="483" applyFont="1" applyBorder="1" applyAlignment="1">
      <alignment horizontal="left"/>
    </xf>
    <xf numFmtId="0" fontId="47" fillId="0" borderId="24" xfId="483" applyFont="1" applyBorder="1" applyAlignment="1">
      <alignment horizontal="left"/>
    </xf>
    <xf numFmtId="39" fontId="64" fillId="0" borderId="51" xfId="420" applyFont="1" applyBorder="1" applyAlignment="1">
      <alignment horizontal="center" vertical="center"/>
    </xf>
  </cellXfs>
  <cellStyles count="500">
    <cellStyle name="20% - Énfasis1 2" xfId="3"/>
    <cellStyle name="20% - Énfasis1 3" xfId="2"/>
    <cellStyle name="20% - Énfasis2 2" xfId="5"/>
    <cellStyle name="20% - Énfasis2 3" xfId="4"/>
    <cellStyle name="20% - Énfasis3 2" xfId="7"/>
    <cellStyle name="20% - Énfasis3 3" xfId="6"/>
    <cellStyle name="20% - Énfasis4 2" xfId="9"/>
    <cellStyle name="20% - Énfasis4 3" xfId="8"/>
    <cellStyle name="20% - Énfasis5 2" xfId="11"/>
    <cellStyle name="20% - Énfasis5 3" xfId="10"/>
    <cellStyle name="20% - Énfasis6 2" xfId="13"/>
    <cellStyle name="20% - Énfasis6 3" xfId="12"/>
    <cellStyle name="2-decimales" xfId="14"/>
    <cellStyle name="2-decimales 2" xfId="15"/>
    <cellStyle name="2-decimales 3" xfId="16"/>
    <cellStyle name="2-decimales_oficio 265 ctos 2233-11, 257-11, baches" xfId="17"/>
    <cellStyle name="40% - Énfasis1 2" xfId="19"/>
    <cellStyle name="40% - Énfasis1 3" xfId="18"/>
    <cellStyle name="40% - Énfasis2 2" xfId="21"/>
    <cellStyle name="40% - Énfasis2 3" xfId="20"/>
    <cellStyle name="40% - Énfasis3 2" xfId="23"/>
    <cellStyle name="40% - Énfasis3 3" xfId="22"/>
    <cellStyle name="40% - Énfasis4 2" xfId="25"/>
    <cellStyle name="40% - Énfasis4 3" xfId="24"/>
    <cellStyle name="40% - Énfasis5 2" xfId="27"/>
    <cellStyle name="40% - Énfasis5 3" xfId="26"/>
    <cellStyle name="40% - Énfasis6 2" xfId="29"/>
    <cellStyle name="40% - Énfasis6 3" xfId="28"/>
    <cellStyle name="60% - Énfasis1 2" xfId="31"/>
    <cellStyle name="60% - Énfasis1 3" xfId="30"/>
    <cellStyle name="60% - Énfasis2 2" xfId="33"/>
    <cellStyle name="60% - Énfasis2 3" xfId="32"/>
    <cellStyle name="60% - Énfasis3 2" xfId="35"/>
    <cellStyle name="60% - Énfasis3 3" xfId="34"/>
    <cellStyle name="60% - Énfasis4 2" xfId="37"/>
    <cellStyle name="60% - Énfasis4 3" xfId="36"/>
    <cellStyle name="60% - Énfasis5 2" xfId="39"/>
    <cellStyle name="60% - Énfasis5 3" xfId="38"/>
    <cellStyle name="60% - Énfasis6 2" xfId="41"/>
    <cellStyle name="60% - Énfasis6 3" xfId="40"/>
    <cellStyle name="Buena 2" xfId="43"/>
    <cellStyle name="Buena 3" xfId="42"/>
    <cellStyle name="Cálculo 2" xfId="45"/>
    <cellStyle name="Cálculo 3" xfId="44"/>
    <cellStyle name="Celda de comprobación 2" xfId="47"/>
    <cellStyle name="Celda de comprobación 3" xfId="46"/>
    <cellStyle name="Celda vinculada 2" xfId="49"/>
    <cellStyle name="Celda vinculada 3" xfId="48"/>
    <cellStyle name="Comma0" xfId="50"/>
    <cellStyle name="Currency [0]_APU" xfId="51"/>
    <cellStyle name="Currency_APU" xfId="52"/>
    <cellStyle name="Currency0" xfId="53"/>
    <cellStyle name="Date" xfId="54"/>
    <cellStyle name="Encabezado 4 2" xfId="56"/>
    <cellStyle name="Encabezado 4 3" xfId="55"/>
    <cellStyle name="Énfasis1 2" xfId="58"/>
    <cellStyle name="Énfasis1 3" xfId="57"/>
    <cellStyle name="Énfasis2 2" xfId="60"/>
    <cellStyle name="Énfasis2 3" xfId="59"/>
    <cellStyle name="Énfasis3 2" xfId="62"/>
    <cellStyle name="Énfasis3 3" xfId="61"/>
    <cellStyle name="Énfasis4 2" xfId="64"/>
    <cellStyle name="Énfasis4 3" xfId="63"/>
    <cellStyle name="Énfasis5 2" xfId="66"/>
    <cellStyle name="Énfasis5 3" xfId="65"/>
    <cellStyle name="Énfasis6 2" xfId="68"/>
    <cellStyle name="Énfasis6 3" xfId="67"/>
    <cellStyle name="ENTERO" xfId="69"/>
    <cellStyle name="ENTERO 2" xfId="70"/>
    <cellStyle name="ENTERO 3" xfId="71"/>
    <cellStyle name="ENTERO_oficio 265 ctos 2233-11, 257-11, baches" xfId="72"/>
    <cellStyle name="Entrada 2" xfId="74"/>
    <cellStyle name="Entrada 3" xfId="73"/>
    <cellStyle name="Estilo 1" xfId="75"/>
    <cellStyle name="Euro" xfId="76"/>
    <cellStyle name="Euro 2" xfId="77"/>
    <cellStyle name="Euro 2 2" xfId="78"/>
    <cellStyle name="Euro 2 3" xfId="79"/>
    <cellStyle name="Euro 2 4" xfId="80"/>
    <cellStyle name="Euro 3" xfId="81"/>
    <cellStyle name="Euro 3 2" xfId="82"/>
    <cellStyle name="Euro 3 3" xfId="83"/>
    <cellStyle name="Euro 3 4" xfId="84"/>
    <cellStyle name="Euro 4" xfId="85"/>
    <cellStyle name="Euro 4 2" xfId="86"/>
    <cellStyle name="Euro 4 3" xfId="87"/>
    <cellStyle name="Euro 4 4" xfId="88"/>
    <cellStyle name="Euro 5" xfId="89"/>
    <cellStyle name="Euro 5 2" xfId="90"/>
    <cellStyle name="Euro 5_oficio 024 obras para parcheo-bacheo, apu's y ppto" xfId="91"/>
    <cellStyle name="Euro 6" xfId="92"/>
    <cellStyle name="Euro 7" xfId="93"/>
    <cellStyle name="Euro_APU-DEFINITIVO AMV G2 THUI" xfId="94"/>
    <cellStyle name="F2" xfId="95"/>
    <cellStyle name="F3" xfId="96"/>
    <cellStyle name="F4" xfId="97"/>
    <cellStyle name="F5" xfId="98"/>
    <cellStyle name="F6" xfId="99"/>
    <cellStyle name="F7" xfId="100"/>
    <cellStyle name="F8" xfId="101"/>
    <cellStyle name="Fixed" xfId="102"/>
    <cellStyle name="GRADOSMINSEG" xfId="103"/>
    <cellStyle name="GRADOSMINSEG 2" xfId="104"/>
    <cellStyle name="GRADOSMINSEG 3" xfId="105"/>
    <cellStyle name="GRADOSMINSEG_oficio 265 ctos 2233-11, 257-11, baches" xfId="106"/>
    <cellStyle name="Heading 1" xfId="107"/>
    <cellStyle name="Heading 2" xfId="108"/>
    <cellStyle name="Hipervínculo 2" xfId="109"/>
    <cellStyle name="Hipervínculo 2 2" xfId="110"/>
    <cellStyle name="Hipervínculo 2 3" xfId="111"/>
    <cellStyle name="Hipervínculo 2 4" xfId="112"/>
    <cellStyle name="Hipervínculo 2 5" xfId="113"/>
    <cellStyle name="Hipervínculo 2 6" xfId="114"/>
    <cellStyle name="Hipervínculo 2 7" xfId="115"/>
    <cellStyle name="Hipervínculo 2_DESCRIPCIÓN Y PRESUPUSTO" xfId="116"/>
    <cellStyle name="Hipervínculo 3" xfId="117"/>
    <cellStyle name="Incorrecto 2" xfId="119"/>
    <cellStyle name="Incorrecto 3" xfId="118"/>
    <cellStyle name="Millares" xfId="499" builtinId="3"/>
    <cellStyle name="Millares [0] 2" xfId="120"/>
    <cellStyle name="Millares [0] 2 2" xfId="121"/>
    <cellStyle name="Millares [0] 2 3" xfId="122"/>
    <cellStyle name="Millares [0] 3" xfId="123"/>
    <cellStyle name="Millares [0] 4" xfId="124"/>
    <cellStyle name="Millares [0] 9" xfId="496"/>
    <cellStyle name="Millares 10" xfId="125"/>
    <cellStyle name="Millares 10 2" xfId="126"/>
    <cellStyle name="Millares 10_oficio 024 obras para parcheo-bacheo, apu's y ppto" xfId="127"/>
    <cellStyle name="Millares 11" xfId="128"/>
    <cellStyle name="Millares 11 2" xfId="129"/>
    <cellStyle name="Millares 11_oficio 024 obras para parcheo-bacheo, apu's y ppto" xfId="130"/>
    <cellStyle name="Millares 12" xfId="131"/>
    <cellStyle name="Millares 12 2" xfId="132"/>
    <cellStyle name="Millares 12_oficio 024 obras para parcheo-bacheo, apu's y ppto" xfId="133"/>
    <cellStyle name="Millares 13" xfId="134"/>
    <cellStyle name="Millares 13 2" xfId="135"/>
    <cellStyle name="Millares 13_oficio 024 obras para parcheo-bacheo, apu's y ppto" xfId="136"/>
    <cellStyle name="Millares 14" xfId="137"/>
    <cellStyle name="Millares 14 2" xfId="138"/>
    <cellStyle name="Millares 14_solicitud mezcla SUBBASE 2013 amvg4" xfId="139"/>
    <cellStyle name="Millares 15" xfId="140"/>
    <cellStyle name="Millares 15 2" xfId="141"/>
    <cellStyle name="Millares 15_oficio 024 obras para parcheo-bacheo, apu's y ppto" xfId="142"/>
    <cellStyle name="Millares 16" xfId="143"/>
    <cellStyle name="Millares 16 2" xfId="144"/>
    <cellStyle name="Millares 16_oficio 024 obras para parcheo-bacheo, apu's y ppto" xfId="145"/>
    <cellStyle name="Millares 17" xfId="146"/>
    <cellStyle name="Millares 17 2" xfId="147"/>
    <cellStyle name="Millares 17_oficio 024 obras para parcheo-bacheo, apu's y ppto" xfId="148"/>
    <cellStyle name="Millares 18" xfId="149"/>
    <cellStyle name="Millares 18 2" xfId="150"/>
    <cellStyle name="Millares 18_oficio 024 obras para parcheo-bacheo, apu's y ppto" xfId="151"/>
    <cellStyle name="Millares 19" xfId="152"/>
    <cellStyle name="Millares 19 2" xfId="153"/>
    <cellStyle name="Millares 19_oficio 024 obras para parcheo-bacheo, apu's y ppto" xfId="154"/>
    <cellStyle name="Millares 2" xfId="155"/>
    <cellStyle name="Millares 2 10" xfId="498"/>
    <cellStyle name="Millares 2 11" xfId="156"/>
    <cellStyle name="Millares 2 2" xfId="157"/>
    <cellStyle name="Millares 2 2 2" xfId="158"/>
    <cellStyle name="Millares 2 2 3" xfId="159"/>
    <cellStyle name="Millares 2 2 4" xfId="160"/>
    <cellStyle name="Millares 2 2_oficio 024 obras para parcheo-bacheo, apu's y ppto" xfId="161"/>
    <cellStyle name="Millares 2 3" xfId="162"/>
    <cellStyle name="Millares 2 3 2" xfId="163"/>
    <cellStyle name="Millares 2 3 3" xfId="164"/>
    <cellStyle name="Millares 2 3 4" xfId="165"/>
    <cellStyle name="Millares 2 4" xfId="166"/>
    <cellStyle name="Millares 2 4 2" xfId="167"/>
    <cellStyle name="Millares 2 4 3" xfId="168"/>
    <cellStyle name="Millares 2 4 4" xfId="169"/>
    <cellStyle name="Millares 2 4_oficio 024 obras para parcheo-bacheo, apu's y ppto" xfId="170"/>
    <cellStyle name="Millares 2 5" xfId="171"/>
    <cellStyle name="Millares 2 6" xfId="172"/>
    <cellStyle name="Millares 2 7" xfId="173"/>
    <cellStyle name="Millares 2 8" xfId="174"/>
    <cellStyle name="Millares 2 9" xfId="485"/>
    <cellStyle name="Millares 2_oficio 024 obras para parcheo-bacheo, apu's y ppto" xfId="175"/>
    <cellStyle name="Millares 20" xfId="176"/>
    <cellStyle name="Millares 20 2" xfId="177"/>
    <cellStyle name="Millares 20_oficio 024 obras para parcheo-bacheo, apu's y ppto" xfId="178"/>
    <cellStyle name="Millares 21" xfId="179"/>
    <cellStyle name="Millares 21 2" xfId="180"/>
    <cellStyle name="Millares 21_oficio 024 obras para parcheo-bacheo, apu's y ppto" xfId="181"/>
    <cellStyle name="Millares 22" xfId="182"/>
    <cellStyle name="Millares 22 2" xfId="183"/>
    <cellStyle name="Millares 22_oficio 024 obras para parcheo-bacheo, apu's y ppto" xfId="184"/>
    <cellStyle name="Millares 23" xfId="185"/>
    <cellStyle name="Millares 23 2" xfId="186"/>
    <cellStyle name="Millares 24" xfId="187"/>
    <cellStyle name="Millares 24 2" xfId="188"/>
    <cellStyle name="Millares 24_solicitud mezcla SUBBASE 2013 amvg4" xfId="189"/>
    <cellStyle name="Millares 25" xfId="190"/>
    <cellStyle name="Millares 25 2" xfId="191"/>
    <cellStyle name="Millares 26" xfId="192"/>
    <cellStyle name="Millares 26 2" xfId="193"/>
    <cellStyle name="Millares 27" xfId="194"/>
    <cellStyle name="Millares 27 2" xfId="195"/>
    <cellStyle name="Millares 28" xfId="196"/>
    <cellStyle name="Millares 28 2" xfId="197"/>
    <cellStyle name="Millares 29" xfId="198"/>
    <cellStyle name="Millares 29 2" xfId="199"/>
    <cellStyle name="Millares 3" xfId="200"/>
    <cellStyle name="Millares 3 2" xfId="201"/>
    <cellStyle name="Millares 3 3" xfId="202"/>
    <cellStyle name="Millares 3 4" xfId="203"/>
    <cellStyle name="Millares 3_oficio 024 obras para parcheo-bacheo, apu's y ppto" xfId="204"/>
    <cellStyle name="Millares 30" xfId="205"/>
    <cellStyle name="Millares 30 2" xfId="206"/>
    <cellStyle name="Millares 31" xfId="207"/>
    <cellStyle name="Millares 31 2" xfId="208"/>
    <cellStyle name="Millares 32" xfId="209"/>
    <cellStyle name="Millares 32 2" xfId="210"/>
    <cellStyle name="Millares 33" xfId="211"/>
    <cellStyle name="Millares 33 2" xfId="212"/>
    <cellStyle name="Millares 34" xfId="213"/>
    <cellStyle name="Millares 34 2" xfId="214"/>
    <cellStyle name="Millares 35" xfId="215"/>
    <cellStyle name="Millares 35 2" xfId="216"/>
    <cellStyle name="Millares 36" xfId="217"/>
    <cellStyle name="Millares 36 2" xfId="218"/>
    <cellStyle name="Millares 37" xfId="219"/>
    <cellStyle name="Millares 37 2" xfId="220"/>
    <cellStyle name="Millares 38" xfId="221"/>
    <cellStyle name="Millares 38 2" xfId="222"/>
    <cellStyle name="Millares 39" xfId="223"/>
    <cellStyle name="Millares 39 2" xfId="224"/>
    <cellStyle name="Millares 4" xfId="225"/>
    <cellStyle name="Millares 4 2" xfId="226"/>
    <cellStyle name="Millares 4_solicitud mezcla SUBBASE 2013 amvg4" xfId="227"/>
    <cellStyle name="Millares 40" xfId="228"/>
    <cellStyle name="Millares 40 2" xfId="229"/>
    <cellStyle name="Millares 41" xfId="230"/>
    <cellStyle name="Millares 41 2" xfId="231"/>
    <cellStyle name="Millares 42" xfId="232"/>
    <cellStyle name="Millares 42 2" xfId="233"/>
    <cellStyle name="Millares 43" xfId="234"/>
    <cellStyle name="Millares 43 2" xfId="235"/>
    <cellStyle name="Millares 44" xfId="236"/>
    <cellStyle name="Millares 44 2" xfId="237"/>
    <cellStyle name="Millares 45" xfId="238"/>
    <cellStyle name="Millares 45 2" xfId="239"/>
    <cellStyle name="Millares 46" xfId="240"/>
    <cellStyle name="Millares 46 2" xfId="241"/>
    <cellStyle name="Millares 47" xfId="242"/>
    <cellStyle name="Millares 47 2" xfId="243"/>
    <cellStyle name="Millares 48" xfId="244"/>
    <cellStyle name="Millares 48 2" xfId="245"/>
    <cellStyle name="Millares 49" xfId="246"/>
    <cellStyle name="Millares 49 2" xfId="247"/>
    <cellStyle name="Millares 5" xfId="248"/>
    <cellStyle name="Millares 50" xfId="249"/>
    <cellStyle name="Millares 50 2" xfId="250"/>
    <cellStyle name="Millares 51" xfId="251"/>
    <cellStyle name="Millares 51 2" xfId="252"/>
    <cellStyle name="Millares 52" xfId="253"/>
    <cellStyle name="Millares 52 2" xfId="254"/>
    <cellStyle name="Millares 53" xfId="255"/>
    <cellStyle name="Millares 53 2" xfId="256"/>
    <cellStyle name="Millares 54" xfId="257"/>
    <cellStyle name="Millares 54 2" xfId="258"/>
    <cellStyle name="Millares 55" xfId="259"/>
    <cellStyle name="Millares 55 2" xfId="260"/>
    <cellStyle name="Millares 56" xfId="261"/>
    <cellStyle name="Millares 56 2" xfId="262"/>
    <cellStyle name="Millares 57" xfId="263"/>
    <cellStyle name="Millares 57 2" xfId="264"/>
    <cellStyle name="Millares 58" xfId="265"/>
    <cellStyle name="Millares 58 2" xfId="266"/>
    <cellStyle name="Millares 59" xfId="267"/>
    <cellStyle name="Millares 6" xfId="268"/>
    <cellStyle name="Millares 6 2" xfId="269"/>
    <cellStyle name="Millares 6_oficio 024 obras para parcheo-bacheo, apu's y ppto" xfId="270"/>
    <cellStyle name="Millares 7" xfId="271"/>
    <cellStyle name="Millares 7 2" xfId="272"/>
    <cellStyle name="Millares 7_oficio 024 obras para parcheo-bacheo, apu's y ppto" xfId="273"/>
    <cellStyle name="Millares 8" xfId="274"/>
    <cellStyle name="Millares 8 2" xfId="275"/>
    <cellStyle name="Millares 8_oficio 024 obras para parcheo-bacheo, apu's y ppto" xfId="276"/>
    <cellStyle name="Millares 9" xfId="277"/>
    <cellStyle name="Millares 9 2" xfId="278"/>
    <cellStyle name="Millares 9_oficio 024 obras para parcheo-bacheo, apu's y ppto" xfId="279"/>
    <cellStyle name="Millares_ACTAS BATEA 2" xfId="280"/>
    <cellStyle name="Millares_formatos NECOCLI - SAN JUAN" xfId="281"/>
    <cellStyle name="Moneda" xfId="487" builtinId="4"/>
    <cellStyle name="Moneda [0] 3" xfId="492"/>
    <cellStyle name="Moneda [00]" xfId="283"/>
    <cellStyle name="Moneda [2]" xfId="284"/>
    <cellStyle name="Moneda [2] 2" xfId="285"/>
    <cellStyle name="Moneda [2] 3" xfId="286"/>
    <cellStyle name="Moneda [2]_oficio 265 ctos 2233-11, 257-11, baches" xfId="287"/>
    <cellStyle name="Moneda 10" xfId="288"/>
    <cellStyle name="Moneda 10 2" xfId="289"/>
    <cellStyle name="Moneda 11" xfId="290"/>
    <cellStyle name="Moneda 11 2" xfId="291"/>
    <cellStyle name="Moneda 12" xfId="292"/>
    <cellStyle name="Moneda 12 2" xfId="293"/>
    <cellStyle name="Moneda 13" xfId="294"/>
    <cellStyle name="Moneda 13 2" xfId="295"/>
    <cellStyle name="Moneda 14" xfId="296"/>
    <cellStyle name="Moneda 14 2" xfId="297"/>
    <cellStyle name="Moneda 15" xfId="298"/>
    <cellStyle name="Moneda 15 2" xfId="299"/>
    <cellStyle name="Moneda 16" xfId="300"/>
    <cellStyle name="Moneda 16 2" xfId="301"/>
    <cellStyle name="Moneda 17" xfId="302"/>
    <cellStyle name="Moneda 17 2" xfId="303"/>
    <cellStyle name="Moneda 18" xfId="304"/>
    <cellStyle name="Moneda 18 2" xfId="305"/>
    <cellStyle name="Moneda 19" xfId="306"/>
    <cellStyle name="Moneda 19 2" xfId="307"/>
    <cellStyle name="Moneda 2" xfId="308"/>
    <cellStyle name="Moneda 2 2" xfId="309"/>
    <cellStyle name="Moneda 2 3" xfId="310"/>
    <cellStyle name="Moneda 2 4" xfId="495"/>
    <cellStyle name="Moneda 2_APU-DEFINITIVO AMV G2 THUI" xfId="311"/>
    <cellStyle name="Moneda 20" xfId="312"/>
    <cellStyle name="Moneda 20 2" xfId="313"/>
    <cellStyle name="Moneda 21" xfId="314"/>
    <cellStyle name="Moneda 21 2" xfId="315"/>
    <cellStyle name="Moneda 22" xfId="316"/>
    <cellStyle name="Moneda 22 2" xfId="317"/>
    <cellStyle name="Moneda 23" xfId="318"/>
    <cellStyle name="Moneda 23 2" xfId="319"/>
    <cellStyle name="Moneda 24" xfId="320"/>
    <cellStyle name="Moneda 24 2" xfId="321"/>
    <cellStyle name="Moneda 25" xfId="322"/>
    <cellStyle name="Moneda 25 2" xfId="323"/>
    <cellStyle name="Moneda 26" xfId="324"/>
    <cellStyle name="Moneda 26 2" xfId="325"/>
    <cellStyle name="Moneda 27" xfId="326"/>
    <cellStyle name="Moneda 27 2" xfId="327"/>
    <cellStyle name="Moneda 28" xfId="328"/>
    <cellStyle name="Moneda 28 2" xfId="329"/>
    <cellStyle name="Moneda 29" xfId="330"/>
    <cellStyle name="Moneda 29 2" xfId="331"/>
    <cellStyle name="Moneda 3" xfId="332"/>
    <cellStyle name="Moneda 3 2" xfId="333"/>
    <cellStyle name="Moneda 3_oficio 024 obras para parcheo-bacheo, apu's y ppto" xfId="334"/>
    <cellStyle name="Moneda 30" xfId="335"/>
    <cellStyle name="Moneda 30 2" xfId="336"/>
    <cellStyle name="Moneda 31" xfId="337"/>
    <cellStyle name="Moneda 31 2" xfId="338"/>
    <cellStyle name="Moneda 32" xfId="339"/>
    <cellStyle name="Moneda 32 2" xfId="340"/>
    <cellStyle name="Moneda 33" xfId="341"/>
    <cellStyle name="Moneda 33 2" xfId="342"/>
    <cellStyle name="Moneda 34" xfId="343"/>
    <cellStyle name="Moneda 34 2" xfId="344"/>
    <cellStyle name="Moneda 35" xfId="345"/>
    <cellStyle name="Moneda 35 2" xfId="346"/>
    <cellStyle name="Moneda 36" xfId="347"/>
    <cellStyle name="Moneda 36 2" xfId="348"/>
    <cellStyle name="Moneda 37" xfId="349"/>
    <cellStyle name="Moneda 37 2" xfId="350"/>
    <cellStyle name="Moneda 38" xfId="351"/>
    <cellStyle name="Moneda 38 2" xfId="352"/>
    <cellStyle name="Moneda 39" xfId="353"/>
    <cellStyle name="Moneda 39 2" xfId="354"/>
    <cellStyle name="Moneda 4" xfId="355"/>
    <cellStyle name="Moneda 4 2" xfId="356"/>
    <cellStyle name="Moneda 4 3" xfId="357"/>
    <cellStyle name="Moneda 40" xfId="358"/>
    <cellStyle name="Moneda 40 2" xfId="359"/>
    <cellStyle name="Moneda 41" xfId="360"/>
    <cellStyle name="Moneda 41 2" xfId="361"/>
    <cellStyle name="Moneda 42" xfId="362"/>
    <cellStyle name="Moneda 42 2" xfId="363"/>
    <cellStyle name="Moneda 43" xfId="364"/>
    <cellStyle name="Moneda 43 2" xfId="365"/>
    <cellStyle name="Moneda 44" xfId="366"/>
    <cellStyle name="Moneda 44 2" xfId="367"/>
    <cellStyle name="Moneda 45" xfId="368"/>
    <cellStyle name="Moneda 45 2" xfId="369"/>
    <cellStyle name="Moneda 46" xfId="370"/>
    <cellStyle name="Moneda 46 2" xfId="371"/>
    <cellStyle name="Moneda 47" xfId="372"/>
    <cellStyle name="Moneda 47 2" xfId="373"/>
    <cellStyle name="Moneda 48" xfId="374"/>
    <cellStyle name="Moneda 48 2" xfId="375"/>
    <cellStyle name="Moneda 49" xfId="376"/>
    <cellStyle name="Moneda 49 2" xfId="377"/>
    <cellStyle name="Moneda 5" xfId="378"/>
    <cellStyle name="Moneda 5 2" xfId="379"/>
    <cellStyle name="Moneda 50" xfId="380"/>
    <cellStyle name="Moneda 51" xfId="282"/>
    <cellStyle name="Moneda 52" xfId="481"/>
    <cellStyle name="Moneda 53" xfId="480"/>
    <cellStyle name="Moneda 54" xfId="482"/>
    <cellStyle name="Moneda 55" xfId="484"/>
    <cellStyle name="Moneda 6" xfId="381"/>
    <cellStyle name="Moneda 6 2" xfId="382"/>
    <cellStyle name="Moneda 7" xfId="383"/>
    <cellStyle name="Moneda 7 2" xfId="384"/>
    <cellStyle name="Moneda 8" xfId="385"/>
    <cellStyle name="Moneda 8 2" xfId="386"/>
    <cellStyle name="Moneda 9" xfId="387"/>
    <cellStyle name="Moneda 9 2" xfId="388"/>
    <cellStyle name="Neutral 2" xfId="390"/>
    <cellStyle name="Neutral 3" xfId="389"/>
    <cellStyle name="Normal" xfId="0" builtinId="0"/>
    <cellStyle name="Normal 10" xfId="391"/>
    <cellStyle name="Normal 11" xfId="1"/>
    <cellStyle name="Normal 12" xfId="483"/>
    <cellStyle name="Normal 12 2" xfId="491"/>
    <cellStyle name="Normal 14" xfId="493"/>
    <cellStyle name="Normal 2" xfId="392"/>
    <cellStyle name="Normal 2 10" xfId="393"/>
    <cellStyle name="Normal 2 2" xfId="394"/>
    <cellStyle name="Normal 2 2 2" xfId="395"/>
    <cellStyle name="Normal 2 2 3" xfId="396"/>
    <cellStyle name="Normal 2 3" xfId="397"/>
    <cellStyle name="Normal 2 3 2" xfId="398"/>
    <cellStyle name="Normal 2 4" xfId="399"/>
    <cellStyle name="Normal 2 5" xfId="400"/>
    <cellStyle name="Normal 2 5 2" xfId="401"/>
    <cellStyle name="Normal 2 6" xfId="402"/>
    <cellStyle name="Normal 2 7" xfId="403"/>
    <cellStyle name="Normal 2 8" xfId="489"/>
    <cellStyle name="Normal 2_APU-DEFINITIVO AMV G2 THUI" xfId="404"/>
    <cellStyle name="Normal 3" xfId="405"/>
    <cellStyle name="Normal 3 2" xfId="406"/>
    <cellStyle name="Normal 3_bacheo-parcheo criticos, ppto 6605" xfId="407"/>
    <cellStyle name="Normal 4" xfId="408"/>
    <cellStyle name="Normal 4 2" xfId="409"/>
    <cellStyle name="Normal 4_APUs" xfId="410"/>
    <cellStyle name="Normal 5" xfId="411"/>
    <cellStyle name="Normal 5 2" xfId="412"/>
    <cellStyle name="Normal 5_solicitud mezcla SUBBASE 2013 amvg4" xfId="413"/>
    <cellStyle name="Normal 6" xfId="414"/>
    <cellStyle name="Normal 6 2" xfId="415"/>
    <cellStyle name="Normal 6_oficio 024 obras para parcheo-bacheo, apu's y ppto" xfId="416"/>
    <cellStyle name="Normal 7" xfId="417"/>
    <cellStyle name="Normal 8" xfId="418"/>
    <cellStyle name="Normal 9" xfId="419"/>
    <cellStyle name="Normal_FORMULARIO EXPERIENCIA" xfId="488"/>
    <cellStyle name="Normal_modelo ACTA OBRA y MODIFICACION" xfId="490"/>
    <cellStyle name="Normal_PRESUPUESTO PR 82+400_PRESUPUESTO OFICIAL" xfId="420"/>
    <cellStyle name="Notas 2" xfId="422"/>
    <cellStyle name="Notas 2 2" xfId="423"/>
    <cellStyle name="Notas 2 3" xfId="424"/>
    <cellStyle name="Notas 2 4" xfId="425"/>
    <cellStyle name="Notas 2_oficio 024 obras para parcheo-bacheo, apu's y ppto" xfId="426"/>
    <cellStyle name="Notas 3" xfId="427"/>
    <cellStyle name="Notas 3 2" xfId="428"/>
    <cellStyle name="Notas 3 3" xfId="429"/>
    <cellStyle name="Notas 3 4" xfId="430"/>
    <cellStyle name="Notas 3_oficio 024 obras para parcheo-bacheo, apu's y ppto" xfId="431"/>
    <cellStyle name="Notas 4" xfId="432"/>
    <cellStyle name="Notas 4 2" xfId="433"/>
    <cellStyle name="Notas 4 3" xfId="434"/>
    <cellStyle name="Notas 4 4" xfId="435"/>
    <cellStyle name="Notas 4_oficio 024 obras para parcheo-bacheo, apu's y ppto" xfId="436"/>
    <cellStyle name="Notas 5" xfId="437"/>
    <cellStyle name="Notas 6" xfId="438"/>
    <cellStyle name="Notas 7" xfId="439"/>
    <cellStyle name="Notas 8" xfId="421"/>
    <cellStyle name="Percent_FLORENCI" xfId="440"/>
    <cellStyle name="Porcentaje 2" xfId="441"/>
    <cellStyle name="Porcentaje 2 2" xfId="486"/>
    <cellStyle name="Porcentaje 3" xfId="442"/>
    <cellStyle name="Porcentaje 4" xfId="494"/>
    <cellStyle name="Porcentual 2" xfId="443"/>
    <cellStyle name="Porcentual 2 2" xfId="444"/>
    <cellStyle name="Porcentual 2 3" xfId="445"/>
    <cellStyle name="Porcentual 2 3 2" xfId="446"/>
    <cellStyle name="Porcentual 2 4" xfId="447"/>
    <cellStyle name="Porcentual 2 5" xfId="448"/>
    <cellStyle name="Porcentual 2 5 2" xfId="449"/>
    <cellStyle name="Porcentual 3" xfId="450"/>
    <cellStyle name="Porcentual 3 2" xfId="451"/>
    <cellStyle name="Porcentual 4" xfId="452"/>
    <cellStyle name="Porcentual 4 2" xfId="453"/>
    <cellStyle name="Porcentual 5" xfId="454"/>
    <cellStyle name="Porcentual 6" xfId="455"/>
    <cellStyle name="Porcentual 7" xfId="456"/>
    <cellStyle name="Porcentual 7 2" xfId="457"/>
    <cellStyle name="Porcentual 8" xfId="458"/>
    <cellStyle name="Porcentual 8 2" xfId="459"/>
    <cellStyle name="Porcentual 9" xfId="497"/>
    <cellStyle name="Salida 2" xfId="461"/>
    <cellStyle name="Salida 3" xfId="460"/>
    <cellStyle name="Texto de advertencia 2" xfId="463"/>
    <cellStyle name="Texto de advertencia 3" xfId="462"/>
    <cellStyle name="Texto explicativo 2" xfId="465"/>
    <cellStyle name="Texto explicativo 3" xfId="464"/>
    <cellStyle name="TITULO" xfId="466"/>
    <cellStyle name="Título 1 2" xfId="469"/>
    <cellStyle name="Título 1 3" xfId="468"/>
    <cellStyle name="Título 2 2" xfId="471"/>
    <cellStyle name="Título 2 3" xfId="470"/>
    <cellStyle name="Título 3 2" xfId="473"/>
    <cellStyle name="Título 3 3" xfId="472"/>
    <cellStyle name="Título 4" xfId="474"/>
    <cellStyle name="Título 5" xfId="467"/>
    <cellStyle name="Total 2" xfId="476"/>
    <cellStyle name="Total 2 2" xfId="477"/>
    <cellStyle name="Total 3" xfId="478"/>
    <cellStyle name="Total 4" xfId="479"/>
    <cellStyle name="Total 5" xfId="4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5121" name="Object 1" hidden="1">
              <a:extLst>
                <a:ext uri="{63B3BB69-23CF-44E3-9099-C40C66FF867C}">
                  <a14:compatExt spid="_x0000_s5121"/>
                </a:ext>
                <a:ext uri="{FF2B5EF4-FFF2-40B4-BE49-F238E27FC236}">
                  <a16:creationId xmlns:a16="http://schemas.microsoft.com/office/drawing/2014/main" xmlns="" id="{00000000-0008-0000-01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419100</xdr:colOff>
      <xdr:row>1</xdr:row>
      <xdr:rowOff>50800</xdr:rowOff>
    </xdr:from>
    <xdr:to>
      <xdr:col>9</xdr:col>
      <xdr:colOff>750038</xdr:colOff>
      <xdr:row>4</xdr:row>
      <xdr:rowOff>29131</xdr:rowOff>
    </xdr:to>
    <xdr:pic>
      <xdr:nvPicPr>
        <xdr:cNvPr id="3" name="Imagen 4">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1"/>
        <a:stretch>
          <a:fillRect/>
        </a:stretch>
      </xdr:blipFill>
      <xdr:spPr>
        <a:xfrm>
          <a:off x="6934200" y="365125"/>
          <a:ext cx="1207238" cy="5498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5</xdr:row>
          <xdr:rowOff>0</xdr:rowOff>
        </xdr:to>
        <xdr:sp macro="" textlink="">
          <xdr:nvSpPr>
            <xdr:cNvPr id="6145" name="Object 1" hidden="1">
              <a:extLst>
                <a:ext uri="{63B3BB69-23CF-44E3-9099-C40C66FF867C}">
                  <a14:compatExt spid="_x0000_s6145"/>
                </a:ext>
                <a:ext uri="{FF2B5EF4-FFF2-40B4-BE49-F238E27FC236}">
                  <a16:creationId xmlns:a16="http://schemas.microsoft.com/office/drawing/2014/main" xmlns=""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8</xdr:col>
      <xdr:colOff>419100</xdr:colOff>
      <xdr:row>1</xdr:row>
      <xdr:rowOff>50800</xdr:rowOff>
    </xdr:from>
    <xdr:to>
      <xdr:col>9</xdr:col>
      <xdr:colOff>750038</xdr:colOff>
      <xdr:row>4</xdr:row>
      <xdr:rowOff>29131</xdr:rowOff>
    </xdr:to>
    <xdr:pic>
      <xdr:nvPicPr>
        <xdr:cNvPr id="3" name="Imagen 4">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a:stretch>
          <a:fillRect/>
        </a:stretch>
      </xdr:blipFill>
      <xdr:spPr>
        <a:xfrm>
          <a:off x="6934200" y="365125"/>
          <a:ext cx="1207238" cy="54983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5"/>
  <sheetViews>
    <sheetView showGridLines="0" tabSelected="1" topLeftCell="A4" zoomScaleNormal="100" workbookViewId="0">
      <selection activeCell="M14" sqref="M14"/>
    </sheetView>
  </sheetViews>
  <sheetFormatPr baseColWidth="10" defaultRowHeight="15"/>
  <cols>
    <col min="1" max="1" width="6.28515625" customWidth="1"/>
    <col min="2" max="2" width="8.5703125" customWidth="1"/>
    <col min="3" max="3" width="12.85546875" customWidth="1"/>
    <col min="4" max="4" width="10.28515625" customWidth="1"/>
    <col min="5" max="5" width="10.42578125" customWidth="1"/>
    <col min="6" max="6" width="41.5703125" customWidth="1"/>
    <col min="8" max="8" width="14.140625" customWidth="1"/>
    <col min="9" max="9" width="17" customWidth="1"/>
    <col min="10" max="10" width="27.7109375" customWidth="1"/>
    <col min="11" max="11" width="6.28515625" customWidth="1"/>
    <col min="12" max="12" width="9.140625" customWidth="1"/>
    <col min="13" max="13" width="33.42578125" customWidth="1"/>
    <col min="14" max="14" width="13.5703125" customWidth="1"/>
    <col min="15" max="15" width="12.140625" bestFit="1" customWidth="1"/>
    <col min="17" max="17" width="15.42578125" customWidth="1"/>
    <col min="19" max="20" width="13.140625" bestFit="1" customWidth="1"/>
  </cols>
  <sheetData>
    <row r="2" spans="1:17" ht="18">
      <c r="A2" s="308" t="s">
        <v>0</v>
      </c>
      <c r="B2" s="308"/>
      <c r="C2" s="308"/>
      <c r="D2" s="308"/>
      <c r="E2" s="308"/>
      <c r="F2" s="308"/>
      <c r="G2" s="308"/>
      <c r="H2" s="308"/>
      <c r="I2" s="308"/>
      <c r="J2" s="308"/>
    </row>
    <row r="3" spans="1:17" ht="18">
      <c r="A3" s="308" t="s">
        <v>1</v>
      </c>
      <c r="B3" s="308"/>
      <c r="C3" s="308"/>
      <c r="D3" s="308"/>
      <c r="E3" s="308"/>
      <c r="F3" s="308"/>
      <c r="G3" s="308"/>
      <c r="H3" s="308"/>
      <c r="I3" s="308"/>
      <c r="J3" s="308"/>
    </row>
    <row r="4" spans="1:17" ht="18">
      <c r="A4" s="308" t="s">
        <v>2</v>
      </c>
      <c r="B4" s="308"/>
      <c r="C4" s="308"/>
      <c r="D4" s="308"/>
      <c r="E4" s="308"/>
      <c r="F4" s="308"/>
      <c r="G4" s="308"/>
      <c r="H4" s="308"/>
      <c r="I4" s="308"/>
      <c r="J4" s="308"/>
    </row>
    <row r="5" spans="1:17" s="39" customFormat="1" ht="18">
      <c r="A5" s="323" t="s">
        <v>110</v>
      </c>
      <c r="B5" s="323"/>
      <c r="C5" s="323"/>
      <c r="D5" s="323"/>
      <c r="E5" s="323"/>
      <c r="F5" s="323"/>
      <c r="G5" s="323"/>
      <c r="H5" s="323"/>
      <c r="I5" s="323"/>
      <c r="J5" s="323"/>
    </row>
    <row r="6" spans="1:17" s="24" customFormat="1">
      <c r="A6" s="309"/>
      <c r="B6" s="309"/>
      <c r="C6" s="309"/>
      <c r="D6" s="309"/>
      <c r="E6" s="309"/>
      <c r="F6" s="309"/>
      <c r="G6" s="309"/>
      <c r="H6" s="309"/>
      <c r="I6" s="309"/>
      <c r="J6" s="309"/>
    </row>
    <row r="7" spans="1:17" s="24" customFormat="1" ht="33" customHeight="1">
      <c r="A7" s="312" t="s">
        <v>113</v>
      </c>
      <c r="B7" s="312"/>
      <c r="C7" s="312"/>
      <c r="D7" s="312"/>
      <c r="E7" s="312"/>
      <c r="F7" s="312"/>
      <c r="G7" s="312"/>
      <c r="H7" s="312"/>
      <c r="I7" s="312"/>
      <c r="J7" s="312"/>
    </row>
    <row r="8" spans="1:17">
      <c r="A8" s="313"/>
      <c r="B8" s="313"/>
      <c r="C8" s="313"/>
      <c r="D8" s="313"/>
      <c r="E8" s="313"/>
      <c r="F8" s="313"/>
      <c r="G8" s="313"/>
      <c r="H8" s="313"/>
      <c r="I8" s="313"/>
      <c r="J8" s="313"/>
    </row>
    <row r="9" spans="1:17">
      <c r="A9" s="3"/>
      <c r="B9" s="3"/>
      <c r="C9" s="2"/>
      <c r="D9" s="2"/>
      <c r="E9" s="2"/>
      <c r="F9" s="2"/>
      <c r="G9" s="2"/>
      <c r="H9" s="2"/>
      <c r="I9" s="2"/>
      <c r="J9" s="2"/>
    </row>
    <row r="10" spans="1:17" ht="19.5">
      <c r="A10" s="314" t="s">
        <v>60</v>
      </c>
      <c r="B10" s="314"/>
      <c r="C10" s="314"/>
      <c r="D10" s="314"/>
      <c r="E10" s="314"/>
      <c r="F10" s="314"/>
      <c r="G10" s="314"/>
      <c r="H10" s="314"/>
      <c r="I10" s="314"/>
      <c r="J10" s="314"/>
    </row>
    <row r="11" spans="1:17" ht="15.75" thickBot="1">
      <c r="A11" s="1"/>
      <c r="B11" s="1"/>
      <c r="C11" s="1"/>
      <c r="D11" s="1"/>
      <c r="E11" s="1"/>
      <c r="F11" s="1"/>
      <c r="G11" s="1"/>
      <c r="H11" s="1"/>
      <c r="I11" s="1"/>
      <c r="J11" s="1"/>
    </row>
    <row r="12" spans="1:17">
      <c r="A12" s="317" t="s">
        <v>3</v>
      </c>
      <c r="B12" s="319"/>
      <c r="C12" s="321" t="s">
        <v>4</v>
      </c>
      <c r="D12" s="304" t="s">
        <v>5</v>
      </c>
      <c r="E12" s="304"/>
      <c r="F12" s="310" t="s">
        <v>6</v>
      </c>
      <c r="G12" s="310" t="s">
        <v>7</v>
      </c>
      <c r="H12" s="310" t="s">
        <v>8</v>
      </c>
      <c r="I12" s="310" t="s">
        <v>9</v>
      </c>
      <c r="J12" s="315" t="s">
        <v>10</v>
      </c>
      <c r="M12" s="44"/>
    </row>
    <row r="13" spans="1:17" ht="15.75" thickBot="1">
      <c r="A13" s="318"/>
      <c r="B13" s="320"/>
      <c r="C13" s="322"/>
      <c r="D13" s="264" t="s">
        <v>11</v>
      </c>
      <c r="E13" s="265" t="s">
        <v>12</v>
      </c>
      <c r="F13" s="311"/>
      <c r="G13" s="311"/>
      <c r="H13" s="311"/>
      <c r="I13" s="311"/>
      <c r="J13" s="316"/>
    </row>
    <row r="14" spans="1:17" ht="88.9" customHeight="1">
      <c r="A14" s="281">
        <v>1</v>
      </c>
      <c r="B14" s="282"/>
      <c r="C14" s="282" t="s">
        <v>47</v>
      </c>
      <c r="D14" s="282" t="s">
        <v>45</v>
      </c>
      <c r="E14" s="282" t="s">
        <v>49</v>
      </c>
      <c r="F14" s="283" t="s">
        <v>108</v>
      </c>
      <c r="G14" s="284" t="s">
        <v>13</v>
      </c>
      <c r="H14" s="298">
        <v>434</v>
      </c>
      <c r="I14" s="300">
        <f>'450.10P'!N89</f>
        <v>563200</v>
      </c>
      <c r="J14" s="285">
        <f>+H14*I14</f>
        <v>244428800</v>
      </c>
      <c r="M14" s="26"/>
      <c r="N14" s="26"/>
      <c r="O14" s="26"/>
      <c r="P14" s="26"/>
      <c r="Q14" s="27"/>
    </row>
    <row r="15" spans="1:17" ht="36" customHeight="1" thickBot="1">
      <c r="A15" s="286">
        <v>2</v>
      </c>
      <c r="B15" s="287"/>
      <c r="C15" s="287" t="s">
        <v>44</v>
      </c>
      <c r="D15" s="288" t="s">
        <v>46</v>
      </c>
      <c r="E15" s="289" t="s">
        <v>50</v>
      </c>
      <c r="F15" s="290" t="s">
        <v>48</v>
      </c>
      <c r="G15" s="289" t="s">
        <v>51</v>
      </c>
      <c r="H15" s="303">
        <v>3487</v>
      </c>
      <c r="I15" s="301">
        <f>'411.1P'!N89</f>
        <v>2200</v>
      </c>
      <c r="J15" s="292">
        <f>+H15*I15</f>
        <v>7671400</v>
      </c>
      <c r="M15" s="26"/>
      <c r="N15" s="26"/>
      <c r="O15" s="26"/>
      <c r="P15" s="26"/>
      <c r="Q15" s="28"/>
    </row>
    <row r="16" spans="1:17" ht="15.75" thickBot="1">
      <c r="A16" s="277"/>
      <c r="B16" s="278"/>
      <c r="C16" s="278"/>
      <c r="D16" s="278"/>
      <c r="E16" s="278"/>
      <c r="F16" s="278"/>
      <c r="G16" s="278"/>
      <c r="H16" s="278"/>
      <c r="I16" s="279"/>
      <c r="J16" s="280"/>
      <c r="N16" s="26"/>
      <c r="O16" s="26"/>
      <c r="P16" s="26"/>
      <c r="Q16" s="28"/>
    </row>
    <row r="17" spans="1:20">
      <c r="A17" s="269"/>
      <c r="B17" s="270"/>
      <c r="C17" s="270"/>
      <c r="D17" s="270"/>
      <c r="E17" s="270"/>
      <c r="F17" s="271" t="s">
        <v>14</v>
      </c>
      <c r="G17" s="272"/>
      <c r="H17" s="273"/>
      <c r="I17" s="274"/>
      <c r="J17" s="275">
        <f>+J14+J15</f>
        <v>252100200</v>
      </c>
    </row>
    <row r="18" spans="1:20">
      <c r="A18" s="305"/>
      <c r="B18" s="306"/>
      <c r="C18" s="306"/>
      <c r="D18" s="306"/>
      <c r="E18" s="306"/>
      <c r="F18" s="307"/>
      <c r="G18" s="12"/>
      <c r="H18" s="13"/>
      <c r="I18" s="14"/>
      <c r="J18" s="266"/>
      <c r="T18" s="31"/>
    </row>
    <row r="19" spans="1:20">
      <c r="A19" s="9"/>
      <c r="B19" s="10"/>
      <c r="C19" s="10"/>
      <c r="D19" s="10"/>
      <c r="E19" s="10"/>
      <c r="F19" s="11" t="s">
        <v>14</v>
      </c>
      <c r="G19" s="12"/>
      <c r="H19" s="13"/>
      <c r="I19" s="15"/>
      <c r="J19" s="267">
        <f>+J17</f>
        <v>252100200</v>
      </c>
    </row>
    <row r="20" spans="1:20">
      <c r="A20" s="16"/>
      <c r="B20" s="17"/>
      <c r="C20" s="17"/>
      <c r="D20" s="17"/>
      <c r="E20" s="17"/>
      <c r="F20" s="11" t="s">
        <v>58</v>
      </c>
      <c r="G20" s="12"/>
      <c r="H20" s="13"/>
      <c r="I20" s="12"/>
      <c r="J20" s="267">
        <f>+ROUND(J19*0.19,0)</f>
        <v>47899038</v>
      </c>
      <c r="Q20" s="29"/>
      <c r="S20" s="30"/>
    </row>
    <row r="21" spans="1:20" ht="15.75" thickBot="1">
      <c r="A21" s="18"/>
      <c r="B21" s="19"/>
      <c r="C21" s="19"/>
      <c r="D21" s="19"/>
      <c r="E21" s="19"/>
      <c r="F21" s="20" t="s">
        <v>10</v>
      </c>
      <c r="G21" s="21"/>
      <c r="H21" s="22"/>
      <c r="I21" s="21"/>
      <c r="J21" s="268">
        <f>+J19+J20</f>
        <v>299999238</v>
      </c>
      <c r="M21" s="25"/>
    </row>
    <row r="22" spans="1:20">
      <c r="M22" s="25"/>
      <c r="Q22" s="32"/>
    </row>
    <row r="23" spans="1:20">
      <c r="M23" s="25"/>
    </row>
    <row r="26" spans="1:20">
      <c r="H26" s="25"/>
    </row>
    <row r="27" spans="1:20" ht="17.25">
      <c r="C27" s="42"/>
      <c r="D27" s="42"/>
      <c r="E27" s="42"/>
      <c r="M27" s="34"/>
      <c r="N27" s="40"/>
    </row>
    <row r="28" spans="1:20" ht="17.25">
      <c r="C28" s="42"/>
      <c r="D28" s="42"/>
      <c r="E28" s="43"/>
      <c r="M28" s="34"/>
      <c r="N28" s="40"/>
    </row>
    <row r="30" spans="1:20" ht="17.25">
      <c r="M30" s="34"/>
      <c r="N30" s="36"/>
      <c r="O30" s="35"/>
      <c r="Q30" s="33"/>
    </row>
    <row r="31" spans="1:20" ht="17.25">
      <c r="M31" s="34"/>
      <c r="N31" s="37"/>
      <c r="O31" s="38"/>
    </row>
    <row r="32" spans="1:20" ht="17.25">
      <c r="M32" s="34"/>
      <c r="N32" s="36"/>
      <c r="O32" s="35"/>
    </row>
    <row r="33" spans="13:15">
      <c r="M33" s="34"/>
    </row>
    <row r="35" spans="13:15">
      <c r="M35" s="39"/>
      <c r="N35" s="41"/>
      <c r="O35" s="39"/>
    </row>
  </sheetData>
  <mergeCells count="18">
    <mergeCell ref="C12:C13"/>
    <mergeCell ref="A5:J5"/>
    <mergeCell ref="D12:E12"/>
    <mergeCell ref="A18:F18"/>
    <mergeCell ref="A2:J2"/>
    <mergeCell ref="A3:J3"/>
    <mergeCell ref="A4:J4"/>
    <mergeCell ref="A6:J6"/>
    <mergeCell ref="F12:F13"/>
    <mergeCell ref="A7:J7"/>
    <mergeCell ref="A8:J8"/>
    <mergeCell ref="A10:J10"/>
    <mergeCell ref="J12:J13"/>
    <mergeCell ref="G12:G13"/>
    <mergeCell ref="H12:H13"/>
    <mergeCell ref="I12:I13"/>
    <mergeCell ref="A12:A13"/>
    <mergeCell ref="B12:B13"/>
  </mergeCells>
  <pageMargins left="0.70866141732283472" right="0.70866141732283472" top="0.74803149606299213" bottom="0.74803149606299213" header="0.31496062992125984" footer="0.31496062992125984"/>
  <pageSetup scale="7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Q120"/>
  <sheetViews>
    <sheetView topLeftCell="A65" zoomScale="80" zoomScaleNormal="80" workbookViewId="0">
      <selection activeCell="L50" sqref="L50:M50"/>
    </sheetView>
  </sheetViews>
  <sheetFormatPr baseColWidth="10" defaultColWidth="11.42578125" defaultRowHeight="15"/>
  <cols>
    <col min="1" max="1" width="9.140625" style="48" bestFit="1" customWidth="1"/>
    <col min="2" max="2" width="17" style="48" customWidth="1"/>
    <col min="3" max="5" width="11.42578125" style="48"/>
    <col min="6" max="6" width="14.42578125" style="48" customWidth="1"/>
    <col min="7" max="8" width="11.42578125" style="48"/>
    <col min="9" max="9" width="13.140625" style="48" bestFit="1" customWidth="1"/>
    <col min="10" max="10" width="15.5703125" style="48" customWidth="1"/>
    <col min="11" max="11" width="17.5703125" style="48" bestFit="1" customWidth="1"/>
    <col min="12" max="12" width="11.42578125" style="48"/>
    <col min="13" max="13" width="12" style="48" bestFit="1" customWidth="1"/>
    <col min="14" max="14" width="17.42578125" style="48" customWidth="1"/>
    <col min="15" max="15" width="12" style="48" bestFit="1" customWidth="1"/>
    <col min="16" max="16384" width="11.42578125" style="48"/>
  </cols>
  <sheetData>
    <row r="1" spans="2:14" ht="24.75" customHeight="1">
      <c r="B1" s="428"/>
      <c r="C1" s="431"/>
      <c r="D1" s="432"/>
      <c r="E1" s="432"/>
      <c r="F1" s="432"/>
      <c r="G1" s="432"/>
      <c r="H1" s="432"/>
      <c r="I1" s="432"/>
      <c r="J1" s="433"/>
      <c r="K1" s="434" t="s">
        <v>15</v>
      </c>
      <c r="L1" s="441" t="s">
        <v>65</v>
      </c>
      <c r="M1" s="442"/>
      <c r="N1" s="443"/>
    </row>
    <row r="2" spans="2:14">
      <c r="B2" s="429"/>
      <c r="C2" s="436" t="s">
        <v>16</v>
      </c>
      <c r="D2" s="437"/>
      <c r="E2" s="437"/>
      <c r="F2" s="437"/>
      <c r="G2" s="437"/>
      <c r="H2" s="437"/>
      <c r="I2" s="437"/>
      <c r="J2" s="438"/>
      <c r="K2" s="435"/>
      <c r="L2" s="444"/>
      <c r="M2" s="445"/>
      <c r="N2" s="446"/>
    </row>
    <row r="3" spans="2:14">
      <c r="B3" s="429"/>
      <c r="C3" s="436" t="s">
        <v>66</v>
      </c>
      <c r="D3" s="437"/>
      <c r="E3" s="437"/>
      <c r="F3" s="437"/>
      <c r="G3" s="437"/>
      <c r="H3" s="437"/>
      <c r="I3" s="437"/>
      <c r="J3" s="438"/>
      <c r="K3" s="439" t="s">
        <v>17</v>
      </c>
      <c r="L3" s="448">
        <v>1</v>
      </c>
      <c r="M3" s="449"/>
      <c r="N3" s="450"/>
    </row>
    <row r="4" spans="2:14">
      <c r="B4" s="429"/>
      <c r="C4" s="436" t="s">
        <v>67</v>
      </c>
      <c r="D4" s="437"/>
      <c r="E4" s="437"/>
      <c r="F4" s="437"/>
      <c r="G4" s="437"/>
      <c r="H4" s="437"/>
      <c r="I4" s="437"/>
      <c r="J4" s="438"/>
      <c r="K4" s="447"/>
      <c r="L4" s="451"/>
      <c r="M4" s="452"/>
      <c r="N4" s="453"/>
    </row>
    <row r="5" spans="2:14">
      <c r="B5" s="429"/>
      <c r="C5" s="436" t="s">
        <v>68</v>
      </c>
      <c r="D5" s="437"/>
      <c r="E5" s="437"/>
      <c r="F5" s="437"/>
      <c r="G5" s="437"/>
      <c r="H5" s="437"/>
      <c r="I5" s="437"/>
      <c r="J5" s="438"/>
      <c r="K5" s="439" t="s">
        <v>18</v>
      </c>
      <c r="L5" s="398"/>
      <c r="M5" s="398" t="s">
        <v>19</v>
      </c>
      <c r="N5" s="400"/>
    </row>
    <row r="6" spans="2:14" ht="15.75" thickBot="1">
      <c r="B6" s="430"/>
      <c r="C6" s="402"/>
      <c r="D6" s="403"/>
      <c r="E6" s="403"/>
      <c r="F6" s="403"/>
      <c r="G6" s="403"/>
      <c r="H6" s="403"/>
      <c r="I6" s="403"/>
      <c r="J6" s="404"/>
      <c r="K6" s="440"/>
      <c r="L6" s="399"/>
      <c r="M6" s="399"/>
      <c r="N6" s="401"/>
    </row>
    <row r="7" spans="2:14" ht="15.75" thickBot="1">
      <c r="B7" s="49"/>
      <c r="C7" s="50"/>
      <c r="D7" s="50"/>
      <c r="E7" s="50"/>
      <c r="F7" s="50"/>
      <c r="G7" s="50"/>
      <c r="H7" s="50"/>
      <c r="I7" s="50"/>
      <c r="J7" s="50"/>
      <c r="K7" s="50"/>
      <c r="L7" s="51"/>
      <c r="M7" s="51"/>
      <c r="N7" s="52"/>
    </row>
    <row r="8" spans="2:14" ht="18" customHeight="1">
      <c r="B8" s="53"/>
      <c r="C8" s="54"/>
      <c r="D8" s="54"/>
      <c r="E8" s="54"/>
      <c r="F8" s="54"/>
      <c r="G8" s="54"/>
      <c r="H8" s="55"/>
      <c r="I8" s="54"/>
      <c r="J8" s="54"/>
      <c r="K8" s="56" t="s">
        <v>20</v>
      </c>
      <c r="L8" s="57"/>
      <c r="M8" s="57"/>
      <c r="N8" s="58"/>
    </row>
    <row r="9" spans="2:14">
      <c r="B9" s="59"/>
      <c r="C9" s="60"/>
      <c r="D9" s="60"/>
      <c r="E9" s="60"/>
      <c r="F9" s="60"/>
      <c r="G9" s="60"/>
      <c r="H9" s="61"/>
      <c r="I9" s="60"/>
      <c r="J9" s="60"/>
      <c r="K9" s="62"/>
      <c r="L9" s="63" t="s">
        <v>69</v>
      </c>
      <c r="M9" s="63" t="s">
        <v>70</v>
      </c>
      <c r="N9" s="64" t="s">
        <v>71</v>
      </c>
    </row>
    <row r="10" spans="2:14" ht="36">
      <c r="B10" s="425" t="s">
        <v>72</v>
      </c>
      <c r="C10" s="426"/>
      <c r="D10" s="426"/>
      <c r="E10" s="426"/>
      <c r="F10" s="65" t="s">
        <v>73</v>
      </c>
      <c r="G10" s="60"/>
      <c r="H10" s="66"/>
      <c r="I10" s="427" t="s">
        <v>74</v>
      </c>
      <c r="J10" s="427"/>
      <c r="K10" s="67" t="s">
        <v>73</v>
      </c>
      <c r="L10" s="63"/>
      <c r="M10" s="63"/>
      <c r="N10" s="64"/>
    </row>
    <row r="11" spans="2:14">
      <c r="B11" s="68" t="s">
        <v>21</v>
      </c>
      <c r="C11" s="69"/>
      <c r="D11" s="407"/>
      <c r="E11" s="407"/>
      <c r="F11" s="70"/>
      <c r="G11" s="71"/>
      <c r="H11" s="69"/>
      <c r="I11" s="72"/>
      <c r="J11" s="73" t="s">
        <v>22</v>
      </c>
      <c r="K11" s="74"/>
      <c r="L11" s="70"/>
      <c r="M11" s="70"/>
      <c r="N11" s="75"/>
    </row>
    <row r="12" spans="2:14" ht="15.75" thickBot="1">
      <c r="B12" s="76"/>
      <c r="C12" s="77"/>
      <c r="D12" s="78"/>
      <c r="E12" s="78"/>
      <c r="F12" s="78"/>
      <c r="G12" s="78"/>
      <c r="H12" s="77"/>
      <c r="I12" s="78"/>
      <c r="J12" s="77"/>
      <c r="K12" s="78"/>
      <c r="L12" s="408"/>
      <c r="M12" s="408"/>
      <c r="N12" s="409"/>
    </row>
    <row r="13" spans="2:14">
      <c r="B13" s="79"/>
      <c r="C13" s="80"/>
      <c r="D13" s="80"/>
      <c r="E13" s="80"/>
      <c r="F13" s="80"/>
      <c r="G13" s="80"/>
      <c r="H13" s="80"/>
      <c r="I13" s="80"/>
      <c r="J13" s="80"/>
      <c r="K13" s="80"/>
      <c r="L13" s="80"/>
      <c r="M13" s="80"/>
      <c r="N13" s="81"/>
    </row>
    <row r="14" spans="2:14">
      <c r="B14" s="82" t="s">
        <v>23</v>
      </c>
      <c r="C14" s="83"/>
      <c r="D14" s="84" t="s">
        <v>19</v>
      </c>
      <c r="E14" s="85"/>
      <c r="F14" s="86"/>
      <c r="G14" s="86"/>
      <c r="H14" s="87"/>
      <c r="I14" s="87"/>
      <c r="J14" s="87"/>
      <c r="K14" s="87"/>
      <c r="L14" s="87"/>
      <c r="M14" s="87"/>
      <c r="N14" s="88"/>
    </row>
    <row r="15" spans="2:14" ht="19.5" customHeight="1">
      <c r="B15" s="89" t="s">
        <v>75</v>
      </c>
      <c r="C15" s="90"/>
      <c r="D15" s="91"/>
      <c r="E15" s="91"/>
      <c r="F15" s="91"/>
      <c r="G15" s="91"/>
      <c r="H15" s="91"/>
      <c r="I15" s="91"/>
      <c r="J15" s="91"/>
      <c r="K15" s="91"/>
      <c r="L15" s="91"/>
      <c r="M15" s="91"/>
      <c r="N15" s="88"/>
    </row>
    <row r="16" spans="2:14">
      <c r="B16" s="89"/>
      <c r="C16" s="92"/>
      <c r="D16" s="93"/>
      <c r="E16" s="91"/>
      <c r="F16" s="91"/>
      <c r="G16" s="91"/>
      <c r="H16" s="91"/>
      <c r="I16" s="91"/>
      <c r="J16" s="91"/>
      <c r="K16" s="91"/>
      <c r="L16" s="91"/>
      <c r="M16" s="91"/>
      <c r="N16" s="88"/>
    </row>
    <row r="17" spans="2:14">
      <c r="B17" s="89"/>
      <c r="C17" s="90"/>
      <c r="D17" s="94"/>
      <c r="E17" s="94"/>
      <c r="F17" s="94"/>
      <c r="G17" s="94"/>
      <c r="H17" s="94"/>
      <c r="I17" s="94"/>
      <c r="J17" s="94"/>
      <c r="K17" s="94"/>
      <c r="L17" s="94"/>
      <c r="M17" s="94"/>
      <c r="N17" s="95"/>
    </row>
    <row r="18" spans="2:14">
      <c r="B18" s="89" t="s">
        <v>76</v>
      </c>
      <c r="C18" s="92"/>
      <c r="D18" s="91"/>
      <c r="E18" s="91"/>
      <c r="F18" s="91"/>
      <c r="G18" s="91"/>
      <c r="H18" s="91"/>
      <c r="I18" s="96"/>
      <c r="J18" s="84" t="s">
        <v>77</v>
      </c>
      <c r="K18" s="91"/>
      <c r="L18" s="91"/>
      <c r="M18" s="91"/>
      <c r="N18" s="97"/>
    </row>
    <row r="19" spans="2:14">
      <c r="B19" s="89"/>
      <c r="C19" s="90"/>
      <c r="D19" s="94"/>
      <c r="E19" s="94"/>
      <c r="F19" s="94"/>
      <c r="G19" s="94"/>
      <c r="H19" s="94"/>
      <c r="I19" s="94"/>
      <c r="J19" s="94"/>
      <c r="K19" s="94"/>
      <c r="L19" s="94"/>
      <c r="M19" s="94"/>
      <c r="N19" s="95"/>
    </row>
    <row r="20" spans="2:14">
      <c r="B20" s="89" t="s">
        <v>78</v>
      </c>
      <c r="C20" s="92"/>
      <c r="D20" s="98"/>
      <c r="E20" s="98"/>
      <c r="F20" s="98"/>
      <c r="G20" s="98"/>
      <c r="H20" s="98"/>
      <c r="I20" s="98"/>
      <c r="J20" s="98"/>
      <c r="K20" s="98"/>
      <c r="L20" s="98"/>
      <c r="M20" s="98"/>
      <c r="N20" s="99"/>
    </row>
    <row r="21" spans="2:14">
      <c r="B21" s="89"/>
      <c r="C21" s="90"/>
      <c r="D21" s="100"/>
      <c r="E21" s="100"/>
      <c r="F21" s="100"/>
      <c r="G21" s="100"/>
      <c r="H21" s="100"/>
      <c r="I21" s="100"/>
      <c r="J21" s="100"/>
      <c r="K21" s="100"/>
      <c r="L21" s="100"/>
      <c r="M21" s="100"/>
      <c r="N21" s="101"/>
    </row>
    <row r="22" spans="2:14">
      <c r="B22" s="89" t="s">
        <v>79</v>
      </c>
      <c r="C22" s="92"/>
      <c r="D22" s="98"/>
      <c r="E22" s="98"/>
      <c r="F22" s="98"/>
      <c r="G22" s="98"/>
      <c r="H22" s="98"/>
      <c r="I22" s="98"/>
      <c r="J22" s="98"/>
      <c r="K22" s="102" t="s">
        <v>80</v>
      </c>
      <c r="L22" s="103"/>
      <c r="M22" s="102" t="s">
        <v>19</v>
      </c>
      <c r="N22" s="104"/>
    </row>
    <row r="23" spans="2:14">
      <c r="B23" s="89"/>
      <c r="C23" s="90"/>
      <c r="D23" s="100"/>
      <c r="E23" s="100"/>
      <c r="F23" s="100"/>
      <c r="G23" s="100"/>
      <c r="H23" s="100"/>
      <c r="I23" s="100"/>
      <c r="J23" s="100"/>
      <c r="K23" s="100"/>
      <c r="L23" s="100"/>
      <c r="M23" s="100"/>
      <c r="N23" s="101"/>
    </row>
    <row r="24" spans="2:14">
      <c r="B24" s="89" t="s">
        <v>81</v>
      </c>
      <c r="C24" s="90"/>
      <c r="D24" s="100"/>
      <c r="E24" s="100"/>
      <c r="F24" s="105"/>
      <c r="G24" s="106"/>
      <c r="H24" s="96"/>
      <c r="I24" s="98"/>
      <c r="J24" s="98"/>
      <c r="K24" s="86"/>
      <c r="L24" s="100"/>
      <c r="M24" s="100"/>
      <c r="N24" s="101"/>
    </row>
    <row r="25" spans="2:14">
      <c r="B25" s="107"/>
      <c r="C25" s="108"/>
      <c r="D25" s="109"/>
      <c r="E25" s="109"/>
      <c r="F25" s="410" t="s">
        <v>82</v>
      </c>
      <c r="G25" s="411"/>
      <c r="H25" s="411"/>
      <c r="I25" s="109" t="s">
        <v>70</v>
      </c>
      <c r="J25" s="109" t="s">
        <v>71</v>
      </c>
      <c r="K25" s="110"/>
      <c r="L25" s="109"/>
      <c r="M25" s="109"/>
      <c r="N25" s="111"/>
    </row>
    <row r="26" spans="2:14">
      <c r="B26" s="107"/>
      <c r="C26" s="108"/>
      <c r="D26" s="109"/>
      <c r="E26" s="109"/>
      <c r="F26" s="109"/>
      <c r="G26" s="109"/>
      <c r="H26" s="109"/>
      <c r="I26" s="109"/>
      <c r="J26" s="109"/>
      <c r="K26" s="110"/>
      <c r="L26" s="109"/>
      <c r="M26" s="109"/>
      <c r="N26" s="111"/>
    </row>
    <row r="27" spans="2:14">
      <c r="B27" s="107"/>
      <c r="C27" s="108"/>
      <c r="D27" s="109"/>
      <c r="E27" s="109"/>
      <c r="F27" s="109"/>
      <c r="G27" s="109"/>
      <c r="H27" s="109"/>
      <c r="I27" s="109"/>
      <c r="J27" s="109"/>
      <c r="K27" s="110"/>
      <c r="L27" s="109"/>
      <c r="M27" s="109"/>
      <c r="N27" s="111"/>
    </row>
    <row r="28" spans="2:14">
      <c r="B28" s="112"/>
      <c r="C28" s="87"/>
      <c r="D28" s="87"/>
      <c r="E28" s="87"/>
      <c r="F28" s="87"/>
      <c r="G28" s="87"/>
      <c r="H28" s="87"/>
      <c r="I28" s="87"/>
      <c r="J28" s="87"/>
      <c r="K28" s="87"/>
      <c r="L28" s="87"/>
      <c r="M28" s="87"/>
      <c r="N28" s="88"/>
    </row>
    <row r="29" spans="2:14">
      <c r="B29" s="412" t="s">
        <v>24</v>
      </c>
      <c r="C29" s="413"/>
      <c r="D29" s="413"/>
      <c r="E29" s="413"/>
      <c r="F29" s="413"/>
      <c r="G29" s="413"/>
      <c r="H29" s="413"/>
      <c r="I29" s="413"/>
      <c r="J29" s="413"/>
      <c r="K29" s="413"/>
      <c r="L29" s="413"/>
      <c r="M29" s="413"/>
      <c r="N29" s="414"/>
    </row>
    <row r="30" spans="2:14" ht="15.75" thickBot="1">
      <c r="B30" s="113"/>
      <c r="C30" s="114"/>
      <c r="D30" s="114"/>
      <c r="E30" s="114"/>
      <c r="F30" s="114"/>
      <c r="G30" s="114"/>
      <c r="H30" s="114"/>
      <c r="I30" s="114"/>
      <c r="J30" s="114"/>
      <c r="K30" s="114"/>
      <c r="L30" s="114"/>
      <c r="M30" s="114"/>
      <c r="N30" s="115"/>
    </row>
    <row r="31" spans="2:14" ht="26.25" thickBot="1">
      <c r="B31" s="116" t="s">
        <v>25</v>
      </c>
      <c r="C31" s="415" t="s">
        <v>6</v>
      </c>
      <c r="D31" s="416"/>
      <c r="E31" s="416"/>
      <c r="F31" s="416"/>
      <c r="G31" s="416"/>
      <c r="H31" s="416"/>
      <c r="I31" s="416"/>
      <c r="J31" s="117"/>
      <c r="K31" s="118" t="s">
        <v>26</v>
      </c>
      <c r="L31" s="417" t="s">
        <v>27</v>
      </c>
      <c r="M31" s="418"/>
      <c r="N31" s="116" t="s">
        <v>8</v>
      </c>
    </row>
    <row r="32" spans="2:14" ht="17.25" hidden="1" customHeight="1">
      <c r="B32" s="116" t="s">
        <v>25</v>
      </c>
      <c r="C32" s="415" t="s">
        <v>6</v>
      </c>
      <c r="D32" s="416"/>
      <c r="E32" s="416"/>
      <c r="F32" s="416"/>
      <c r="G32" s="416"/>
      <c r="H32" s="416"/>
      <c r="I32" s="416"/>
      <c r="J32" s="117"/>
      <c r="K32" s="119"/>
      <c r="L32" s="417" t="s">
        <v>27</v>
      </c>
      <c r="M32" s="418"/>
      <c r="N32" s="116" t="s">
        <v>8</v>
      </c>
    </row>
    <row r="33" spans="1:17" ht="33.75" customHeight="1" thickBot="1">
      <c r="B33" s="261" t="s">
        <v>47</v>
      </c>
      <c r="C33" s="328" t="s">
        <v>108</v>
      </c>
      <c r="D33" s="329"/>
      <c r="E33" s="329"/>
      <c r="F33" s="329"/>
      <c r="G33" s="329"/>
      <c r="H33" s="329"/>
      <c r="I33" s="329"/>
      <c r="J33" s="330"/>
      <c r="K33" s="121"/>
      <c r="L33" s="331" t="s">
        <v>109</v>
      </c>
      <c r="M33" s="332"/>
      <c r="N33" s="120"/>
    </row>
    <row r="34" spans="1:17" ht="6" customHeight="1">
      <c r="B34" s="122"/>
      <c r="C34" s="123"/>
      <c r="D34" s="123"/>
      <c r="E34" s="123"/>
      <c r="F34" s="123"/>
      <c r="G34" s="123"/>
      <c r="H34" s="123"/>
      <c r="I34" s="123"/>
      <c r="J34" s="123"/>
      <c r="K34" s="123"/>
      <c r="L34" s="123"/>
      <c r="M34" s="123"/>
      <c r="N34" s="124"/>
    </row>
    <row r="35" spans="1:17">
      <c r="B35" s="125" t="s">
        <v>28</v>
      </c>
      <c r="C35" s="126"/>
      <c r="D35" s="126"/>
      <c r="E35" s="126"/>
      <c r="F35" s="126"/>
      <c r="G35" s="126"/>
      <c r="H35" s="126"/>
      <c r="I35" s="126"/>
      <c r="J35" s="126"/>
      <c r="K35" s="126"/>
      <c r="L35" s="126"/>
      <c r="M35" s="126"/>
      <c r="N35" s="127"/>
    </row>
    <row r="36" spans="1:17" ht="15.75" thickBot="1">
      <c r="B36" s="128"/>
      <c r="C36" s="129"/>
      <c r="D36" s="129"/>
      <c r="E36" s="129"/>
      <c r="F36" s="129"/>
      <c r="G36" s="129"/>
      <c r="H36" s="129"/>
      <c r="I36" s="130"/>
      <c r="J36" s="130"/>
      <c r="K36" s="129"/>
      <c r="L36" s="129"/>
      <c r="M36" s="129"/>
      <c r="N36" s="131"/>
    </row>
    <row r="37" spans="1:17">
      <c r="B37" s="419" t="s">
        <v>6</v>
      </c>
      <c r="C37" s="420"/>
      <c r="D37" s="420"/>
      <c r="E37" s="420"/>
      <c r="F37" s="420"/>
      <c r="G37" s="420"/>
      <c r="H37" s="421"/>
      <c r="I37" s="422" t="s">
        <v>29</v>
      </c>
      <c r="J37" s="423"/>
      <c r="K37" s="132" t="s">
        <v>30</v>
      </c>
      <c r="L37" s="424" t="s">
        <v>31</v>
      </c>
      <c r="M37" s="421"/>
      <c r="N37" s="133" t="s">
        <v>32</v>
      </c>
    </row>
    <row r="38" spans="1:17">
      <c r="A38" s="134"/>
      <c r="B38" s="342"/>
      <c r="C38" s="343"/>
      <c r="D38" s="343"/>
      <c r="E38" s="343"/>
      <c r="F38" s="343"/>
      <c r="G38" s="343"/>
      <c r="H38" s="344"/>
      <c r="I38" s="135"/>
      <c r="J38" s="136"/>
      <c r="K38" s="137"/>
      <c r="L38" s="405"/>
      <c r="M38" s="406"/>
      <c r="N38" s="138"/>
    </row>
    <row r="39" spans="1:17">
      <c r="A39" s="134"/>
      <c r="B39" s="333" t="s">
        <v>59</v>
      </c>
      <c r="C39" s="334"/>
      <c r="D39" s="334"/>
      <c r="E39" s="334"/>
      <c r="F39" s="334"/>
      <c r="G39" s="334"/>
      <c r="H39" s="335"/>
      <c r="I39" s="139"/>
      <c r="J39" s="140"/>
      <c r="K39" s="141">
        <v>90000</v>
      </c>
      <c r="L39" s="387">
        <v>5</v>
      </c>
      <c r="M39" s="388"/>
      <c r="N39" s="138">
        <f>K39/L39</f>
        <v>18000</v>
      </c>
      <c r="O39" s="142"/>
      <c r="P39" s="142"/>
      <c r="Q39" s="142"/>
    </row>
    <row r="40" spans="1:17">
      <c r="A40" s="134"/>
      <c r="B40" s="336" t="s">
        <v>105</v>
      </c>
      <c r="C40" s="337"/>
      <c r="D40" s="337"/>
      <c r="E40" s="337"/>
      <c r="F40" s="337"/>
      <c r="G40" s="337"/>
      <c r="H40" s="338"/>
      <c r="I40" s="143"/>
      <c r="J40" s="144"/>
      <c r="K40" s="145">
        <v>30000</v>
      </c>
      <c r="L40" s="387">
        <v>5</v>
      </c>
      <c r="M40" s="388"/>
      <c r="N40" s="138">
        <f>K40/L40</f>
        <v>6000</v>
      </c>
    </row>
    <row r="41" spans="1:17" ht="24" customHeight="1">
      <c r="B41" s="339"/>
      <c r="C41" s="340"/>
      <c r="D41" s="340"/>
      <c r="E41" s="340"/>
      <c r="F41" s="340"/>
      <c r="G41" s="340"/>
      <c r="H41" s="341"/>
      <c r="I41" s="146"/>
      <c r="J41" s="147"/>
      <c r="K41" s="141"/>
      <c r="L41" s="373"/>
      <c r="M41" s="344"/>
      <c r="N41" s="138"/>
    </row>
    <row r="42" spans="1:17">
      <c r="B42" s="148"/>
      <c r="C42" s="149"/>
      <c r="D42" s="149"/>
      <c r="E42" s="149"/>
      <c r="F42" s="150"/>
      <c r="G42" s="150"/>
      <c r="H42" s="151"/>
      <c r="I42" s="146"/>
      <c r="J42" s="147"/>
      <c r="K42" s="152"/>
      <c r="L42" s="153"/>
      <c r="M42" s="154"/>
      <c r="N42" s="155"/>
    </row>
    <row r="43" spans="1:17">
      <c r="B43" s="389"/>
      <c r="C43" s="390"/>
      <c r="D43" s="390"/>
      <c r="E43" s="156"/>
      <c r="F43" s="157"/>
      <c r="G43" s="157"/>
      <c r="H43" s="158"/>
      <c r="I43" s="146"/>
      <c r="J43" s="147"/>
      <c r="K43" s="159"/>
      <c r="L43" s="153"/>
      <c r="M43" s="160"/>
      <c r="N43" s="161"/>
    </row>
    <row r="44" spans="1:17" ht="15.75" thickBot="1">
      <c r="B44" s="391"/>
      <c r="C44" s="392"/>
      <c r="D44" s="392"/>
      <c r="E44" s="392"/>
      <c r="F44" s="392"/>
      <c r="G44" s="392"/>
      <c r="H44" s="393"/>
      <c r="I44" s="394"/>
      <c r="J44" s="395"/>
      <c r="K44" s="162"/>
      <c r="L44" s="396"/>
      <c r="M44" s="397"/>
      <c r="N44" s="163"/>
    </row>
    <row r="45" spans="1:17" ht="15.75" thickBot="1">
      <c r="B45" s="349" t="s">
        <v>84</v>
      </c>
      <c r="C45" s="350"/>
      <c r="D45" s="350"/>
      <c r="E45" s="350"/>
      <c r="F45" s="350"/>
      <c r="G45" s="350"/>
      <c r="H45" s="350"/>
      <c r="I45" s="350"/>
      <c r="J45" s="350"/>
      <c r="K45" s="350"/>
      <c r="L45" s="350"/>
      <c r="M45" s="351"/>
      <c r="N45" s="164">
        <f>N38+N39+N40+N41</f>
        <v>24000</v>
      </c>
    </row>
    <row r="46" spans="1:17">
      <c r="B46" s="165"/>
      <c r="C46" s="114"/>
      <c r="D46" s="114"/>
      <c r="E46" s="114"/>
      <c r="F46" s="114"/>
      <c r="G46" s="114"/>
      <c r="H46" s="114"/>
      <c r="I46" s="114"/>
      <c r="J46" s="114"/>
      <c r="K46" s="114"/>
      <c r="L46" s="114"/>
      <c r="M46" s="114"/>
      <c r="N46" s="115"/>
    </row>
    <row r="47" spans="1:17">
      <c r="B47" s="166" t="s">
        <v>33</v>
      </c>
      <c r="C47" s="167"/>
      <c r="D47" s="167"/>
      <c r="E47" s="167"/>
      <c r="F47" s="167"/>
      <c r="G47" s="167"/>
      <c r="H47" s="167"/>
      <c r="I47" s="167"/>
      <c r="J47" s="167"/>
      <c r="K47" s="167"/>
      <c r="L47" s="167"/>
      <c r="M47" s="167"/>
      <c r="N47" s="168"/>
    </row>
    <row r="48" spans="1:17" ht="15.75" thickBot="1">
      <c r="B48" s="169"/>
      <c r="C48" s="130"/>
      <c r="D48" s="130"/>
      <c r="E48" s="130"/>
      <c r="F48" s="130"/>
      <c r="G48" s="130"/>
      <c r="H48" s="130"/>
      <c r="I48" s="130"/>
      <c r="J48" s="129"/>
      <c r="K48" s="129"/>
      <c r="L48" s="129"/>
      <c r="M48" s="129"/>
      <c r="N48" s="131"/>
    </row>
    <row r="49" spans="1:14">
      <c r="B49" s="361" t="s">
        <v>6</v>
      </c>
      <c r="C49" s="362"/>
      <c r="D49" s="362"/>
      <c r="E49" s="362"/>
      <c r="F49" s="362"/>
      <c r="G49" s="362"/>
      <c r="H49" s="362"/>
      <c r="I49" s="379"/>
      <c r="J49" s="170" t="s">
        <v>27</v>
      </c>
      <c r="K49" s="171" t="s">
        <v>8</v>
      </c>
      <c r="L49" s="380" t="s">
        <v>34</v>
      </c>
      <c r="M49" s="379"/>
      <c r="N49" s="172" t="s">
        <v>32</v>
      </c>
    </row>
    <row r="50" spans="1:14">
      <c r="A50" s="173"/>
      <c r="B50" s="336" t="s">
        <v>111</v>
      </c>
      <c r="C50" s="337"/>
      <c r="D50" s="337"/>
      <c r="E50" s="337"/>
      <c r="F50" s="337"/>
      <c r="G50" s="337"/>
      <c r="H50" s="337"/>
      <c r="I50" s="338"/>
      <c r="J50" s="174" t="s">
        <v>85</v>
      </c>
      <c r="K50" s="263">
        <v>1</v>
      </c>
      <c r="L50" s="381">
        <v>440000</v>
      </c>
      <c r="M50" s="382"/>
      <c r="N50" s="138">
        <f>K50*L50</f>
        <v>440000</v>
      </c>
    </row>
    <row r="51" spans="1:14">
      <c r="A51" s="173"/>
      <c r="B51" s="175"/>
      <c r="C51" s="176"/>
      <c r="D51" s="176"/>
      <c r="E51" s="176"/>
      <c r="F51" s="176"/>
      <c r="G51" s="176"/>
      <c r="H51" s="176"/>
      <c r="I51" s="176"/>
      <c r="J51" s="177"/>
      <c r="K51" s="178"/>
      <c r="L51" s="139"/>
      <c r="M51" s="179"/>
      <c r="N51" s="138"/>
    </row>
    <row r="52" spans="1:14">
      <c r="A52" s="173"/>
      <c r="B52" s="175"/>
      <c r="C52" s="176"/>
      <c r="D52" s="176"/>
      <c r="E52" s="176"/>
      <c r="F52" s="176"/>
      <c r="G52" s="176"/>
      <c r="H52" s="176"/>
      <c r="I52" s="176"/>
      <c r="J52" s="177"/>
      <c r="K52" s="178"/>
      <c r="L52" s="139"/>
      <c r="M52" s="179"/>
      <c r="N52" s="138"/>
    </row>
    <row r="53" spans="1:14">
      <c r="A53" s="173"/>
      <c r="B53" s="175"/>
      <c r="C53" s="176"/>
      <c r="D53" s="176"/>
      <c r="E53" s="176"/>
      <c r="F53" s="176"/>
      <c r="G53" s="176"/>
      <c r="H53" s="176"/>
      <c r="I53" s="176"/>
      <c r="J53" s="177"/>
      <c r="K53" s="178"/>
      <c r="L53" s="139"/>
      <c r="M53" s="179"/>
      <c r="N53" s="138"/>
    </row>
    <row r="54" spans="1:14" ht="15.75" thickBot="1">
      <c r="B54" s="175"/>
      <c r="C54" s="180"/>
      <c r="D54" s="180"/>
      <c r="E54" s="180"/>
      <c r="F54" s="180"/>
      <c r="G54" s="180"/>
      <c r="H54" s="180"/>
      <c r="I54" s="180"/>
      <c r="J54" s="181"/>
      <c r="K54" s="182"/>
      <c r="L54" s="183"/>
      <c r="M54" s="179"/>
      <c r="N54" s="138"/>
    </row>
    <row r="55" spans="1:14" ht="15.75" thickBot="1">
      <c r="B55" s="349" t="s">
        <v>84</v>
      </c>
      <c r="C55" s="350"/>
      <c r="D55" s="350"/>
      <c r="E55" s="350"/>
      <c r="F55" s="350"/>
      <c r="G55" s="350"/>
      <c r="H55" s="350"/>
      <c r="I55" s="350"/>
      <c r="J55" s="350"/>
      <c r="K55" s="350"/>
      <c r="L55" s="350"/>
      <c r="M55" s="351"/>
      <c r="N55" s="164">
        <f>N50</f>
        <v>440000</v>
      </c>
    </row>
    <row r="56" spans="1:14">
      <c r="B56" s="113"/>
      <c r="C56" s="114"/>
      <c r="D56" s="114"/>
      <c r="E56" s="114"/>
      <c r="F56" s="114"/>
      <c r="G56" s="114"/>
      <c r="H56" s="114"/>
      <c r="I56" s="114"/>
      <c r="J56" s="114"/>
      <c r="K56" s="114"/>
      <c r="L56" s="114"/>
      <c r="M56" s="114"/>
      <c r="N56" s="115"/>
    </row>
    <row r="57" spans="1:14">
      <c r="B57" s="166" t="s">
        <v>35</v>
      </c>
      <c r="C57" s="167"/>
      <c r="D57" s="167"/>
      <c r="E57" s="167"/>
      <c r="F57" s="167"/>
      <c r="G57" s="167"/>
      <c r="H57" s="167"/>
      <c r="I57" s="167"/>
      <c r="J57" s="167"/>
      <c r="K57" s="167"/>
      <c r="L57" s="167"/>
      <c r="M57" s="167"/>
      <c r="N57" s="168"/>
    </row>
    <row r="58" spans="1:14" ht="15.75" thickBot="1">
      <c r="B58" s="184"/>
      <c r="C58" s="129"/>
      <c r="D58" s="129"/>
      <c r="E58" s="129"/>
      <c r="F58" s="129"/>
      <c r="G58" s="129"/>
      <c r="H58" s="129"/>
      <c r="I58" s="129"/>
      <c r="J58" s="129"/>
      <c r="K58" s="129"/>
      <c r="L58" s="129"/>
      <c r="M58" s="129"/>
      <c r="N58" s="131"/>
    </row>
    <row r="59" spans="1:14" ht="25.5">
      <c r="B59" s="185" t="s">
        <v>36</v>
      </c>
      <c r="C59" s="186"/>
      <c r="D59" s="186"/>
      <c r="E59" s="186"/>
      <c r="F59" s="186"/>
      <c r="G59" s="186"/>
      <c r="H59" s="187" t="s">
        <v>27</v>
      </c>
      <c r="I59" s="188" t="s">
        <v>86</v>
      </c>
      <c r="J59" s="189" t="s">
        <v>87</v>
      </c>
      <c r="K59" s="187" t="s">
        <v>88</v>
      </c>
      <c r="L59" s="383" t="s">
        <v>37</v>
      </c>
      <c r="M59" s="384"/>
      <c r="N59" s="190" t="s">
        <v>32</v>
      </c>
    </row>
    <row r="60" spans="1:14">
      <c r="B60" s="191" t="s">
        <v>107</v>
      </c>
      <c r="C60" s="192"/>
      <c r="D60" s="192"/>
      <c r="E60" s="192"/>
      <c r="F60" s="192"/>
      <c r="G60" s="192"/>
      <c r="H60" s="193" t="s">
        <v>89</v>
      </c>
      <c r="I60" s="137">
        <v>1</v>
      </c>
      <c r="J60" s="194">
        <v>100</v>
      </c>
      <c r="K60" s="137">
        <f>+I60*J60</f>
        <v>100</v>
      </c>
      <c r="L60" s="385">
        <v>992</v>
      </c>
      <c r="M60" s="386"/>
      <c r="N60" s="195">
        <f>K60*L60</f>
        <v>99200</v>
      </c>
    </row>
    <row r="61" spans="1:14">
      <c r="B61" s="196"/>
      <c r="C61" s="197"/>
      <c r="D61" s="197"/>
      <c r="E61" s="197"/>
      <c r="F61" s="197"/>
      <c r="G61" s="197"/>
      <c r="H61" s="177"/>
      <c r="I61" s="159"/>
      <c r="J61" s="198"/>
      <c r="K61" s="159"/>
      <c r="L61" s="385"/>
      <c r="M61" s="386"/>
      <c r="N61" s="195"/>
    </row>
    <row r="62" spans="1:14">
      <c r="B62" s="196"/>
      <c r="C62" s="197"/>
      <c r="D62" s="197"/>
      <c r="E62" s="197"/>
      <c r="F62" s="197"/>
      <c r="G62" s="197"/>
      <c r="H62" s="177"/>
      <c r="I62" s="159"/>
      <c r="J62" s="198"/>
      <c r="K62" s="159"/>
      <c r="L62" s="385"/>
      <c r="M62" s="386"/>
      <c r="N62" s="195"/>
    </row>
    <row r="63" spans="1:14">
      <c r="B63" s="196"/>
      <c r="C63" s="197"/>
      <c r="D63" s="197"/>
      <c r="E63" s="197"/>
      <c r="F63" s="197"/>
      <c r="G63" s="197"/>
      <c r="H63" s="177"/>
      <c r="I63" s="159"/>
      <c r="J63" s="198"/>
      <c r="K63" s="159"/>
      <c r="L63" s="385"/>
      <c r="M63" s="386"/>
      <c r="N63" s="195"/>
    </row>
    <row r="64" spans="1:14">
      <c r="B64" s="196"/>
      <c r="C64" s="197"/>
      <c r="D64" s="197"/>
      <c r="E64" s="197"/>
      <c r="F64" s="197"/>
      <c r="G64" s="197"/>
      <c r="H64" s="199"/>
      <c r="I64" s="159"/>
      <c r="J64" s="159"/>
      <c r="K64" s="159"/>
      <c r="L64" s="200"/>
      <c r="M64" s="201"/>
      <c r="N64" s="202"/>
    </row>
    <row r="65" spans="1:17" ht="15.75" thickBot="1">
      <c r="B65" s="203"/>
      <c r="C65" s="180"/>
      <c r="D65" s="180"/>
      <c r="E65" s="180"/>
      <c r="F65" s="180"/>
      <c r="G65" s="180"/>
      <c r="H65" s="182"/>
      <c r="I65" s="182"/>
      <c r="J65" s="182"/>
      <c r="K65" s="182"/>
      <c r="L65" s="377"/>
      <c r="M65" s="378"/>
      <c r="N65" s="204"/>
    </row>
    <row r="66" spans="1:17" ht="15.75" thickBot="1">
      <c r="B66" s="358" t="s">
        <v>84</v>
      </c>
      <c r="C66" s="359"/>
      <c r="D66" s="359"/>
      <c r="E66" s="359"/>
      <c r="F66" s="359"/>
      <c r="G66" s="359"/>
      <c r="H66" s="359"/>
      <c r="I66" s="359"/>
      <c r="J66" s="359"/>
      <c r="K66" s="359"/>
      <c r="L66" s="359"/>
      <c r="M66" s="360"/>
      <c r="N66" s="205">
        <f>N60</f>
        <v>99200</v>
      </c>
    </row>
    <row r="67" spans="1:17">
      <c r="B67" s="113"/>
      <c r="C67" s="114"/>
      <c r="D67" s="114"/>
      <c r="E67" s="114"/>
      <c r="F67" s="114"/>
      <c r="G67" s="114"/>
      <c r="H67" s="114"/>
      <c r="I67" s="114"/>
      <c r="J67" s="114"/>
      <c r="K67" s="114"/>
      <c r="L67" s="114"/>
      <c r="M67" s="114"/>
      <c r="N67" s="115"/>
    </row>
    <row r="68" spans="1:17">
      <c r="B68" s="166" t="s">
        <v>38</v>
      </c>
      <c r="C68" s="167"/>
      <c r="D68" s="167"/>
      <c r="E68" s="167"/>
      <c r="F68" s="167"/>
      <c r="G68" s="167"/>
      <c r="H68" s="167"/>
      <c r="I68" s="167"/>
      <c r="J68" s="167"/>
      <c r="K68" s="167"/>
      <c r="L68" s="167"/>
      <c r="M68" s="167"/>
      <c r="N68" s="168"/>
    </row>
    <row r="69" spans="1:17" ht="15.75" thickBot="1">
      <c r="B69" s="184"/>
      <c r="C69" s="129"/>
      <c r="D69" s="129"/>
      <c r="E69" s="129"/>
      <c r="F69" s="129"/>
      <c r="G69" s="129"/>
      <c r="H69" s="129"/>
      <c r="I69" s="129"/>
      <c r="J69" s="129"/>
      <c r="K69" s="129"/>
      <c r="L69" s="129"/>
      <c r="M69" s="129"/>
      <c r="N69" s="131"/>
    </row>
    <row r="70" spans="1:17" ht="25.5">
      <c r="B70" s="367" t="s">
        <v>39</v>
      </c>
      <c r="C70" s="368"/>
      <c r="D70" s="368"/>
      <c r="E70" s="368"/>
      <c r="F70" s="368"/>
      <c r="G70" s="368"/>
      <c r="H70" s="368"/>
      <c r="I70" s="187" t="s">
        <v>40</v>
      </c>
      <c r="J70" s="189" t="s">
        <v>90</v>
      </c>
      <c r="K70" s="188" t="s">
        <v>41</v>
      </c>
      <c r="L70" s="369" t="s">
        <v>31</v>
      </c>
      <c r="M70" s="370"/>
      <c r="N70" s="206" t="s">
        <v>32</v>
      </c>
    </row>
    <row r="71" spans="1:17">
      <c r="A71" s="207"/>
      <c r="B71" s="371"/>
      <c r="C71" s="372"/>
      <c r="D71" s="372"/>
      <c r="E71" s="372"/>
      <c r="F71" s="372"/>
      <c r="G71" s="372"/>
      <c r="H71" s="197"/>
      <c r="I71" s="141"/>
      <c r="J71" s="208"/>
      <c r="K71" s="141"/>
      <c r="L71" s="373"/>
      <c r="M71" s="344"/>
      <c r="N71" s="209"/>
      <c r="O71" s="210"/>
    </row>
    <row r="72" spans="1:17" ht="15.75">
      <c r="A72" s="207"/>
      <c r="B72" s="211"/>
      <c r="C72" s="212"/>
      <c r="D72" s="212"/>
      <c r="E72" s="212"/>
      <c r="F72" s="212"/>
      <c r="G72" s="212"/>
      <c r="H72" s="197"/>
      <c r="I72" s="141"/>
      <c r="J72" s="208"/>
      <c r="K72" s="141"/>
      <c r="L72" s="213"/>
      <c r="M72" s="214"/>
      <c r="N72" s="209"/>
      <c r="P72" s="215"/>
      <c r="Q72" s="215"/>
    </row>
    <row r="73" spans="1:17" ht="15.75">
      <c r="B73" s="211"/>
      <c r="C73" s="212"/>
      <c r="D73" s="212"/>
      <c r="E73" s="212"/>
      <c r="F73" s="212"/>
      <c r="G73" s="212"/>
      <c r="H73" s="197"/>
      <c r="I73" s="141"/>
      <c r="J73" s="208"/>
      <c r="K73" s="141"/>
      <c r="L73" s="213"/>
      <c r="M73" s="214"/>
      <c r="N73" s="209"/>
      <c r="P73" s="216"/>
      <c r="Q73" s="216"/>
    </row>
    <row r="74" spans="1:17" ht="15.75">
      <c r="B74" s="211"/>
      <c r="C74" s="212"/>
      <c r="D74" s="212"/>
      <c r="E74" s="212"/>
      <c r="F74" s="212"/>
      <c r="G74" s="212"/>
      <c r="H74" s="197"/>
      <c r="I74" s="141"/>
      <c r="J74" s="208"/>
      <c r="K74" s="141"/>
      <c r="L74" s="213"/>
      <c r="M74" s="214"/>
      <c r="N74" s="209"/>
      <c r="P74" s="216"/>
      <c r="Q74" s="216"/>
    </row>
    <row r="75" spans="1:17">
      <c r="B75" s="217"/>
      <c r="C75" s="197"/>
      <c r="D75" s="197"/>
      <c r="E75" s="197"/>
      <c r="F75" s="197"/>
      <c r="G75" s="197"/>
      <c r="H75" s="197"/>
      <c r="I75" s="159"/>
      <c r="J75" s="218"/>
      <c r="K75" s="219"/>
      <c r="L75" s="220"/>
      <c r="M75" s="221"/>
      <c r="N75" s="222"/>
    </row>
    <row r="76" spans="1:17" ht="15.75" thickBot="1">
      <c r="B76" s="374"/>
      <c r="C76" s="375"/>
      <c r="D76" s="375"/>
      <c r="E76" s="375"/>
      <c r="F76" s="375"/>
      <c r="G76" s="375"/>
      <c r="H76" s="375"/>
      <c r="I76" s="182"/>
      <c r="J76" s="182"/>
      <c r="K76" s="182"/>
      <c r="L76" s="376"/>
      <c r="M76" s="376"/>
      <c r="N76" s="223"/>
    </row>
    <row r="77" spans="1:17" ht="15.75" thickBot="1">
      <c r="B77" s="358" t="s">
        <v>84</v>
      </c>
      <c r="C77" s="359"/>
      <c r="D77" s="359"/>
      <c r="E77" s="359"/>
      <c r="F77" s="359"/>
      <c r="G77" s="359"/>
      <c r="H77" s="359"/>
      <c r="I77" s="359"/>
      <c r="J77" s="359"/>
      <c r="K77" s="359"/>
      <c r="L77" s="359"/>
      <c r="M77" s="360"/>
      <c r="N77" s="224">
        <f>N72+N73+N74</f>
        <v>0</v>
      </c>
    </row>
    <row r="78" spans="1:17" ht="15.75" thickBot="1">
      <c r="B78" s="113"/>
      <c r="C78" s="114"/>
      <c r="D78" s="114"/>
      <c r="E78" s="114"/>
      <c r="F78" s="114"/>
      <c r="G78" s="114"/>
      <c r="H78" s="114"/>
      <c r="I78" s="114"/>
      <c r="J78" s="114"/>
      <c r="K78" s="114"/>
      <c r="L78" s="114"/>
      <c r="M78" s="114"/>
      <c r="N78" s="115"/>
    </row>
    <row r="79" spans="1:17" ht="15.75" thickBot="1">
      <c r="B79" s="349" t="s">
        <v>91</v>
      </c>
      <c r="C79" s="350"/>
      <c r="D79" s="350"/>
      <c r="E79" s="350"/>
      <c r="F79" s="350"/>
      <c r="G79" s="350"/>
      <c r="H79" s="350"/>
      <c r="I79" s="350"/>
      <c r="J79" s="350"/>
      <c r="K79" s="350"/>
      <c r="L79" s="350"/>
      <c r="M79" s="351"/>
      <c r="N79" s="225">
        <f>N45+N55+N66+N77</f>
        <v>563200</v>
      </c>
    </row>
    <row r="80" spans="1:17">
      <c r="B80" s="113"/>
      <c r="C80" s="114"/>
      <c r="D80" s="114"/>
      <c r="E80" s="114"/>
      <c r="F80" s="114"/>
      <c r="G80" s="114"/>
      <c r="H80" s="114"/>
      <c r="I80" s="114"/>
      <c r="J80" s="114"/>
      <c r="K80" s="114"/>
      <c r="L80" s="114"/>
      <c r="M80" s="114"/>
      <c r="N80" s="115"/>
    </row>
    <row r="81" spans="2:14">
      <c r="B81" s="166" t="s">
        <v>42</v>
      </c>
      <c r="C81" s="167"/>
      <c r="D81" s="167"/>
      <c r="E81" s="167"/>
      <c r="F81" s="167"/>
      <c r="G81" s="167"/>
      <c r="H81" s="167"/>
      <c r="I81" s="167"/>
      <c r="J81" s="167"/>
      <c r="K81" s="167"/>
      <c r="L81" s="167"/>
      <c r="M81" s="167"/>
      <c r="N81" s="168"/>
    </row>
    <row r="82" spans="2:14" ht="15.75" thickBot="1">
      <c r="B82" s="184"/>
      <c r="C82" s="129"/>
      <c r="D82" s="129"/>
      <c r="E82" s="129"/>
      <c r="F82" s="129"/>
      <c r="G82" s="129"/>
      <c r="H82" s="129"/>
      <c r="I82" s="129"/>
      <c r="J82" s="129"/>
      <c r="K82" s="129"/>
      <c r="L82" s="129"/>
      <c r="M82" s="129"/>
      <c r="N82" s="131"/>
    </row>
    <row r="83" spans="2:14">
      <c r="B83" s="361" t="s">
        <v>92</v>
      </c>
      <c r="C83" s="362"/>
      <c r="D83" s="362"/>
      <c r="E83" s="362"/>
      <c r="F83" s="362"/>
      <c r="G83" s="362"/>
      <c r="H83" s="362"/>
      <c r="I83" s="186"/>
      <c r="J83" s="226"/>
      <c r="K83" s="227" t="s">
        <v>93</v>
      </c>
      <c r="L83" s="363" t="s">
        <v>94</v>
      </c>
      <c r="M83" s="364"/>
      <c r="N83" s="228"/>
    </row>
    <row r="84" spans="2:14">
      <c r="B84" s="365" t="s">
        <v>95</v>
      </c>
      <c r="C84" s="366"/>
      <c r="D84" s="366"/>
      <c r="E84" s="366"/>
      <c r="F84" s="366"/>
      <c r="G84" s="366"/>
      <c r="H84" s="366"/>
      <c r="I84" s="229"/>
      <c r="J84" s="230"/>
      <c r="K84" s="231"/>
      <c r="L84" s="345"/>
      <c r="M84" s="346"/>
      <c r="N84" s="232"/>
    </row>
    <row r="85" spans="2:14">
      <c r="B85" s="233" t="s">
        <v>96</v>
      </c>
      <c r="C85" s="234"/>
      <c r="D85" s="234"/>
      <c r="E85" s="234"/>
      <c r="F85" s="234"/>
      <c r="G85" s="234"/>
      <c r="H85" s="234"/>
      <c r="I85" s="229"/>
      <c r="J85" s="230"/>
      <c r="K85" s="231"/>
      <c r="L85" s="345"/>
      <c r="M85" s="346"/>
      <c r="N85" s="232"/>
    </row>
    <row r="86" spans="2:14" ht="15.75" thickBot="1">
      <c r="B86" s="235" t="s">
        <v>43</v>
      </c>
      <c r="C86" s="236"/>
      <c r="D86" s="236"/>
      <c r="E86" s="236"/>
      <c r="F86" s="236"/>
      <c r="G86" s="236"/>
      <c r="H86" s="236"/>
      <c r="I86" s="237"/>
      <c r="J86" s="238"/>
      <c r="K86" s="239"/>
      <c r="L86" s="347"/>
      <c r="M86" s="348"/>
      <c r="N86" s="232"/>
    </row>
    <row r="87" spans="2:14" ht="15.75" thickBot="1">
      <c r="B87" s="349" t="s">
        <v>84</v>
      </c>
      <c r="C87" s="350"/>
      <c r="D87" s="350"/>
      <c r="E87" s="350"/>
      <c r="F87" s="350"/>
      <c r="G87" s="350"/>
      <c r="H87" s="350"/>
      <c r="I87" s="350"/>
      <c r="J87" s="350"/>
      <c r="K87" s="350"/>
      <c r="L87" s="350"/>
      <c r="M87" s="351"/>
      <c r="N87" s="240">
        <f>L84+L85+L86</f>
        <v>0</v>
      </c>
    </row>
    <row r="88" spans="2:14" ht="15.75" thickBot="1">
      <c r="B88" s="113"/>
      <c r="C88" s="114"/>
      <c r="D88" s="114"/>
      <c r="E88" s="114"/>
      <c r="F88" s="114"/>
      <c r="G88" s="114"/>
      <c r="H88" s="114"/>
      <c r="I88" s="114"/>
      <c r="J88" s="114"/>
      <c r="K88" s="114"/>
      <c r="L88" s="114"/>
      <c r="M88" s="114"/>
      <c r="N88" s="115"/>
    </row>
    <row r="89" spans="2:14" ht="15.75" thickBot="1">
      <c r="B89" s="349" t="s">
        <v>97</v>
      </c>
      <c r="C89" s="350"/>
      <c r="D89" s="350"/>
      <c r="E89" s="350"/>
      <c r="F89" s="350"/>
      <c r="G89" s="350"/>
      <c r="H89" s="350"/>
      <c r="I89" s="350"/>
      <c r="J89" s="350"/>
      <c r="K89" s="350"/>
      <c r="L89" s="350"/>
      <c r="M89" s="351"/>
      <c r="N89" s="240">
        <f>ROUND((N79+N87),0)</f>
        <v>563200</v>
      </c>
    </row>
    <row r="90" spans="2:14">
      <c r="B90" s="79"/>
      <c r="C90" s="80"/>
      <c r="D90" s="80"/>
      <c r="E90" s="80"/>
      <c r="F90" s="80"/>
      <c r="G90" s="80"/>
      <c r="H90" s="80"/>
      <c r="I90" s="80"/>
      <c r="J90" s="80"/>
      <c r="K90" s="80"/>
      <c r="L90" s="80"/>
      <c r="M90" s="80"/>
      <c r="N90" s="81"/>
    </row>
    <row r="91" spans="2:14">
      <c r="B91" s="112"/>
      <c r="C91" s="86"/>
      <c r="D91" s="86"/>
      <c r="E91" s="86"/>
      <c r="F91" s="86"/>
      <c r="G91" s="86"/>
      <c r="H91" s="86"/>
      <c r="I91" s="86"/>
      <c r="J91" s="86"/>
      <c r="K91" s="86"/>
      <c r="L91" s="86"/>
      <c r="M91" s="86"/>
      <c r="N91" s="88"/>
    </row>
    <row r="92" spans="2:14">
      <c r="B92" s="112"/>
      <c r="C92" s="86"/>
      <c r="D92" s="86"/>
      <c r="E92" s="86"/>
      <c r="F92" s="86"/>
      <c r="G92" s="86"/>
      <c r="H92" s="86"/>
      <c r="I92" s="86"/>
      <c r="J92" s="86"/>
      <c r="K92" s="86"/>
      <c r="L92" s="86"/>
      <c r="M92" s="86"/>
      <c r="N92" s="88"/>
    </row>
    <row r="93" spans="2:14">
      <c r="B93" s="112"/>
      <c r="C93" s="86"/>
      <c r="D93" s="86"/>
      <c r="E93" s="86"/>
      <c r="F93" s="86"/>
      <c r="G93" s="86"/>
      <c r="H93" s="86"/>
      <c r="I93" s="86"/>
      <c r="J93" s="86"/>
      <c r="K93" s="86"/>
      <c r="L93" s="86"/>
      <c r="M93" s="86"/>
      <c r="N93" s="88"/>
    </row>
    <row r="94" spans="2:14">
      <c r="B94" s="112"/>
      <c r="C94" s="86"/>
      <c r="D94" s="86"/>
      <c r="E94" s="96" t="s">
        <v>53</v>
      </c>
      <c r="F94" s="96"/>
      <c r="G94" s="96"/>
      <c r="H94" s="96"/>
      <c r="I94" s="96"/>
      <c r="J94" s="96"/>
      <c r="K94" s="86"/>
      <c r="L94" s="86"/>
      <c r="M94" s="86"/>
      <c r="N94" s="88"/>
    </row>
    <row r="95" spans="2:14">
      <c r="B95" s="112"/>
      <c r="C95" s="86"/>
      <c r="D95" s="86"/>
      <c r="E95" s="86" t="s">
        <v>54</v>
      </c>
      <c r="F95" s="86"/>
      <c r="G95" s="86"/>
      <c r="H95" s="86"/>
      <c r="I95" s="86"/>
      <c r="J95" s="86"/>
      <c r="K95" s="86"/>
      <c r="L95" s="86"/>
      <c r="M95" s="86"/>
      <c r="N95" s="88"/>
    </row>
    <row r="96" spans="2:14">
      <c r="B96" s="112"/>
      <c r="C96" s="86"/>
      <c r="D96" s="86"/>
      <c r="E96" s="86" t="s">
        <v>55</v>
      </c>
      <c r="F96" s="86"/>
      <c r="G96" s="86"/>
      <c r="H96" s="86"/>
      <c r="I96" s="86"/>
      <c r="J96" s="86"/>
      <c r="K96" s="86"/>
      <c r="L96" s="86"/>
      <c r="M96" s="86"/>
      <c r="N96" s="88"/>
    </row>
    <row r="97" spans="2:14">
      <c r="B97" s="112"/>
      <c r="C97" s="86"/>
      <c r="D97" s="86"/>
      <c r="E97" s="86" t="s">
        <v>56</v>
      </c>
      <c r="F97" s="86"/>
      <c r="G97" s="86"/>
      <c r="H97" s="86"/>
      <c r="I97" s="86"/>
      <c r="J97" s="86"/>
      <c r="K97" s="86"/>
      <c r="L97" s="86"/>
      <c r="M97" s="86"/>
      <c r="N97" s="88"/>
    </row>
    <row r="98" spans="2:14" ht="15.75" thickBot="1">
      <c r="B98" s="112"/>
      <c r="C98" s="86"/>
      <c r="D98" s="86"/>
      <c r="E98" s="86"/>
      <c r="F98" s="86" t="s">
        <v>98</v>
      </c>
      <c r="G98" s="86"/>
      <c r="H98" s="86"/>
      <c r="I98" s="86"/>
      <c r="J98" s="86"/>
      <c r="K98" s="86"/>
      <c r="L98" s="86"/>
      <c r="M98" s="86"/>
      <c r="N98" s="88"/>
    </row>
    <row r="99" spans="2:14">
      <c r="B99" s="242" t="s">
        <v>99</v>
      </c>
      <c r="C99" s="243"/>
      <c r="D99" s="243"/>
      <c r="E99" s="243"/>
      <c r="F99" s="243"/>
      <c r="G99" s="243"/>
      <c r="H99" s="243"/>
      <c r="I99" s="243"/>
      <c r="J99" s="243"/>
      <c r="K99" s="243"/>
      <c r="L99" s="243"/>
      <c r="M99" s="243"/>
      <c r="N99" s="244"/>
    </row>
    <row r="100" spans="2:14">
      <c r="B100" s="245"/>
      <c r="C100" s="246"/>
      <c r="D100" s="246"/>
      <c r="E100" s="246"/>
      <c r="F100" s="246"/>
      <c r="G100" s="246"/>
      <c r="H100" s="246"/>
      <c r="I100" s="246"/>
      <c r="J100" s="246"/>
      <c r="K100" s="246"/>
      <c r="L100" s="246"/>
      <c r="M100" s="246"/>
      <c r="N100" s="247"/>
    </row>
    <row r="101" spans="2:14">
      <c r="B101" s="245"/>
      <c r="C101" s="246"/>
      <c r="D101" s="246"/>
      <c r="E101" s="246"/>
      <c r="F101" s="246"/>
      <c r="G101" s="246"/>
      <c r="H101" s="246"/>
      <c r="I101" s="246"/>
      <c r="J101" s="246"/>
      <c r="K101" s="246"/>
      <c r="L101" s="246"/>
      <c r="M101" s="246"/>
      <c r="N101" s="247"/>
    </row>
    <row r="102" spans="2:14">
      <c r="B102" s="245"/>
      <c r="C102" s="246"/>
      <c r="D102" s="246"/>
      <c r="E102" s="246"/>
      <c r="F102" s="246"/>
      <c r="G102" s="246"/>
      <c r="H102" s="246"/>
      <c r="I102" s="246"/>
      <c r="J102" s="246"/>
      <c r="K102" s="246"/>
      <c r="L102" s="246"/>
      <c r="M102" s="246"/>
      <c r="N102" s="247"/>
    </row>
    <row r="103" spans="2:14" ht="15.75" thickBot="1">
      <c r="B103" s="248"/>
      <c r="C103" s="249"/>
      <c r="D103" s="249"/>
      <c r="E103" s="249"/>
      <c r="F103" s="249"/>
      <c r="G103" s="249"/>
      <c r="H103" s="249"/>
      <c r="I103" s="249"/>
      <c r="J103" s="249"/>
      <c r="K103" s="249"/>
      <c r="L103" s="249"/>
      <c r="M103" s="249"/>
      <c r="N103" s="250"/>
    </row>
    <row r="104" spans="2:14">
      <c r="B104" s="112"/>
      <c r="C104" s="86"/>
      <c r="D104" s="86"/>
      <c r="E104" s="86"/>
      <c r="F104" s="86"/>
      <c r="G104" s="86"/>
      <c r="H104" s="86"/>
      <c r="I104" s="86"/>
      <c r="J104" s="86"/>
      <c r="K104" s="86"/>
      <c r="L104" s="86"/>
      <c r="M104" s="86"/>
      <c r="N104" s="88"/>
    </row>
    <row r="105" spans="2:14">
      <c r="B105" s="251" t="s">
        <v>100</v>
      </c>
      <c r="C105" s="100"/>
      <c r="D105" s="100"/>
      <c r="E105" s="100"/>
      <c r="F105" s="100"/>
      <c r="G105" s="100"/>
      <c r="H105" s="100"/>
      <c r="I105" s="100"/>
      <c r="J105" s="100"/>
      <c r="K105" s="100"/>
      <c r="L105" s="100"/>
      <c r="M105" s="100"/>
      <c r="N105" s="101"/>
    </row>
    <row r="106" spans="2:14" ht="15" customHeight="1">
      <c r="B106" s="352" t="s">
        <v>101</v>
      </c>
      <c r="C106" s="353"/>
      <c r="D106" s="353"/>
      <c r="E106" s="353"/>
      <c r="F106" s="353"/>
      <c r="G106" s="353"/>
      <c r="H106" s="353"/>
      <c r="I106" s="353"/>
      <c r="J106" s="353"/>
      <c r="K106" s="353"/>
      <c r="L106" s="353"/>
      <c r="M106" s="353"/>
      <c r="N106" s="354"/>
    </row>
    <row r="107" spans="2:14" ht="15" customHeight="1">
      <c r="B107" s="352"/>
      <c r="C107" s="353"/>
      <c r="D107" s="353"/>
      <c r="E107" s="353"/>
      <c r="F107" s="353"/>
      <c r="G107" s="353"/>
      <c r="H107" s="353"/>
      <c r="I107" s="353"/>
      <c r="J107" s="353"/>
      <c r="K107" s="353"/>
      <c r="L107" s="353"/>
      <c r="M107" s="353"/>
      <c r="N107" s="354"/>
    </row>
    <row r="108" spans="2:14" ht="30" customHeight="1">
      <c r="B108" s="355" t="s">
        <v>102</v>
      </c>
      <c r="C108" s="356"/>
      <c r="D108" s="356"/>
      <c r="E108" s="356"/>
      <c r="F108" s="356"/>
      <c r="G108" s="356"/>
      <c r="H108" s="356"/>
      <c r="I108" s="356"/>
      <c r="J108" s="356"/>
      <c r="K108" s="356"/>
      <c r="L108" s="356"/>
      <c r="M108" s="356"/>
      <c r="N108" s="357"/>
    </row>
    <row r="109" spans="2:14">
      <c r="B109" s="355"/>
      <c r="C109" s="356"/>
      <c r="D109" s="356"/>
      <c r="E109" s="356"/>
      <c r="F109" s="356"/>
      <c r="G109" s="356"/>
      <c r="H109" s="356"/>
      <c r="I109" s="356"/>
      <c r="J109" s="356"/>
      <c r="K109" s="356"/>
      <c r="L109" s="356"/>
      <c r="M109" s="356"/>
      <c r="N109" s="357"/>
    </row>
    <row r="110" spans="2:14">
      <c r="B110" s="252"/>
      <c r="C110" s="253"/>
      <c r="D110" s="253"/>
      <c r="E110" s="253"/>
      <c r="F110" s="253"/>
      <c r="G110" s="253"/>
      <c r="H110" s="253"/>
      <c r="I110" s="253"/>
      <c r="J110" s="253"/>
      <c r="K110" s="253"/>
      <c r="L110" s="253"/>
      <c r="M110" s="253"/>
      <c r="N110" s="254"/>
    </row>
    <row r="111" spans="2:14">
      <c r="B111" s="252"/>
      <c r="C111" s="253"/>
      <c r="D111" s="253"/>
      <c r="E111" s="253"/>
      <c r="F111" s="253"/>
      <c r="G111" s="253"/>
      <c r="H111" s="253"/>
      <c r="I111" s="253"/>
      <c r="J111" s="253"/>
      <c r="K111" s="253"/>
      <c r="L111" s="253"/>
      <c r="M111" s="253"/>
      <c r="N111" s="254"/>
    </row>
    <row r="112" spans="2:14">
      <c r="B112" s="252"/>
      <c r="C112" s="253"/>
      <c r="D112" s="253"/>
      <c r="E112" s="253"/>
      <c r="F112" s="253"/>
      <c r="G112" s="253"/>
      <c r="H112" s="253"/>
      <c r="I112" s="253"/>
      <c r="J112" s="253"/>
      <c r="K112" s="253"/>
      <c r="L112" s="253"/>
      <c r="M112" s="253"/>
      <c r="N112" s="254"/>
    </row>
    <row r="113" spans="2:14">
      <c r="B113" s="251"/>
      <c r="C113" s="100"/>
      <c r="D113" s="100"/>
      <c r="E113" s="100"/>
      <c r="F113" s="100"/>
      <c r="G113" s="100"/>
      <c r="H113" s="100"/>
      <c r="I113" s="100"/>
      <c r="J113" s="100"/>
      <c r="K113" s="100"/>
      <c r="L113" s="100"/>
      <c r="M113" s="100"/>
      <c r="N113" s="101"/>
    </row>
    <row r="114" spans="2:14">
      <c r="B114" s="112"/>
      <c r="C114" s="86"/>
      <c r="D114" s="86"/>
      <c r="E114" s="86" t="s">
        <v>53</v>
      </c>
      <c r="F114" s="96"/>
      <c r="G114" s="96"/>
      <c r="H114" s="86"/>
      <c r="I114" s="86"/>
      <c r="J114" s="86"/>
      <c r="K114" s="86"/>
      <c r="L114" s="86"/>
      <c r="M114" s="86"/>
      <c r="N114" s="88"/>
    </row>
    <row r="115" spans="2:14">
      <c r="B115" s="112"/>
      <c r="C115" s="86"/>
      <c r="D115" s="86"/>
      <c r="E115" s="255" t="s">
        <v>54</v>
      </c>
      <c r="F115" s="86"/>
      <c r="G115" s="86"/>
      <c r="H115" s="255"/>
      <c r="I115" s="255"/>
      <c r="J115" s="255"/>
      <c r="K115" s="86"/>
      <c r="L115" s="86"/>
      <c r="M115" s="86"/>
      <c r="N115" s="88"/>
    </row>
    <row r="116" spans="2:14">
      <c r="B116" s="112"/>
      <c r="C116" s="86"/>
      <c r="D116" s="86"/>
      <c r="E116" s="256" t="s">
        <v>57</v>
      </c>
      <c r="F116" s="86"/>
      <c r="G116" s="86"/>
      <c r="H116" s="256"/>
      <c r="I116" s="256"/>
      <c r="J116" s="256"/>
      <c r="K116" s="86"/>
      <c r="L116" s="86"/>
      <c r="M116" s="86"/>
      <c r="N116" s="88"/>
    </row>
    <row r="117" spans="2:14">
      <c r="B117" s="257"/>
      <c r="C117" s="100"/>
      <c r="D117" s="100"/>
      <c r="E117" s="86" t="s">
        <v>56</v>
      </c>
      <c r="F117" s="86"/>
      <c r="G117" s="86"/>
      <c r="H117" s="86"/>
      <c r="I117" s="86"/>
      <c r="J117" s="86"/>
      <c r="K117" s="100"/>
      <c r="L117" s="100"/>
      <c r="M117" s="100"/>
      <c r="N117" s="101"/>
    </row>
    <row r="118" spans="2:14">
      <c r="B118" s="257"/>
      <c r="C118" s="100"/>
      <c r="D118" s="100"/>
      <c r="E118" s="100"/>
      <c r="F118" s="86"/>
      <c r="G118" s="86"/>
      <c r="H118" s="86"/>
      <c r="I118" s="86"/>
      <c r="J118" s="86"/>
      <c r="K118" s="100"/>
      <c r="L118" s="100"/>
      <c r="M118" s="100"/>
      <c r="N118" s="101"/>
    </row>
    <row r="119" spans="2:14">
      <c r="B119" s="257" t="s">
        <v>103</v>
      </c>
      <c r="C119" s="256"/>
      <c r="D119" s="256"/>
      <c r="E119" s="86"/>
      <c r="F119" s="86"/>
      <c r="G119" s="86"/>
      <c r="H119" s="86"/>
      <c r="I119" s="86"/>
      <c r="J119" s="324"/>
      <c r="K119" s="324"/>
      <c r="L119" s="324"/>
      <c r="M119" s="324"/>
      <c r="N119" s="325"/>
    </row>
    <row r="120" spans="2:14" ht="15.75" thickBot="1">
      <c r="B120" s="258" t="s">
        <v>104</v>
      </c>
      <c r="C120" s="259"/>
      <c r="D120" s="259"/>
      <c r="E120" s="260"/>
      <c r="F120" s="260"/>
      <c r="G120" s="260"/>
      <c r="H120" s="260"/>
      <c r="I120" s="260"/>
      <c r="J120" s="326"/>
      <c r="K120" s="326"/>
      <c r="L120" s="326"/>
      <c r="M120" s="326"/>
      <c r="N120" s="327"/>
    </row>
  </sheetData>
  <mergeCells count="74">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L38:M38"/>
    <mergeCell ref="D11:E11"/>
    <mergeCell ref="L12:N12"/>
    <mergeCell ref="F25:H25"/>
    <mergeCell ref="B29:N29"/>
    <mergeCell ref="C31:I31"/>
    <mergeCell ref="L31:M31"/>
    <mergeCell ref="C32:I32"/>
    <mergeCell ref="L32:M32"/>
    <mergeCell ref="B37:H37"/>
    <mergeCell ref="I37:J37"/>
    <mergeCell ref="L37:M37"/>
    <mergeCell ref="L39:M39"/>
    <mergeCell ref="L40:M40"/>
    <mergeCell ref="L41:M41"/>
    <mergeCell ref="B43:D43"/>
    <mergeCell ref="B44:H44"/>
    <mergeCell ref="I44:J44"/>
    <mergeCell ref="L44:M44"/>
    <mergeCell ref="L65:M65"/>
    <mergeCell ref="B45:M45"/>
    <mergeCell ref="B49:I49"/>
    <mergeCell ref="L49:M49"/>
    <mergeCell ref="B50:I50"/>
    <mergeCell ref="L50:M50"/>
    <mergeCell ref="B55:M55"/>
    <mergeCell ref="L59:M59"/>
    <mergeCell ref="L60:M60"/>
    <mergeCell ref="L61:M61"/>
    <mergeCell ref="L62:M62"/>
    <mergeCell ref="L63:M63"/>
    <mergeCell ref="L83:M83"/>
    <mergeCell ref="B84:H84"/>
    <mergeCell ref="L84:M84"/>
    <mergeCell ref="B66:M66"/>
    <mergeCell ref="B70:H70"/>
    <mergeCell ref="L70:M70"/>
    <mergeCell ref="B71:G71"/>
    <mergeCell ref="L71:M71"/>
    <mergeCell ref="B76:H76"/>
    <mergeCell ref="L76:M76"/>
    <mergeCell ref="J119:N120"/>
    <mergeCell ref="C33:J33"/>
    <mergeCell ref="L33:M33"/>
    <mergeCell ref="B39:H39"/>
    <mergeCell ref="B40:H40"/>
    <mergeCell ref="B41:H41"/>
    <mergeCell ref="B38:H38"/>
    <mergeCell ref="L85:M85"/>
    <mergeCell ref="L86:M86"/>
    <mergeCell ref="B87:M87"/>
    <mergeCell ref="B89:M89"/>
    <mergeCell ref="B106:N107"/>
    <mergeCell ref="B108:N109"/>
    <mergeCell ref="B77:M77"/>
    <mergeCell ref="B79:M79"/>
    <mergeCell ref="B83:H8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5121"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Q120"/>
  <sheetViews>
    <sheetView topLeftCell="A61" zoomScale="80" zoomScaleNormal="80" workbookViewId="0">
      <selection activeCell="P44" sqref="P44"/>
    </sheetView>
  </sheetViews>
  <sheetFormatPr baseColWidth="10" defaultColWidth="11.42578125" defaultRowHeight="15"/>
  <cols>
    <col min="1" max="1" width="9.140625" style="48" bestFit="1" customWidth="1"/>
    <col min="2" max="2" width="17" style="48" customWidth="1"/>
    <col min="3" max="5" width="11.42578125" style="48"/>
    <col min="6" max="6" width="14.42578125" style="48" customWidth="1"/>
    <col min="7" max="8" width="11.42578125" style="48"/>
    <col min="9" max="9" width="13.140625" style="48" bestFit="1" customWidth="1"/>
    <col min="10" max="10" width="15.5703125" style="48" customWidth="1"/>
    <col min="11" max="11" width="17.5703125" style="48" bestFit="1" customWidth="1"/>
    <col min="12" max="12" width="11.42578125" style="48"/>
    <col min="13" max="13" width="12" style="48" bestFit="1" customWidth="1"/>
    <col min="14" max="14" width="17.42578125" style="48" customWidth="1"/>
    <col min="15" max="15" width="12" style="48" bestFit="1" customWidth="1"/>
    <col min="16" max="16384" width="11.42578125" style="48"/>
  </cols>
  <sheetData>
    <row r="1" spans="2:14" ht="24.75" customHeight="1">
      <c r="B1" s="428"/>
      <c r="C1" s="431"/>
      <c r="D1" s="432"/>
      <c r="E1" s="432"/>
      <c r="F1" s="432"/>
      <c r="G1" s="432"/>
      <c r="H1" s="432"/>
      <c r="I1" s="432"/>
      <c r="J1" s="433"/>
      <c r="K1" s="434" t="s">
        <v>15</v>
      </c>
      <c r="L1" s="441" t="s">
        <v>65</v>
      </c>
      <c r="M1" s="442"/>
      <c r="N1" s="443"/>
    </row>
    <row r="2" spans="2:14">
      <c r="B2" s="429"/>
      <c r="C2" s="436" t="s">
        <v>16</v>
      </c>
      <c r="D2" s="437"/>
      <c r="E2" s="437"/>
      <c r="F2" s="437"/>
      <c r="G2" s="437"/>
      <c r="H2" s="437"/>
      <c r="I2" s="437"/>
      <c r="J2" s="438"/>
      <c r="K2" s="435"/>
      <c r="L2" s="444"/>
      <c r="M2" s="445"/>
      <c r="N2" s="446"/>
    </row>
    <row r="3" spans="2:14">
      <c r="B3" s="429"/>
      <c r="C3" s="436" t="s">
        <v>66</v>
      </c>
      <c r="D3" s="437"/>
      <c r="E3" s="437"/>
      <c r="F3" s="437"/>
      <c r="G3" s="437"/>
      <c r="H3" s="437"/>
      <c r="I3" s="437"/>
      <c r="J3" s="438"/>
      <c r="K3" s="439" t="s">
        <v>17</v>
      </c>
      <c r="L3" s="448">
        <v>1</v>
      </c>
      <c r="M3" s="449"/>
      <c r="N3" s="450"/>
    </row>
    <row r="4" spans="2:14">
      <c r="B4" s="429"/>
      <c r="C4" s="436" t="s">
        <v>67</v>
      </c>
      <c r="D4" s="437"/>
      <c r="E4" s="437"/>
      <c r="F4" s="437"/>
      <c r="G4" s="437"/>
      <c r="H4" s="437"/>
      <c r="I4" s="437"/>
      <c r="J4" s="438"/>
      <c r="K4" s="447"/>
      <c r="L4" s="451"/>
      <c r="M4" s="452"/>
      <c r="N4" s="453"/>
    </row>
    <row r="5" spans="2:14">
      <c r="B5" s="429"/>
      <c r="C5" s="436" t="s">
        <v>68</v>
      </c>
      <c r="D5" s="437"/>
      <c r="E5" s="437"/>
      <c r="F5" s="437"/>
      <c r="G5" s="437"/>
      <c r="H5" s="437"/>
      <c r="I5" s="437"/>
      <c r="J5" s="438"/>
      <c r="K5" s="439" t="s">
        <v>18</v>
      </c>
      <c r="L5" s="398"/>
      <c r="M5" s="398" t="s">
        <v>19</v>
      </c>
      <c r="N5" s="400"/>
    </row>
    <row r="6" spans="2:14" ht="15.75" thickBot="1">
      <c r="B6" s="430"/>
      <c r="C6" s="402"/>
      <c r="D6" s="403"/>
      <c r="E6" s="403"/>
      <c r="F6" s="403"/>
      <c r="G6" s="403"/>
      <c r="H6" s="403"/>
      <c r="I6" s="403"/>
      <c r="J6" s="404"/>
      <c r="K6" s="440"/>
      <c r="L6" s="399"/>
      <c r="M6" s="399"/>
      <c r="N6" s="401"/>
    </row>
    <row r="7" spans="2:14" ht="15.75" thickBot="1">
      <c r="B7" s="49"/>
      <c r="C7" s="50"/>
      <c r="D7" s="50"/>
      <c r="E7" s="50"/>
      <c r="F7" s="50"/>
      <c r="G7" s="50"/>
      <c r="H7" s="50"/>
      <c r="I7" s="50"/>
      <c r="J7" s="50"/>
      <c r="K7" s="50"/>
      <c r="L7" s="51"/>
      <c r="M7" s="51"/>
      <c r="N7" s="52"/>
    </row>
    <row r="8" spans="2:14" ht="18" customHeight="1">
      <c r="B8" s="53"/>
      <c r="C8" s="54"/>
      <c r="D8" s="54"/>
      <c r="E8" s="54"/>
      <c r="F8" s="54"/>
      <c r="G8" s="54"/>
      <c r="H8" s="55"/>
      <c r="I8" s="54"/>
      <c r="J8" s="54"/>
      <c r="K8" s="56" t="s">
        <v>20</v>
      </c>
      <c r="L8" s="57"/>
      <c r="M8" s="57"/>
      <c r="N8" s="58"/>
    </row>
    <row r="9" spans="2:14">
      <c r="B9" s="59"/>
      <c r="C9" s="60"/>
      <c r="D9" s="60"/>
      <c r="E9" s="60"/>
      <c r="F9" s="60"/>
      <c r="G9" s="60"/>
      <c r="H9" s="61"/>
      <c r="I9" s="60"/>
      <c r="J9" s="60"/>
      <c r="K9" s="62"/>
      <c r="L9" s="63" t="s">
        <v>69</v>
      </c>
      <c r="M9" s="63" t="s">
        <v>70</v>
      </c>
      <c r="N9" s="64" t="s">
        <v>71</v>
      </c>
    </row>
    <row r="10" spans="2:14" ht="36">
      <c r="B10" s="425" t="s">
        <v>72</v>
      </c>
      <c r="C10" s="426"/>
      <c r="D10" s="426"/>
      <c r="E10" s="426"/>
      <c r="F10" s="65" t="s">
        <v>73</v>
      </c>
      <c r="G10" s="60"/>
      <c r="H10" s="66"/>
      <c r="I10" s="427" t="s">
        <v>74</v>
      </c>
      <c r="J10" s="427"/>
      <c r="K10" s="67" t="s">
        <v>73</v>
      </c>
      <c r="L10" s="63"/>
      <c r="M10" s="63"/>
      <c r="N10" s="64"/>
    </row>
    <row r="11" spans="2:14">
      <c r="B11" s="68" t="s">
        <v>21</v>
      </c>
      <c r="C11" s="69"/>
      <c r="D11" s="407"/>
      <c r="E11" s="407"/>
      <c r="F11" s="70"/>
      <c r="G11" s="71"/>
      <c r="H11" s="69"/>
      <c r="I11" s="72"/>
      <c r="J11" s="73" t="s">
        <v>22</v>
      </c>
      <c r="K11" s="74"/>
      <c r="L11" s="70"/>
      <c r="M11" s="70"/>
      <c r="N11" s="75"/>
    </row>
    <row r="12" spans="2:14" ht="15.75" thickBot="1">
      <c r="B12" s="76"/>
      <c r="C12" s="77"/>
      <c r="D12" s="78"/>
      <c r="E12" s="78"/>
      <c r="F12" s="78"/>
      <c r="G12" s="78"/>
      <c r="H12" s="77"/>
      <c r="I12" s="78"/>
      <c r="J12" s="77"/>
      <c r="K12" s="78"/>
      <c r="L12" s="408"/>
      <c r="M12" s="408"/>
      <c r="N12" s="409"/>
    </row>
    <row r="13" spans="2:14">
      <c r="B13" s="79"/>
      <c r="C13" s="80"/>
      <c r="D13" s="80"/>
      <c r="E13" s="80"/>
      <c r="F13" s="80"/>
      <c r="G13" s="80"/>
      <c r="H13" s="80"/>
      <c r="I13" s="80"/>
      <c r="J13" s="80"/>
      <c r="K13" s="80"/>
      <c r="L13" s="80"/>
      <c r="M13" s="80"/>
      <c r="N13" s="81"/>
    </row>
    <row r="14" spans="2:14">
      <c r="B14" s="82" t="s">
        <v>23</v>
      </c>
      <c r="C14" s="83"/>
      <c r="D14" s="84" t="s">
        <v>19</v>
      </c>
      <c r="E14" s="85"/>
      <c r="F14" s="86"/>
      <c r="G14" s="86"/>
      <c r="H14" s="87"/>
      <c r="I14" s="87"/>
      <c r="J14" s="87"/>
      <c r="K14" s="87"/>
      <c r="L14" s="87"/>
      <c r="M14" s="87"/>
      <c r="N14" s="88"/>
    </row>
    <row r="15" spans="2:14" ht="19.5" customHeight="1">
      <c r="B15" s="89" t="s">
        <v>75</v>
      </c>
      <c r="C15" s="90"/>
      <c r="D15" s="91"/>
      <c r="E15" s="91"/>
      <c r="F15" s="91"/>
      <c r="G15" s="91"/>
      <c r="H15" s="91"/>
      <c r="I15" s="91"/>
      <c r="J15" s="91"/>
      <c r="K15" s="91"/>
      <c r="L15" s="91"/>
      <c r="M15" s="91"/>
      <c r="N15" s="88"/>
    </row>
    <row r="16" spans="2:14">
      <c r="B16" s="89"/>
      <c r="C16" s="92"/>
      <c r="D16" s="93"/>
      <c r="E16" s="91"/>
      <c r="F16" s="91"/>
      <c r="G16" s="91"/>
      <c r="H16" s="91"/>
      <c r="I16" s="91"/>
      <c r="J16" s="91"/>
      <c r="K16" s="91"/>
      <c r="L16" s="91"/>
      <c r="M16" s="91"/>
      <c r="N16" s="88"/>
    </row>
    <row r="17" spans="2:14">
      <c r="B17" s="89"/>
      <c r="C17" s="90"/>
      <c r="D17" s="94"/>
      <c r="E17" s="94"/>
      <c r="F17" s="94"/>
      <c r="G17" s="94"/>
      <c r="H17" s="94"/>
      <c r="I17" s="94"/>
      <c r="J17" s="94"/>
      <c r="K17" s="94"/>
      <c r="L17" s="94"/>
      <c r="M17" s="94"/>
      <c r="N17" s="95"/>
    </row>
    <row r="18" spans="2:14">
      <c r="B18" s="89" t="s">
        <v>76</v>
      </c>
      <c r="C18" s="92"/>
      <c r="D18" s="91"/>
      <c r="E18" s="91"/>
      <c r="F18" s="91"/>
      <c r="G18" s="91"/>
      <c r="H18" s="91"/>
      <c r="I18" s="96"/>
      <c r="J18" s="84" t="s">
        <v>77</v>
      </c>
      <c r="K18" s="91"/>
      <c r="L18" s="91"/>
      <c r="M18" s="91"/>
      <c r="N18" s="97"/>
    </row>
    <row r="19" spans="2:14">
      <c r="B19" s="89"/>
      <c r="C19" s="90"/>
      <c r="D19" s="94"/>
      <c r="E19" s="94"/>
      <c r="F19" s="94"/>
      <c r="G19" s="94"/>
      <c r="H19" s="94"/>
      <c r="I19" s="94"/>
      <c r="J19" s="94"/>
      <c r="K19" s="94"/>
      <c r="L19" s="94"/>
      <c r="M19" s="94"/>
      <c r="N19" s="95"/>
    </row>
    <row r="20" spans="2:14">
      <c r="B20" s="89" t="s">
        <v>78</v>
      </c>
      <c r="C20" s="92"/>
      <c r="D20" s="98"/>
      <c r="E20" s="98"/>
      <c r="F20" s="98"/>
      <c r="G20" s="98"/>
      <c r="H20" s="98"/>
      <c r="I20" s="98"/>
      <c r="J20" s="98"/>
      <c r="K20" s="98"/>
      <c r="L20" s="98"/>
      <c r="M20" s="98"/>
      <c r="N20" s="99"/>
    </row>
    <row r="21" spans="2:14">
      <c r="B21" s="89"/>
      <c r="C21" s="90"/>
      <c r="D21" s="100"/>
      <c r="E21" s="100"/>
      <c r="F21" s="100"/>
      <c r="G21" s="100"/>
      <c r="H21" s="100"/>
      <c r="I21" s="100"/>
      <c r="J21" s="100"/>
      <c r="K21" s="100"/>
      <c r="L21" s="100"/>
      <c r="M21" s="100"/>
      <c r="N21" s="101"/>
    </row>
    <row r="22" spans="2:14">
      <c r="B22" s="89" t="s">
        <v>79</v>
      </c>
      <c r="C22" s="92"/>
      <c r="D22" s="98"/>
      <c r="E22" s="98"/>
      <c r="F22" s="98"/>
      <c r="G22" s="98"/>
      <c r="H22" s="98"/>
      <c r="I22" s="98"/>
      <c r="J22" s="98"/>
      <c r="K22" s="102" t="s">
        <v>80</v>
      </c>
      <c r="L22" s="103"/>
      <c r="M22" s="102" t="s">
        <v>19</v>
      </c>
      <c r="N22" s="104"/>
    </row>
    <row r="23" spans="2:14">
      <c r="B23" s="89"/>
      <c r="C23" s="90"/>
      <c r="D23" s="100"/>
      <c r="E23" s="100"/>
      <c r="F23" s="100"/>
      <c r="G23" s="100"/>
      <c r="H23" s="100"/>
      <c r="I23" s="100"/>
      <c r="J23" s="100"/>
      <c r="K23" s="100"/>
      <c r="L23" s="100"/>
      <c r="M23" s="100"/>
      <c r="N23" s="101"/>
    </row>
    <row r="24" spans="2:14">
      <c r="B24" s="89" t="s">
        <v>81</v>
      </c>
      <c r="C24" s="90"/>
      <c r="D24" s="100"/>
      <c r="E24" s="100"/>
      <c r="F24" s="105"/>
      <c r="G24" s="106"/>
      <c r="H24" s="96"/>
      <c r="I24" s="98"/>
      <c r="J24" s="98"/>
      <c r="K24" s="86"/>
      <c r="L24" s="100"/>
      <c r="M24" s="100"/>
      <c r="N24" s="101"/>
    </row>
    <row r="25" spans="2:14">
      <c r="B25" s="107"/>
      <c r="C25" s="108"/>
      <c r="D25" s="109"/>
      <c r="E25" s="109"/>
      <c r="F25" s="410" t="s">
        <v>82</v>
      </c>
      <c r="G25" s="411"/>
      <c r="H25" s="411"/>
      <c r="I25" s="109" t="s">
        <v>70</v>
      </c>
      <c r="J25" s="109" t="s">
        <v>71</v>
      </c>
      <c r="K25" s="110"/>
      <c r="L25" s="109"/>
      <c r="M25" s="109"/>
      <c r="N25" s="111"/>
    </row>
    <row r="26" spans="2:14">
      <c r="B26" s="107"/>
      <c r="C26" s="108"/>
      <c r="D26" s="109"/>
      <c r="E26" s="109"/>
      <c r="F26" s="109"/>
      <c r="G26" s="109"/>
      <c r="H26" s="109"/>
      <c r="I26" s="109"/>
      <c r="J26" s="109"/>
      <c r="K26" s="110"/>
      <c r="L26" s="109"/>
      <c r="M26" s="109"/>
      <c r="N26" s="111"/>
    </row>
    <row r="27" spans="2:14">
      <c r="B27" s="107"/>
      <c r="C27" s="108"/>
      <c r="D27" s="109"/>
      <c r="E27" s="109"/>
      <c r="F27" s="109"/>
      <c r="G27" s="109"/>
      <c r="H27" s="109"/>
      <c r="I27" s="109"/>
      <c r="J27" s="109"/>
      <c r="K27" s="110"/>
      <c r="L27" s="109"/>
      <c r="M27" s="109"/>
      <c r="N27" s="111"/>
    </row>
    <row r="28" spans="2:14">
      <c r="B28" s="112"/>
      <c r="C28" s="87"/>
      <c r="D28" s="87"/>
      <c r="E28" s="87"/>
      <c r="F28" s="87"/>
      <c r="G28" s="87"/>
      <c r="H28" s="87"/>
      <c r="I28" s="87"/>
      <c r="J28" s="87"/>
      <c r="K28" s="87"/>
      <c r="L28" s="87"/>
      <c r="M28" s="87"/>
      <c r="N28" s="88"/>
    </row>
    <row r="29" spans="2:14">
      <c r="B29" s="412" t="s">
        <v>24</v>
      </c>
      <c r="C29" s="413"/>
      <c r="D29" s="413"/>
      <c r="E29" s="413"/>
      <c r="F29" s="413"/>
      <c r="G29" s="413"/>
      <c r="H29" s="413"/>
      <c r="I29" s="413"/>
      <c r="J29" s="413"/>
      <c r="K29" s="413"/>
      <c r="L29" s="413"/>
      <c r="M29" s="413"/>
      <c r="N29" s="414"/>
    </row>
    <row r="30" spans="2:14" ht="15.75" thickBot="1">
      <c r="B30" s="113"/>
      <c r="C30" s="114"/>
      <c r="D30" s="114"/>
      <c r="E30" s="114"/>
      <c r="F30" s="114"/>
      <c r="G30" s="114"/>
      <c r="H30" s="114"/>
      <c r="I30" s="114"/>
      <c r="J30" s="114"/>
      <c r="K30" s="114"/>
      <c r="L30" s="114"/>
      <c r="M30" s="114"/>
      <c r="N30" s="115"/>
    </row>
    <row r="31" spans="2:14" ht="26.25" thickBot="1">
      <c r="B31" s="116" t="s">
        <v>25</v>
      </c>
      <c r="C31" s="415" t="s">
        <v>6</v>
      </c>
      <c r="D31" s="416"/>
      <c r="E31" s="416"/>
      <c r="F31" s="416"/>
      <c r="G31" s="416"/>
      <c r="H31" s="416"/>
      <c r="I31" s="416"/>
      <c r="J31" s="117"/>
      <c r="K31" s="118" t="s">
        <v>26</v>
      </c>
      <c r="L31" s="417" t="s">
        <v>27</v>
      </c>
      <c r="M31" s="418"/>
      <c r="N31" s="116" t="s">
        <v>8</v>
      </c>
    </row>
    <row r="32" spans="2:14" ht="17.25" hidden="1" customHeight="1">
      <c r="B32" s="116" t="s">
        <v>25</v>
      </c>
      <c r="C32" s="415" t="s">
        <v>6</v>
      </c>
      <c r="D32" s="416"/>
      <c r="E32" s="416"/>
      <c r="F32" s="416"/>
      <c r="G32" s="416"/>
      <c r="H32" s="416"/>
      <c r="I32" s="416"/>
      <c r="J32" s="117"/>
      <c r="K32" s="119"/>
      <c r="L32" s="417" t="s">
        <v>27</v>
      </c>
      <c r="M32" s="418"/>
      <c r="N32" s="116" t="s">
        <v>8</v>
      </c>
    </row>
    <row r="33" spans="1:17" ht="33.75" customHeight="1" thickBot="1">
      <c r="A33" s="48" t="s">
        <v>83</v>
      </c>
      <c r="B33" s="261" t="s">
        <v>44</v>
      </c>
      <c r="C33" s="262" t="s">
        <v>48</v>
      </c>
      <c r="D33" s="262"/>
      <c r="E33" s="262"/>
      <c r="F33" s="262"/>
      <c r="G33" s="262"/>
      <c r="H33" s="262"/>
      <c r="I33" s="262"/>
      <c r="J33" s="262"/>
      <c r="K33" s="121"/>
      <c r="L33" s="331" t="s">
        <v>106</v>
      </c>
      <c r="M33" s="332"/>
      <c r="N33" s="120"/>
    </row>
    <row r="34" spans="1:17" ht="6" customHeight="1">
      <c r="B34" s="122"/>
      <c r="C34" s="123"/>
      <c r="D34" s="123"/>
      <c r="E34" s="123"/>
      <c r="F34" s="123"/>
      <c r="G34" s="123"/>
      <c r="H34" s="123"/>
      <c r="I34" s="123"/>
      <c r="J34" s="123"/>
      <c r="K34" s="123"/>
      <c r="L34" s="123"/>
      <c r="M34" s="123"/>
      <c r="N34" s="124"/>
    </row>
    <row r="35" spans="1:17">
      <c r="B35" s="125" t="s">
        <v>28</v>
      </c>
      <c r="C35" s="126"/>
      <c r="D35" s="126"/>
      <c r="E35" s="126"/>
      <c r="F35" s="126"/>
      <c r="G35" s="126"/>
      <c r="H35" s="126"/>
      <c r="I35" s="126"/>
      <c r="J35" s="126"/>
      <c r="K35" s="126"/>
      <c r="L35" s="126"/>
      <c r="M35" s="126"/>
      <c r="N35" s="127"/>
    </row>
    <row r="36" spans="1:17" ht="15.75" thickBot="1">
      <c r="B36" s="128"/>
      <c r="C36" s="129"/>
      <c r="D36" s="129"/>
      <c r="E36" s="129"/>
      <c r="F36" s="129"/>
      <c r="G36" s="129"/>
      <c r="H36" s="129"/>
      <c r="I36" s="130"/>
      <c r="J36" s="130"/>
      <c r="K36" s="129"/>
      <c r="L36" s="129"/>
      <c r="M36" s="129"/>
      <c r="N36" s="131"/>
    </row>
    <row r="37" spans="1:17">
      <c r="B37" s="419" t="s">
        <v>6</v>
      </c>
      <c r="C37" s="420"/>
      <c r="D37" s="420"/>
      <c r="E37" s="420"/>
      <c r="F37" s="420"/>
      <c r="G37" s="420"/>
      <c r="H37" s="421"/>
      <c r="I37" s="422" t="s">
        <v>29</v>
      </c>
      <c r="J37" s="423"/>
      <c r="K37" s="132" t="s">
        <v>30</v>
      </c>
      <c r="L37" s="424" t="s">
        <v>31</v>
      </c>
      <c r="M37" s="421"/>
      <c r="N37" s="133" t="s">
        <v>32</v>
      </c>
    </row>
    <row r="38" spans="1:17">
      <c r="A38" s="134"/>
      <c r="B38" s="342"/>
      <c r="C38" s="343"/>
      <c r="D38" s="343"/>
      <c r="E38" s="343"/>
      <c r="F38" s="343"/>
      <c r="G38" s="343"/>
      <c r="H38" s="344"/>
      <c r="I38" s="135"/>
      <c r="J38" s="136"/>
      <c r="K38" s="137"/>
      <c r="L38" s="405"/>
      <c r="M38" s="406"/>
      <c r="N38" s="138"/>
    </row>
    <row r="39" spans="1:17">
      <c r="A39" s="134"/>
      <c r="B39" s="333"/>
      <c r="C39" s="334"/>
      <c r="D39" s="334"/>
      <c r="E39" s="334"/>
      <c r="F39" s="334"/>
      <c r="G39" s="334"/>
      <c r="H39" s="335"/>
      <c r="I39" s="139"/>
      <c r="J39" s="140"/>
      <c r="K39" s="141"/>
      <c r="L39" s="387"/>
      <c r="M39" s="388"/>
      <c r="N39" s="138"/>
      <c r="O39" s="142"/>
      <c r="P39" s="142"/>
      <c r="Q39" s="142"/>
    </row>
    <row r="40" spans="1:17">
      <c r="A40" s="134"/>
      <c r="B40" s="336"/>
      <c r="C40" s="337"/>
      <c r="D40" s="337"/>
      <c r="E40" s="337"/>
      <c r="F40" s="337"/>
      <c r="G40" s="337"/>
      <c r="H40" s="338"/>
      <c r="I40" s="143"/>
      <c r="J40" s="144"/>
      <c r="K40" s="145"/>
      <c r="L40" s="387"/>
      <c r="M40" s="388"/>
      <c r="N40" s="138"/>
    </row>
    <row r="41" spans="1:17" ht="24" customHeight="1">
      <c r="B41" s="339"/>
      <c r="C41" s="340"/>
      <c r="D41" s="340"/>
      <c r="E41" s="340"/>
      <c r="F41" s="340"/>
      <c r="G41" s="340"/>
      <c r="H41" s="341"/>
      <c r="I41" s="146"/>
      <c r="J41" s="147"/>
      <c r="K41" s="141"/>
      <c r="L41" s="373"/>
      <c r="M41" s="344"/>
      <c r="N41" s="138"/>
    </row>
    <row r="42" spans="1:17">
      <c r="B42" s="148"/>
      <c r="C42" s="149"/>
      <c r="D42" s="149"/>
      <c r="E42" s="149"/>
      <c r="F42" s="150"/>
      <c r="G42" s="150"/>
      <c r="H42" s="151"/>
      <c r="I42" s="146"/>
      <c r="J42" s="147"/>
      <c r="K42" s="152"/>
      <c r="L42" s="153"/>
      <c r="M42" s="154"/>
      <c r="N42" s="155"/>
    </row>
    <row r="43" spans="1:17">
      <c r="B43" s="389"/>
      <c r="C43" s="390"/>
      <c r="D43" s="390"/>
      <c r="E43" s="156"/>
      <c r="F43" s="157"/>
      <c r="G43" s="157"/>
      <c r="H43" s="158"/>
      <c r="I43" s="146"/>
      <c r="J43" s="147"/>
      <c r="K43" s="159"/>
      <c r="L43" s="153"/>
      <c r="M43" s="160"/>
      <c r="N43" s="161"/>
    </row>
    <row r="44" spans="1:17" ht="15.75" thickBot="1">
      <c r="B44" s="391"/>
      <c r="C44" s="392"/>
      <c r="D44" s="392"/>
      <c r="E44" s="392"/>
      <c r="F44" s="392"/>
      <c r="G44" s="392"/>
      <c r="H44" s="393"/>
      <c r="I44" s="394"/>
      <c r="J44" s="395"/>
      <c r="K44" s="162"/>
      <c r="L44" s="396"/>
      <c r="M44" s="397"/>
      <c r="N44" s="163"/>
    </row>
    <row r="45" spans="1:17" ht="15.75" thickBot="1">
      <c r="B45" s="349" t="s">
        <v>84</v>
      </c>
      <c r="C45" s="350"/>
      <c r="D45" s="350"/>
      <c r="E45" s="350"/>
      <c r="F45" s="350"/>
      <c r="G45" s="350"/>
      <c r="H45" s="350"/>
      <c r="I45" s="350"/>
      <c r="J45" s="350"/>
      <c r="K45" s="350"/>
      <c r="L45" s="350"/>
      <c r="M45" s="351"/>
      <c r="N45" s="164">
        <f>N38+N39+N40+N41</f>
        <v>0</v>
      </c>
    </row>
    <row r="46" spans="1:17">
      <c r="B46" s="165"/>
      <c r="C46" s="114"/>
      <c r="D46" s="114"/>
      <c r="E46" s="114"/>
      <c r="F46" s="114"/>
      <c r="G46" s="114"/>
      <c r="H46" s="114"/>
      <c r="I46" s="114"/>
      <c r="J46" s="114"/>
      <c r="K46" s="114"/>
      <c r="L46" s="114"/>
      <c r="M46" s="114"/>
      <c r="N46" s="115"/>
    </row>
    <row r="47" spans="1:17">
      <c r="B47" s="166" t="s">
        <v>33</v>
      </c>
      <c r="C47" s="167"/>
      <c r="D47" s="167"/>
      <c r="E47" s="167"/>
      <c r="F47" s="167"/>
      <c r="G47" s="167"/>
      <c r="H47" s="167"/>
      <c r="I47" s="167"/>
      <c r="J47" s="167"/>
      <c r="K47" s="167"/>
      <c r="L47" s="167"/>
      <c r="M47" s="167"/>
      <c r="N47" s="168"/>
    </row>
    <row r="48" spans="1:17" ht="15.75" thickBot="1">
      <c r="B48" s="169"/>
      <c r="C48" s="130"/>
      <c r="D48" s="130"/>
      <c r="E48" s="130"/>
      <c r="F48" s="130"/>
      <c r="G48" s="130"/>
      <c r="H48" s="130"/>
      <c r="I48" s="130"/>
      <c r="J48" s="129"/>
      <c r="K48" s="129"/>
      <c r="L48" s="129"/>
      <c r="M48" s="129"/>
      <c r="N48" s="131"/>
    </row>
    <row r="49" spans="1:14">
      <c r="B49" s="361" t="s">
        <v>6</v>
      </c>
      <c r="C49" s="362"/>
      <c r="D49" s="362"/>
      <c r="E49" s="362"/>
      <c r="F49" s="362"/>
      <c r="G49" s="362"/>
      <c r="H49" s="362"/>
      <c r="I49" s="379"/>
      <c r="J49" s="170" t="s">
        <v>27</v>
      </c>
      <c r="K49" s="171" t="s">
        <v>8</v>
      </c>
      <c r="L49" s="380" t="s">
        <v>34</v>
      </c>
      <c r="M49" s="379"/>
      <c r="N49" s="172" t="s">
        <v>32</v>
      </c>
    </row>
    <row r="50" spans="1:14">
      <c r="A50" s="173"/>
      <c r="B50" s="454" t="s">
        <v>52</v>
      </c>
      <c r="C50" s="455"/>
      <c r="D50" s="455"/>
      <c r="E50" s="455"/>
      <c r="F50" s="455"/>
      <c r="G50" s="455"/>
      <c r="H50" s="455"/>
      <c r="I50" s="455"/>
      <c r="J50" s="174" t="s">
        <v>106</v>
      </c>
      <c r="K50" s="193">
        <v>1</v>
      </c>
      <c r="L50" s="381">
        <v>2200</v>
      </c>
      <c r="M50" s="382"/>
      <c r="N50" s="138">
        <f>K50*L50</f>
        <v>2200</v>
      </c>
    </row>
    <row r="51" spans="1:14">
      <c r="A51" s="173"/>
      <c r="B51" s="175"/>
      <c r="C51" s="176"/>
      <c r="D51" s="176"/>
      <c r="E51" s="176"/>
      <c r="F51" s="176"/>
      <c r="G51" s="176"/>
      <c r="H51" s="176"/>
      <c r="I51" s="176"/>
      <c r="J51" s="177"/>
      <c r="K51" s="178"/>
      <c r="L51" s="139"/>
      <c r="M51" s="179"/>
      <c r="N51" s="138"/>
    </row>
    <row r="52" spans="1:14">
      <c r="A52" s="173"/>
      <c r="B52" s="175"/>
      <c r="C52" s="176"/>
      <c r="D52" s="176"/>
      <c r="E52" s="176"/>
      <c r="F52" s="176"/>
      <c r="G52" s="176"/>
      <c r="H52" s="176"/>
      <c r="I52" s="176"/>
      <c r="J52" s="177"/>
      <c r="K52" s="178"/>
      <c r="L52" s="139"/>
      <c r="M52" s="179"/>
      <c r="N52" s="138"/>
    </row>
    <row r="53" spans="1:14">
      <c r="A53" s="173"/>
      <c r="B53" s="175"/>
      <c r="C53" s="176"/>
      <c r="D53" s="176"/>
      <c r="E53" s="176"/>
      <c r="F53" s="176"/>
      <c r="G53" s="176"/>
      <c r="H53" s="176"/>
      <c r="I53" s="176"/>
      <c r="J53" s="177"/>
      <c r="K53" s="178"/>
      <c r="L53" s="139"/>
      <c r="M53" s="179"/>
      <c r="N53" s="138"/>
    </row>
    <row r="54" spans="1:14" ht="15.75" thickBot="1">
      <c r="B54" s="175"/>
      <c r="C54" s="180"/>
      <c r="D54" s="180"/>
      <c r="E54" s="180"/>
      <c r="F54" s="180"/>
      <c r="G54" s="180"/>
      <c r="H54" s="180"/>
      <c r="I54" s="180"/>
      <c r="J54" s="181"/>
      <c r="K54" s="182"/>
      <c r="L54" s="183"/>
      <c r="M54" s="179"/>
      <c r="N54" s="138"/>
    </row>
    <row r="55" spans="1:14" ht="15.75" thickBot="1">
      <c r="B55" s="349" t="s">
        <v>84</v>
      </c>
      <c r="C55" s="350"/>
      <c r="D55" s="350"/>
      <c r="E55" s="350"/>
      <c r="F55" s="350"/>
      <c r="G55" s="350"/>
      <c r="H55" s="350"/>
      <c r="I55" s="350"/>
      <c r="J55" s="350"/>
      <c r="K55" s="350"/>
      <c r="L55" s="350"/>
      <c r="M55" s="351"/>
      <c r="N55" s="164">
        <f>N50</f>
        <v>2200</v>
      </c>
    </row>
    <row r="56" spans="1:14">
      <c r="B56" s="113"/>
      <c r="C56" s="114"/>
      <c r="D56" s="114"/>
      <c r="E56" s="114"/>
      <c r="F56" s="114"/>
      <c r="G56" s="114"/>
      <c r="H56" s="114"/>
      <c r="I56" s="114"/>
      <c r="J56" s="114"/>
      <c r="K56" s="114"/>
      <c r="L56" s="114"/>
      <c r="M56" s="114"/>
      <c r="N56" s="115"/>
    </row>
    <row r="57" spans="1:14">
      <c r="B57" s="166" t="s">
        <v>35</v>
      </c>
      <c r="C57" s="167"/>
      <c r="D57" s="167"/>
      <c r="E57" s="167"/>
      <c r="F57" s="167"/>
      <c r="G57" s="167"/>
      <c r="H57" s="167"/>
      <c r="I57" s="167"/>
      <c r="J57" s="167"/>
      <c r="K57" s="167"/>
      <c r="L57" s="167"/>
      <c r="M57" s="167"/>
      <c r="N57" s="168"/>
    </row>
    <row r="58" spans="1:14" ht="15.75" thickBot="1">
      <c r="B58" s="184"/>
      <c r="C58" s="129"/>
      <c r="D58" s="129"/>
      <c r="E58" s="129"/>
      <c r="F58" s="129"/>
      <c r="G58" s="129"/>
      <c r="H58" s="129"/>
      <c r="I58" s="129"/>
      <c r="J58" s="129"/>
      <c r="K58" s="129"/>
      <c r="L58" s="129"/>
      <c r="M58" s="129"/>
      <c r="N58" s="131"/>
    </row>
    <row r="59" spans="1:14" ht="25.5">
      <c r="B59" s="185" t="s">
        <v>36</v>
      </c>
      <c r="C59" s="186"/>
      <c r="D59" s="186"/>
      <c r="E59" s="186"/>
      <c r="F59" s="186"/>
      <c r="G59" s="186"/>
      <c r="H59" s="187" t="s">
        <v>27</v>
      </c>
      <c r="I59" s="188" t="s">
        <v>86</v>
      </c>
      <c r="J59" s="189" t="s">
        <v>87</v>
      </c>
      <c r="K59" s="187" t="s">
        <v>88</v>
      </c>
      <c r="L59" s="383" t="s">
        <v>37</v>
      </c>
      <c r="M59" s="384"/>
      <c r="N59" s="190" t="s">
        <v>32</v>
      </c>
    </row>
    <row r="60" spans="1:14">
      <c r="B60" s="191"/>
      <c r="C60" s="192"/>
      <c r="D60" s="192"/>
      <c r="E60" s="192"/>
      <c r="F60" s="192"/>
      <c r="G60" s="192"/>
      <c r="H60" s="193"/>
      <c r="I60" s="137"/>
      <c r="J60" s="194"/>
      <c r="K60" s="137"/>
      <c r="L60" s="385"/>
      <c r="M60" s="386"/>
      <c r="N60" s="195"/>
    </row>
    <row r="61" spans="1:14">
      <c r="B61" s="196"/>
      <c r="C61" s="197"/>
      <c r="D61" s="197"/>
      <c r="E61" s="197"/>
      <c r="F61" s="197"/>
      <c r="G61" s="197"/>
      <c r="H61" s="177"/>
      <c r="I61" s="159"/>
      <c r="J61" s="198"/>
      <c r="K61" s="159"/>
      <c r="L61" s="385"/>
      <c r="M61" s="386"/>
      <c r="N61" s="195"/>
    </row>
    <row r="62" spans="1:14">
      <c r="B62" s="196"/>
      <c r="C62" s="197"/>
      <c r="D62" s="197"/>
      <c r="E62" s="197"/>
      <c r="F62" s="197"/>
      <c r="G62" s="197"/>
      <c r="H62" s="177"/>
      <c r="I62" s="159"/>
      <c r="J62" s="198"/>
      <c r="K62" s="159"/>
      <c r="L62" s="385"/>
      <c r="M62" s="386"/>
      <c r="N62" s="195"/>
    </row>
    <row r="63" spans="1:14">
      <c r="B63" s="196"/>
      <c r="C63" s="197"/>
      <c r="D63" s="197"/>
      <c r="E63" s="197"/>
      <c r="F63" s="197"/>
      <c r="G63" s="197"/>
      <c r="H63" s="177"/>
      <c r="I63" s="159"/>
      <c r="J63" s="198"/>
      <c r="K63" s="159"/>
      <c r="L63" s="385"/>
      <c r="M63" s="386"/>
      <c r="N63" s="195"/>
    </row>
    <row r="64" spans="1:14">
      <c r="B64" s="196"/>
      <c r="C64" s="197"/>
      <c r="D64" s="197"/>
      <c r="E64" s="197"/>
      <c r="F64" s="197"/>
      <c r="G64" s="197"/>
      <c r="H64" s="199"/>
      <c r="I64" s="159"/>
      <c r="J64" s="159"/>
      <c r="K64" s="159"/>
      <c r="L64" s="200"/>
      <c r="M64" s="201"/>
      <c r="N64" s="202"/>
    </row>
    <row r="65" spans="1:17" ht="15.75" thickBot="1">
      <c r="B65" s="203"/>
      <c r="C65" s="180"/>
      <c r="D65" s="180"/>
      <c r="E65" s="180"/>
      <c r="F65" s="180"/>
      <c r="G65" s="180"/>
      <c r="H65" s="182"/>
      <c r="I65" s="182"/>
      <c r="J65" s="182"/>
      <c r="K65" s="182"/>
      <c r="L65" s="377"/>
      <c r="M65" s="378"/>
      <c r="N65" s="204"/>
    </row>
    <row r="66" spans="1:17" ht="15.75" thickBot="1">
      <c r="B66" s="358" t="s">
        <v>84</v>
      </c>
      <c r="C66" s="359"/>
      <c r="D66" s="359"/>
      <c r="E66" s="359"/>
      <c r="F66" s="359"/>
      <c r="G66" s="359"/>
      <c r="H66" s="359"/>
      <c r="I66" s="359"/>
      <c r="J66" s="359"/>
      <c r="K66" s="359"/>
      <c r="L66" s="359"/>
      <c r="M66" s="360"/>
      <c r="N66" s="205">
        <f>N60</f>
        <v>0</v>
      </c>
    </row>
    <row r="67" spans="1:17">
      <c r="B67" s="113"/>
      <c r="C67" s="114"/>
      <c r="D67" s="114"/>
      <c r="E67" s="114"/>
      <c r="F67" s="114"/>
      <c r="G67" s="114"/>
      <c r="H67" s="114"/>
      <c r="I67" s="114"/>
      <c r="J67" s="114"/>
      <c r="K67" s="114"/>
      <c r="L67" s="114"/>
      <c r="M67" s="114"/>
      <c r="N67" s="115"/>
    </row>
    <row r="68" spans="1:17">
      <c r="B68" s="166" t="s">
        <v>38</v>
      </c>
      <c r="C68" s="167"/>
      <c r="D68" s="167"/>
      <c r="E68" s="167"/>
      <c r="F68" s="167"/>
      <c r="G68" s="167"/>
      <c r="H68" s="167"/>
      <c r="I68" s="167"/>
      <c r="J68" s="167"/>
      <c r="K68" s="167"/>
      <c r="L68" s="167"/>
      <c r="M68" s="167"/>
      <c r="N68" s="168"/>
    </row>
    <row r="69" spans="1:17" ht="15.75" thickBot="1">
      <c r="B69" s="184"/>
      <c r="C69" s="129"/>
      <c r="D69" s="129"/>
      <c r="E69" s="129"/>
      <c r="F69" s="129"/>
      <c r="G69" s="129"/>
      <c r="H69" s="129"/>
      <c r="I69" s="129"/>
      <c r="J69" s="129"/>
      <c r="K69" s="129"/>
      <c r="L69" s="129"/>
      <c r="M69" s="129"/>
      <c r="N69" s="131"/>
    </row>
    <row r="70" spans="1:17" ht="25.5">
      <c r="B70" s="367" t="s">
        <v>39</v>
      </c>
      <c r="C70" s="368"/>
      <c r="D70" s="368"/>
      <c r="E70" s="368"/>
      <c r="F70" s="368"/>
      <c r="G70" s="368"/>
      <c r="H70" s="368"/>
      <c r="I70" s="187" t="s">
        <v>40</v>
      </c>
      <c r="J70" s="189" t="s">
        <v>90</v>
      </c>
      <c r="K70" s="188" t="s">
        <v>41</v>
      </c>
      <c r="L70" s="369" t="s">
        <v>31</v>
      </c>
      <c r="M70" s="370"/>
      <c r="N70" s="206" t="s">
        <v>32</v>
      </c>
    </row>
    <row r="71" spans="1:17">
      <c r="A71" s="207"/>
      <c r="B71" s="371"/>
      <c r="C71" s="372"/>
      <c r="D71" s="372"/>
      <c r="E71" s="372"/>
      <c r="F71" s="372"/>
      <c r="G71" s="372"/>
      <c r="H71" s="197"/>
      <c r="I71" s="141"/>
      <c r="J71" s="208"/>
      <c r="K71" s="141"/>
      <c r="L71" s="373"/>
      <c r="M71" s="344"/>
      <c r="N71" s="209"/>
      <c r="O71" s="210"/>
    </row>
    <row r="72" spans="1:17" ht="15.75">
      <c r="A72" s="207"/>
      <c r="B72" s="211"/>
      <c r="C72" s="212"/>
      <c r="D72" s="212"/>
      <c r="E72" s="212"/>
      <c r="F72" s="212"/>
      <c r="G72" s="212"/>
      <c r="H72" s="197"/>
      <c r="I72" s="141"/>
      <c r="J72" s="208"/>
      <c r="K72" s="141"/>
      <c r="L72" s="213"/>
      <c r="M72" s="214"/>
      <c r="N72" s="209"/>
      <c r="P72" s="215"/>
      <c r="Q72" s="215"/>
    </row>
    <row r="73" spans="1:17" ht="15.75">
      <c r="B73" s="211"/>
      <c r="C73" s="212"/>
      <c r="D73" s="212"/>
      <c r="E73" s="212"/>
      <c r="F73" s="212"/>
      <c r="G73" s="212"/>
      <c r="H73" s="197"/>
      <c r="I73" s="141"/>
      <c r="J73" s="208"/>
      <c r="K73" s="141"/>
      <c r="L73" s="213"/>
      <c r="M73" s="214"/>
      <c r="N73" s="209"/>
      <c r="P73" s="216"/>
      <c r="Q73" s="216"/>
    </row>
    <row r="74" spans="1:17" ht="15.75">
      <c r="B74" s="211"/>
      <c r="C74" s="212"/>
      <c r="D74" s="212"/>
      <c r="E74" s="212"/>
      <c r="F74" s="212"/>
      <c r="G74" s="212"/>
      <c r="H74" s="197"/>
      <c r="I74" s="141"/>
      <c r="J74" s="208"/>
      <c r="K74" s="141"/>
      <c r="L74" s="213"/>
      <c r="M74" s="214"/>
      <c r="N74" s="209"/>
      <c r="P74" s="216"/>
      <c r="Q74" s="216"/>
    </row>
    <row r="75" spans="1:17">
      <c r="B75" s="217"/>
      <c r="C75" s="197"/>
      <c r="D75" s="197"/>
      <c r="E75" s="197"/>
      <c r="F75" s="197"/>
      <c r="G75" s="197"/>
      <c r="H75" s="197"/>
      <c r="I75" s="159"/>
      <c r="J75" s="218"/>
      <c r="K75" s="219"/>
      <c r="L75" s="220"/>
      <c r="M75" s="221"/>
      <c r="N75" s="222"/>
    </row>
    <row r="76" spans="1:17" ht="15.75" thickBot="1">
      <c r="B76" s="374"/>
      <c r="C76" s="375"/>
      <c r="D76" s="375"/>
      <c r="E76" s="375"/>
      <c r="F76" s="375"/>
      <c r="G76" s="375"/>
      <c r="H76" s="375"/>
      <c r="I76" s="182"/>
      <c r="J76" s="182"/>
      <c r="K76" s="182"/>
      <c r="L76" s="376"/>
      <c r="M76" s="376"/>
      <c r="N76" s="223"/>
    </row>
    <row r="77" spans="1:17" ht="15.75" thickBot="1">
      <c r="B77" s="358" t="s">
        <v>84</v>
      </c>
      <c r="C77" s="359"/>
      <c r="D77" s="359"/>
      <c r="E77" s="359"/>
      <c r="F77" s="359"/>
      <c r="G77" s="359"/>
      <c r="H77" s="359"/>
      <c r="I77" s="359"/>
      <c r="J77" s="359"/>
      <c r="K77" s="359"/>
      <c r="L77" s="359"/>
      <c r="M77" s="360"/>
      <c r="N77" s="224">
        <f>N72+N73+N74</f>
        <v>0</v>
      </c>
    </row>
    <row r="78" spans="1:17" ht="15.75" thickBot="1">
      <c r="B78" s="113"/>
      <c r="C78" s="114"/>
      <c r="D78" s="114"/>
      <c r="E78" s="114"/>
      <c r="F78" s="114"/>
      <c r="G78" s="114"/>
      <c r="H78" s="114"/>
      <c r="I78" s="114"/>
      <c r="J78" s="114"/>
      <c r="K78" s="114"/>
      <c r="L78" s="114"/>
      <c r="M78" s="114"/>
      <c r="N78" s="115"/>
    </row>
    <row r="79" spans="1:17" ht="15.75" thickBot="1">
      <c r="B79" s="349" t="s">
        <v>91</v>
      </c>
      <c r="C79" s="350"/>
      <c r="D79" s="350"/>
      <c r="E79" s="350"/>
      <c r="F79" s="350"/>
      <c r="G79" s="350"/>
      <c r="H79" s="350"/>
      <c r="I79" s="350"/>
      <c r="J79" s="350"/>
      <c r="K79" s="350"/>
      <c r="L79" s="350"/>
      <c r="M79" s="351"/>
      <c r="N79" s="225">
        <f>N45+N55+N66+N77</f>
        <v>2200</v>
      </c>
    </row>
    <row r="80" spans="1:17">
      <c r="B80" s="113"/>
      <c r="C80" s="114"/>
      <c r="D80" s="114"/>
      <c r="E80" s="114"/>
      <c r="F80" s="114"/>
      <c r="G80" s="114"/>
      <c r="H80" s="114"/>
      <c r="I80" s="114"/>
      <c r="J80" s="114"/>
      <c r="K80" s="114"/>
      <c r="L80" s="114"/>
      <c r="M80" s="114"/>
      <c r="N80" s="115"/>
    </row>
    <row r="81" spans="2:14">
      <c r="B81" s="166" t="s">
        <v>42</v>
      </c>
      <c r="C81" s="167"/>
      <c r="D81" s="167"/>
      <c r="E81" s="167"/>
      <c r="F81" s="167"/>
      <c r="G81" s="167"/>
      <c r="H81" s="167"/>
      <c r="I81" s="167"/>
      <c r="J81" s="167"/>
      <c r="K81" s="167"/>
      <c r="L81" s="167"/>
      <c r="M81" s="167"/>
      <c r="N81" s="168"/>
    </row>
    <row r="82" spans="2:14" ht="15.75" thickBot="1">
      <c r="B82" s="184"/>
      <c r="C82" s="129"/>
      <c r="D82" s="129"/>
      <c r="E82" s="129"/>
      <c r="F82" s="129"/>
      <c r="G82" s="129"/>
      <c r="H82" s="129"/>
      <c r="I82" s="129"/>
      <c r="J82" s="129"/>
      <c r="K82" s="129"/>
      <c r="L82" s="129"/>
      <c r="M82" s="129"/>
      <c r="N82" s="131"/>
    </row>
    <row r="83" spans="2:14">
      <c r="B83" s="361" t="s">
        <v>92</v>
      </c>
      <c r="C83" s="362"/>
      <c r="D83" s="362"/>
      <c r="E83" s="362"/>
      <c r="F83" s="362"/>
      <c r="G83" s="362"/>
      <c r="H83" s="362"/>
      <c r="I83" s="186"/>
      <c r="J83" s="226"/>
      <c r="K83" s="227" t="s">
        <v>93</v>
      </c>
      <c r="L83" s="363" t="s">
        <v>94</v>
      </c>
      <c r="M83" s="364"/>
      <c r="N83" s="228"/>
    </row>
    <row r="84" spans="2:14">
      <c r="B84" s="365" t="s">
        <v>95</v>
      </c>
      <c r="C84" s="366"/>
      <c r="D84" s="366"/>
      <c r="E84" s="366"/>
      <c r="F84" s="366"/>
      <c r="G84" s="366"/>
      <c r="H84" s="366"/>
      <c r="I84" s="229"/>
      <c r="J84" s="230"/>
      <c r="K84" s="231"/>
      <c r="L84" s="345"/>
      <c r="M84" s="346"/>
      <c r="N84" s="232"/>
    </row>
    <row r="85" spans="2:14">
      <c r="B85" s="233" t="s">
        <v>96</v>
      </c>
      <c r="C85" s="234"/>
      <c r="D85" s="234"/>
      <c r="E85" s="234"/>
      <c r="F85" s="234"/>
      <c r="G85" s="234"/>
      <c r="H85" s="234"/>
      <c r="I85" s="229"/>
      <c r="J85" s="230"/>
      <c r="K85" s="231"/>
      <c r="L85" s="345"/>
      <c r="M85" s="346"/>
      <c r="N85" s="232"/>
    </row>
    <row r="86" spans="2:14" ht="15.75" thickBot="1">
      <c r="B86" s="235" t="s">
        <v>43</v>
      </c>
      <c r="C86" s="236"/>
      <c r="D86" s="236"/>
      <c r="E86" s="236"/>
      <c r="F86" s="236"/>
      <c r="G86" s="236"/>
      <c r="H86" s="236"/>
      <c r="I86" s="237"/>
      <c r="J86" s="238"/>
      <c r="K86" s="239"/>
      <c r="L86" s="347"/>
      <c r="M86" s="348"/>
      <c r="N86" s="232"/>
    </row>
    <row r="87" spans="2:14" ht="15.75" thickBot="1">
      <c r="B87" s="349" t="s">
        <v>84</v>
      </c>
      <c r="C87" s="350"/>
      <c r="D87" s="350"/>
      <c r="E87" s="350"/>
      <c r="F87" s="350"/>
      <c r="G87" s="350"/>
      <c r="H87" s="350"/>
      <c r="I87" s="350"/>
      <c r="J87" s="350"/>
      <c r="K87" s="350"/>
      <c r="L87" s="350"/>
      <c r="M87" s="351"/>
      <c r="N87" s="240">
        <f>L84+L85+L86</f>
        <v>0</v>
      </c>
    </row>
    <row r="88" spans="2:14" ht="15.75" thickBot="1">
      <c r="B88" s="113"/>
      <c r="C88" s="114"/>
      <c r="D88" s="114"/>
      <c r="E88" s="114"/>
      <c r="F88" s="114"/>
      <c r="G88" s="114"/>
      <c r="H88" s="114"/>
      <c r="I88" s="114"/>
      <c r="J88" s="114"/>
      <c r="K88" s="114"/>
      <c r="L88" s="114"/>
      <c r="M88" s="114"/>
      <c r="N88" s="115"/>
    </row>
    <row r="89" spans="2:14" ht="15.75" thickBot="1">
      <c r="B89" s="349" t="s">
        <v>97</v>
      </c>
      <c r="C89" s="350"/>
      <c r="D89" s="350"/>
      <c r="E89" s="350"/>
      <c r="F89" s="350"/>
      <c r="G89" s="350"/>
      <c r="H89" s="350"/>
      <c r="I89" s="350"/>
      <c r="J89" s="350"/>
      <c r="K89" s="350"/>
      <c r="L89" s="350"/>
      <c r="M89" s="351"/>
      <c r="N89" s="241">
        <f>ROUND((N79+N87),0)</f>
        <v>2200</v>
      </c>
    </row>
    <row r="90" spans="2:14">
      <c r="B90" s="79"/>
      <c r="C90" s="80"/>
      <c r="D90" s="80"/>
      <c r="E90" s="80"/>
      <c r="F90" s="80"/>
      <c r="G90" s="80"/>
      <c r="H90" s="80"/>
      <c r="I90" s="80"/>
      <c r="J90" s="80"/>
      <c r="K90" s="80"/>
      <c r="L90" s="80"/>
      <c r="M90" s="80"/>
      <c r="N90" s="81"/>
    </row>
    <row r="91" spans="2:14">
      <c r="B91" s="112"/>
      <c r="C91" s="86"/>
      <c r="D91" s="86"/>
      <c r="E91" s="86"/>
      <c r="F91" s="86"/>
      <c r="G91" s="86"/>
      <c r="H91" s="86"/>
      <c r="I91" s="86"/>
      <c r="J91" s="86"/>
      <c r="K91" s="86"/>
      <c r="L91" s="86"/>
      <c r="M91" s="86"/>
      <c r="N91" s="88"/>
    </row>
    <row r="92" spans="2:14">
      <c r="B92" s="112"/>
      <c r="C92" s="86"/>
      <c r="D92" s="86"/>
      <c r="E92" s="86"/>
      <c r="F92" s="86"/>
      <c r="G92" s="86"/>
      <c r="H92" s="86"/>
      <c r="I92" s="86"/>
      <c r="J92" s="86"/>
      <c r="K92" s="86"/>
      <c r="L92" s="86"/>
      <c r="M92" s="86"/>
      <c r="N92" s="88"/>
    </row>
    <row r="93" spans="2:14">
      <c r="B93" s="112"/>
      <c r="C93" s="86"/>
      <c r="D93" s="86"/>
      <c r="E93" s="86"/>
      <c r="F93" s="86"/>
      <c r="G93" s="86"/>
      <c r="H93" s="86"/>
      <c r="I93" s="86"/>
      <c r="J93" s="86"/>
      <c r="K93" s="86"/>
      <c r="L93" s="86"/>
      <c r="M93" s="86"/>
      <c r="N93" s="88"/>
    </row>
    <row r="94" spans="2:14">
      <c r="B94" s="112"/>
      <c r="C94" s="86"/>
      <c r="D94" s="86"/>
      <c r="E94" s="96" t="s">
        <v>53</v>
      </c>
      <c r="F94" s="96"/>
      <c r="G94" s="96"/>
      <c r="H94" s="96"/>
      <c r="I94" s="96"/>
      <c r="J94" s="96"/>
      <c r="K94" s="86"/>
      <c r="L94" s="86"/>
      <c r="M94" s="86"/>
      <c r="N94" s="88"/>
    </row>
    <row r="95" spans="2:14">
      <c r="B95" s="112"/>
      <c r="C95" s="86"/>
      <c r="D95" s="86"/>
      <c r="E95" s="86" t="s">
        <v>54</v>
      </c>
      <c r="F95" s="86"/>
      <c r="G95" s="86"/>
      <c r="H95" s="86"/>
      <c r="I95" s="86"/>
      <c r="J95" s="86"/>
      <c r="K95" s="86"/>
      <c r="L95" s="86"/>
      <c r="M95" s="86"/>
      <c r="N95" s="88"/>
    </row>
    <row r="96" spans="2:14">
      <c r="B96" s="112"/>
      <c r="C96" s="86"/>
      <c r="D96" s="86"/>
      <c r="E96" s="86" t="s">
        <v>55</v>
      </c>
      <c r="F96" s="86"/>
      <c r="G96" s="86"/>
      <c r="H96" s="86"/>
      <c r="I96" s="86"/>
      <c r="J96" s="86"/>
      <c r="K96" s="86"/>
      <c r="L96" s="86"/>
      <c r="M96" s="86"/>
      <c r="N96" s="88"/>
    </row>
    <row r="97" spans="2:14">
      <c r="B97" s="112"/>
      <c r="C97" s="86"/>
      <c r="D97" s="86"/>
      <c r="E97" s="86" t="s">
        <v>56</v>
      </c>
      <c r="F97" s="86"/>
      <c r="G97" s="86"/>
      <c r="H97" s="86"/>
      <c r="I97" s="86"/>
      <c r="J97" s="86"/>
      <c r="K97" s="86"/>
      <c r="L97" s="86"/>
      <c r="M97" s="86"/>
      <c r="N97" s="88"/>
    </row>
    <row r="98" spans="2:14" ht="15.75" thickBot="1">
      <c r="B98" s="112"/>
      <c r="C98" s="86"/>
      <c r="D98" s="86"/>
      <c r="E98" s="86"/>
      <c r="F98" s="86" t="s">
        <v>98</v>
      </c>
      <c r="G98" s="86"/>
      <c r="H98" s="86"/>
      <c r="I98" s="86"/>
      <c r="J98" s="86"/>
      <c r="K98" s="86"/>
      <c r="L98" s="86"/>
      <c r="M98" s="86"/>
      <c r="N98" s="88"/>
    </row>
    <row r="99" spans="2:14">
      <c r="B99" s="242" t="s">
        <v>99</v>
      </c>
      <c r="C99" s="243"/>
      <c r="D99" s="243"/>
      <c r="E99" s="243"/>
      <c r="F99" s="243"/>
      <c r="G99" s="243"/>
      <c r="H99" s="243"/>
      <c r="I99" s="243"/>
      <c r="J99" s="243"/>
      <c r="K99" s="243"/>
      <c r="L99" s="243"/>
      <c r="M99" s="243"/>
      <c r="N99" s="244"/>
    </row>
    <row r="100" spans="2:14">
      <c r="B100" s="245"/>
      <c r="C100" s="246"/>
      <c r="D100" s="246"/>
      <c r="E100" s="246"/>
      <c r="F100" s="246"/>
      <c r="G100" s="246"/>
      <c r="H100" s="246"/>
      <c r="I100" s="246"/>
      <c r="J100" s="246"/>
      <c r="K100" s="246"/>
      <c r="L100" s="246"/>
      <c r="M100" s="246"/>
      <c r="N100" s="247"/>
    </row>
    <row r="101" spans="2:14">
      <c r="B101" s="245"/>
      <c r="C101" s="246"/>
      <c r="D101" s="246"/>
      <c r="E101" s="246"/>
      <c r="F101" s="246"/>
      <c r="G101" s="246"/>
      <c r="H101" s="246"/>
      <c r="I101" s="246"/>
      <c r="J101" s="246"/>
      <c r="K101" s="246"/>
      <c r="L101" s="246"/>
      <c r="M101" s="246"/>
      <c r="N101" s="247"/>
    </row>
    <row r="102" spans="2:14">
      <c r="B102" s="245"/>
      <c r="C102" s="246"/>
      <c r="D102" s="246"/>
      <c r="E102" s="246"/>
      <c r="F102" s="246"/>
      <c r="G102" s="246"/>
      <c r="H102" s="246"/>
      <c r="I102" s="246"/>
      <c r="J102" s="246"/>
      <c r="K102" s="246"/>
      <c r="L102" s="246"/>
      <c r="M102" s="246"/>
      <c r="N102" s="247"/>
    </row>
    <row r="103" spans="2:14" ht="15.75" thickBot="1">
      <c r="B103" s="248"/>
      <c r="C103" s="249"/>
      <c r="D103" s="249"/>
      <c r="E103" s="249"/>
      <c r="F103" s="249"/>
      <c r="G103" s="249"/>
      <c r="H103" s="249"/>
      <c r="I103" s="249"/>
      <c r="J103" s="249"/>
      <c r="K103" s="249"/>
      <c r="L103" s="249"/>
      <c r="M103" s="249"/>
      <c r="N103" s="250"/>
    </row>
    <row r="104" spans="2:14">
      <c r="B104" s="112"/>
      <c r="C104" s="86"/>
      <c r="D104" s="86"/>
      <c r="E104" s="86"/>
      <c r="F104" s="86"/>
      <c r="G104" s="86"/>
      <c r="H104" s="86"/>
      <c r="I104" s="86"/>
      <c r="J104" s="86"/>
      <c r="K104" s="86"/>
      <c r="L104" s="86"/>
      <c r="M104" s="86"/>
      <c r="N104" s="88"/>
    </row>
    <row r="105" spans="2:14">
      <c r="B105" s="251" t="s">
        <v>100</v>
      </c>
      <c r="C105" s="100"/>
      <c r="D105" s="100"/>
      <c r="E105" s="100"/>
      <c r="F105" s="100"/>
      <c r="G105" s="100"/>
      <c r="H105" s="100"/>
      <c r="I105" s="100"/>
      <c r="J105" s="100"/>
      <c r="K105" s="100"/>
      <c r="L105" s="100"/>
      <c r="M105" s="100"/>
      <c r="N105" s="101"/>
    </row>
    <row r="106" spans="2:14" ht="15" customHeight="1">
      <c r="B106" s="352" t="s">
        <v>101</v>
      </c>
      <c r="C106" s="353"/>
      <c r="D106" s="353"/>
      <c r="E106" s="353"/>
      <c r="F106" s="353"/>
      <c r="G106" s="353"/>
      <c r="H106" s="353"/>
      <c r="I106" s="353"/>
      <c r="J106" s="353"/>
      <c r="K106" s="353"/>
      <c r="L106" s="353"/>
      <c r="M106" s="353"/>
      <c r="N106" s="354"/>
    </row>
    <row r="107" spans="2:14" ht="15" customHeight="1">
      <c r="B107" s="352"/>
      <c r="C107" s="353"/>
      <c r="D107" s="353"/>
      <c r="E107" s="353"/>
      <c r="F107" s="353"/>
      <c r="G107" s="353"/>
      <c r="H107" s="353"/>
      <c r="I107" s="353"/>
      <c r="J107" s="353"/>
      <c r="K107" s="353"/>
      <c r="L107" s="353"/>
      <c r="M107" s="353"/>
      <c r="N107" s="354"/>
    </row>
    <row r="108" spans="2:14" ht="30" customHeight="1">
      <c r="B108" s="355" t="s">
        <v>102</v>
      </c>
      <c r="C108" s="356"/>
      <c r="D108" s="356"/>
      <c r="E108" s="356"/>
      <c r="F108" s="356"/>
      <c r="G108" s="356"/>
      <c r="H108" s="356"/>
      <c r="I108" s="356"/>
      <c r="J108" s="356"/>
      <c r="K108" s="356"/>
      <c r="L108" s="356"/>
      <c r="M108" s="356"/>
      <c r="N108" s="357"/>
    </row>
    <row r="109" spans="2:14">
      <c r="B109" s="355"/>
      <c r="C109" s="356"/>
      <c r="D109" s="356"/>
      <c r="E109" s="356"/>
      <c r="F109" s="356"/>
      <c r="G109" s="356"/>
      <c r="H109" s="356"/>
      <c r="I109" s="356"/>
      <c r="J109" s="356"/>
      <c r="K109" s="356"/>
      <c r="L109" s="356"/>
      <c r="M109" s="356"/>
      <c r="N109" s="357"/>
    </row>
    <row r="110" spans="2:14">
      <c r="B110" s="252"/>
      <c r="C110" s="253"/>
      <c r="D110" s="253"/>
      <c r="E110" s="253"/>
      <c r="F110" s="253"/>
      <c r="G110" s="253"/>
      <c r="H110" s="253"/>
      <c r="I110" s="253"/>
      <c r="J110" s="253"/>
      <c r="K110" s="253"/>
      <c r="L110" s="253"/>
      <c r="M110" s="253"/>
      <c r="N110" s="254"/>
    </row>
    <row r="111" spans="2:14">
      <c r="B111" s="252"/>
      <c r="C111" s="253"/>
      <c r="D111" s="253"/>
      <c r="E111" s="253"/>
      <c r="F111" s="253"/>
      <c r="G111" s="253"/>
      <c r="H111" s="253"/>
      <c r="I111" s="253"/>
      <c r="J111" s="253"/>
      <c r="K111" s="253"/>
      <c r="L111" s="253"/>
      <c r="M111" s="253"/>
      <c r="N111" s="254"/>
    </row>
    <row r="112" spans="2:14">
      <c r="B112" s="252"/>
      <c r="C112" s="253"/>
      <c r="D112" s="253"/>
      <c r="E112" s="253"/>
      <c r="F112" s="253"/>
      <c r="G112" s="253"/>
      <c r="H112" s="253"/>
      <c r="I112" s="253"/>
      <c r="J112" s="253"/>
      <c r="K112" s="253"/>
      <c r="L112" s="253"/>
      <c r="M112" s="253"/>
      <c r="N112" s="254"/>
    </row>
    <row r="113" spans="2:14">
      <c r="B113" s="251"/>
      <c r="C113" s="100"/>
      <c r="D113" s="100"/>
      <c r="E113" s="100"/>
      <c r="F113" s="100"/>
      <c r="G113" s="100"/>
      <c r="H113" s="100"/>
      <c r="I113" s="100"/>
      <c r="J113" s="100"/>
      <c r="K113" s="100"/>
      <c r="L113" s="100"/>
      <c r="M113" s="100"/>
      <c r="N113" s="101"/>
    </row>
    <row r="114" spans="2:14">
      <c r="B114" s="112"/>
      <c r="C114" s="86"/>
      <c r="D114" s="86"/>
      <c r="E114" s="86" t="s">
        <v>53</v>
      </c>
      <c r="F114" s="96"/>
      <c r="G114" s="96"/>
      <c r="H114" s="86"/>
      <c r="I114" s="86"/>
      <c r="J114" s="86"/>
      <c r="K114" s="86"/>
      <c r="L114" s="86"/>
      <c r="M114" s="86"/>
      <c r="N114" s="88"/>
    </row>
    <row r="115" spans="2:14">
      <c r="B115" s="112"/>
      <c r="C115" s="86"/>
      <c r="D115" s="86"/>
      <c r="E115" s="255" t="s">
        <v>54</v>
      </c>
      <c r="F115" s="86"/>
      <c r="G115" s="86"/>
      <c r="H115" s="255"/>
      <c r="I115" s="255"/>
      <c r="J115" s="255"/>
      <c r="K115" s="86"/>
      <c r="L115" s="86"/>
      <c r="M115" s="86"/>
      <c r="N115" s="88"/>
    </row>
    <row r="116" spans="2:14">
      <c r="B116" s="112"/>
      <c r="C116" s="86"/>
      <c r="D116" s="86"/>
      <c r="E116" s="256" t="s">
        <v>57</v>
      </c>
      <c r="F116" s="86"/>
      <c r="G116" s="86"/>
      <c r="H116" s="256"/>
      <c r="I116" s="256"/>
      <c r="J116" s="256"/>
      <c r="K116" s="86"/>
      <c r="L116" s="86"/>
      <c r="M116" s="86"/>
      <c r="N116" s="88"/>
    </row>
    <row r="117" spans="2:14">
      <c r="B117" s="257"/>
      <c r="C117" s="100"/>
      <c r="D117" s="100"/>
      <c r="E117" s="86" t="s">
        <v>56</v>
      </c>
      <c r="F117" s="86"/>
      <c r="G117" s="86"/>
      <c r="H117" s="86"/>
      <c r="I117" s="86"/>
      <c r="J117" s="86"/>
      <c r="K117" s="100"/>
      <c r="L117" s="100"/>
      <c r="M117" s="100"/>
      <c r="N117" s="101"/>
    </row>
    <row r="118" spans="2:14">
      <c r="B118" s="257"/>
      <c r="C118" s="100"/>
      <c r="D118" s="100"/>
      <c r="E118" s="100"/>
      <c r="F118" s="86"/>
      <c r="G118" s="86"/>
      <c r="H118" s="86"/>
      <c r="I118" s="86"/>
      <c r="J118" s="86"/>
      <c r="K118" s="100"/>
      <c r="L118" s="100"/>
      <c r="M118" s="100"/>
      <c r="N118" s="101"/>
    </row>
    <row r="119" spans="2:14">
      <c r="B119" s="257" t="s">
        <v>103</v>
      </c>
      <c r="C119" s="256"/>
      <c r="D119" s="256"/>
      <c r="E119" s="86"/>
      <c r="F119" s="86"/>
      <c r="G119" s="86"/>
      <c r="H119" s="86"/>
      <c r="I119" s="86"/>
      <c r="J119" s="324"/>
      <c r="K119" s="324"/>
      <c r="L119" s="324"/>
      <c r="M119" s="324"/>
      <c r="N119" s="325"/>
    </row>
    <row r="120" spans="2:14" ht="15.75" thickBot="1">
      <c r="B120" s="258" t="s">
        <v>104</v>
      </c>
      <c r="C120" s="259"/>
      <c r="D120" s="259"/>
      <c r="E120" s="260"/>
      <c r="F120" s="260"/>
      <c r="G120" s="260"/>
      <c r="H120" s="260"/>
      <c r="I120" s="260"/>
      <c r="J120" s="326"/>
      <c r="K120" s="326"/>
      <c r="L120" s="326"/>
      <c r="M120" s="326"/>
      <c r="N120" s="327"/>
    </row>
  </sheetData>
  <mergeCells count="73">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9:N29"/>
    <mergeCell ref="C31:I31"/>
    <mergeCell ref="L31:M31"/>
    <mergeCell ref="C32:I32"/>
    <mergeCell ref="L32:M32"/>
    <mergeCell ref="L33:M33"/>
    <mergeCell ref="B37:H37"/>
    <mergeCell ref="I37:J37"/>
    <mergeCell ref="L37:M37"/>
    <mergeCell ref="B38:H38"/>
    <mergeCell ref="L38:M38"/>
    <mergeCell ref="B39:H39"/>
    <mergeCell ref="L39:M39"/>
    <mergeCell ref="B40:H40"/>
    <mergeCell ref="L40:M40"/>
    <mergeCell ref="B55:M55"/>
    <mergeCell ref="B41:H41"/>
    <mergeCell ref="L41:M41"/>
    <mergeCell ref="B43:D43"/>
    <mergeCell ref="B44:H44"/>
    <mergeCell ref="I44:J44"/>
    <mergeCell ref="L44:M44"/>
    <mergeCell ref="B45:M45"/>
    <mergeCell ref="B49:I49"/>
    <mergeCell ref="L49:M49"/>
    <mergeCell ref="B50:I50"/>
    <mergeCell ref="L50:M50"/>
    <mergeCell ref="B76:H76"/>
    <mergeCell ref="L76:M76"/>
    <mergeCell ref="L59:M59"/>
    <mergeCell ref="L60:M60"/>
    <mergeCell ref="L61:M61"/>
    <mergeCell ref="L62:M62"/>
    <mergeCell ref="L63:M63"/>
    <mergeCell ref="L65:M65"/>
    <mergeCell ref="B66:M66"/>
    <mergeCell ref="B70:H70"/>
    <mergeCell ref="L70:M70"/>
    <mergeCell ref="B71:G71"/>
    <mergeCell ref="L71:M71"/>
    <mergeCell ref="B77:M77"/>
    <mergeCell ref="B79:M79"/>
    <mergeCell ref="B83:H83"/>
    <mergeCell ref="L83:M83"/>
    <mergeCell ref="B84:H84"/>
    <mergeCell ref="L84:M84"/>
    <mergeCell ref="J119:N120"/>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66675</xdr:rowOff>
              </from>
              <to>
                <xdr:col>1</xdr:col>
                <xdr:colOff>857250</xdr:colOff>
                <xdr:row>5</xdr:row>
                <xdr:rowOff>0</xdr:rowOff>
              </to>
            </anchor>
          </objectPr>
        </oleObject>
      </mc:Choice>
      <mc:Fallback>
        <oleObject progId="PBrush" shapeId="6145"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5"/>
  <sheetViews>
    <sheetView showGridLines="0" zoomScale="70" zoomScaleNormal="70" workbookViewId="0">
      <selection activeCell="M18" sqref="M18"/>
    </sheetView>
  </sheetViews>
  <sheetFormatPr baseColWidth="10" defaultRowHeight="15"/>
  <cols>
    <col min="1" max="1" width="6.28515625" customWidth="1"/>
    <col min="2" max="2" width="8.5703125" customWidth="1"/>
    <col min="3" max="3" width="12.85546875" customWidth="1"/>
    <col min="4" max="4" width="10.28515625" customWidth="1"/>
    <col min="5" max="5" width="10.42578125" customWidth="1"/>
    <col min="6" max="6" width="41.5703125" customWidth="1"/>
    <col min="8" max="8" width="14.140625" customWidth="1"/>
    <col min="9" max="9" width="14.5703125" customWidth="1"/>
    <col min="10" max="10" width="22.85546875" bestFit="1" customWidth="1"/>
    <col min="11" max="11" width="6.28515625" customWidth="1"/>
    <col min="12" max="12" width="9.140625" customWidth="1"/>
    <col min="13" max="13" width="33.42578125" customWidth="1"/>
    <col min="14" max="14" width="13.5703125" customWidth="1"/>
    <col min="15" max="15" width="12.140625" bestFit="1" customWidth="1"/>
    <col min="17" max="17" width="15.42578125" customWidth="1"/>
    <col min="19" max="20" width="13.140625" bestFit="1" customWidth="1"/>
  </cols>
  <sheetData>
    <row r="2" spans="1:17" ht="18">
      <c r="A2" s="308" t="s">
        <v>0</v>
      </c>
      <c r="B2" s="308"/>
      <c r="C2" s="308"/>
      <c r="D2" s="308"/>
      <c r="E2" s="308"/>
      <c r="F2" s="308"/>
      <c r="G2" s="308"/>
      <c r="H2" s="308"/>
      <c r="I2" s="308"/>
      <c r="J2" s="308"/>
    </row>
    <row r="3" spans="1:17" ht="18">
      <c r="A3" s="308" t="s">
        <v>1</v>
      </c>
      <c r="B3" s="308"/>
      <c r="C3" s="308"/>
      <c r="D3" s="308"/>
      <c r="E3" s="308"/>
      <c r="F3" s="308"/>
      <c r="G3" s="308"/>
      <c r="H3" s="308"/>
      <c r="I3" s="308"/>
      <c r="J3" s="308"/>
    </row>
    <row r="4" spans="1:17" ht="18">
      <c r="A4" s="308" t="s">
        <v>2</v>
      </c>
      <c r="B4" s="308"/>
      <c r="C4" s="308"/>
      <c r="D4" s="308"/>
      <c r="E4" s="308"/>
      <c r="F4" s="308"/>
      <c r="G4" s="308"/>
      <c r="H4" s="308"/>
      <c r="I4" s="308"/>
      <c r="J4" s="308"/>
    </row>
    <row r="5" spans="1:17" s="39" customFormat="1" ht="18">
      <c r="A5" s="323" t="str">
        <f>+'ppto oficial'!A5:J5</f>
        <v>SELECCIÓN ABREVIADA DE MENOR CUANTÍA No. SA-MC-DT-BOY-003 DE 2020</v>
      </c>
      <c r="B5" s="323"/>
      <c r="C5" s="323"/>
      <c r="D5" s="323"/>
      <c r="E5" s="323"/>
      <c r="F5" s="323"/>
      <c r="G5" s="323"/>
      <c r="H5" s="323"/>
      <c r="I5" s="323"/>
      <c r="J5" s="323"/>
    </row>
    <row r="6" spans="1:17" s="24" customFormat="1">
      <c r="A6" s="309"/>
      <c r="B6" s="309"/>
      <c r="C6" s="309"/>
      <c r="D6" s="309"/>
      <c r="E6" s="309"/>
      <c r="F6" s="309"/>
      <c r="G6" s="309"/>
      <c r="H6" s="309"/>
      <c r="I6" s="309"/>
      <c r="J6" s="309"/>
    </row>
    <row r="7" spans="1:17" s="24" customFormat="1" ht="33" customHeight="1">
      <c r="A7" s="312" t="s">
        <v>112</v>
      </c>
      <c r="B7" s="312"/>
      <c r="C7" s="312"/>
      <c r="D7" s="312"/>
      <c r="E7" s="312"/>
      <c r="F7" s="312"/>
      <c r="G7" s="312"/>
      <c r="H7" s="312"/>
      <c r="I7" s="312"/>
      <c r="J7" s="312"/>
    </row>
    <row r="8" spans="1:17">
      <c r="A8" s="313"/>
      <c r="B8" s="313"/>
      <c r="C8" s="313"/>
      <c r="D8" s="313"/>
      <c r="E8" s="313"/>
      <c r="F8" s="313"/>
      <c r="G8" s="313"/>
      <c r="H8" s="313"/>
      <c r="I8" s="313"/>
      <c r="J8" s="313"/>
    </row>
    <row r="9" spans="1:17" ht="19.5">
      <c r="A9" s="314" t="s">
        <v>64</v>
      </c>
      <c r="B9" s="314"/>
      <c r="C9" s="314"/>
      <c r="D9" s="314"/>
      <c r="E9" s="314"/>
      <c r="F9" s="314"/>
      <c r="G9" s="314"/>
      <c r="H9" s="314"/>
      <c r="I9" s="314"/>
      <c r="J9" s="314"/>
    </row>
    <row r="10" spans="1:17" ht="19.5">
      <c r="A10" s="314" t="s">
        <v>63</v>
      </c>
      <c r="B10" s="314"/>
      <c r="C10" s="314"/>
      <c r="D10" s="314"/>
      <c r="E10" s="314"/>
      <c r="F10" s="314"/>
      <c r="G10" s="314"/>
      <c r="H10" s="314"/>
      <c r="I10" s="314"/>
      <c r="J10" s="314"/>
    </row>
    <row r="11" spans="1:17" ht="15.75" thickBot="1">
      <c r="A11" s="1"/>
      <c r="B11" s="1"/>
      <c r="C11" s="1"/>
      <c r="D11" s="1"/>
      <c r="E11" s="1"/>
      <c r="F11" s="1"/>
      <c r="G11" s="1"/>
      <c r="H11" s="1"/>
      <c r="I11" s="1"/>
      <c r="J11" s="1"/>
    </row>
    <row r="12" spans="1:17">
      <c r="A12" s="317" t="s">
        <v>3</v>
      </c>
      <c r="B12" s="319"/>
      <c r="C12" s="321" t="s">
        <v>4</v>
      </c>
      <c r="D12" s="304" t="s">
        <v>5</v>
      </c>
      <c r="E12" s="304"/>
      <c r="F12" s="310" t="s">
        <v>6</v>
      </c>
      <c r="G12" s="310" t="s">
        <v>7</v>
      </c>
      <c r="H12" s="310" t="s">
        <v>8</v>
      </c>
      <c r="I12" s="310" t="s">
        <v>9</v>
      </c>
      <c r="J12" s="315" t="s">
        <v>10</v>
      </c>
      <c r="M12" s="44"/>
    </row>
    <row r="13" spans="1:17">
      <c r="A13" s="318"/>
      <c r="B13" s="456"/>
      <c r="C13" s="322"/>
      <c r="D13" s="264" t="s">
        <v>11</v>
      </c>
      <c r="E13" s="265" t="s">
        <v>12</v>
      </c>
      <c r="F13" s="311"/>
      <c r="G13" s="311"/>
      <c r="H13" s="311"/>
      <c r="I13" s="311"/>
      <c r="J13" s="316"/>
    </row>
    <row r="14" spans="1:17" ht="88.9" customHeight="1">
      <c r="A14" s="276">
        <v>1</v>
      </c>
      <c r="B14" s="4"/>
      <c r="C14" s="4" t="s">
        <v>47</v>
      </c>
      <c r="D14" s="4" t="s">
        <v>45</v>
      </c>
      <c r="E14" s="4" t="s">
        <v>49</v>
      </c>
      <c r="F14" s="5" t="s">
        <v>108</v>
      </c>
      <c r="G14" s="6" t="s">
        <v>13</v>
      </c>
      <c r="H14" s="299">
        <f>'ppto oficial'!H14</f>
        <v>434</v>
      </c>
      <c r="I14" s="7"/>
      <c r="J14" s="8"/>
      <c r="M14" s="26"/>
      <c r="N14" s="26"/>
      <c r="O14" s="26"/>
      <c r="P14" s="26"/>
      <c r="Q14" s="27"/>
    </row>
    <row r="15" spans="1:17" ht="36" customHeight="1" thickBot="1">
      <c r="A15" s="286">
        <v>2</v>
      </c>
      <c r="B15" s="287"/>
      <c r="C15" s="287" t="s">
        <v>44</v>
      </c>
      <c r="D15" s="288" t="s">
        <v>46</v>
      </c>
      <c r="E15" s="289" t="s">
        <v>50</v>
      </c>
      <c r="F15" s="290" t="s">
        <v>48</v>
      </c>
      <c r="G15" s="289" t="s">
        <v>51</v>
      </c>
      <c r="H15" s="302">
        <f>'ppto oficial'!H15</f>
        <v>3487</v>
      </c>
      <c r="I15" s="291"/>
      <c r="J15" s="293"/>
      <c r="M15" s="26"/>
      <c r="N15" s="26"/>
      <c r="O15" s="26"/>
      <c r="P15" s="26"/>
      <c r="Q15" s="28"/>
    </row>
    <row r="16" spans="1:17" ht="15.75" thickBot="1">
      <c r="A16" s="277"/>
      <c r="B16" s="278"/>
      <c r="C16" s="278"/>
      <c r="D16" s="278"/>
      <c r="E16" s="278"/>
      <c r="F16" s="278"/>
      <c r="G16" s="278"/>
      <c r="H16" s="278"/>
      <c r="I16" s="279"/>
      <c r="J16" s="294"/>
      <c r="N16" s="26"/>
      <c r="O16" s="26"/>
      <c r="P16" s="26"/>
      <c r="Q16" s="28"/>
    </row>
    <row r="17" spans="1:20">
      <c r="A17" s="269"/>
      <c r="B17" s="270"/>
      <c r="C17" s="270"/>
      <c r="D17" s="270"/>
      <c r="E17" s="270"/>
      <c r="F17" s="271" t="s">
        <v>14</v>
      </c>
      <c r="G17" s="272"/>
      <c r="H17" s="273"/>
      <c r="I17" s="274"/>
      <c r="J17" s="295"/>
    </row>
    <row r="18" spans="1:20">
      <c r="A18" s="305"/>
      <c r="B18" s="306"/>
      <c r="C18" s="306"/>
      <c r="D18" s="306"/>
      <c r="E18" s="306"/>
      <c r="F18" s="307"/>
      <c r="G18" s="12"/>
      <c r="H18" s="13"/>
      <c r="I18" s="14"/>
      <c r="J18" s="23"/>
      <c r="T18" s="31"/>
    </row>
    <row r="19" spans="1:20">
      <c r="A19" s="9"/>
      <c r="B19" s="10"/>
      <c r="C19" s="10"/>
      <c r="D19" s="10"/>
      <c r="E19" s="10"/>
      <c r="F19" s="11" t="s">
        <v>14</v>
      </c>
      <c r="G19" s="12"/>
      <c r="H19" s="13"/>
      <c r="I19" s="15"/>
      <c r="J19" s="296"/>
    </row>
    <row r="20" spans="1:20">
      <c r="A20" s="16"/>
      <c r="B20" s="17"/>
      <c r="C20" s="17"/>
      <c r="D20" s="17"/>
      <c r="E20" s="17"/>
      <c r="F20" s="11" t="s">
        <v>58</v>
      </c>
      <c r="G20" s="12"/>
      <c r="H20" s="13"/>
      <c r="I20" s="12"/>
      <c r="J20" s="296"/>
      <c r="Q20" s="29"/>
      <c r="S20" s="30"/>
    </row>
    <row r="21" spans="1:20" ht="15.75" thickBot="1">
      <c r="A21" s="18"/>
      <c r="B21" s="19"/>
      <c r="C21" s="19"/>
      <c r="D21" s="19"/>
      <c r="E21" s="19"/>
      <c r="F21" s="20" t="s">
        <v>10</v>
      </c>
      <c r="G21" s="21"/>
      <c r="H21" s="22"/>
      <c r="I21" s="21"/>
      <c r="J21" s="297"/>
      <c r="M21" s="25"/>
    </row>
    <row r="22" spans="1:20">
      <c r="Q22" s="32"/>
    </row>
    <row r="23" spans="1:20">
      <c r="M23" s="25"/>
    </row>
    <row r="26" spans="1:20" ht="15.75">
      <c r="C26" s="47" t="s">
        <v>61</v>
      </c>
      <c r="D26" s="46"/>
      <c r="E26" s="46"/>
      <c r="F26" s="45"/>
      <c r="G26" s="46"/>
      <c r="H26" s="25"/>
    </row>
    <row r="27" spans="1:20" ht="17.25">
      <c r="C27" s="46"/>
      <c r="D27" s="46"/>
      <c r="E27" s="46"/>
      <c r="F27" s="46"/>
      <c r="G27" s="46"/>
      <c r="M27" s="34"/>
      <c r="N27" s="40"/>
    </row>
    <row r="28" spans="1:20" ht="17.25">
      <c r="C28" s="46"/>
      <c r="D28" s="46"/>
      <c r="E28" s="46"/>
      <c r="F28" s="46"/>
      <c r="G28" s="46"/>
      <c r="M28" s="34"/>
      <c r="N28" s="40"/>
    </row>
    <row r="29" spans="1:20" ht="15.75">
      <c r="C29" s="47" t="s">
        <v>62</v>
      </c>
      <c r="D29" s="46"/>
      <c r="E29" s="46"/>
      <c r="F29" s="46"/>
      <c r="G29" s="46"/>
    </row>
    <row r="30" spans="1:20" ht="17.25">
      <c r="M30" s="34"/>
      <c r="N30" s="36"/>
      <c r="O30" s="35"/>
      <c r="Q30" s="33"/>
    </row>
    <row r="31" spans="1:20" ht="17.25">
      <c r="M31" s="34"/>
      <c r="N31" s="37"/>
      <c r="O31" s="38"/>
    </row>
    <row r="32" spans="1:20" ht="17.25">
      <c r="M32" s="34"/>
      <c r="N32" s="36"/>
      <c r="O32" s="35"/>
    </row>
    <row r="33" spans="13:15">
      <c r="M33" s="34"/>
    </row>
    <row r="35" spans="13:15">
      <c r="M35" s="39"/>
      <c r="N35" s="41"/>
      <c r="O35" s="39"/>
    </row>
  </sheetData>
  <mergeCells count="19">
    <mergeCell ref="A7:J7"/>
    <mergeCell ref="A2:J2"/>
    <mergeCell ref="A3:J3"/>
    <mergeCell ref="A4:J4"/>
    <mergeCell ref="A5:J5"/>
    <mergeCell ref="A6:J6"/>
    <mergeCell ref="J12:J13"/>
    <mergeCell ref="A18:F18"/>
    <mergeCell ref="A9:J9"/>
    <mergeCell ref="A8:J8"/>
    <mergeCell ref="A10:J10"/>
    <mergeCell ref="A12:A13"/>
    <mergeCell ref="B12:B13"/>
    <mergeCell ref="C12:C13"/>
    <mergeCell ref="D12:E12"/>
    <mergeCell ref="F12:F13"/>
    <mergeCell ref="G12:G13"/>
    <mergeCell ref="H12:H13"/>
    <mergeCell ref="I12:I13"/>
  </mergeCells>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ppto oficial</vt:lpstr>
      <vt:lpstr>450.10P</vt:lpstr>
      <vt:lpstr>411.1P</vt:lpstr>
      <vt:lpstr>ppta ECONOMICA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BOYACA2</cp:lastModifiedBy>
  <cp:lastPrinted>2019-09-11T14:03:27Z</cp:lastPrinted>
  <dcterms:created xsi:type="dcterms:W3CDTF">2014-08-25T23:39:27Z</dcterms:created>
  <dcterms:modified xsi:type="dcterms:W3CDTF">2020-09-02T20:21:39Z</dcterms:modified>
</cp:coreProperties>
</file>