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730"/>
  <workbookPr/>
  <mc:AlternateContent xmlns:mc="http://schemas.openxmlformats.org/markup-compatibility/2006">
    <mc:Choice Requires="x15">
      <x15ac:absPath xmlns:x15ac="http://schemas.microsoft.com/office/spreadsheetml/2010/11/ac" url="C:\Users\57300\Desktop\CENAC EDUCACION 2025\1. PROCESOS DE BIENES Y SERVICIOS\14. KIT DE INCORPORACION SLP\COTIZACION\"/>
    </mc:Choice>
  </mc:AlternateContent>
  <xr:revisionPtr revIDLastSave="0" documentId="13_ncr:1_{B7E6843A-A2BA-4EB9-91C9-1DB4BC37F584}" xr6:coauthVersionLast="47" xr6:coauthVersionMax="47" xr10:uidLastSave="{00000000-0000-0000-0000-000000000000}"/>
  <bookViews>
    <workbookView xWindow="-120" yWindow="-120" windowWidth="20730" windowHeight="11040" xr2:uid="{00000000-000D-0000-FFFF-FFFF00000000}"/>
  </bookViews>
  <sheets>
    <sheet name="SOLICITUD DE COTIZACION " sheetId="1" r:id="rId1"/>
  </sheets>
  <definedNames>
    <definedName name="_xlnm.Print_Area" localSheetId="0">'SOLICITUD DE COTIZACION '!$A$1:$J$125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36" i="1" l="1"/>
  <c r="G37" i="1"/>
  <c r="G38" i="1"/>
  <c r="G39" i="1"/>
  <c r="G40" i="1"/>
  <c r="G41" i="1"/>
  <c r="G42" i="1"/>
  <c r="G43" i="1"/>
  <c r="G44" i="1"/>
  <c r="G45" i="1"/>
  <c r="G46" i="1"/>
  <c r="G47" i="1"/>
  <c r="G48" i="1"/>
  <c r="G49" i="1"/>
  <c r="G50" i="1"/>
  <c r="G51" i="1"/>
  <c r="G52" i="1"/>
  <c r="G53" i="1"/>
  <c r="G54" i="1"/>
  <c r="G55" i="1"/>
  <c r="G56" i="1"/>
  <c r="G57" i="1"/>
  <c r="G58" i="1"/>
  <c r="G59" i="1"/>
  <c r="G60" i="1"/>
  <c r="G61" i="1"/>
  <c r="G62" i="1"/>
  <c r="G63" i="1"/>
  <c r="G64" i="1"/>
  <c r="G65" i="1"/>
  <c r="G66" i="1"/>
  <c r="G67" i="1"/>
  <c r="G68" i="1"/>
  <c r="G69" i="1"/>
  <c r="G70" i="1"/>
  <c r="G71" i="1"/>
  <c r="G72" i="1"/>
  <c r="G73" i="1"/>
  <c r="G74" i="1"/>
  <c r="G75" i="1"/>
  <c r="G76" i="1"/>
  <c r="G77" i="1"/>
  <c r="G78" i="1"/>
  <c r="G79" i="1"/>
  <c r="G80" i="1"/>
  <c r="G81" i="1"/>
  <c r="G82" i="1"/>
  <c r="G83" i="1"/>
  <c r="G84" i="1"/>
  <c r="G85" i="1"/>
  <c r="G86" i="1"/>
  <c r="G87" i="1"/>
  <c r="G88" i="1"/>
  <c r="G35" i="1"/>
  <c r="H88" i="1" l="1"/>
  <c r="I88" i="1" s="1"/>
  <c r="H87" i="1"/>
  <c r="I87" i="1" s="1"/>
  <c r="H86" i="1"/>
  <c r="I86" i="1" s="1"/>
  <c r="H85" i="1"/>
  <c r="I85" i="1" s="1"/>
  <c r="H84" i="1"/>
  <c r="I84" i="1" s="1"/>
  <c r="H83" i="1"/>
  <c r="I83" i="1" s="1"/>
  <c r="H82" i="1"/>
  <c r="I82" i="1" s="1"/>
  <c r="H81" i="1"/>
  <c r="I81" i="1" s="1"/>
  <c r="H80" i="1"/>
  <c r="I80" i="1" s="1"/>
  <c r="H79" i="1"/>
  <c r="I79" i="1" s="1"/>
  <c r="H78" i="1"/>
  <c r="I78" i="1" s="1"/>
  <c r="H77" i="1"/>
  <c r="I77" i="1" s="1"/>
  <c r="H76" i="1"/>
  <c r="I76" i="1" s="1"/>
  <c r="H75" i="1"/>
  <c r="I75" i="1" s="1"/>
  <c r="H74" i="1"/>
  <c r="I74" i="1" s="1"/>
  <c r="H73" i="1"/>
  <c r="I73" i="1" s="1"/>
  <c r="H72" i="1"/>
  <c r="I72" i="1" s="1"/>
  <c r="H71" i="1"/>
  <c r="I71" i="1" s="1"/>
  <c r="H70" i="1"/>
  <c r="I70" i="1" s="1"/>
  <c r="H69" i="1"/>
  <c r="I69" i="1" s="1"/>
  <c r="H68" i="1"/>
  <c r="I68" i="1" s="1"/>
  <c r="H67" i="1"/>
  <c r="I67" i="1" s="1"/>
  <c r="H66" i="1"/>
  <c r="I66" i="1" s="1"/>
  <c r="H65" i="1"/>
  <c r="I65" i="1" s="1"/>
  <c r="H64" i="1"/>
  <c r="I64" i="1" s="1"/>
  <c r="H63" i="1"/>
  <c r="I63" i="1" s="1"/>
  <c r="O62" i="1"/>
  <c r="H62" i="1"/>
  <c r="I62" i="1" s="1"/>
  <c r="H61" i="1"/>
  <c r="I61" i="1" s="1"/>
  <c r="H60" i="1"/>
  <c r="I60" i="1" s="1"/>
  <c r="H59" i="1"/>
  <c r="I59" i="1" s="1"/>
  <c r="H58" i="1"/>
  <c r="I58" i="1" s="1"/>
  <c r="H57" i="1"/>
  <c r="I57" i="1" s="1"/>
  <c r="H56" i="1"/>
  <c r="I56" i="1" s="1"/>
  <c r="H55" i="1"/>
  <c r="I55" i="1" s="1"/>
  <c r="H54" i="1"/>
  <c r="I54" i="1" s="1"/>
  <c r="H53" i="1"/>
  <c r="I53" i="1" s="1"/>
  <c r="H52" i="1"/>
  <c r="I52" i="1" s="1"/>
  <c r="H51" i="1"/>
  <c r="I51" i="1" s="1"/>
  <c r="H50" i="1"/>
  <c r="I50" i="1" s="1"/>
  <c r="H49" i="1"/>
  <c r="I49" i="1" s="1"/>
  <c r="H48" i="1"/>
  <c r="I48" i="1" s="1"/>
  <c r="H47" i="1"/>
  <c r="I47" i="1" s="1"/>
  <c r="H46" i="1"/>
  <c r="I46" i="1" s="1"/>
  <c r="H45" i="1"/>
  <c r="I45" i="1" s="1"/>
  <c r="H44" i="1"/>
  <c r="I44" i="1" s="1"/>
  <c r="H43" i="1"/>
  <c r="I43" i="1" s="1"/>
  <c r="H42" i="1"/>
  <c r="I42" i="1" s="1"/>
  <c r="H41" i="1"/>
  <c r="I41" i="1" s="1"/>
  <c r="H40" i="1"/>
  <c r="I40" i="1" s="1"/>
  <c r="H39" i="1"/>
  <c r="I39" i="1" s="1"/>
  <c r="H38" i="1"/>
  <c r="I38" i="1" s="1"/>
  <c r="H37" i="1"/>
  <c r="I37" i="1" s="1"/>
  <c r="H36" i="1"/>
  <c r="I36" i="1" s="1"/>
  <c r="H35" i="1"/>
  <c r="I35" i="1" s="1"/>
  <c r="I89" i="1" l="1"/>
</calcChain>
</file>

<file path=xl/sharedStrings.xml><?xml version="1.0" encoding="utf-8"?>
<sst xmlns="http://schemas.openxmlformats.org/spreadsheetml/2006/main" count="185" uniqueCount="128">
  <si>
    <t>LOGOS DE LA EMPRESA QUE COTIZA</t>
  </si>
  <si>
    <t>COTIZACION PARA ESTUDIO DE MERCADO</t>
  </si>
  <si>
    <t>UNIDAD MEDIDA</t>
  </si>
  <si>
    <t>VALOR TOTAL</t>
  </si>
  <si>
    <t xml:space="preserve">MAYORISTA:               _____                  MINORISTA:                            _____   </t>
  </si>
  <si>
    <t>PAGOS PARCIALES DE ACUERDO CON LAS ENTREGAS</t>
  </si>
  <si>
    <t>100% CONTRAENTREGA DE LA TOTALIDAD DEL BIEN Y SERVICIO RECIBIDO A SATISFACCION</t>
  </si>
  <si>
    <t xml:space="preserve">INFORMACION ADICIONAL </t>
  </si>
  <si>
    <t>UNIDAD</t>
  </si>
  <si>
    <t>TIEMPO DE EJECUCION</t>
  </si>
  <si>
    <t>CAPACIDAD (EN PORCENTAJE) DE SUMINISTRAR MAYORES CANTIDADES A LAS SOLICITADAS EN LA COTIZACION INICIAL .</t>
  </si>
  <si>
    <t xml:space="preserve">Atentamente,  </t>
  </si>
  <si>
    <t>Firma del Representante Legal de  la Empresa Cotizante</t>
  </si>
  <si>
    <t>N°</t>
  </si>
  <si>
    <t>FORMAS DE PAGO</t>
  </si>
  <si>
    <t xml:space="preserve">UNIDAD </t>
  </si>
  <si>
    <t>DIRECCIÓN</t>
  </si>
  <si>
    <t>El suscrito representante Legal de la empresa hace constar que conoce y acepta los términos de la presente solicitud de cotización y en especial  que los elementos y/o servicios cotizados cumplen con las especificaciones técnicas y las unidades de medida corresponden requeridas por el  MDN - EJÉRCITO NACIONAL - CENTRAL ADMINISTRATIVA Y CONTABLE ESPECIALIZADA DE  EDUCACIÒN " CENAC DE  EDUCACIÓN"</t>
  </si>
  <si>
    <t>El NIT o cédula del cotizante será verificado en el RUES, para confirmar que cumpla con la actividad económica correspondiente al objeto del presente proceso y que se encuentre activo su registro mercantil, en caso de no cumplir con lo anterior, favor abstenerse de cotizar.</t>
  </si>
  <si>
    <t>El Representante Legal debe ser quien firme la Cotización.</t>
  </si>
  <si>
    <t>-</t>
  </si>
  <si>
    <t>INSTRUCCIONES DE COORDINACIÓN PARA LA COTIZACIÓN</t>
  </si>
  <si>
    <t>La cotización deberá incluir IVA o cualquier otro gravamen que sea aplicable al bien o servicio. Todos los gastos adicionales para la entrega de los bienes o prestación de los servicios a cotizar deberán ser cubiertos por el contratista, por lo tanto deberán ser considerados al realizar la cotización.</t>
  </si>
  <si>
    <t>En caso de no cumplir con las especificaciones técnicas descritas en la cotización, favor abstenerse de cotizar.</t>
  </si>
  <si>
    <t>Las cotizaciones deben ser presentadas en la moneda local (COP)</t>
  </si>
  <si>
    <t>X</t>
  </si>
  <si>
    <t>LUGAR DE ENTREGA</t>
  </si>
  <si>
    <t>ÍTEM</t>
  </si>
  <si>
    <t xml:space="preserve">DESCRIPCIÓN DEL BIEN Y/O SERVICIO </t>
  </si>
  <si>
    <t>NECESIDAD</t>
  </si>
  <si>
    <t>VALOR SIN IVA</t>
  </si>
  <si>
    <t>IVA</t>
  </si>
  <si>
    <t>VALOR UNITARIO TOTAL</t>
  </si>
  <si>
    <t>Favor allegar la cotización antes del  02 de mayo del 2025 a las 17:00 horas</t>
  </si>
  <si>
    <t>ESPECIFICACIONES TÉCNICAS ADICIONALES</t>
  </si>
  <si>
    <t>ITEM</t>
  </si>
  <si>
    <t>ESPRO</t>
  </si>
  <si>
    <t>PARCHE IDENTIFICACION PERSONAL  DE ACUERDO A LA NTMD-0356-A2</t>
  </si>
  <si>
    <t>UND</t>
  </si>
  <si>
    <t xml:space="preserve"> PARCHE EJERCITO DE ACUERDO A LA NTMD-0356-A2</t>
  </si>
  <si>
    <t>PARCHE DE LA UNIDAD SUPERIOR , PARCHE DE UNIDAD SUBALTERNA DE ACUERDO A LA NTMD-0356-A2</t>
  </si>
  <si>
    <t xml:space="preserve">PAR </t>
  </si>
  <si>
    <t xml:space="preserve"> BANDERA DE IDENTIFICACION COLOMBIA DE ACUERDO A LA NTMD-0356-A2 ESTANDARIZACIÓN DE LOS PARCHES</t>
  </si>
  <si>
    <t xml:space="preserve"> PARCHE IDENTIFICACION GRUPO SANGUINEO DE ACUERDO A LA NTMD-0356-A2</t>
  </si>
  <si>
    <t>INSIGNIA DE GRADO ALUMNOS DE ACUERDO A LA NTMD-0356-A2</t>
  </si>
  <si>
    <t>JUEGO</t>
  </si>
  <si>
    <t>INSIGNIA DETIEMPO DE SERVICIO DE ACUERDO A LA  NTMD-0356-A2</t>
  </si>
  <si>
    <t>BRAZALETES TACTICOS JUEGO DE 4 DE ACEURDO A LA NTMD-0356-A2</t>
  </si>
  <si>
    <t>OJOS DE GATO DE ACUERDO A LA NTMD-0356-A2</t>
  </si>
  <si>
    <t>LIGAS PARA BOTA MANGA PANTALON CAMUFLADO CAMALEON PAR  DE ACUERDO A LA NTMD-0356-A2</t>
  </si>
  <si>
    <t xml:space="preserve">PAÑUELO BLANCO DE ACUERDO A LA NTMD-0356-A2 </t>
  </si>
  <si>
    <t>BOLSO PARA UTILES DE ASEO DE ACUERDO A LA NTMD-0356-A2</t>
  </si>
  <si>
    <t>BOLSO PARA UTILES DE EMBOLAR</t>
  </si>
  <si>
    <t>PAÑO DE LIMPIEZA ROJO  ET-04536/ INF-0</t>
  </si>
  <si>
    <t>CINTUREON REFLECTIVO VERDE AJUSTABLE   ET-EJC-04817/INT-0</t>
  </si>
  <si>
    <t xml:space="preserve">BARBUQEJO PARA CASCO DE DOS PUNTOS </t>
  </si>
  <si>
    <t xml:space="preserve">PROTECTOR PARA COLCHON EN TELA ANTIFLUIDOS Y ANTIRRASGADURAS 100% POLIESTER CON REVESTIMIENTO EN POLICLORURO Y VINILO COLOR NEGRO MEDIDSAS 190 CM X 90 CM X 14 CM </t>
  </si>
  <si>
    <t>CALCETIN COLOR  NEGRO DE ACUERDO A LA NTMD-0356-A2</t>
  </si>
  <si>
    <t>PAR</t>
  </si>
  <si>
    <t>PAR DE CHANCLAS PARA BAÑO DE ACUERDO A LA NTMD-0356-A2</t>
  </si>
  <si>
    <t>UNIFORME DE DEPORTES COMPLETO (CAMISETA PANTALONETA) DE ACUERDO A LA NTMD 0299-AQ</t>
  </si>
  <si>
    <t>BUSO MANGA LARGA LICRADO COLOR NARANJO</t>
  </si>
  <si>
    <t>ZAPATOS BOTA TENIS NEGRO PARA HOMBRE    NTMD-0090-A5</t>
  </si>
  <si>
    <t>PIJAMA DE DOS PPRENDAS NEGRA PARA HOMRE SIN ESCUDO, CAMISA MANGA CORTA Y PANTALONETA     NTMD-0102-A3</t>
  </si>
  <si>
    <t>GORRA DE DEPORTES EJERCITO NACIONAL SEGÚN REGLAMENTO</t>
  </si>
  <si>
    <t>BICICLETERO PARA HOMBRE COLOR NEGRO PARA NATACION  ET-EJEC-04931-INT-0-S</t>
  </si>
  <si>
    <t>AGENDA DE BOLSILLO NEGRA 30 PAGINAS</t>
  </si>
  <si>
    <t>CUADERNO COCIDO 5 MATERIAS</t>
  </si>
  <si>
    <r>
      <rPr>
        <b/>
        <sz val="10"/>
        <rFont val="Arial"/>
        <family val="2"/>
      </rPr>
      <t xml:space="preserve">PAPEL HIGIENICO </t>
    </r>
    <r>
      <rPr>
        <sz val="10"/>
        <rFont val="Arial"/>
        <family val="2"/>
      </rPr>
      <t xml:space="preserve">
Presentación de rollo triple hoja con una 
longitud mínima de 35 metros, color blanco, absorbente, resistente, suave y empacado 
individualmente  Tener en cuenta demas condiciones tecnicas -Ficha tecnica NTMD-0356-A2</t>
    </r>
  </si>
  <si>
    <t>REPELENTE EN CREMA</t>
  </si>
  <si>
    <t>SET MIMETISMO DE ALTA PERMANENCIA  3 COLORES NEGRO, VERDE, Y MARRON  ET-EJC-05147/INT-0</t>
  </si>
  <si>
    <t>KIT DE COSTURA COMPONE: TUBINOI DE HILO NERDE, NEGRO, BLANCO, PAÑP DE AQGUJAS, 06 BOTONES PARA CAMUFLADO, 10 GTANCHOS NORIZA GRANDES, 01 AGUJA CAPOTERA RECTA Y 06 MTS DE CAÑAMO</t>
  </si>
  <si>
    <t>KIT DE ASEO PARA FUSIL  COMPONE: CURRUSCO DE CERDA METALICA, CORDEL CON BASTIDOR EN BRONCE, ACEITERA, BROCHA PEQUEÑA, CHURRUSCA DE CERDA PLASTICA, ESTUCHE EN PLASTICO O EN LONA CON SISTEMA DE CIERRE</t>
  </si>
  <si>
    <r>
      <rPr>
        <b/>
        <sz val="10"/>
        <rFont val="Arial"/>
        <family val="2"/>
      </rPr>
      <t>CAJA DE BETUN</t>
    </r>
    <r>
      <rPr>
        <sz val="10"/>
        <rFont val="Arial"/>
        <family val="2"/>
      </rPr>
      <t xml:space="preserve"> 
Color  negro, Presentacion en Lata Minimo de  125 gramos redondo individual, debe brindar brillo y proteccion al cuero de la botas. Tener en cuenta demas condiciones tecnicas -Ficha tecnica NTMD-0356-A2</t>
    </r>
  </si>
  <si>
    <r>
      <rPr>
        <b/>
        <sz val="10"/>
        <rFont val="Arial"/>
        <family val="2"/>
      </rPr>
      <t>TALCOS PARA PIES **</t>
    </r>
    <r>
      <rPr>
        <sz val="10"/>
        <rFont val="Arial"/>
        <family val="2"/>
      </rPr>
      <t xml:space="preserve">
Presentacion minima de 85 gramos,  compuesto por partículas muy finas, color  blanco, suelto, de apariencia homogénea, libre de partículas contaminantes o elementos  extraños,   tener en cuenta demas condiciones tecnicas -Ficha tecnica NTMD-0356-A1</t>
    </r>
  </si>
  <si>
    <r>
      <rPr>
        <b/>
        <sz val="10"/>
        <rFont val="Arial"/>
        <family val="2"/>
      </rPr>
      <t>CREMA DENTAL **</t>
    </r>
    <r>
      <rPr>
        <sz val="10"/>
        <rFont val="Arial"/>
        <family val="2"/>
      </rPr>
      <t xml:space="preserve">
Presentacion 100 ml o su equivalente, Anti-caries con flúor, Los ingredientes activos mínimos anti caries deben ser: Monofluorofosfato de sodio 0,70% o Fluoruro de sodio mínimo al  0,32%, (1450 ppm de flúor)  tener en cuenta demas condiciones tecnicas -Ficha tecnica NTMD-0356-A1</t>
    </r>
  </si>
  <si>
    <r>
      <rPr>
        <b/>
        <sz val="10"/>
        <rFont val="Arial"/>
        <family val="2"/>
      </rPr>
      <t>DESODORANTE  ANTITRASPIRANTE **</t>
    </r>
    <r>
      <rPr>
        <sz val="10"/>
        <rFont val="Arial"/>
        <family val="2"/>
      </rPr>
      <t xml:space="preserve">
Presentación  en barra en gel o en crema minimo de 80 gramos  ingredientes activos deben estar 
conformados como mínimo a base de sales de aluminio (Circonio de aluminio,  Tetraclorohidrex Gly mínimo al 10%) y debe contener un ingrediente antimicrobiano  (polihexametileno).  tener en cuenta demas condiciones tecnicas -Ficha tecnica NTMD-0356-A2
</t>
    </r>
  </si>
  <si>
    <r>
      <rPr>
        <b/>
        <sz val="10"/>
        <rFont val="Arial"/>
        <family val="2"/>
      </rPr>
      <t>JABON DE BAÑO **</t>
    </r>
    <r>
      <rPr>
        <sz val="10"/>
        <rFont val="Arial"/>
        <family val="2"/>
      </rPr>
      <t xml:space="preserve">
Presentacion minima de 130 gramos
Tener en cuenta demas condiciones tecnicas -Ficha tecnica NTMD-0356-A2</t>
    </r>
  </si>
  <si>
    <r>
      <rPr>
        <b/>
        <sz val="10"/>
        <rFont val="Arial"/>
        <family val="2"/>
      </rPr>
      <t>JABON PARA LAVAR ROPA **</t>
    </r>
    <r>
      <rPr>
        <sz val="10"/>
        <rFont val="Arial"/>
        <family val="2"/>
      </rPr>
      <t xml:space="preserve">
Presentacion minima de 300 gramos 
Tener en cuenta demas condiciones tecnicas -Ficha tecnica NTMD-0356-A2</t>
    </r>
  </si>
  <si>
    <r>
      <rPr>
        <b/>
        <sz val="10"/>
        <rFont val="Arial"/>
        <family val="2"/>
      </rPr>
      <t>CREMA PARA QUEMADURAS **</t>
    </r>
    <r>
      <rPr>
        <sz val="10"/>
        <rFont val="Arial"/>
        <family val="2"/>
      </rPr>
      <t xml:space="preserve">
compuesta por petrolatum, mineral oil, zinc oxide, boric acid, benzoic acid, cetyl alcohol, salicylicacid, fragrance, por 25 gramos</t>
    </r>
  </si>
  <si>
    <t>PROTECTORES AUDITIVOS  DE ACUERDO A LA NTMD-0356-A2</t>
  </si>
  <si>
    <t xml:space="preserve">JABONERA PLASTICA DE ACUERDO A LA NTMD-0356-A2  </t>
  </si>
  <si>
    <t xml:space="preserve">PORTA CEPILLO DE DIENTES DE ACUERDO A LA NTMD-0356-A2 </t>
  </si>
  <si>
    <t xml:space="preserve">JUEGO DE CEPILLO GRANDE Y PEQUEÑO PARA BRILLAR DE ACUERDO A LA NTMD-0356-A2 </t>
  </si>
  <si>
    <t>ESPEJO PEQUEÑO</t>
  </si>
  <si>
    <t xml:space="preserve">LAPICERO DE TINTA NEGRA DE ACUERDO A LA NTMD-0356-A2 </t>
  </si>
  <si>
    <t>CEPILLO DENTAL **
Con limpiador de lengua con dureza de  cerdas media o Suave. Tener en cuenta demas condiciones tecnicas -Ficha tecnica NTMD-0356-A2</t>
  </si>
  <si>
    <t>CORTA UÑAS: ( 8MM DE LONGITUD) DE ACUERDO A LA NTMD-0356-A2</t>
  </si>
  <si>
    <t>PLACAS DE IDENTIFICACION X JUEGO DE ACUERDO A LA NTMD-0356-A2</t>
  </si>
  <si>
    <t xml:space="preserve">MACHETE 14 PULGADAS CON FUNDA </t>
  </si>
  <si>
    <t>SILLA TACTICA EN LONA  CON BASE DE ALUMINIO  ET-EJC-04821/ INT-0</t>
  </si>
  <si>
    <t>MAQUINA PARA  AFEITAR **
Desechable, mínimo triple hoja, debe 
tener banda lubricante,  cartucho contenedor 
de hojas de acero inoxidable y un mango para ser operado manualmente. Tener en cuenta demas condiciones tecnicas -Ficha tecnica NTMD-0356-A2</t>
  </si>
  <si>
    <t>LINTERNA MANOS LIBRES LED DE PILAS  ET-01613/ING-1</t>
  </si>
  <si>
    <t xml:space="preserve"> FLECHER DE PILAS   ET-EJC-05257-INT-0</t>
  </si>
  <si>
    <t>ACEITE 2 TIEMPOS SINTETICO CON INDICE DE VISCOCIDAD MINIMO DE 85 % DE 200 ML</t>
  </si>
  <si>
    <t>ADICIONALES DE OBLIGATORIO CUMPLIMIENTO</t>
  </si>
  <si>
    <t xml:space="preserve">El oferente deberá certificar que los elementos cumplen con las condiciones técnicas establecidas en las especificaciones técnicas, mediante documento independiente firmado por el representante legal. </t>
  </si>
  <si>
    <t xml:space="preserve">El contratista debe manifestar el compromiso de entregar los bienes en perfectas condiciones de calidad, nuevas y empacadas de manera original sin alterar su envoltura o composición original. </t>
  </si>
  <si>
    <t>El contratista deberá entregar bienes de primera calidad, no se aceptarán elementos re manufacturados.</t>
  </si>
  <si>
    <t xml:space="preserve">El oferente deberá mediante documento independiente, suscrito por el representante legal , certificar que cumple con cada una de las FICHAS TECNICAS establecidas en cada item. Dicha situación será verificada por el supervisor al momento de las entregas de los elementos, de conformidad con los planes de muestreo y criterios de aceptación o rechazo contemplados en la misma. </t>
  </si>
  <si>
    <t>El oferente debe garantizar  que al momento de realizar su oferta cuenta con el stock disponible  de todos los elementos para cumplir  con el objeto del contrato en el plazo estipulado.</t>
  </si>
  <si>
    <t>El contratista se compromete a marcar las placas de identificación y a bordar los apellidos y RH de acuerdo a los listados suministrados por el supervisor del contrato, cuando se haya establecido la base de datos del personal incorporado.</t>
  </si>
  <si>
    <t>Garantía técnica
La garantía mínima requerida en este proceso debe cumplir con los siguientes requisitos: 
Ø Que ampare el cumplimiento de las condiciones técnicas exigidas. 
Ø Que ampare la calidad de los bienes 
Ø Que ampare el correcto funcionamiento de los bienes
Ø Durante el lapso de la vigencia de las diferentes garantías constituidas, los costos y gastos que se generen deberá asumirlos el contratista adjudicatario, quien se compromete para con el MDN-EJÉRCITO NACIONAL- CENAC EDUCACION a tramitar y hacer efectivas las mismas sin costo adicional.
Ø Que sea por el término de 3 meses contado a partir de la recepción y recibo a satisfacción de los bienes y servicios. Todos los costos asociados al cubrimiento de la garantía de calidad, serán por cuenta y riesgo del contratista, sin que generen un costo adicional para el MDN – EJERCITO NACIONAL – CENAC EDUCACION.</t>
  </si>
  <si>
    <t xml:space="preserve">Término de respuesta de la garantía técnica.
En caso que los bienes no cumplan con las especificaciones técnicas, el contratista deberá reponerlo en un tiempo que no debe ser superior a dos (2) días habiles, contados a partir del requerimiento hecho al contratista por parte del supervisor del contrato. 
Estarán a cargo del contratista todos los costos en que deba incurrir en el cumplimiento de su deber de garantía, sin que generen un costo adicional para el Ejército Nacional CENAC EDUCACION                </t>
  </si>
  <si>
    <r>
      <t>El oferente deberá aportar permiso, certificación o autorización vigente de prendas de uso privativo de las Fuerzas Militares, conforme al artículo 19 del Decreto 180 de 1988, y Decreto 938 de 1988, El permiso a que se refiere el artículo 19 del Decreto 180 de 1988 será expedido por el Comandante de Brigada en el Ejército, de acuerdo con el material de que se trate,</t>
    </r>
    <r>
      <rPr>
        <b/>
        <sz val="11"/>
        <color rgb="FF000000"/>
        <rFont val="Arial"/>
        <family val="2"/>
      </rPr>
      <t xml:space="preserve"> por el término de un año, </t>
    </r>
    <r>
      <rPr>
        <sz val="11"/>
        <color rgb="FF000000"/>
        <rFont val="Arial"/>
        <family val="2"/>
      </rPr>
      <t>prorrogable, previa comprobación de la identidad del interesado o representante legal y de verificar sus antecedentes judiciales y de Policía.</t>
    </r>
  </si>
  <si>
    <t>El oferente debe especificar en el Anexo N° 2” ESPECIFICACIONES TECNICAS DE OBLIGATORIO CUMPLIMIENTO” la MARCA de los ítems a ofertar, con el fin de que los mismos sean verificados por el comité técnico evaluador si cumple con las exigencias de las Fichas técnicas adjuntas.</t>
  </si>
  <si>
    <t>El oferente deberá junto con su oferta certificar en documento independiente que, de resultar adjudicatario, garantizará que cuenta con la capacidad de entregar los elementos del kit de incorporación en las cantidades requeridas para el presente proceso (personal, material y maquinaria suficiente) para cumplir con la entrega en los tiempos estipulados. Así mismo, se compromete a asumir a su costa y cargo todos los costos que demande la entrega de los bienes, incluyendo gastos de vehículos, combustible y personal.</t>
  </si>
  <si>
    <t>El oferente deberá junto con su oferta certificar en documento independiente que, de resultar adjudicatario, se compromete a entregar los bienes objeto del contrato, con una fecha de vencimiento no menor a DOCE (12) MESES, (en los casos que aplique) contados a partir de la entrega a satisfacción de cada bien a la entidad.</t>
  </si>
  <si>
    <t>El oferente deberá junto con su oferta certificar en documento independiente que, de resultar adjudicatario, se compromete a cumplir con los requisitos de empaque y rotulado:
Empaque. Cada Kit debe ser entregado individualmente debidamente empacado en una bolsa plástica de polietileno transparente, conservando el empaque original del fabricante de cada elemento en su interior y a su vez empacado en cajas de cartón en grupos de 10 a 25 unidades debidamente embaladas.
Rotulado. Las cajas donde vienen los Kit se deben marcar individualmente con la siguiente información: En la parte superior de la caja
-	Nombre empresa comercializadora.
-	Número del contrato y año.
-	En el empaque individual y embalaje
-	Nombre empresa comercializadora
-	País de origen
-	Número del contrato y año
-	Nombre del producto
-	Norma técnica del producto</t>
  </si>
  <si>
    <t>Para los elementos (protectores auditivos) El oferente deberá presentar con la oferta, DECLARACIÓN DE CONFORMIDAD DEL CUMPLIMIENTO de las características del producto de acuerdo con la NTC-ISO/IEC 17050-1 y NTC-ISO/EC 17050-2 actualización vigente o el documento que lo reemplace. Donde exprese y se certifique el cumplimiento de la respectiva Norma Técnica Colombiana, lo anterior, de acuerdo al numeral 5 de la Norma Técnica NTMD – 0356-A2
NOTA: Declaraciones de conformidad: Es la declaración en la cual se expresa el aseguramiento de que los requisitos especificados se han cumplido.
Declaración de conformidad de primera parte: Certificación emitida por la persona o la organización que suministra el objeto, respecto a la conformidad de este con el reglamento técnico.</t>
  </si>
  <si>
    <t>El proponente deberá junto con su oferta certificar en documento independiente que, de resultar adjudicatario, se compromete a designar una persona disponible permanentemente para atender los requerimientos de la Entidad y coordinaciones pertinentes con el supervisor, indicando NOMBRE COMPLETO, NUMERO DE CONTACTO, DIRECCIÓN Y CORREO ELECTRONICO.</t>
  </si>
  <si>
    <t>CAUSAL DE RECHAZO RECEPCION DEL MATERIAL: Cuando no presenten el registro sanitario, expedido por el INVIMA de los elementos</t>
  </si>
  <si>
    <t xml:space="preserve">El plazo de ejecución será hasta el 10 de junio  del 2025, a partir de la firma  de los requisitos de Perfeccionamiento (suscripción del contrato por las partes) y como requisitos de ejecución la expedición de la garantía Única y expedición del Registro Presupuestal de Compromiso conforme a lo establecido en el artículo 41 de la Ley 80 de 1993. </t>
  </si>
  <si>
    <t>ALMACEN DE TRANSPORTES
BATALLON DE APOYO Y SERVICIO PARA LA EDUCACION MILITAR (BASEM )
FUERTE MILITAR DE TOLEMAIDA - NILO, CUNDINAMARCA</t>
  </si>
  <si>
    <t xml:space="preserve">ESCUELA DE SOLDADOS PROFESIONALES "SL. PEDRO PASCASIO MARTINEZ" </t>
  </si>
  <si>
    <r>
      <t>La presente cotización de preferencia debe ser presentada mediante la solicitud de información a proveedores</t>
    </r>
    <r>
      <rPr>
        <b/>
        <sz val="11"/>
        <rFont val="Arial"/>
        <family val="2"/>
      </rPr>
      <t xml:space="preserve"> SIP-433-CENACEDUCACIÓN-2025</t>
    </r>
    <r>
      <rPr>
        <sz val="11"/>
        <rFont val="Arial"/>
        <family val="2"/>
      </rPr>
      <t xml:space="preserve"> en la plataforma SECOP 2, si presenta algún inconveniente para la presentación mediante la plataforma SECOP 2 por favor allegar la cotización vía electrónica al correo </t>
    </r>
    <r>
      <rPr>
        <b/>
        <sz val="11"/>
        <rFont val="Arial"/>
        <family val="2"/>
      </rPr>
      <t xml:space="preserve"> cenacedu@ejercito.mil.co </t>
    </r>
    <r>
      <rPr>
        <sz val="11"/>
        <rFont val="Arial"/>
        <family val="2"/>
      </rPr>
      <t>de acuerdo a las especificaciones descritas en la presente solicitud.</t>
    </r>
  </si>
  <si>
    <t>REQUISITO HABILITANTE TÉCNICO El oferente deberá presentar junto con la oferta, el certificado de registro sanitario, expedido por el INVIMA, de los elementos 34,35,36,37, 38,39,46 Y 51 que aparencen en su descripcion con ¨**¨como prueba de la calidad de los elementos requeridos, según lo establecido en el artículo 245 de la ley 100 de 1993, decreto 677 de 1995 y el decreto 2078 de 2012.</t>
  </si>
  <si>
    <r>
      <t xml:space="preserve">Considerando la necesidad de cotizar sin obligación de compra, La </t>
    </r>
    <r>
      <rPr>
        <b/>
        <sz val="11"/>
        <rFont val="Arial"/>
        <family val="2"/>
      </rPr>
      <t>CENTRAL ADMINISTRATIVA Y CONTABLE ESPECIALIZADA EDUCACIÓN</t>
    </r>
    <r>
      <rPr>
        <sz val="11"/>
        <rFont val="Arial"/>
        <family val="2"/>
      </rPr>
      <t xml:space="preserve"> </t>
    </r>
    <r>
      <rPr>
        <b/>
        <sz val="11"/>
        <rFont val="Arial"/>
        <family val="2"/>
      </rPr>
      <t xml:space="preserve">Y SUS UNIDADES CENTRALIZADAS </t>
    </r>
    <r>
      <rPr>
        <sz val="11"/>
        <rFont val="Arial"/>
        <family val="2"/>
      </rPr>
      <t xml:space="preserve">requiere elevar la solicitud de cotización para </t>
    </r>
    <r>
      <rPr>
        <b/>
        <sz val="11"/>
        <rFont val="Arial"/>
        <family val="2"/>
      </rPr>
      <t>LA ADQUISICIÓN DE ELEMENTOS DE INCORPORACION EN EL MARCO DEL DECRETO 2225 DE 2023 GRATUIDAD PARA EL PROCESO DE INGRESO DE LOS SOLDADOS PROFESIONALES DEL CURSO No. 80 CON DESTINO A LA ESCUELA DE SOLDADOS PROFESIONALES DEL EJERCITO NACIONAL.</t>
    </r>
    <r>
      <rPr>
        <sz val="11"/>
        <rFont val="Arial"/>
        <family val="2"/>
      </rPr>
      <t xml:space="preserve"> en las siguientes condiciones, así: </t>
    </r>
  </si>
  <si>
    <t>FECHA : 30/04/2025</t>
  </si>
  <si>
    <t>EMPRESA: TELEMARKETER BPO &amp; LOGISTICS SAS</t>
  </si>
  <si>
    <t>REPRESENTANTE LEGAL: JULIO FONTALVO RODRIGUEZ</t>
  </si>
  <si>
    <t>NIT: 901012708 - 6</t>
  </si>
  <si>
    <t>ACTIVIDAD SOCIAL: _______________________  FABRICANTE: _______________________________ DISTRIBUIDOR: _______________X_____________</t>
  </si>
  <si>
    <t>COMERCIALIZADOR: __X__                 PRESTADOR DE SERVICIO _____</t>
  </si>
  <si>
    <t>DIRECCION:  CARRERA 7 NO. 68 20 OF 401 BOGOTA D.C.</t>
  </si>
  <si>
    <t>TELEFONO FAX:  3243869227</t>
  </si>
  <si>
    <t>E-MAIL:  telemarketergerencia@gmail.com</t>
  </si>
  <si>
    <t>VIGENCIA COTIZACION :  1 (UN)(MESES)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</si>
</sst>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 #,##0.00_-;\-&quot;$&quot;\ * #,##0.00_-;_-&quot;$&quot;\ * &quot;-&quot;??_-;_-@_-"/>
    <numFmt numFmtId="43" formatCode="_-* #,##0.00_-;\-* #,##0.00_-;_-* &quot;-&quot;??_-;_-@_-"/>
    <numFmt numFmtId="164" formatCode="_(* #,##0.00_);_(* \(#,##0.00\);_(* &quot;-&quot;??_);_(@_)"/>
    <numFmt numFmtId="165" formatCode="&quot;$&quot;\ #,##0.00"/>
  </numFmts>
  <fonts count="18" x14ac:knownFonts="1">
    <font>
      <sz val="11"/>
      <color theme="1"/>
      <name val="Calibri"/>
      <family val="2"/>
      <scheme val="minor"/>
    </font>
    <font>
      <sz val="10"/>
      <color theme="1"/>
      <name val="Verdana"/>
      <family val="2"/>
    </font>
    <font>
      <sz val="11"/>
      <color theme="1"/>
      <name val="Calibri"/>
      <family val="2"/>
      <scheme val="minor"/>
    </font>
    <font>
      <sz val="10"/>
      <name val="Arial"/>
      <family val="2"/>
    </font>
    <font>
      <sz val="11"/>
      <color theme="1"/>
      <name val="Arial"/>
      <family val="2"/>
    </font>
    <font>
      <sz val="11"/>
      <name val="Arial"/>
      <family val="2"/>
    </font>
    <font>
      <b/>
      <sz val="11"/>
      <name val="Arial"/>
      <family val="2"/>
    </font>
    <font>
      <b/>
      <sz val="11"/>
      <color rgb="FFFF0000"/>
      <name val="Arial"/>
      <family val="2"/>
    </font>
    <font>
      <b/>
      <sz val="11"/>
      <color theme="1"/>
      <name val="Arial"/>
      <family val="2"/>
    </font>
    <font>
      <sz val="11"/>
      <color rgb="FF000000"/>
      <name val="Arial"/>
      <family val="2"/>
    </font>
    <font>
      <b/>
      <sz val="11"/>
      <color rgb="FF000000"/>
      <name val="Arial"/>
      <family val="2"/>
    </font>
    <font>
      <b/>
      <sz val="11"/>
      <color rgb="FFC00000"/>
      <name val="Arial"/>
      <family val="2"/>
    </font>
    <font>
      <sz val="12"/>
      <color rgb="FFFF0000"/>
      <name val="Arial"/>
      <family val="2"/>
    </font>
    <font>
      <b/>
      <sz val="10"/>
      <name val="Arial"/>
      <family val="2"/>
    </font>
    <font>
      <sz val="10"/>
      <color rgb="FF000000"/>
      <name val="Arial"/>
      <family val="2"/>
    </font>
    <font>
      <sz val="8"/>
      <color rgb="FF000000"/>
      <name val="Calibri"/>
      <family val="2"/>
      <scheme val="minor"/>
    </font>
    <font>
      <sz val="22"/>
      <name val="Arial"/>
      <family val="2"/>
    </font>
    <font>
      <sz val="8"/>
      <name val="Arial"/>
      <family val="2"/>
    </font>
  </fonts>
  <fills count="8">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0" tint="-0.14999847407452621"/>
        <bgColor rgb="FFD8D8D8"/>
      </patternFill>
    </fill>
    <fill>
      <patternFill patternType="solid">
        <fgColor theme="4" tint="0.59999389629810485"/>
        <bgColor indexed="64"/>
      </patternFill>
    </fill>
    <fill>
      <patternFill patternType="solid">
        <fgColor rgb="FFD8D8D8"/>
        <bgColor indexed="64"/>
      </patternFill>
    </fill>
  </fills>
  <borders count="21">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bottom style="thin">
        <color indexed="64"/>
      </bottom>
      <diagonal/>
    </border>
  </borders>
  <cellStyleXfs count="7">
    <xf numFmtId="0" fontId="0" fillId="0" borderId="0"/>
    <xf numFmtId="49" fontId="1" fillId="0" borderId="0" applyFill="0" applyBorder="0" applyProtection="0">
      <alignment horizontal="left" vertical="center"/>
    </xf>
    <xf numFmtId="44" fontId="2" fillId="0" borderId="0" applyFont="0" applyFill="0" applyBorder="0" applyAlignment="0" applyProtection="0"/>
    <xf numFmtId="164" fontId="2" fillId="0" borderId="0" applyFont="0" applyFill="0" applyBorder="0" applyAlignment="0" applyProtection="0"/>
    <xf numFmtId="0" fontId="3" fillId="0" borderId="0"/>
    <xf numFmtId="43" fontId="2" fillId="0" borderId="0" applyFont="0" applyFill="0" applyBorder="0" applyAlignment="0" applyProtection="0"/>
    <xf numFmtId="0" fontId="3" fillId="0" borderId="0"/>
  </cellStyleXfs>
  <cellXfs count="149">
    <xf numFmtId="0" fontId="0" fillId="0" borderId="0" xfId="0"/>
    <xf numFmtId="0" fontId="4" fillId="2" borderId="0" xfId="0" applyFont="1" applyFill="1" applyAlignment="1">
      <alignment vertical="center"/>
    </xf>
    <xf numFmtId="0" fontId="4" fillId="2" borderId="0" xfId="0" applyFont="1" applyFill="1" applyAlignment="1">
      <alignment vertical="center" wrapText="1"/>
    </xf>
    <xf numFmtId="44" fontId="4" fillId="2" borderId="0" xfId="2" applyFont="1" applyFill="1" applyAlignment="1">
      <alignment vertical="center"/>
    </xf>
    <xf numFmtId="0" fontId="4" fillId="0" borderId="0" xfId="0" applyFont="1" applyAlignment="1">
      <alignment vertical="center"/>
    </xf>
    <xf numFmtId="0" fontId="4" fillId="2" borderId="8" xfId="0" applyFont="1" applyFill="1" applyBorder="1" applyAlignment="1">
      <alignment vertical="center" wrapText="1"/>
    </xf>
    <xf numFmtId="0" fontId="4" fillId="2" borderId="6" xfId="0" applyFont="1" applyFill="1" applyBorder="1" applyAlignment="1">
      <alignment vertical="center" wrapText="1"/>
    </xf>
    <xf numFmtId="0" fontId="8" fillId="2" borderId="8" xfId="0" applyFont="1" applyFill="1" applyBorder="1" applyAlignment="1">
      <alignment horizontal="left" vertical="center" wrapText="1"/>
    </xf>
    <xf numFmtId="0" fontId="8" fillId="2" borderId="10" xfId="0" applyFont="1" applyFill="1" applyBorder="1" applyAlignment="1">
      <alignment horizontal="left" vertical="center" wrapText="1"/>
    </xf>
    <xf numFmtId="0" fontId="4" fillId="2" borderId="12" xfId="0" applyFont="1" applyFill="1" applyBorder="1" applyAlignment="1" applyProtection="1">
      <alignment horizontal="center" vertical="center"/>
      <protection locked="0"/>
    </xf>
    <xf numFmtId="0" fontId="4" fillId="2" borderId="0" xfId="0" applyFont="1" applyFill="1" applyAlignment="1" applyProtection="1">
      <alignment horizontal="center" vertical="center" wrapText="1"/>
      <protection locked="0"/>
    </xf>
    <xf numFmtId="0" fontId="4" fillId="2" borderId="0" xfId="0" applyFont="1" applyFill="1" applyAlignment="1" applyProtection="1">
      <alignment horizontal="justify" vertical="center" wrapText="1"/>
      <protection locked="0"/>
    </xf>
    <xf numFmtId="0" fontId="4" fillId="0" borderId="3" xfId="0" applyFont="1" applyBorder="1" applyAlignment="1">
      <alignment horizontal="center" vertical="center" wrapText="1"/>
    </xf>
    <xf numFmtId="0" fontId="4" fillId="0" borderId="8" xfId="0" applyFont="1" applyBorder="1" applyAlignment="1">
      <alignment horizontal="center" vertical="center" wrapText="1"/>
    </xf>
    <xf numFmtId="0" fontId="4" fillId="0" borderId="6" xfId="0" applyFont="1" applyBorder="1" applyAlignment="1">
      <alignment horizontal="left" vertical="center" wrapText="1"/>
    </xf>
    <xf numFmtId="0" fontId="4" fillId="0" borderId="6" xfId="0" applyFont="1" applyBorder="1" applyAlignment="1">
      <alignment horizontal="center" vertical="center" wrapText="1"/>
    </xf>
    <xf numFmtId="0" fontId="10" fillId="0" borderId="3" xfId="0" applyFont="1" applyBorder="1" applyAlignment="1">
      <alignment horizontal="center" vertical="center"/>
    </xf>
    <xf numFmtId="0" fontId="10" fillId="0" borderId="4" xfId="0" applyFont="1" applyBorder="1" applyAlignment="1">
      <alignment horizontal="center" vertical="center"/>
    </xf>
    <xf numFmtId="0" fontId="6" fillId="2" borderId="4" xfId="0" applyFont="1" applyFill="1" applyBorder="1" applyAlignment="1" applyProtection="1">
      <alignment vertical="center" wrapText="1"/>
      <protection locked="0"/>
    </xf>
    <xf numFmtId="0" fontId="5" fillId="0" borderId="8" xfId="0" applyFont="1" applyBorder="1" applyAlignment="1" applyProtection="1">
      <alignment horizontal="center" vertical="center" wrapText="1"/>
      <protection locked="0"/>
    </xf>
    <xf numFmtId="0" fontId="6" fillId="2" borderId="20" xfId="0" applyFont="1" applyFill="1" applyBorder="1" applyAlignment="1" applyProtection="1">
      <alignment vertical="center" wrapText="1"/>
      <protection locked="0"/>
    </xf>
    <xf numFmtId="0" fontId="5" fillId="0" borderId="7" xfId="0" applyFont="1" applyBorder="1" applyAlignment="1">
      <alignment horizontal="center" vertical="center"/>
    </xf>
    <xf numFmtId="0" fontId="5" fillId="0" borderId="5" xfId="0" applyFont="1" applyBorder="1" applyAlignment="1">
      <alignment horizontal="center" vertical="center"/>
    </xf>
    <xf numFmtId="0" fontId="5" fillId="0" borderId="6" xfId="0" applyFont="1" applyBorder="1" applyAlignment="1">
      <alignment horizontal="center" vertical="center"/>
    </xf>
    <xf numFmtId="0" fontId="5" fillId="0" borderId="0" xfId="0" applyFont="1" applyAlignment="1" applyProtection="1">
      <alignment vertical="center" wrapText="1"/>
      <protection locked="0"/>
    </xf>
    <xf numFmtId="0" fontId="4" fillId="0" borderId="0" xfId="0" applyFont="1" applyAlignment="1">
      <alignment vertical="center" wrapText="1"/>
    </xf>
    <xf numFmtId="44" fontId="4" fillId="0" borderId="0" xfId="2" applyFont="1" applyAlignment="1">
      <alignment vertical="center"/>
    </xf>
    <xf numFmtId="0" fontId="13" fillId="5" borderId="4" xfId="4" applyFont="1" applyFill="1" applyBorder="1" applyAlignment="1">
      <alignment horizontal="center" vertical="center" textRotation="90" wrapText="1"/>
    </xf>
    <xf numFmtId="0" fontId="3" fillId="0" borderId="0" xfId="4" applyAlignment="1">
      <alignment vertical="center"/>
    </xf>
    <xf numFmtId="0" fontId="5" fillId="0" borderId="4" xfId="0" applyFont="1" applyBorder="1" applyAlignment="1" applyProtection="1">
      <alignment horizontal="center" vertical="center" wrapText="1"/>
      <protection locked="0"/>
    </xf>
    <xf numFmtId="44" fontId="4" fillId="0" borderId="12" xfId="2" applyFont="1" applyBorder="1" applyAlignment="1">
      <alignment horizontal="center" vertical="center"/>
    </xf>
    <xf numFmtId="44" fontId="4" fillId="0" borderId="0" xfId="2" applyFont="1" applyBorder="1" applyAlignment="1">
      <alignment horizontal="center" vertical="center"/>
    </xf>
    <xf numFmtId="0" fontId="13" fillId="5" borderId="4" xfId="4" applyFont="1" applyFill="1" applyBorder="1" applyAlignment="1">
      <alignment horizontal="center" vertical="center" wrapText="1"/>
    </xf>
    <xf numFmtId="0" fontId="13" fillId="5" borderId="4" xfId="6" applyFont="1" applyFill="1" applyBorder="1" applyAlignment="1">
      <alignment horizontal="center" vertical="center" wrapText="1"/>
    </xf>
    <xf numFmtId="0" fontId="12" fillId="0" borderId="0" xfId="0" applyFont="1" applyAlignment="1">
      <alignment vertical="center"/>
    </xf>
    <xf numFmtId="165" fontId="12" fillId="0" borderId="0" xfId="0" applyNumberFormat="1" applyFont="1" applyAlignment="1">
      <alignment vertical="center"/>
    </xf>
    <xf numFmtId="0" fontId="3" fillId="0" borderId="4" xfId="0" applyFont="1" applyBorder="1" applyAlignment="1">
      <alignment horizontal="center" vertical="center" wrapText="1"/>
    </xf>
    <xf numFmtId="0" fontId="3" fillId="0" borderId="4" xfId="0" applyFont="1" applyBorder="1" applyAlignment="1">
      <alignment horizontal="center" vertical="center"/>
    </xf>
    <xf numFmtId="3" fontId="3" fillId="0" borderId="4" xfId="0" applyNumberFormat="1" applyFont="1" applyBorder="1" applyAlignment="1">
      <alignment horizontal="center" vertical="center"/>
    </xf>
    <xf numFmtId="43" fontId="3" fillId="0" borderId="4" xfId="5" applyFont="1" applyBorder="1" applyAlignment="1">
      <alignment horizontal="center" vertical="center"/>
    </xf>
    <xf numFmtId="43" fontId="3" fillId="0" borderId="4" xfId="5" applyFont="1" applyBorder="1" applyAlignment="1">
      <alignment horizontal="center" vertical="center" wrapText="1"/>
    </xf>
    <xf numFmtId="0" fontId="15" fillId="0" borderId="0" xfId="0" applyFont="1"/>
    <xf numFmtId="0" fontId="3" fillId="0" borderId="4" xfId="0" applyFont="1" applyBorder="1" applyAlignment="1" applyProtection="1">
      <alignment horizontal="center" vertical="center"/>
      <protection locked="0"/>
    </xf>
    <xf numFmtId="0" fontId="3" fillId="0" borderId="4" xfId="0" applyFont="1" applyBorder="1" applyAlignment="1" applyProtection="1">
      <alignment horizontal="center" vertical="center" wrapText="1"/>
      <protection locked="0"/>
    </xf>
    <xf numFmtId="3" fontId="3" fillId="0" borderId="4" xfId="5" applyNumberFormat="1" applyFont="1" applyFill="1" applyBorder="1" applyAlignment="1" applyProtection="1">
      <alignment horizontal="center" vertical="center" wrapText="1"/>
      <protection locked="0"/>
    </xf>
    <xf numFmtId="0" fontId="16" fillId="0" borderId="0" xfId="0" applyFont="1" applyAlignment="1" applyProtection="1">
      <alignment vertical="center"/>
      <protection locked="0"/>
    </xf>
    <xf numFmtId="0" fontId="17" fillId="0" borderId="0" xfId="0" applyFont="1" applyAlignment="1" applyProtection="1">
      <alignment horizontal="center" vertical="center"/>
      <protection locked="0"/>
    </xf>
    <xf numFmtId="0" fontId="17" fillId="0" borderId="0" xfId="0" applyFont="1" applyAlignment="1" applyProtection="1">
      <alignment horizontal="center" vertical="center" wrapText="1"/>
      <protection locked="0"/>
    </xf>
    <xf numFmtId="44" fontId="5" fillId="0" borderId="0" xfId="0" applyNumberFormat="1" applyFont="1" applyAlignment="1" applyProtection="1">
      <alignment vertical="center"/>
      <protection locked="0"/>
    </xf>
    <xf numFmtId="0" fontId="5" fillId="0" borderId="0" xfId="0" applyFont="1" applyAlignment="1" applyProtection="1">
      <alignment vertical="center"/>
      <protection locked="0"/>
    </xf>
    <xf numFmtId="3" fontId="14" fillId="0" borderId="4" xfId="0" applyNumberFormat="1" applyFont="1" applyBorder="1" applyAlignment="1">
      <alignment horizontal="center" vertical="center"/>
    </xf>
    <xf numFmtId="0" fontId="10" fillId="7" borderId="4" xfId="0" applyFont="1" applyFill="1" applyBorder="1" applyAlignment="1">
      <alignment horizontal="center" vertical="center" wrapText="1"/>
    </xf>
    <xf numFmtId="0" fontId="9" fillId="0" borderId="4" xfId="0" applyFont="1" applyBorder="1" applyAlignment="1">
      <alignment horizontal="center" vertical="center" wrapText="1"/>
    </xf>
    <xf numFmtId="0" fontId="9" fillId="0" borderId="0" xfId="0" applyFont="1"/>
    <xf numFmtId="44" fontId="9" fillId="0" borderId="0" xfId="2" applyFont="1" applyAlignment="1">
      <alignment horizontal="center" vertical="center"/>
    </xf>
    <xf numFmtId="0" fontId="9" fillId="0" borderId="0" xfId="0" applyFont="1" applyAlignment="1">
      <alignment horizontal="center" vertical="center"/>
    </xf>
    <xf numFmtId="0" fontId="5" fillId="0" borderId="0" xfId="0" applyFont="1"/>
    <xf numFmtId="44" fontId="5" fillId="0" borderId="0" xfId="2" applyFont="1" applyBorder="1" applyAlignment="1">
      <alignment horizontal="center" vertical="center"/>
    </xf>
    <xf numFmtId="0" fontId="5" fillId="0" borderId="0" xfId="0" applyFont="1" applyAlignment="1">
      <alignment horizontal="center" vertical="center"/>
    </xf>
    <xf numFmtId="0" fontId="4" fillId="2" borderId="12" xfId="0" applyFont="1" applyFill="1" applyBorder="1" applyAlignment="1">
      <alignment horizontal="left" vertical="center" wrapText="1"/>
    </xf>
    <xf numFmtId="0" fontId="4" fillId="2" borderId="0" xfId="0" applyFont="1" applyFill="1" applyAlignment="1">
      <alignment horizontal="left" vertical="center" wrapText="1"/>
    </xf>
    <xf numFmtId="0" fontId="4" fillId="2" borderId="13" xfId="0" applyFont="1" applyFill="1" applyBorder="1" applyAlignment="1">
      <alignment horizontal="left" vertical="center" wrapText="1"/>
    </xf>
    <xf numFmtId="0" fontId="5" fillId="2" borderId="14" xfId="0" applyFont="1" applyFill="1" applyBorder="1" applyAlignment="1">
      <alignment horizontal="left" vertical="center" wrapText="1"/>
    </xf>
    <xf numFmtId="0" fontId="5" fillId="2" borderId="15" xfId="0" applyFont="1" applyFill="1" applyBorder="1" applyAlignment="1">
      <alignment horizontal="left" vertical="center" wrapText="1"/>
    </xf>
    <xf numFmtId="0" fontId="5" fillId="2" borderId="16" xfId="0" applyFont="1" applyFill="1" applyBorder="1" applyAlignment="1">
      <alignment horizontal="left" vertical="center" wrapText="1"/>
    </xf>
    <xf numFmtId="0" fontId="6" fillId="3" borderId="3" xfId="0" applyFont="1" applyFill="1" applyBorder="1" applyAlignment="1">
      <alignment horizontal="center" vertical="center" wrapText="1"/>
    </xf>
    <xf numFmtId="0" fontId="6" fillId="3" borderId="4" xfId="0" applyFont="1" applyFill="1" applyBorder="1" applyAlignment="1">
      <alignment horizontal="center" vertical="center" wrapText="1"/>
    </xf>
    <xf numFmtId="0" fontId="6" fillId="3" borderId="18" xfId="0" applyFont="1" applyFill="1" applyBorder="1" applyAlignment="1">
      <alignment horizontal="center" vertical="center" wrapText="1"/>
    </xf>
    <xf numFmtId="0" fontId="5" fillId="0" borderId="8" xfId="0" applyFont="1" applyBorder="1" applyAlignment="1">
      <alignment horizontal="left" vertical="center" wrapText="1"/>
    </xf>
    <xf numFmtId="0" fontId="5" fillId="0" borderId="20" xfId="0" applyFont="1" applyBorder="1" applyAlignment="1">
      <alignment horizontal="left" vertical="center" wrapText="1"/>
    </xf>
    <xf numFmtId="0" fontId="5" fillId="0" borderId="7" xfId="0" applyFont="1" applyBorder="1" applyAlignment="1">
      <alignment horizontal="left" vertical="center" wrapText="1"/>
    </xf>
    <xf numFmtId="0" fontId="5" fillId="0" borderId="5" xfId="0" applyFont="1" applyBorder="1" applyAlignment="1" applyProtection="1">
      <alignment horizontal="justify" vertical="center" wrapText="1"/>
      <protection locked="0"/>
    </xf>
    <xf numFmtId="0" fontId="5" fillId="0" borderId="6" xfId="0" applyFont="1" applyBorder="1" applyAlignment="1" applyProtection="1">
      <alignment horizontal="justify" vertical="center" wrapText="1"/>
      <protection locked="0"/>
    </xf>
    <xf numFmtId="0" fontId="5" fillId="0" borderId="19" xfId="0" applyFont="1" applyBorder="1" applyAlignment="1" applyProtection="1">
      <alignment horizontal="justify" vertical="center" wrapText="1"/>
      <protection locked="0"/>
    </xf>
    <xf numFmtId="0" fontId="8" fillId="0" borderId="3" xfId="0" applyFont="1" applyBorder="1" applyAlignment="1">
      <alignment horizontal="center" vertical="center" wrapText="1"/>
    </xf>
    <xf numFmtId="0" fontId="8" fillId="0" borderId="4" xfId="0" applyFont="1" applyBorder="1" applyAlignment="1">
      <alignment horizontal="center" vertical="center" wrapText="1"/>
    </xf>
    <xf numFmtId="0" fontId="8" fillId="0" borderId="18" xfId="0" applyFont="1" applyBorder="1" applyAlignment="1">
      <alignment horizontal="center" vertical="center" wrapText="1"/>
    </xf>
    <xf numFmtId="0" fontId="5" fillId="0" borderId="4" xfId="0" applyFont="1" applyBorder="1" applyAlignment="1">
      <alignment horizontal="left" vertical="center" wrapText="1"/>
    </xf>
    <xf numFmtId="0" fontId="5" fillId="0" borderId="4" xfId="0" applyFont="1" applyBorder="1" applyAlignment="1">
      <alignment horizontal="justify" vertical="center" wrapText="1"/>
    </xf>
    <xf numFmtId="0" fontId="5" fillId="0" borderId="4" xfId="0" applyFont="1" applyBorder="1" applyAlignment="1">
      <alignment horizontal="justify" vertical="center"/>
    </xf>
    <xf numFmtId="0" fontId="4" fillId="0" borderId="8" xfId="0" applyFont="1" applyBorder="1" applyAlignment="1">
      <alignment horizontal="left" vertical="center" wrapText="1"/>
    </xf>
    <xf numFmtId="0" fontId="4" fillId="0" borderId="6" xfId="0" applyFont="1" applyBorder="1" applyAlignment="1">
      <alignment horizontal="left" vertical="center" wrapText="1"/>
    </xf>
    <xf numFmtId="0" fontId="4" fillId="0" borderId="7" xfId="0" applyFont="1" applyBorder="1" applyAlignment="1">
      <alignment horizontal="left" vertical="center" wrapText="1"/>
    </xf>
    <xf numFmtId="0" fontId="11" fillId="2" borderId="4" xfId="0" applyFont="1" applyFill="1" applyBorder="1" applyAlignment="1">
      <alignment horizontal="center" vertical="center" wrapText="1"/>
    </xf>
    <xf numFmtId="0" fontId="11" fillId="2" borderId="18" xfId="0" applyFont="1" applyFill="1" applyBorder="1" applyAlignment="1">
      <alignment horizontal="center" vertical="center" wrapText="1"/>
    </xf>
    <xf numFmtId="0" fontId="4" fillId="2" borderId="3" xfId="0" applyFont="1" applyFill="1" applyBorder="1" applyAlignment="1">
      <alignment horizontal="justify" vertical="center" wrapText="1"/>
    </xf>
    <xf numFmtId="0" fontId="4" fillId="2" borderId="4" xfId="0" applyFont="1" applyFill="1" applyBorder="1" applyAlignment="1">
      <alignment horizontal="justify" vertical="center" wrapText="1"/>
    </xf>
    <xf numFmtId="0" fontId="4" fillId="2" borderId="18" xfId="0" applyFont="1" applyFill="1" applyBorder="1" applyAlignment="1">
      <alignment horizontal="justify" vertical="center" wrapText="1"/>
    </xf>
    <xf numFmtId="0" fontId="4" fillId="2" borderId="9" xfId="0" applyFont="1" applyFill="1" applyBorder="1" applyAlignment="1">
      <alignment horizontal="justify" vertical="center" wrapText="1"/>
    </xf>
    <xf numFmtId="0" fontId="4" fillId="2" borderId="10" xfId="0" applyFont="1" applyFill="1" applyBorder="1" applyAlignment="1">
      <alignment horizontal="justify" vertical="center" wrapText="1"/>
    </xf>
    <xf numFmtId="0" fontId="4" fillId="2" borderId="11" xfId="0" applyFont="1" applyFill="1" applyBorder="1" applyAlignment="1">
      <alignment horizontal="justify" vertical="center" wrapText="1"/>
    </xf>
    <xf numFmtId="0" fontId="8" fillId="0" borderId="5" xfId="0" applyFont="1" applyBorder="1" applyAlignment="1" applyProtection="1">
      <alignment horizontal="center" vertical="center" wrapText="1"/>
      <protection locked="0"/>
    </xf>
    <xf numFmtId="0" fontId="8" fillId="0" borderId="6" xfId="0" applyFont="1" applyBorder="1" applyAlignment="1" applyProtection="1">
      <alignment horizontal="center" vertical="center" wrapText="1"/>
      <protection locked="0"/>
    </xf>
    <xf numFmtId="0" fontId="8" fillId="0" borderId="7" xfId="0" applyFont="1" applyBorder="1" applyAlignment="1" applyProtection="1">
      <alignment horizontal="center" vertical="center" wrapText="1"/>
      <protection locked="0"/>
    </xf>
    <xf numFmtId="0" fontId="8" fillId="0" borderId="19" xfId="0" applyFont="1" applyBorder="1" applyAlignment="1" applyProtection="1">
      <alignment horizontal="center" vertical="center" wrapText="1"/>
      <protection locked="0"/>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17" xfId="0" applyFont="1" applyBorder="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18" xfId="0" applyFont="1" applyBorder="1" applyAlignment="1">
      <alignment horizontal="center" vertical="center" wrapText="1"/>
    </xf>
    <xf numFmtId="0" fontId="8" fillId="2" borderId="3" xfId="0" applyFont="1" applyFill="1" applyBorder="1" applyAlignment="1">
      <alignment horizontal="center" vertical="center" wrapText="1"/>
    </xf>
    <xf numFmtId="0" fontId="8" fillId="2" borderId="4" xfId="0" applyFont="1" applyFill="1" applyBorder="1" applyAlignment="1">
      <alignment horizontal="center" vertical="center" wrapText="1"/>
    </xf>
    <xf numFmtId="0" fontId="8" fillId="2" borderId="18" xfId="0" applyFont="1" applyFill="1" applyBorder="1" applyAlignment="1">
      <alignment horizontal="center" vertical="center" wrapText="1"/>
    </xf>
    <xf numFmtId="0" fontId="4" fillId="2" borderId="3" xfId="0" applyFont="1" applyFill="1" applyBorder="1" applyAlignment="1">
      <alignment horizontal="left" vertical="center" wrapText="1"/>
    </xf>
    <xf numFmtId="0" fontId="4" fillId="2" borderId="4" xfId="0" applyFont="1" applyFill="1" applyBorder="1" applyAlignment="1">
      <alignment horizontal="left" vertical="center" wrapText="1"/>
    </xf>
    <xf numFmtId="0" fontId="4" fillId="2" borderId="18" xfId="0" applyFont="1" applyFill="1" applyBorder="1" applyAlignment="1">
      <alignment horizontal="left" vertical="center" wrapText="1"/>
    </xf>
    <xf numFmtId="0" fontId="4" fillId="2" borderId="3" xfId="0" applyFont="1" applyFill="1" applyBorder="1" applyAlignment="1">
      <alignment vertical="center" wrapText="1"/>
    </xf>
    <xf numFmtId="0" fontId="4" fillId="2" borderId="4" xfId="0" applyFont="1" applyFill="1" applyBorder="1" applyAlignment="1">
      <alignment vertical="center" wrapText="1"/>
    </xf>
    <xf numFmtId="0" fontId="4" fillId="2" borderId="18" xfId="0" applyFont="1" applyFill="1" applyBorder="1" applyAlignment="1">
      <alignment vertical="center" wrapText="1"/>
    </xf>
    <xf numFmtId="0" fontId="9" fillId="0" borderId="10" xfId="0" applyFont="1" applyBorder="1" applyAlignment="1">
      <alignment horizontal="left" vertical="center" wrapText="1"/>
    </xf>
    <xf numFmtId="0" fontId="9" fillId="0" borderId="11" xfId="0" applyFont="1" applyBorder="1" applyAlignment="1">
      <alignment horizontal="left" vertical="center" wrapText="1"/>
    </xf>
    <xf numFmtId="0" fontId="8" fillId="2" borderId="8" xfId="0" applyFont="1" applyFill="1" applyBorder="1" applyAlignment="1">
      <alignment horizontal="left" vertical="center" wrapText="1"/>
    </xf>
    <xf numFmtId="0" fontId="8" fillId="2" borderId="6" xfId="0" applyFont="1" applyFill="1" applyBorder="1" applyAlignment="1">
      <alignment horizontal="left" vertical="center" wrapText="1"/>
    </xf>
    <xf numFmtId="0" fontId="8" fillId="2" borderId="19" xfId="0" applyFont="1" applyFill="1" applyBorder="1" applyAlignment="1">
      <alignment horizontal="left" vertical="center" wrapText="1"/>
    </xf>
    <xf numFmtId="0" fontId="5" fillId="0" borderId="8" xfId="0" applyFont="1" applyBorder="1" applyAlignment="1">
      <alignment horizontal="justify" vertical="center" wrapText="1"/>
    </xf>
    <xf numFmtId="0" fontId="4" fillId="0" borderId="6" xfId="0" applyFont="1" applyBorder="1" applyAlignment="1">
      <alignment horizontal="justify" vertical="center" wrapText="1"/>
    </xf>
    <xf numFmtId="0" fontId="4" fillId="0" borderId="19" xfId="0" applyFont="1" applyBorder="1" applyAlignment="1">
      <alignment horizontal="justify" vertical="center" wrapText="1"/>
    </xf>
    <xf numFmtId="0" fontId="5" fillId="0" borderId="10" xfId="0" applyFont="1" applyBorder="1" applyAlignment="1">
      <alignment horizontal="left" vertical="center" wrapText="1"/>
    </xf>
    <xf numFmtId="0" fontId="5" fillId="0" borderId="11" xfId="0" applyFont="1" applyBorder="1" applyAlignment="1">
      <alignment horizontal="left" vertical="center" wrapText="1"/>
    </xf>
    <xf numFmtId="0" fontId="13" fillId="6" borderId="4" xfId="0" applyFont="1" applyFill="1" applyBorder="1" applyAlignment="1">
      <alignment horizontal="center" vertical="center" wrapText="1"/>
    </xf>
    <xf numFmtId="0" fontId="14" fillId="0" borderId="4" xfId="0" applyFont="1" applyBorder="1" applyAlignment="1">
      <alignment horizontal="left" vertical="center" wrapText="1"/>
    </xf>
    <xf numFmtId="0" fontId="3" fillId="0" borderId="4" xfId="0" applyFont="1" applyBorder="1" applyAlignment="1">
      <alignment horizontal="left" vertical="center" wrapText="1"/>
    </xf>
    <xf numFmtId="0" fontId="4" fillId="0" borderId="4" xfId="0" applyFont="1" applyBorder="1" applyAlignment="1">
      <alignment horizontal="left" vertical="center" wrapText="1"/>
    </xf>
    <xf numFmtId="0" fontId="4" fillId="0" borderId="4" xfId="0" applyFont="1" applyBorder="1" applyAlignment="1">
      <alignment horizontal="center" vertical="center" wrapText="1"/>
    </xf>
    <xf numFmtId="0" fontId="4" fillId="0" borderId="18" xfId="0" applyFont="1" applyBorder="1" applyAlignment="1">
      <alignment horizontal="center" vertical="center" wrapText="1"/>
    </xf>
    <xf numFmtId="44" fontId="8" fillId="0" borderId="3" xfId="2" applyFont="1" applyBorder="1" applyAlignment="1">
      <alignment horizontal="center" vertical="center"/>
    </xf>
    <xf numFmtId="44" fontId="8" fillId="0" borderId="4" xfId="2" applyFont="1" applyBorder="1" applyAlignment="1">
      <alignment horizontal="center" vertical="center"/>
    </xf>
    <xf numFmtId="44" fontId="8" fillId="0" borderId="18" xfId="2" applyFont="1" applyBorder="1" applyAlignment="1">
      <alignment horizontal="center" vertical="center"/>
    </xf>
    <xf numFmtId="0" fontId="4" fillId="0" borderId="4" xfId="0" applyFont="1" applyBorder="1" applyAlignment="1">
      <alignment vertical="center" wrapText="1"/>
    </xf>
    <xf numFmtId="0" fontId="4" fillId="0" borderId="18" xfId="0" applyFont="1" applyBorder="1" applyAlignment="1">
      <alignment vertical="center" wrapText="1"/>
    </xf>
    <xf numFmtId="44" fontId="4" fillId="0" borderId="12" xfId="2" applyFont="1" applyBorder="1" applyAlignment="1">
      <alignment horizontal="center" vertical="center"/>
    </xf>
    <xf numFmtId="44" fontId="4" fillId="0" borderId="0" xfId="2" applyFont="1" applyBorder="1" applyAlignment="1">
      <alignment horizontal="center" vertical="center"/>
    </xf>
    <xf numFmtId="44" fontId="4" fillId="0" borderId="13" xfId="2" applyFont="1" applyBorder="1" applyAlignment="1">
      <alignment horizontal="center" vertical="center"/>
    </xf>
    <xf numFmtId="0" fontId="13" fillId="4" borderId="4" xfId="4" applyFont="1" applyFill="1" applyBorder="1" applyAlignment="1">
      <alignment horizontal="center" vertical="center"/>
    </xf>
    <xf numFmtId="0" fontId="13" fillId="5" borderId="4" xfId="4" applyFont="1" applyFill="1" applyBorder="1" applyAlignment="1">
      <alignment horizontal="center" vertical="center" wrapText="1"/>
    </xf>
    <xf numFmtId="0" fontId="3" fillId="4" borderId="4" xfId="4" applyFill="1" applyBorder="1"/>
    <xf numFmtId="0" fontId="3" fillId="0" borderId="4" xfId="0" applyFont="1" applyBorder="1" applyAlignment="1" applyProtection="1">
      <alignment vertical="center" wrapText="1"/>
      <protection locked="0"/>
    </xf>
    <xf numFmtId="0" fontId="9" fillId="0" borderId="4" xfId="0" applyFont="1" applyBorder="1" applyAlignment="1">
      <alignment horizontal="left" vertical="center" wrapText="1"/>
    </xf>
    <xf numFmtId="0" fontId="10" fillId="7" borderId="4" xfId="0" applyFont="1" applyFill="1" applyBorder="1" applyAlignment="1">
      <alignment horizontal="center" vertical="center" wrapText="1"/>
    </xf>
    <xf numFmtId="43" fontId="4" fillId="2" borderId="0" xfId="5" applyFont="1" applyFill="1" applyAlignment="1">
      <alignment vertical="center"/>
    </xf>
    <xf numFmtId="43" fontId="4" fillId="2" borderId="19" xfId="5" applyFont="1" applyFill="1" applyBorder="1" applyAlignment="1">
      <alignment vertical="center" wrapText="1"/>
    </xf>
    <xf numFmtId="43" fontId="8" fillId="2" borderId="11" xfId="5" applyFont="1" applyFill="1" applyBorder="1" applyAlignment="1">
      <alignment horizontal="left" vertical="center" wrapText="1"/>
    </xf>
    <xf numFmtId="43" fontId="13" fillId="5" borderId="4" xfId="5" applyFont="1" applyFill="1" applyBorder="1" applyAlignment="1">
      <alignment horizontal="center" vertical="center" wrapText="1"/>
    </xf>
    <xf numFmtId="43" fontId="4" fillId="2" borderId="13" xfId="5" applyFont="1" applyFill="1" applyBorder="1" applyAlignment="1" applyProtection="1">
      <alignment horizontal="center" vertical="center" wrapText="1"/>
      <protection locked="0"/>
    </xf>
    <xf numFmtId="43" fontId="4" fillId="0" borderId="13" xfId="5" applyFont="1" applyBorder="1" applyAlignment="1">
      <alignment horizontal="center" vertical="center"/>
    </xf>
    <xf numFmtId="43" fontId="4" fillId="0" borderId="19" xfId="5" applyFont="1" applyBorder="1" applyAlignment="1">
      <alignment horizontal="center" vertical="center" wrapText="1"/>
    </xf>
    <xf numFmtId="43" fontId="5" fillId="0" borderId="19" xfId="5" applyFont="1" applyBorder="1" applyAlignment="1">
      <alignment horizontal="center" vertical="center"/>
    </xf>
    <xf numFmtId="43" fontId="4" fillId="0" borderId="0" xfId="5" applyFont="1" applyAlignment="1">
      <alignment vertical="center"/>
    </xf>
  </cellXfs>
  <cellStyles count="7">
    <cellStyle name="BodyStyle" xfId="1" xr:uid="{00000000-0005-0000-0000-000000000000}"/>
    <cellStyle name="Millares" xfId="5" builtinId="3"/>
    <cellStyle name="Millares 2" xfId="3" xr:uid="{00000000-0005-0000-0000-000002000000}"/>
    <cellStyle name="Moneda" xfId="2" builtinId="4"/>
    <cellStyle name="Normal" xfId="0" builtinId="0"/>
    <cellStyle name="Normal 2" xfId="4" xr:uid="{00000000-0005-0000-0000-000005000000}"/>
    <cellStyle name="Normal 2 10 2" xfId="6"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2</xdr:col>
      <xdr:colOff>2217420</xdr:colOff>
      <xdr:row>1</xdr:row>
      <xdr:rowOff>60960</xdr:rowOff>
    </xdr:from>
    <xdr:to>
      <xdr:col>5</xdr:col>
      <xdr:colOff>939165</xdr:colOff>
      <xdr:row>6</xdr:row>
      <xdr:rowOff>91440</xdr:rowOff>
    </xdr:to>
    <xdr:pic>
      <xdr:nvPicPr>
        <xdr:cNvPr id="3" name="Imagen 2">
          <a:extLst>
            <a:ext uri="{FF2B5EF4-FFF2-40B4-BE49-F238E27FC236}">
              <a16:creationId xmlns:a16="http://schemas.microsoft.com/office/drawing/2014/main" id="{00000000-0008-0000-0000-000003000000}"/>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2160" t="31603" r="4475" b="36381"/>
        <a:stretch/>
      </xdr:blipFill>
      <xdr:spPr bwMode="auto">
        <a:xfrm>
          <a:off x="3307080" y="243840"/>
          <a:ext cx="2857500" cy="693420"/>
        </a:xfrm>
        <a:prstGeom prst="rect">
          <a:avLst/>
        </a:prstGeom>
        <a:ln w="127000" cap="rnd">
          <a:solidFill>
            <a:srgbClr val="FFFFFF"/>
          </a:solidFill>
        </a:ln>
        <a:effectLst>
          <a:outerShdw blurRad="76200" dist="95250" dir="10500000" sx="97000" sy="23000" kx="900000" algn="br" rotWithShape="0">
            <a:srgbClr val="000000">
              <a:alpha val="20000"/>
            </a:srgbClr>
          </a:outerShdw>
        </a:effectLst>
        <a:scene3d>
          <a:camera prst="orthographicFront"/>
          <a:lightRig rig="twoPt" dir="t">
            <a:rot lat="0" lon="0" rev="7800000"/>
          </a:lightRig>
        </a:scene3d>
        <a:sp3d contourW="6350">
          <a:bevelT w="50800" h="16510"/>
          <a:contourClr>
            <a:srgbClr val="C0C0C0"/>
          </a:contourClr>
        </a:sp3d>
        <a:extLst>
          <a:ext uri="{53640926-AAD7-44D8-BBD7-CCE9431645EC}">
            <a14:shadowObscured xmlns:a14="http://schemas.microsoft.com/office/drawing/2010/main"/>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F125"/>
  <sheetViews>
    <sheetView tabSelected="1" view="pageBreakPreview" topLeftCell="B31" zoomScaleNormal="100" zoomScaleSheetLayoutView="100" zoomScalePageLayoutView="115" workbookViewId="0">
      <selection activeCell="F35" sqref="F35"/>
    </sheetView>
  </sheetViews>
  <sheetFormatPr baseColWidth="10" defaultColWidth="11.42578125" defaultRowHeight="14.25" x14ac:dyDescent="0.25"/>
  <cols>
    <col min="1" max="1" width="5.42578125" style="4" customWidth="1"/>
    <col min="2" max="2" width="10.42578125" style="4" bestFit="1" customWidth="1"/>
    <col min="3" max="3" width="37.5703125" style="25" customWidth="1"/>
    <col min="4" max="4" width="8.5703125" style="4" customWidth="1"/>
    <col min="5" max="5" width="14" style="4" customWidth="1"/>
    <col min="6" max="6" width="15.28515625" style="4" bestFit="1" customWidth="1"/>
    <col min="7" max="7" width="13.28515625" style="26" bestFit="1" customWidth="1"/>
    <col min="8" max="8" width="15.28515625" style="26" bestFit="1" customWidth="1"/>
    <col min="9" max="9" width="18.7109375" style="148" customWidth="1"/>
    <col min="10" max="10" width="3.28515625" style="1" customWidth="1"/>
    <col min="11" max="31" width="11.42578125" style="1"/>
    <col min="32" max="16384" width="11.42578125" style="4"/>
  </cols>
  <sheetData>
    <row r="1" spans="1:9" s="1" customFormat="1" ht="15" thickBot="1" x14ac:dyDescent="0.3">
      <c r="C1" s="2"/>
      <c r="G1" s="3"/>
      <c r="H1" s="3"/>
      <c r="I1" s="140"/>
    </row>
    <row r="2" spans="1:9" ht="14.25" customHeight="1" x14ac:dyDescent="0.25">
      <c r="A2" s="95" t="s">
        <v>0</v>
      </c>
      <c r="B2" s="96"/>
      <c r="C2" s="96"/>
      <c r="D2" s="96"/>
      <c r="E2" s="96"/>
      <c r="F2" s="96"/>
      <c r="G2" s="96"/>
      <c r="H2" s="96"/>
      <c r="I2" s="97"/>
    </row>
    <row r="3" spans="1:9" ht="10.5" customHeight="1" x14ac:dyDescent="0.25">
      <c r="A3" s="98"/>
      <c r="B3" s="99"/>
      <c r="C3" s="99"/>
      <c r="D3" s="99"/>
      <c r="E3" s="99"/>
      <c r="F3" s="99"/>
      <c r="G3" s="99"/>
      <c r="H3" s="99"/>
      <c r="I3" s="100"/>
    </row>
    <row r="4" spans="1:9" x14ac:dyDescent="0.25">
      <c r="A4" s="98"/>
      <c r="B4" s="99"/>
      <c r="C4" s="99"/>
      <c r="D4" s="99"/>
      <c r="E4" s="99"/>
      <c r="F4" s="99"/>
      <c r="G4" s="99"/>
      <c r="H4" s="99"/>
      <c r="I4" s="100"/>
    </row>
    <row r="5" spans="1:9" x14ac:dyDescent="0.25">
      <c r="A5" s="98"/>
      <c r="B5" s="99"/>
      <c r="C5" s="99"/>
      <c r="D5" s="99"/>
      <c r="E5" s="99"/>
      <c r="F5" s="99"/>
      <c r="G5" s="99"/>
      <c r="H5" s="99"/>
      <c r="I5" s="100"/>
    </row>
    <row r="6" spans="1:9" ht="0.75" customHeight="1" x14ac:dyDescent="0.25">
      <c r="A6" s="98"/>
      <c r="B6" s="99"/>
      <c r="C6" s="99"/>
      <c r="D6" s="99"/>
      <c r="E6" s="99"/>
      <c r="F6" s="99"/>
      <c r="G6" s="99"/>
      <c r="H6" s="99"/>
      <c r="I6" s="100"/>
    </row>
    <row r="7" spans="1:9" x14ac:dyDescent="0.25">
      <c r="A7" s="98"/>
      <c r="B7" s="99"/>
      <c r="C7" s="99"/>
      <c r="D7" s="99"/>
      <c r="E7" s="99"/>
      <c r="F7" s="99"/>
      <c r="G7" s="99"/>
      <c r="H7" s="99"/>
      <c r="I7" s="100"/>
    </row>
    <row r="8" spans="1:9" ht="20.25" customHeight="1" x14ac:dyDescent="0.25">
      <c r="A8" s="101" t="s">
        <v>1</v>
      </c>
      <c r="B8" s="102"/>
      <c r="C8" s="102"/>
      <c r="D8" s="102"/>
      <c r="E8" s="102"/>
      <c r="F8" s="102"/>
      <c r="G8" s="102"/>
      <c r="H8" s="102"/>
      <c r="I8" s="103"/>
    </row>
    <row r="9" spans="1:9" ht="20.25" customHeight="1" x14ac:dyDescent="0.25">
      <c r="A9" s="104" t="s">
        <v>118</v>
      </c>
      <c r="B9" s="105"/>
      <c r="C9" s="105"/>
      <c r="D9" s="105"/>
      <c r="E9" s="105"/>
      <c r="F9" s="105"/>
      <c r="G9" s="105"/>
      <c r="H9" s="105"/>
      <c r="I9" s="106"/>
    </row>
    <row r="10" spans="1:9" ht="20.25" customHeight="1" x14ac:dyDescent="0.25">
      <c r="A10" s="104" t="s">
        <v>119</v>
      </c>
      <c r="B10" s="105"/>
      <c r="C10" s="105"/>
      <c r="D10" s="105"/>
      <c r="E10" s="105"/>
      <c r="F10" s="105"/>
      <c r="G10" s="105"/>
      <c r="H10" s="105"/>
      <c r="I10" s="106"/>
    </row>
    <row r="11" spans="1:9" ht="20.25" customHeight="1" x14ac:dyDescent="0.25">
      <c r="A11" s="104" t="s">
        <v>120</v>
      </c>
      <c r="B11" s="105"/>
      <c r="C11" s="105"/>
      <c r="D11" s="105"/>
      <c r="E11" s="105"/>
      <c r="F11" s="105"/>
      <c r="G11" s="105"/>
      <c r="H11" s="105"/>
      <c r="I11" s="106"/>
    </row>
    <row r="12" spans="1:9" ht="20.25" customHeight="1" x14ac:dyDescent="0.25">
      <c r="A12" s="104" t="s">
        <v>121</v>
      </c>
      <c r="B12" s="105"/>
      <c r="C12" s="105"/>
      <c r="D12" s="105"/>
      <c r="E12" s="105"/>
      <c r="F12" s="105"/>
      <c r="G12" s="105"/>
      <c r="H12" s="105"/>
      <c r="I12" s="106"/>
    </row>
    <row r="13" spans="1:9" ht="36.75" customHeight="1" x14ac:dyDescent="0.25">
      <c r="A13" s="104" t="s">
        <v>122</v>
      </c>
      <c r="B13" s="105"/>
      <c r="C13" s="105"/>
      <c r="D13" s="105"/>
      <c r="E13" s="105"/>
      <c r="F13" s="105"/>
      <c r="G13" s="105"/>
      <c r="H13" s="105"/>
      <c r="I13" s="106"/>
    </row>
    <row r="14" spans="1:9" ht="20.25" customHeight="1" x14ac:dyDescent="0.25">
      <c r="A14" s="104" t="s">
        <v>123</v>
      </c>
      <c r="B14" s="105"/>
      <c r="C14" s="105"/>
      <c r="D14" s="105"/>
      <c r="E14" s="105"/>
      <c r="F14" s="105"/>
      <c r="G14" s="105"/>
      <c r="H14" s="105"/>
      <c r="I14" s="106"/>
    </row>
    <row r="15" spans="1:9" ht="20.25" customHeight="1" x14ac:dyDescent="0.25">
      <c r="A15" s="104" t="s">
        <v>4</v>
      </c>
      <c r="B15" s="105"/>
      <c r="C15" s="105"/>
      <c r="D15" s="105"/>
      <c r="E15" s="105"/>
      <c r="F15" s="105"/>
      <c r="G15" s="105"/>
      <c r="H15" s="105"/>
      <c r="I15" s="106"/>
    </row>
    <row r="16" spans="1:9" ht="20.25" customHeight="1" x14ac:dyDescent="0.25">
      <c r="A16" s="107" t="s">
        <v>124</v>
      </c>
      <c r="B16" s="108"/>
      <c r="C16" s="108"/>
      <c r="D16" s="108"/>
      <c r="E16" s="108"/>
      <c r="F16" s="108"/>
      <c r="G16" s="108"/>
      <c r="H16" s="108"/>
      <c r="I16" s="109"/>
    </row>
    <row r="17" spans="1:9" ht="20.25" customHeight="1" x14ac:dyDescent="0.25">
      <c r="A17" s="107" t="s">
        <v>125</v>
      </c>
      <c r="B17" s="108"/>
      <c r="C17" s="108"/>
      <c r="D17" s="108"/>
      <c r="E17" s="108"/>
      <c r="F17" s="108"/>
      <c r="G17" s="108"/>
      <c r="H17" s="108"/>
      <c r="I17" s="109"/>
    </row>
    <row r="18" spans="1:9" ht="20.25" customHeight="1" x14ac:dyDescent="0.25">
      <c r="A18" s="107" t="s">
        <v>126</v>
      </c>
      <c r="B18" s="108"/>
      <c r="C18" s="108"/>
      <c r="D18" s="108"/>
      <c r="E18" s="108"/>
      <c r="F18" s="108"/>
      <c r="G18" s="108"/>
      <c r="H18" s="108"/>
      <c r="I18" s="109"/>
    </row>
    <row r="19" spans="1:9" ht="20.25" customHeight="1" x14ac:dyDescent="0.25">
      <c r="A19" s="107" t="s">
        <v>127</v>
      </c>
      <c r="B19" s="108"/>
      <c r="C19" s="108"/>
      <c r="D19" s="108"/>
      <c r="E19" s="108"/>
      <c r="F19" s="108"/>
      <c r="G19" s="108"/>
      <c r="H19" s="108"/>
      <c r="I19" s="109"/>
    </row>
    <row r="20" spans="1:9" ht="20.25" customHeight="1" x14ac:dyDescent="0.25">
      <c r="A20" s="5"/>
      <c r="B20" s="6"/>
      <c r="C20" s="6"/>
      <c r="D20" s="6"/>
      <c r="E20" s="6"/>
      <c r="F20" s="6"/>
      <c r="G20" s="6"/>
      <c r="H20" s="6"/>
      <c r="I20" s="141"/>
    </row>
    <row r="21" spans="1:9" ht="20.25" customHeight="1" x14ac:dyDescent="0.25">
      <c r="A21" s="112" t="s">
        <v>21</v>
      </c>
      <c r="B21" s="113"/>
      <c r="C21" s="113"/>
      <c r="D21" s="113"/>
      <c r="E21" s="113"/>
      <c r="F21" s="113"/>
      <c r="G21" s="113"/>
      <c r="H21" s="113"/>
      <c r="I21" s="114"/>
    </row>
    <row r="22" spans="1:9" ht="20.25" customHeight="1" x14ac:dyDescent="0.25">
      <c r="A22" s="7"/>
      <c r="B22" s="8"/>
      <c r="C22" s="8"/>
      <c r="D22" s="8"/>
      <c r="E22" s="8"/>
      <c r="F22" s="8"/>
      <c r="G22" s="8"/>
      <c r="H22" s="8"/>
      <c r="I22" s="142"/>
    </row>
    <row r="23" spans="1:9" ht="84.75" customHeight="1" x14ac:dyDescent="0.25">
      <c r="A23" s="115" t="s">
        <v>117</v>
      </c>
      <c r="B23" s="116"/>
      <c r="C23" s="116"/>
      <c r="D23" s="116"/>
      <c r="E23" s="116"/>
      <c r="F23" s="116"/>
      <c r="G23" s="116"/>
      <c r="H23" s="116"/>
      <c r="I23" s="117"/>
    </row>
    <row r="24" spans="1:9" ht="20.25" customHeight="1" x14ac:dyDescent="0.25">
      <c r="A24" s="7"/>
      <c r="B24" s="8"/>
      <c r="C24" s="8"/>
      <c r="D24" s="8"/>
      <c r="E24" s="8"/>
      <c r="F24" s="8"/>
      <c r="G24" s="8"/>
      <c r="H24" s="8"/>
      <c r="I24" s="142"/>
    </row>
    <row r="25" spans="1:9" ht="46.5" customHeight="1" x14ac:dyDescent="0.25">
      <c r="A25" s="5" t="s">
        <v>20</v>
      </c>
      <c r="B25" s="110" t="s">
        <v>22</v>
      </c>
      <c r="C25" s="110"/>
      <c r="D25" s="110"/>
      <c r="E25" s="110"/>
      <c r="F25" s="110"/>
      <c r="G25" s="110"/>
      <c r="H25" s="110"/>
      <c r="I25" s="111"/>
    </row>
    <row r="26" spans="1:9" ht="20.25" customHeight="1" x14ac:dyDescent="0.25">
      <c r="A26" s="5" t="s">
        <v>20</v>
      </c>
      <c r="B26" s="110" t="s">
        <v>23</v>
      </c>
      <c r="C26" s="110"/>
      <c r="D26" s="110"/>
      <c r="E26" s="110"/>
      <c r="F26" s="110"/>
      <c r="G26" s="110"/>
      <c r="H26" s="110"/>
      <c r="I26" s="111"/>
    </row>
    <row r="27" spans="1:9" ht="48" customHeight="1" x14ac:dyDescent="0.25">
      <c r="A27" s="5" t="s">
        <v>20</v>
      </c>
      <c r="B27" s="110" t="s">
        <v>18</v>
      </c>
      <c r="C27" s="110"/>
      <c r="D27" s="110"/>
      <c r="E27" s="110"/>
      <c r="F27" s="110"/>
      <c r="G27" s="110"/>
      <c r="H27" s="110"/>
      <c r="I27" s="111"/>
    </row>
    <row r="28" spans="1:9" ht="63.75" customHeight="1" x14ac:dyDescent="0.25">
      <c r="A28" s="5" t="s">
        <v>20</v>
      </c>
      <c r="B28" s="118" t="s">
        <v>115</v>
      </c>
      <c r="C28" s="118"/>
      <c r="D28" s="118"/>
      <c r="E28" s="118"/>
      <c r="F28" s="118"/>
      <c r="G28" s="118"/>
      <c r="H28" s="118"/>
      <c r="I28" s="119"/>
    </row>
    <row r="29" spans="1:9" ht="24" customHeight="1" x14ac:dyDescent="0.25">
      <c r="A29" s="5" t="s">
        <v>20</v>
      </c>
      <c r="B29" s="118" t="s">
        <v>33</v>
      </c>
      <c r="C29" s="118"/>
      <c r="D29" s="118"/>
      <c r="E29" s="118"/>
      <c r="F29" s="118"/>
      <c r="G29" s="118"/>
      <c r="H29" s="118"/>
      <c r="I29" s="119"/>
    </row>
    <row r="30" spans="1:9" ht="24" customHeight="1" x14ac:dyDescent="0.25">
      <c r="A30" s="5" t="s">
        <v>20</v>
      </c>
      <c r="B30" s="110" t="s">
        <v>19</v>
      </c>
      <c r="C30" s="110"/>
      <c r="D30" s="110"/>
      <c r="E30" s="110"/>
      <c r="F30" s="110"/>
      <c r="G30" s="110"/>
      <c r="H30" s="110"/>
      <c r="I30" s="111"/>
    </row>
    <row r="31" spans="1:9" ht="24" customHeight="1" x14ac:dyDescent="0.25">
      <c r="A31" s="5" t="s">
        <v>20</v>
      </c>
      <c r="B31" s="110" t="s">
        <v>24</v>
      </c>
      <c r="C31" s="110"/>
      <c r="D31" s="110"/>
      <c r="E31" s="110"/>
      <c r="F31" s="110"/>
      <c r="G31" s="110"/>
      <c r="H31" s="110"/>
      <c r="I31" s="111"/>
    </row>
    <row r="32" spans="1:9" x14ac:dyDescent="0.25">
      <c r="A32" s="5"/>
      <c r="B32" s="6"/>
      <c r="C32" s="6"/>
      <c r="D32" s="6"/>
      <c r="E32" s="6"/>
      <c r="F32" s="6"/>
      <c r="G32" s="6"/>
      <c r="H32" s="6"/>
      <c r="I32" s="141"/>
    </row>
    <row r="33" spans="1:13" customFormat="1" ht="24.75" customHeight="1" x14ac:dyDescent="0.25">
      <c r="A33" s="120" t="s">
        <v>36</v>
      </c>
      <c r="B33" s="120"/>
      <c r="C33" s="120"/>
      <c r="D33" s="120"/>
      <c r="E33" s="120"/>
      <c r="F33" s="120"/>
      <c r="G33" s="120"/>
      <c r="H33" s="120"/>
      <c r="I33" s="120"/>
      <c r="L33" s="34"/>
      <c r="M33" s="35"/>
    </row>
    <row r="34" spans="1:13" customFormat="1" ht="47.25" customHeight="1" x14ac:dyDescent="0.25">
      <c r="A34" s="27" t="s">
        <v>27</v>
      </c>
      <c r="B34" s="135" t="s">
        <v>28</v>
      </c>
      <c r="C34" s="136"/>
      <c r="D34" s="32" t="s">
        <v>2</v>
      </c>
      <c r="E34" s="33" t="s">
        <v>29</v>
      </c>
      <c r="F34" s="33" t="s">
        <v>30</v>
      </c>
      <c r="G34" s="33" t="s">
        <v>31</v>
      </c>
      <c r="H34" s="33" t="s">
        <v>32</v>
      </c>
      <c r="I34" s="143" t="s">
        <v>3</v>
      </c>
    </row>
    <row r="35" spans="1:13" customFormat="1" ht="49.5" customHeight="1" x14ac:dyDescent="0.25">
      <c r="A35" s="36">
        <v>1</v>
      </c>
      <c r="B35" s="121" t="s">
        <v>37</v>
      </c>
      <c r="C35" s="121"/>
      <c r="D35" s="37" t="s">
        <v>38</v>
      </c>
      <c r="E35" s="38">
        <v>1220</v>
      </c>
      <c r="F35" s="38">
        <v>3999</v>
      </c>
      <c r="G35" s="39">
        <f>+F35*0.19</f>
        <v>759.81000000000006</v>
      </c>
      <c r="H35" s="39">
        <f>+F35+G35</f>
        <v>4758.8100000000004</v>
      </c>
      <c r="I35" s="40">
        <f>+H35*E35</f>
        <v>5805748.2000000002</v>
      </c>
    </row>
    <row r="36" spans="1:13" customFormat="1" ht="40.5" customHeight="1" x14ac:dyDescent="0.25">
      <c r="A36" s="36">
        <v>2</v>
      </c>
      <c r="B36" s="121" t="s">
        <v>39</v>
      </c>
      <c r="C36" s="121"/>
      <c r="D36" s="37" t="s">
        <v>38</v>
      </c>
      <c r="E36" s="38">
        <v>610</v>
      </c>
      <c r="F36" s="38">
        <v>4990</v>
      </c>
      <c r="G36" s="39">
        <f t="shared" ref="G36:G88" si="0">+F36*0.19</f>
        <v>948.1</v>
      </c>
      <c r="H36" s="39">
        <f t="shared" ref="H36:H88" si="1">+F36+G36</f>
        <v>5938.1</v>
      </c>
      <c r="I36" s="40">
        <f t="shared" ref="I36:I88" si="2">+H36*E36</f>
        <v>3622241</v>
      </c>
    </row>
    <row r="37" spans="1:13" customFormat="1" ht="66" customHeight="1" x14ac:dyDescent="0.25">
      <c r="A37" s="36">
        <v>3</v>
      </c>
      <c r="B37" s="121" t="s">
        <v>40</v>
      </c>
      <c r="C37" s="121"/>
      <c r="D37" s="37" t="s">
        <v>41</v>
      </c>
      <c r="E37" s="38">
        <v>610</v>
      </c>
      <c r="F37" s="38">
        <v>7000</v>
      </c>
      <c r="G37" s="39">
        <f t="shared" si="0"/>
        <v>1330</v>
      </c>
      <c r="H37" s="39">
        <f t="shared" si="1"/>
        <v>8330</v>
      </c>
      <c r="I37" s="40">
        <f t="shared" si="2"/>
        <v>5081300</v>
      </c>
    </row>
    <row r="38" spans="1:13" customFormat="1" ht="64.5" customHeight="1" x14ac:dyDescent="0.25">
      <c r="A38" s="36">
        <v>4</v>
      </c>
      <c r="B38" s="122" t="s">
        <v>42</v>
      </c>
      <c r="C38" s="122"/>
      <c r="D38" s="37" t="s">
        <v>38</v>
      </c>
      <c r="E38" s="38">
        <v>1220</v>
      </c>
      <c r="F38" s="38">
        <v>5990</v>
      </c>
      <c r="G38" s="39">
        <f t="shared" si="0"/>
        <v>1138.0999999999999</v>
      </c>
      <c r="H38" s="39">
        <f t="shared" si="1"/>
        <v>7128.1</v>
      </c>
      <c r="I38" s="40">
        <f t="shared" si="2"/>
        <v>8696282</v>
      </c>
    </row>
    <row r="39" spans="1:13" customFormat="1" ht="50.25" customHeight="1" x14ac:dyDescent="0.25">
      <c r="A39" s="36">
        <v>5</v>
      </c>
      <c r="B39" s="122" t="s">
        <v>43</v>
      </c>
      <c r="C39" s="122"/>
      <c r="D39" s="37" t="s">
        <v>38</v>
      </c>
      <c r="E39" s="38">
        <v>610</v>
      </c>
      <c r="F39" s="38">
        <v>4990</v>
      </c>
      <c r="G39" s="39">
        <f t="shared" si="0"/>
        <v>948.1</v>
      </c>
      <c r="H39" s="39">
        <f t="shared" si="1"/>
        <v>5938.1</v>
      </c>
      <c r="I39" s="40">
        <f t="shared" si="2"/>
        <v>3622241</v>
      </c>
    </row>
    <row r="40" spans="1:13" customFormat="1" ht="42" customHeight="1" x14ac:dyDescent="0.25">
      <c r="A40" s="36">
        <v>6</v>
      </c>
      <c r="B40" s="122" t="s">
        <v>44</v>
      </c>
      <c r="C40" s="122"/>
      <c r="D40" s="37" t="s">
        <v>45</v>
      </c>
      <c r="E40" s="38">
        <v>610</v>
      </c>
      <c r="F40" s="38">
        <v>7390</v>
      </c>
      <c r="G40" s="39">
        <f t="shared" si="0"/>
        <v>1404.1</v>
      </c>
      <c r="H40" s="39">
        <f t="shared" si="1"/>
        <v>8794.1</v>
      </c>
      <c r="I40" s="40">
        <f t="shared" si="2"/>
        <v>5364401</v>
      </c>
    </row>
    <row r="41" spans="1:13" customFormat="1" ht="42" customHeight="1" x14ac:dyDescent="0.25">
      <c r="A41" s="36">
        <v>7</v>
      </c>
      <c r="B41" s="122" t="s">
        <v>46</v>
      </c>
      <c r="C41" s="122"/>
      <c r="D41" s="37" t="s">
        <v>45</v>
      </c>
      <c r="E41" s="38">
        <v>610</v>
      </c>
      <c r="F41" s="38">
        <v>9390</v>
      </c>
      <c r="G41" s="39">
        <f t="shared" si="0"/>
        <v>1784.1</v>
      </c>
      <c r="H41" s="39">
        <f t="shared" si="1"/>
        <v>11174.1</v>
      </c>
      <c r="I41" s="40">
        <f t="shared" si="2"/>
        <v>6816201</v>
      </c>
    </row>
    <row r="42" spans="1:13" customFormat="1" ht="39" customHeight="1" x14ac:dyDescent="0.25">
      <c r="A42" s="36">
        <v>8</v>
      </c>
      <c r="B42" s="122" t="s">
        <v>47</v>
      </c>
      <c r="C42" s="122"/>
      <c r="D42" s="37" t="s">
        <v>45</v>
      </c>
      <c r="E42" s="38">
        <v>305</v>
      </c>
      <c r="F42" s="38">
        <v>9900</v>
      </c>
      <c r="G42" s="39">
        <f t="shared" si="0"/>
        <v>1881</v>
      </c>
      <c r="H42" s="39">
        <f t="shared" si="1"/>
        <v>11781</v>
      </c>
      <c r="I42" s="40">
        <f t="shared" si="2"/>
        <v>3593205</v>
      </c>
    </row>
    <row r="43" spans="1:13" customFormat="1" ht="28.5" customHeight="1" x14ac:dyDescent="0.25">
      <c r="A43" s="36">
        <v>9</v>
      </c>
      <c r="B43" s="122" t="s">
        <v>48</v>
      </c>
      <c r="C43" s="122"/>
      <c r="D43" s="37" t="s">
        <v>38</v>
      </c>
      <c r="E43" s="38">
        <v>610</v>
      </c>
      <c r="F43" s="38">
        <v>3900</v>
      </c>
      <c r="G43" s="39">
        <f t="shared" si="0"/>
        <v>741</v>
      </c>
      <c r="H43" s="39">
        <f t="shared" si="1"/>
        <v>4641</v>
      </c>
      <c r="I43" s="40">
        <f t="shared" si="2"/>
        <v>2831010</v>
      </c>
    </row>
    <row r="44" spans="1:13" customFormat="1" ht="57" customHeight="1" x14ac:dyDescent="0.25">
      <c r="A44" s="36">
        <v>10</v>
      </c>
      <c r="B44" s="122" t="s">
        <v>49</v>
      </c>
      <c r="C44" s="122"/>
      <c r="D44" s="37" t="s">
        <v>41</v>
      </c>
      <c r="E44" s="38">
        <v>305</v>
      </c>
      <c r="F44" s="38">
        <v>9900</v>
      </c>
      <c r="G44" s="39">
        <f t="shared" si="0"/>
        <v>1881</v>
      </c>
      <c r="H44" s="39">
        <f t="shared" si="1"/>
        <v>11781</v>
      </c>
      <c r="I44" s="40">
        <f t="shared" si="2"/>
        <v>3593205</v>
      </c>
    </row>
    <row r="45" spans="1:13" customFormat="1" ht="37.5" customHeight="1" x14ac:dyDescent="0.25">
      <c r="A45" s="36">
        <v>11</v>
      </c>
      <c r="B45" s="122" t="s">
        <v>50</v>
      </c>
      <c r="C45" s="122"/>
      <c r="D45" s="37" t="s">
        <v>38</v>
      </c>
      <c r="E45" s="38">
        <v>610</v>
      </c>
      <c r="F45" s="38">
        <v>4000</v>
      </c>
      <c r="G45" s="39">
        <f t="shared" si="0"/>
        <v>760</v>
      </c>
      <c r="H45" s="39">
        <f t="shared" si="1"/>
        <v>4760</v>
      </c>
      <c r="I45" s="40">
        <f t="shared" si="2"/>
        <v>2903600</v>
      </c>
    </row>
    <row r="46" spans="1:13" customFormat="1" ht="41.25" customHeight="1" x14ac:dyDescent="0.25">
      <c r="A46" s="36">
        <v>12</v>
      </c>
      <c r="B46" s="122" t="s">
        <v>51</v>
      </c>
      <c r="C46" s="122"/>
      <c r="D46" s="37" t="s">
        <v>38</v>
      </c>
      <c r="E46" s="38">
        <v>305</v>
      </c>
      <c r="F46" s="38">
        <v>9900</v>
      </c>
      <c r="G46" s="39">
        <f t="shared" si="0"/>
        <v>1881</v>
      </c>
      <c r="H46" s="39">
        <f t="shared" si="1"/>
        <v>11781</v>
      </c>
      <c r="I46" s="40">
        <f t="shared" si="2"/>
        <v>3593205</v>
      </c>
    </row>
    <row r="47" spans="1:13" customFormat="1" ht="41.25" customHeight="1" x14ac:dyDescent="0.25">
      <c r="A47" s="36">
        <v>13</v>
      </c>
      <c r="B47" s="122" t="s">
        <v>52</v>
      </c>
      <c r="C47" s="122"/>
      <c r="D47" s="37" t="s">
        <v>38</v>
      </c>
      <c r="E47" s="38">
        <v>305</v>
      </c>
      <c r="F47" s="38">
        <v>9900</v>
      </c>
      <c r="G47" s="39">
        <f t="shared" si="0"/>
        <v>1881</v>
      </c>
      <c r="H47" s="39">
        <f t="shared" si="1"/>
        <v>11781</v>
      </c>
      <c r="I47" s="40">
        <f t="shared" si="2"/>
        <v>3593205</v>
      </c>
    </row>
    <row r="48" spans="1:13" customFormat="1" ht="38.25" customHeight="1" x14ac:dyDescent="0.25">
      <c r="A48" s="36">
        <v>14</v>
      </c>
      <c r="B48" s="121" t="s">
        <v>53</v>
      </c>
      <c r="C48" s="121"/>
      <c r="D48" s="37" t="s">
        <v>38</v>
      </c>
      <c r="E48" s="38">
        <v>305</v>
      </c>
      <c r="F48" s="38">
        <v>4900</v>
      </c>
      <c r="G48" s="39">
        <f t="shared" si="0"/>
        <v>931</v>
      </c>
      <c r="H48" s="39">
        <f t="shared" si="1"/>
        <v>5831</v>
      </c>
      <c r="I48" s="40">
        <f t="shared" si="2"/>
        <v>1778455</v>
      </c>
    </row>
    <row r="49" spans="1:15" customFormat="1" ht="38.25" customHeight="1" x14ac:dyDescent="0.25">
      <c r="A49" s="36">
        <v>15</v>
      </c>
      <c r="B49" s="122" t="s">
        <v>54</v>
      </c>
      <c r="C49" s="122"/>
      <c r="D49" s="37" t="s">
        <v>38</v>
      </c>
      <c r="E49" s="38">
        <v>305</v>
      </c>
      <c r="F49" s="38">
        <v>14990</v>
      </c>
      <c r="G49" s="39">
        <f t="shared" si="0"/>
        <v>2848.1</v>
      </c>
      <c r="H49" s="39">
        <f t="shared" si="1"/>
        <v>17838.099999999999</v>
      </c>
      <c r="I49" s="40">
        <f t="shared" si="2"/>
        <v>5440620.5</v>
      </c>
    </row>
    <row r="50" spans="1:15" customFormat="1" ht="33.75" customHeight="1" x14ac:dyDescent="0.25">
      <c r="A50" s="36">
        <v>16</v>
      </c>
      <c r="B50" s="122" t="s">
        <v>55</v>
      </c>
      <c r="C50" s="122"/>
      <c r="D50" s="37" t="s">
        <v>38</v>
      </c>
      <c r="E50" s="38">
        <v>305</v>
      </c>
      <c r="F50" s="38">
        <v>9900</v>
      </c>
      <c r="G50" s="39">
        <f t="shared" si="0"/>
        <v>1881</v>
      </c>
      <c r="H50" s="39">
        <f t="shared" si="1"/>
        <v>11781</v>
      </c>
      <c r="I50" s="40">
        <f t="shared" si="2"/>
        <v>3593205</v>
      </c>
    </row>
    <row r="51" spans="1:15" s="41" customFormat="1" ht="78.75" customHeight="1" x14ac:dyDescent="0.2">
      <c r="A51" s="36">
        <v>17</v>
      </c>
      <c r="B51" s="121" t="s">
        <v>56</v>
      </c>
      <c r="C51" s="121"/>
      <c r="D51" s="37" t="s">
        <v>38</v>
      </c>
      <c r="E51" s="38">
        <v>305</v>
      </c>
      <c r="F51" s="38">
        <v>59900</v>
      </c>
      <c r="G51" s="39">
        <f t="shared" si="0"/>
        <v>11381</v>
      </c>
      <c r="H51" s="39">
        <f t="shared" si="1"/>
        <v>71281</v>
      </c>
      <c r="I51" s="40">
        <f t="shared" si="2"/>
        <v>21740705</v>
      </c>
    </row>
    <row r="52" spans="1:15" customFormat="1" ht="42" customHeight="1" x14ac:dyDescent="0.25">
      <c r="A52" s="36">
        <v>18</v>
      </c>
      <c r="B52" s="121" t="s">
        <v>57</v>
      </c>
      <c r="C52" s="121"/>
      <c r="D52" s="37" t="s">
        <v>58</v>
      </c>
      <c r="E52" s="38">
        <v>1220</v>
      </c>
      <c r="F52" s="38">
        <v>9900</v>
      </c>
      <c r="G52" s="39">
        <f t="shared" si="0"/>
        <v>1881</v>
      </c>
      <c r="H52" s="39">
        <f t="shared" si="1"/>
        <v>11781</v>
      </c>
      <c r="I52" s="40">
        <f t="shared" si="2"/>
        <v>14372820</v>
      </c>
    </row>
    <row r="53" spans="1:15" customFormat="1" ht="38.25" customHeight="1" x14ac:dyDescent="0.25">
      <c r="A53" s="36">
        <v>19</v>
      </c>
      <c r="B53" s="121" t="s">
        <v>59</v>
      </c>
      <c r="C53" s="121"/>
      <c r="D53" s="37" t="s">
        <v>41</v>
      </c>
      <c r="E53" s="38">
        <v>305</v>
      </c>
      <c r="F53" s="38">
        <v>11000</v>
      </c>
      <c r="G53" s="39">
        <f t="shared" si="0"/>
        <v>2090</v>
      </c>
      <c r="H53" s="39">
        <f t="shared" si="1"/>
        <v>13090</v>
      </c>
      <c r="I53" s="40">
        <f t="shared" si="2"/>
        <v>3992450</v>
      </c>
    </row>
    <row r="54" spans="1:15" customFormat="1" ht="48.75" customHeight="1" x14ac:dyDescent="0.25">
      <c r="A54" s="36">
        <v>20</v>
      </c>
      <c r="B54" s="121" t="s">
        <v>60</v>
      </c>
      <c r="C54" s="121"/>
      <c r="D54" s="37" t="s">
        <v>38</v>
      </c>
      <c r="E54" s="38">
        <v>305</v>
      </c>
      <c r="F54" s="38">
        <v>45900</v>
      </c>
      <c r="G54" s="39">
        <f t="shared" si="0"/>
        <v>8721</v>
      </c>
      <c r="H54" s="39">
        <f t="shared" si="1"/>
        <v>54621</v>
      </c>
      <c r="I54" s="40">
        <f t="shared" si="2"/>
        <v>16659405</v>
      </c>
    </row>
    <row r="55" spans="1:15" customFormat="1" ht="48.75" customHeight="1" x14ac:dyDescent="0.25">
      <c r="A55" s="36">
        <v>21</v>
      </c>
      <c r="B55" s="121" t="s">
        <v>61</v>
      </c>
      <c r="C55" s="121"/>
      <c r="D55" s="37" t="s">
        <v>38</v>
      </c>
      <c r="E55" s="38">
        <v>305</v>
      </c>
      <c r="F55" s="38">
        <v>39900</v>
      </c>
      <c r="G55" s="39">
        <f t="shared" si="0"/>
        <v>7581</v>
      </c>
      <c r="H55" s="39">
        <f t="shared" si="1"/>
        <v>47481</v>
      </c>
      <c r="I55" s="40">
        <f t="shared" si="2"/>
        <v>14481705</v>
      </c>
    </row>
    <row r="56" spans="1:15" customFormat="1" ht="43.5" customHeight="1" x14ac:dyDescent="0.25">
      <c r="A56" s="36">
        <v>22</v>
      </c>
      <c r="B56" s="121" t="s">
        <v>62</v>
      </c>
      <c r="C56" s="121"/>
      <c r="D56" s="37" t="s">
        <v>58</v>
      </c>
      <c r="E56" s="38">
        <v>305</v>
      </c>
      <c r="F56" s="38">
        <v>109900</v>
      </c>
      <c r="G56" s="39">
        <f t="shared" si="0"/>
        <v>20881</v>
      </c>
      <c r="H56" s="39">
        <f t="shared" si="1"/>
        <v>130781</v>
      </c>
      <c r="I56" s="40">
        <f t="shared" si="2"/>
        <v>39888205</v>
      </c>
    </row>
    <row r="57" spans="1:15" customFormat="1" ht="63.75" customHeight="1" x14ac:dyDescent="0.25">
      <c r="A57" s="36">
        <v>23</v>
      </c>
      <c r="B57" s="121" t="s">
        <v>63</v>
      </c>
      <c r="C57" s="121"/>
      <c r="D57" s="37" t="s">
        <v>38</v>
      </c>
      <c r="E57" s="38">
        <v>610</v>
      </c>
      <c r="F57" s="38">
        <v>69900</v>
      </c>
      <c r="G57" s="39">
        <f t="shared" si="0"/>
        <v>13281</v>
      </c>
      <c r="H57" s="39">
        <f t="shared" si="1"/>
        <v>83181</v>
      </c>
      <c r="I57" s="40">
        <f t="shared" si="2"/>
        <v>50740410</v>
      </c>
    </row>
    <row r="58" spans="1:15" customFormat="1" ht="38.25" customHeight="1" x14ac:dyDescent="0.25">
      <c r="A58" s="36">
        <v>24</v>
      </c>
      <c r="B58" s="121" t="s">
        <v>64</v>
      </c>
      <c r="C58" s="121"/>
      <c r="D58" s="37" t="s">
        <v>38</v>
      </c>
      <c r="E58" s="38">
        <v>305</v>
      </c>
      <c r="F58" s="38">
        <v>29900</v>
      </c>
      <c r="G58" s="39">
        <f t="shared" si="0"/>
        <v>5681</v>
      </c>
      <c r="H58" s="39">
        <f t="shared" si="1"/>
        <v>35581</v>
      </c>
      <c r="I58" s="40">
        <f t="shared" si="2"/>
        <v>10852205</v>
      </c>
    </row>
    <row r="59" spans="1:15" customFormat="1" ht="44.25" customHeight="1" x14ac:dyDescent="0.25">
      <c r="A59" s="36">
        <v>25</v>
      </c>
      <c r="B59" s="121" t="s">
        <v>65</v>
      </c>
      <c r="C59" s="121"/>
      <c r="D59" s="37" t="s">
        <v>38</v>
      </c>
      <c r="E59" s="38">
        <v>305</v>
      </c>
      <c r="F59" s="38">
        <v>29900</v>
      </c>
      <c r="G59" s="39">
        <f t="shared" si="0"/>
        <v>5681</v>
      </c>
      <c r="H59" s="39">
        <f t="shared" si="1"/>
        <v>35581</v>
      </c>
      <c r="I59" s="40">
        <f t="shared" si="2"/>
        <v>10852205</v>
      </c>
    </row>
    <row r="60" spans="1:15" customFormat="1" ht="25.5" customHeight="1" x14ac:dyDescent="0.25">
      <c r="A60" s="36">
        <v>26</v>
      </c>
      <c r="B60" s="121" t="s">
        <v>66</v>
      </c>
      <c r="C60" s="121"/>
      <c r="D60" s="37" t="s">
        <v>38</v>
      </c>
      <c r="E60" s="38">
        <v>305</v>
      </c>
      <c r="F60" s="38">
        <v>5999</v>
      </c>
      <c r="G60" s="39">
        <f t="shared" si="0"/>
        <v>1139.81</v>
      </c>
      <c r="H60" s="39">
        <f t="shared" si="1"/>
        <v>7138.8099999999995</v>
      </c>
      <c r="I60" s="40">
        <f t="shared" si="2"/>
        <v>2177337.0499999998</v>
      </c>
    </row>
    <row r="61" spans="1:15" customFormat="1" ht="25.5" customHeight="1" x14ac:dyDescent="0.25">
      <c r="A61" s="36">
        <v>27</v>
      </c>
      <c r="B61" s="121" t="s">
        <v>67</v>
      </c>
      <c r="C61" s="121"/>
      <c r="D61" s="37" t="s">
        <v>38</v>
      </c>
      <c r="E61" s="38">
        <v>305</v>
      </c>
      <c r="F61" s="38">
        <v>13900</v>
      </c>
      <c r="G61" s="39">
        <f t="shared" si="0"/>
        <v>2641</v>
      </c>
      <c r="H61" s="39">
        <f t="shared" si="1"/>
        <v>16541</v>
      </c>
      <c r="I61" s="40">
        <f t="shared" si="2"/>
        <v>5045005</v>
      </c>
    </row>
    <row r="62" spans="1:15" s="45" customFormat="1" ht="104.25" customHeight="1" x14ac:dyDescent="0.25">
      <c r="A62" s="42">
        <v>28</v>
      </c>
      <c r="B62" s="137" t="s">
        <v>68</v>
      </c>
      <c r="C62" s="137"/>
      <c r="D62" s="43" t="s">
        <v>15</v>
      </c>
      <c r="E62" s="44">
        <v>5952</v>
      </c>
      <c r="F62" s="44">
        <v>2800</v>
      </c>
      <c r="G62" s="39">
        <f t="shared" si="0"/>
        <v>532</v>
      </c>
      <c r="H62" s="39">
        <f t="shared" si="1"/>
        <v>3332</v>
      </c>
      <c r="I62" s="40">
        <f t="shared" si="2"/>
        <v>19832064</v>
      </c>
      <c r="K62" s="46"/>
      <c r="L62" s="47"/>
      <c r="M62" s="47"/>
      <c r="N62" s="48"/>
      <c r="O62" s="49">
        <f>1300-O61</f>
        <v>1300</v>
      </c>
    </row>
    <row r="63" spans="1:15" customFormat="1" ht="27" customHeight="1" x14ac:dyDescent="0.25">
      <c r="A63" s="36">
        <v>29</v>
      </c>
      <c r="B63" s="122" t="s">
        <v>69</v>
      </c>
      <c r="C63" s="122"/>
      <c r="D63" s="37" t="s">
        <v>38</v>
      </c>
      <c r="E63" s="38">
        <v>305</v>
      </c>
      <c r="F63" s="38">
        <v>29999</v>
      </c>
      <c r="G63" s="39">
        <f t="shared" si="0"/>
        <v>5699.81</v>
      </c>
      <c r="H63" s="39">
        <f t="shared" si="1"/>
        <v>35698.81</v>
      </c>
      <c r="I63" s="40">
        <f t="shared" si="2"/>
        <v>10888137.049999999</v>
      </c>
    </row>
    <row r="64" spans="1:15" customFormat="1" ht="53.25" customHeight="1" x14ac:dyDescent="0.25">
      <c r="A64" s="36">
        <v>30</v>
      </c>
      <c r="B64" s="122" t="s">
        <v>70</v>
      </c>
      <c r="C64" s="122"/>
      <c r="D64" s="37" t="s">
        <v>38</v>
      </c>
      <c r="E64" s="38">
        <v>305</v>
      </c>
      <c r="F64" s="38">
        <v>29900</v>
      </c>
      <c r="G64" s="39">
        <f t="shared" si="0"/>
        <v>5681</v>
      </c>
      <c r="H64" s="39">
        <f t="shared" si="1"/>
        <v>35581</v>
      </c>
      <c r="I64" s="40">
        <f t="shared" si="2"/>
        <v>10852205</v>
      </c>
    </row>
    <row r="65" spans="1:9" customFormat="1" ht="76.5" customHeight="1" x14ac:dyDescent="0.25">
      <c r="A65" s="36">
        <v>31</v>
      </c>
      <c r="B65" s="122" t="s">
        <v>71</v>
      </c>
      <c r="C65" s="122"/>
      <c r="D65" s="37" t="s">
        <v>38</v>
      </c>
      <c r="E65" s="38">
        <v>305</v>
      </c>
      <c r="F65" s="38">
        <v>9900</v>
      </c>
      <c r="G65" s="39">
        <f t="shared" si="0"/>
        <v>1881</v>
      </c>
      <c r="H65" s="39">
        <f t="shared" si="1"/>
        <v>11781</v>
      </c>
      <c r="I65" s="40">
        <f t="shared" si="2"/>
        <v>3593205</v>
      </c>
    </row>
    <row r="66" spans="1:9" customFormat="1" ht="86.25" customHeight="1" x14ac:dyDescent="0.25">
      <c r="A66" s="36">
        <v>32</v>
      </c>
      <c r="B66" s="122" t="s">
        <v>72</v>
      </c>
      <c r="C66" s="122"/>
      <c r="D66" s="37" t="s">
        <v>38</v>
      </c>
      <c r="E66" s="38">
        <v>305</v>
      </c>
      <c r="F66" s="38">
        <v>29900</v>
      </c>
      <c r="G66" s="39">
        <f t="shared" si="0"/>
        <v>5681</v>
      </c>
      <c r="H66" s="39">
        <f t="shared" si="1"/>
        <v>35581</v>
      </c>
      <c r="I66" s="40">
        <f t="shared" si="2"/>
        <v>10852205</v>
      </c>
    </row>
    <row r="67" spans="1:9" customFormat="1" ht="93.75" customHeight="1" x14ac:dyDescent="0.25">
      <c r="A67" s="36">
        <v>33</v>
      </c>
      <c r="B67" s="137" t="s">
        <v>73</v>
      </c>
      <c r="C67" s="137"/>
      <c r="D67" s="37" t="s">
        <v>38</v>
      </c>
      <c r="E67" s="38">
        <v>2976</v>
      </c>
      <c r="F67" s="38">
        <v>10900</v>
      </c>
      <c r="G67" s="39">
        <f t="shared" si="0"/>
        <v>2071</v>
      </c>
      <c r="H67" s="39">
        <f t="shared" si="1"/>
        <v>12971</v>
      </c>
      <c r="I67" s="40">
        <f t="shared" si="2"/>
        <v>38601696</v>
      </c>
    </row>
    <row r="68" spans="1:9" customFormat="1" ht="105" customHeight="1" x14ac:dyDescent="0.25">
      <c r="A68" s="36">
        <v>34</v>
      </c>
      <c r="B68" s="137" t="s">
        <v>74</v>
      </c>
      <c r="C68" s="137"/>
      <c r="D68" s="37" t="s">
        <v>38</v>
      </c>
      <c r="E68" s="38">
        <v>2976</v>
      </c>
      <c r="F68" s="38">
        <v>9900</v>
      </c>
      <c r="G68" s="39">
        <f t="shared" si="0"/>
        <v>1881</v>
      </c>
      <c r="H68" s="39">
        <f t="shared" si="1"/>
        <v>11781</v>
      </c>
      <c r="I68" s="40">
        <f t="shared" si="2"/>
        <v>35060256</v>
      </c>
    </row>
    <row r="69" spans="1:9" customFormat="1" ht="125.25" customHeight="1" x14ac:dyDescent="0.25">
      <c r="A69" s="36">
        <v>35</v>
      </c>
      <c r="B69" s="137" t="s">
        <v>75</v>
      </c>
      <c r="C69" s="137"/>
      <c r="D69" s="37" t="s">
        <v>38</v>
      </c>
      <c r="E69" s="43">
        <v>5952</v>
      </c>
      <c r="F69" s="43">
        <v>8000</v>
      </c>
      <c r="G69" s="39">
        <f t="shared" si="0"/>
        <v>1520</v>
      </c>
      <c r="H69" s="39">
        <f t="shared" si="1"/>
        <v>9520</v>
      </c>
      <c r="I69" s="40">
        <f t="shared" si="2"/>
        <v>56663040</v>
      </c>
    </row>
    <row r="70" spans="1:9" customFormat="1" ht="126" customHeight="1" x14ac:dyDescent="0.25">
      <c r="A70" s="36">
        <v>36</v>
      </c>
      <c r="B70" s="137" t="s">
        <v>76</v>
      </c>
      <c r="C70" s="137"/>
      <c r="D70" s="37" t="s">
        <v>38</v>
      </c>
      <c r="E70" s="43">
        <v>2976</v>
      </c>
      <c r="F70" s="43">
        <v>12900</v>
      </c>
      <c r="G70" s="39">
        <f t="shared" si="0"/>
        <v>2451</v>
      </c>
      <c r="H70" s="39">
        <f t="shared" si="1"/>
        <v>15351</v>
      </c>
      <c r="I70" s="40">
        <f t="shared" si="2"/>
        <v>45684576</v>
      </c>
    </row>
    <row r="71" spans="1:9" customFormat="1" ht="68.25" customHeight="1" x14ac:dyDescent="0.25">
      <c r="A71" s="36">
        <v>37</v>
      </c>
      <c r="B71" s="137" t="s">
        <v>77</v>
      </c>
      <c r="C71" s="137"/>
      <c r="D71" s="37" t="s">
        <v>38</v>
      </c>
      <c r="E71" s="44">
        <v>5952</v>
      </c>
      <c r="F71" s="44">
        <v>3500</v>
      </c>
      <c r="G71" s="39">
        <f t="shared" si="0"/>
        <v>665</v>
      </c>
      <c r="H71" s="39">
        <f t="shared" si="1"/>
        <v>4165</v>
      </c>
      <c r="I71" s="40">
        <f t="shared" si="2"/>
        <v>24790080</v>
      </c>
    </row>
    <row r="72" spans="1:9" customFormat="1" ht="82.5" customHeight="1" x14ac:dyDescent="0.25">
      <c r="A72" s="36">
        <v>38</v>
      </c>
      <c r="B72" s="137" t="s">
        <v>78</v>
      </c>
      <c r="C72" s="137"/>
      <c r="D72" s="37" t="s">
        <v>38</v>
      </c>
      <c r="E72" s="43">
        <v>2976</v>
      </c>
      <c r="F72" s="43">
        <v>3900</v>
      </c>
      <c r="G72" s="39">
        <f t="shared" si="0"/>
        <v>741</v>
      </c>
      <c r="H72" s="39">
        <f t="shared" si="1"/>
        <v>4641</v>
      </c>
      <c r="I72" s="40">
        <f t="shared" si="2"/>
        <v>13811616</v>
      </c>
    </row>
    <row r="73" spans="1:9" customFormat="1" ht="81" customHeight="1" x14ac:dyDescent="0.25">
      <c r="A73" s="36">
        <v>39</v>
      </c>
      <c r="B73" s="137" t="s">
        <v>79</v>
      </c>
      <c r="C73" s="137"/>
      <c r="D73" s="37" t="s">
        <v>38</v>
      </c>
      <c r="E73" s="43">
        <v>2976</v>
      </c>
      <c r="F73" s="43">
        <v>15900</v>
      </c>
      <c r="G73" s="39">
        <f t="shared" si="0"/>
        <v>3021</v>
      </c>
      <c r="H73" s="39">
        <f t="shared" si="1"/>
        <v>18921</v>
      </c>
      <c r="I73" s="40">
        <f t="shared" si="2"/>
        <v>56308896</v>
      </c>
    </row>
    <row r="74" spans="1:9" customFormat="1" ht="31.5" customHeight="1" x14ac:dyDescent="0.25">
      <c r="A74" s="36">
        <v>40</v>
      </c>
      <c r="B74" s="121" t="s">
        <v>80</v>
      </c>
      <c r="C74" s="121"/>
      <c r="D74" s="37" t="s">
        <v>38</v>
      </c>
      <c r="E74" s="38">
        <v>305</v>
      </c>
      <c r="F74" s="38">
        <v>2990</v>
      </c>
      <c r="G74" s="39">
        <f t="shared" si="0"/>
        <v>568.1</v>
      </c>
      <c r="H74" s="39">
        <f t="shared" si="1"/>
        <v>3558.1</v>
      </c>
      <c r="I74" s="40">
        <f t="shared" si="2"/>
        <v>1085220.5</v>
      </c>
    </row>
    <row r="75" spans="1:9" customFormat="1" ht="29.25" customHeight="1" x14ac:dyDescent="0.25">
      <c r="A75" s="36">
        <v>41</v>
      </c>
      <c r="B75" s="121" t="s">
        <v>81</v>
      </c>
      <c r="C75" s="121"/>
      <c r="D75" s="37" t="s">
        <v>38</v>
      </c>
      <c r="E75" s="38">
        <v>305</v>
      </c>
      <c r="F75" s="38">
        <v>3500</v>
      </c>
      <c r="G75" s="39">
        <f t="shared" si="0"/>
        <v>665</v>
      </c>
      <c r="H75" s="39">
        <f t="shared" si="1"/>
        <v>4165</v>
      </c>
      <c r="I75" s="40">
        <f t="shared" si="2"/>
        <v>1270325</v>
      </c>
    </row>
    <row r="76" spans="1:9" customFormat="1" ht="36.75" customHeight="1" x14ac:dyDescent="0.25">
      <c r="A76" s="36">
        <v>42</v>
      </c>
      <c r="B76" s="121" t="s">
        <v>82</v>
      </c>
      <c r="C76" s="121"/>
      <c r="D76" s="37" t="s">
        <v>38</v>
      </c>
      <c r="E76" s="38">
        <v>305</v>
      </c>
      <c r="F76" s="38">
        <v>2500</v>
      </c>
      <c r="G76" s="39">
        <f t="shared" si="0"/>
        <v>475</v>
      </c>
      <c r="H76" s="39">
        <f t="shared" si="1"/>
        <v>2975</v>
      </c>
      <c r="I76" s="40">
        <f t="shared" si="2"/>
        <v>907375</v>
      </c>
    </row>
    <row r="77" spans="1:9" customFormat="1" ht="39" customHeight="1" x14ac:dyDescent="0.25">
      <c r="A77" s="36">
        <v>43</v>
      </c>
      <c r="B77" s="121" t="s">
        <v>83</v>
      </c>
      <c r="C77" s="121"/>
      <c r="D77" s="37" t="s">
        <v>58</v>
      </c>
      <c r="E77" s="38">
        <v>305</v>
      </c>
      <c r="F77" s="38">
        <v>15900</v>
      </c>
      <c r="G77" s="39">
        <f t="shared" si="0"/>
        <v>3021</v>
      </c>
      <c r="H77" s="39">
        <f t="shared" si="1"/>
        <v>18921</v>
      </c>
      <c r="I77" s="40">
        <f t="shared" si="2"/>
        <v>5770905</v>
      </c>
    </row>
    <row r="78" spans="1:9" customFormat="1" ht="25.5" customHeight="1" x14ac:dyDescent="0.25">
      <c r="A78" s="36">
        <v>44</v>
      </c>
      <c r="B78" s="121" t="s">
        <v>84</v>
      </c>
      <c r="C78" s="121"/>
      <c r="D78" s="37" t="s">
        <v>38</v>
      </c>
      <c r="E78" s="38">
        <v>305</v>
      </c>
      <c r="F78" s="38">
        <v>4000</v>
      </c>
      <c r="G78" s="39">
        <f t="shared" si="0"/>
        <v>760</v>
      </c>
      <c r="H78" s="39">
        <f t="shared" si="1"/>
        <v>4760</v>
      </c>
      <c r="I78" s="40">
        <f t="shared" si="2"/>
        <v>1451800</v>
      </c>
    </row>
    <row r="79" spans="1:9" customFormat="1" ht="32.25" customHeight="1" x14ac:dyDescent="0.25">
      <c r="A79" s="36">
        <v>45</v>
      </c>
      <c r="B79" s="122" t="s">
        <v>85</v>
      </c>
      <c r="C79" s="122"/>
      <c r="D79" s="37" t="s">
        <v>38</v>
      </c>
      <c r="E79" s="38">
        <v>305</v>
      </c>
      <c r="F79" s="38">
        <v>1600</v>
      </c>
      <c r="G79" s="39">
        <f t="shared" si="0"/>
        <v>304</v>
      </c>
      <c r="H79" s="39">
        <f t="shared" si="1"/>
        <v>1904</v>
      </c>
      <c r="I79" s="40">
        <f t="shared" si="2"/>
        <v>580720</v>
      </c>
    </row>
    <row r="80" spans="1:9" customFormat="1" ht="66.75" customHeight="1" x14ac:dyDescent="0.25">
      <c r="A80" s="36">
        <v>46</v>
      </c>
      <c r="B80" s="122" t="s">
        <v>86</v>
      </c>
      <c r="C80" s="122"/>
      <c r="D80" s="37" t="s">
        <v>38</v>
      </c>
      <c r="E80" s="38">
        <v>2976</v>
      </c>
      <c r="F80" s="38">
        <v>2900</v>
      </c>
      <c r="G80" s="39">
        <f t="shared" si="0"/>
        <v>551</v>
      </c>
      <c r="H80" s="39">
        <f t="shared" si="1"/>
        <v>3451</v>
      </c>
      <c r="I80" s="40">
        <f t="shared" si="2"/>
        <v>10270176</v>
      </c>
    </row>
    <row r="81" spans="1:17" customFormat="1" ht="31.5" customHeight="1" x14ac:dyDescent="0.25">
      <c r="A81" s="36">
        <v>47</v>
      </c>
      <c r="B81" s="121" t="s">
        <v>87</v>
      </c>
      <c r="C81" s="121"/>
      <c r="D81" s="37" t="s">
        <v>38</v>
      </c>
      <c r="E81" s="38">
        <v>305</v>
      </c>
      <c r="F81" s="38">
        <v>3000</v>
      </c>
      <c r="G81" s="39">
        <f t="shared" si="0"/>
        <v>570</v>
      </c>
      <c r="H81" s="39">
        <f t="shared" si="1"/>
        <v>3570</v>
      </c>
      <c r="I81" s="40">
        <f t="shared" si="2"/>
        <v>1088850</v>
      </c>
    </row>
    <row r="82" spans="1:17" customFormat="1" ht="39.75" customHeight="1" x14ac:dyDescent="0.25">
      <c r="A82" s="36">
        <v>48</v>
      </c>
      <c r="B82" s="122" t="s">
        <v>88</v>
      </c>
      <c r="C82" s="122"/>
      <c r="D82" s="37" t="s">
        <v>58</v>
      </c>
      <c r="E82" s="38">
        <v>305</v>
      </c>
      <c r="F82" s="38">
        <v>19900</v>
      </c>
      <c r="G82" s="39">
        <f t="shared" si="0"/>
        <v>3781</v>
      </c>
      <c r="H82" s="39">
        <f t="shared" si="1"/>
        <v>23681</v>
      </c>
      <c r="I82" s="40">
        <f t="shared" si="2"/>
        <v>7222705</v>
      </c>
    </row>
    <row r="83" spans="1:17" customFormat="1" ht="39.75" customHeight="1" x14ac:dyDescent="0.25">
      <c r="A83" s="36">
        <v>49</v>
      </c>
      <c r="B83" s="122" t="s">
        <v>89</v>
      </c>
      <c r="C83" s="122"/>
      <c r="D83" s="37" t="s">
        <v>8</v>
      </c>
      <c r="E83" s="38">
        <v>305</v>
      </c>
      <c r="F83" s="38">
        <v>39900</v>
      </c>
      <c r="G83" s="39">
        <f t="shared" si="0"/>
        <v>7581</v>
      </c>
      <c r="H83" s="39">
        <f t="shared" si="1"/>
        <v>47481</v>
      </c>
      <c r="I83" s="40">
        <f t="shared" si="2"/>
        <v>14481705</v>
      </c>
    </row>
    <row r="84" spans="1:17" customFormat="1" ht="33" customHeight="1" x14ac:dyDescent="0.25">
      <c r="A84" s="36">
        <v>50</v>
      </c>
      <c r="B84" s="122" t="s">
        <v>90</v>
      </c>
      <c r="C84" s="122"/>
      <c r="D84" s="37" t="s">
        <v>15</v>
      </c>
      <c r="E84" s="38">
        <v>305</v>
      </c>
      <c r="F84" s="38">
        <v>49900</v>
      </c>
      <c r="G84" s="39">
        <f t="shared" si="0"/>
        <v>9481</v>
      </c>
      <c r="H84" s="39">
        <f t="shared" si="1"/>
        <v>59381</v>
      </c>
      <c r="I84" s="40">
        <f t="shared" si="2"/>
        <v>18111205</v>
      </c>
    </row>
    <row r="85" spans="1:17" customFormat="1" ht="121.5" customHeight="1" x14ac:dyDescent="0.25">
      <c r="A85" s="36">
        <v>51</v>
      </c>
      <c r="B85" s="121" t="s">
        <v>91</v>
      </c>
      <c r="C85" s="121"/>
      <c r="D85" s="37" t="s">
        <v>38</v>
      </c>
      <c r="E85" s="50">
        <v>8928</v>
      </c>
      <c r="F85" s="50">
        <v>1900</v>
      </c>
      <c r="G85" s="39">
        <f t="shared" si="0"/>
        <v>361</v>
      </c>
      <c r="H85" s="39">
        <f t="shared" si="1"/>
        <v>2261</v>
      </c>
      <c r="I85" s="40">
        <f t="shared" si="2"/>
        <v>20186208</v>
      </c>
    </row>
    <row r="86" spans="1:17" customFormat="1" ht="31.5" customHeight="1" x14ac:dyDescent="0.25">
      <c r="A86" s="36">
        <v>52</v>
      </c>
      <c r="B86" s="121" t="s">
        <v>92</v>
      </c>
      <c r="C86" s="121"/>
      <c r="D86" s="37" t="s">
        <v>38</v>
      </c>
      <c r="E86" s="38">
        <v>305</v>
      </c>
      <c r="F86" s="38">
        <v>19900</v>
      </c>
      <c r="G86" s="39">
        <f t="shared" si="0"/>
        <v>3781</v>
      </c>
      <c r="H86" s="39">
        <f t="shared" si="1"/>
        <v>23681</v>
      </c>
      <c r="I86" s="40">
        <f t="shared" si="2"/>
        <v>7222705</v>
      </c>
    </row>
    <row r="87" spans="1:17" customFormat="1" ht="29.25" customHeight="1" x14ac:dyDescent="0.25">
      <c r="A87" s="36">
        <v>53</v>
      </c>
      <c r="B87" s="121" t="s">
        <v>93</v>
      </c>
      <c r="C87" s="121"/>
      <c r="D87" s="37" t="s">
        <v>38</v>
      </c>
      <c r="E87" s="38">
        <v>305</v>
      </c>
      <c r="F87" s="38">
        <v>15900</v>
      </c>
      <c r="G87" s="39">
        <f t="shared" si="0"/>
        <v>3021</v>
      </c>
      <c r="H87" s="39">
        <f t="shared" si="1"/>
        <v>18921</v>
      </c>
      <c r="I87" s="40">
        <f t="shared" si="2"/>
        <v>5770905</v>
      </c>
    </row>
    <row r="88" spans="1:17" customFormat="1" ht="37.5" customHeight="1" x14ac:dyDescent="0.25">
      <c r="A88" s="36">
        <v>54</v>
      </c>
      <c r="B88" s="121" t="s">
        <v>94</v>
      </c>
      <c r="C88" s="121"/>
      <c r="D88" s="37" t="s">
        <v>38</v>
      </c>
      <c r="E88" s="38">
        <v>305</v>
      </c>
      <c r="F88" s="38">
        <v>12990</v>
      </c>
      <c r="G88" s="39">
        <f t="shared" si="0"/>
        <v>2468.1</v>
      </c>
      <c r="H88" s="39">
        <f t="shared" si="1"/>
        <v>15458.1</v>
      </c>
      <c r="I88" s="40">
        <f t="shared" si="2"/>
        <v>4714720.5</v>
      </c>
    </row>
    <row r="89" spans="1:17" x14ac:dyDescent="0.25">
      <c r="A89" s="9"/>
      <c r="B89" s="10"/>
      <c r="C89" s="11"/>
      <c r="D89" s="11"/>
      <c r="E89" s="10"/>
      <c r="F89" s="10"/>
      <c r="G89" s="10"/>
      <c r="H89" s="10"/>
      <c r="I89" s="144">
        <f>SUM(I35:I88)</f>
        <v>687804077.79999995</v>
      </c>
    </row>
    <row r="90" spans="1:17" s="28" customFormat="1" ht="20.25" customHeight="1" x14ac:dyDescent="0.25">
      <c r="A90" s="134" t="s">
        <v>34</v>
      </c>
      <c r="B90" s="134"/>
      <c r="C90" s="134"/>
      <c r="D90" s="134"/>
      <c r="E90" s="134"/>
      <c r="F90" s="134"/>
      <c r="G90" s="134"/>
      <c r="H90" s="134"/>
      <c r="I90" s="134"/>
    </row>
    <row r="91" spans="1:17" x14ac:dyDescent="0.25">
      <c r="A91" s="131"/>
      <c r="B91" s="132"/>
      <c r="C91" s="132"/>
      <c r="D91" s="132"/>
      <c r="E91" s="132"/>
      <c r="F91" s="132"/>
      <c r="G91" s="132"/>
      <c r="H91" s="132"/>
      <c r="I91" s="133"/>
    </row>
    <row r="92" spans="1:17" customFormat="1" ht="29.25" customHeight="1" x14ac:dyDescent="0.25">
      <c r="A92" s="51" t="s">
        <v>35</v>
      </c>
      <c r="B92" s="139" t="s">
        <v>95</v>
      </c>
      <c r="C92" s="139"/>
      <c r="D92" s="139"/>
      <c r="E92" s="139"/>
      <c r="F92" s="139"/>
      <c r="G92" s="139"/>
      <c r="H92" s="139"/>
      <c r="I92" s="139"/>
    </row>
    <row r="93" spans="1:17" s="53" customFormat="1" ht="57" customHeight="1" x14ac:dyDescent="0.2">
      <c r="A93" s="52">
        <v>1</v>
      </c>
      <c r="B93" s="138" t="s">
        <v>96</v>
      </c>
      <c r="C93" s="138"/>
      <c r="D93" s="138"/>
      <c r="E93" s="138"/>
      <c r="F93" s="138"/>
      <c r="G93" s="138"/>
      <c r="H93" s="138"/>
      <c r="I93" s="138"/>
      <c r="L93" s="54"/>
      <c r="M93" s="54"/>
      <c r="N93" s="54"/>
      <c r="O93" s="54"/>
      <c r="P93" s="54"/>
      <c r="Q93" s="55"/>
    </row>
    <row r="94" spans="1:17" s="53" customFormat="1" ht="52.5" customHeight="1" x14ac:dyDescent="0.2">
      <c r="A94" s="52">
        <v>2</v>
      </c>
      <c r="B94" s="138" t="s">
        <v>97</v>
      </c>
      <c r="C94" s="138"/>
      <c r="D94" s="138"/>
      <c r="E94" s="138"/>
      <c r="F94" s="138"/>
      <c r="G94" s="138"/>
      <c r="H94" s="138"/>
      <c r="I94" s="138"/>
      <c r="L94" s="54"/>
      <c r="M94" s="54"/>
      <c r="N94" s="54"/>
      <c r="O94" s="54"/>
      <c r="P94" s="54"/>
      <c r="Q94" s="55"/>
    </row>
    <row r="95" spans="1:17" s="53" customFormat="1" ht="31.5" customHeight="1" x14ac:dyDescent="0.2">
      <c r="A95" s="52">
        <v>3</v>
      </c>
      <c r="B95" s="138" t="s">
        <v>98</v>
      </c>
      <c r="C95" s="138"/>
      <c r="D95" s="138"/>
      <c r="E95" s="138"/>
      <c r="F95" s="138"/>
      <c r="G95" s="138"/>
      <c r="H95" s="138"/>
      <c r="I95" s="138"/>
      <c r="L95" s="54"/>
      <c r="M95" s="54"/>
      <c r="N95" s="54"/>
      <c r="O95" s="54"/>
      <c r="P95" s="54"/>
      <c r="Q95" s="55"/>
    </row>
    <row r="96" spans="1:17" s="53" customFormat="1" ht="60.75" customHeight="1" x14ac:dyDescent="0.2">
      <c r="A96" s="52">
        <v>4</v>
      </c>
      <c r="B96" s="138" t="s">
        <v>99</v>
      </c>
      <c r="C96" s="138"/>
      <c r="D96" s="138"/>
      <c r="E96" s="138"/>
      <c r="F96" s="138"/>
      <c r="G96" s="138"/>
      <c r="H96" s="138"/>
      <c r="I96" s="138"/>
      <c r="L96" s="54"/>
      <c r="M96" s="54"/>
      <c r="N96" s="54"/>
      <c r="O96" s="54"/>
      <c r="P96" s="54"/>
      <c r="Q96" s="55"/>
    </row>
    <row r="97" spans="1:32" s="53" customFormat="1" ht="66" customHeight="1" x14ac:dyDescent="0.2">
      <c r="A97" s="52">
        <v>5</v>
      </c>
      <c r="B97" s="138" t="s">
        <v>100</v>
      </c>
      <c r="C97" s="138"/>
      <c r="D97" s="138"/>
      <c r="E97" s="138"/>
      <c r="F97" s="138"/>
      <c r="G97" s="138"/>
      <c r="H97" s="138"/>
      <c r="I97" s="138"/>
      <c r="L97" s="54"/>
      <c r="M97" s="54"/>
      <c r="N97" s="54"/>
      <c r="O97" s="54"/>
      <c r="P97" s="54"/>
      <c r="Q97" s="55"/>
    </row>
    <row r="98" spans="1:32" s="53" customFormat="1" ht="50.25" customHeight="1" x14ac:dyDescent="0.2">
      <c r="A98" s="52">
        <v>6</v>
      </c>
      <c r="B98" s="138" t="s">
        <v>101</v>
      </c>
      <c r="C98" s="138"/>
      <c r="D98" s="138"/>
      <c r="E98" s="138"/>
      <c r="F98" s="138"/>
      <c r="G98" s="138"/>
      <c r="H98" s="138"/>
      <c r="I98" s="138"/>
      <c r="L98" s="54"/>
      <c r="M98" s="54"/>
      <c r="N98" s="54"/>
      <c r="O98" s="54"/>
      <c r="P98" s="54"/>
      <c r="Q98" s="55"/>
    </row>
    <row r="99" spans="1:32" s="53" customFormat="1" ht="226.5" customHeight="1" x14ac:dyDescent="0.2">
      <c r="A99" s="52">
        <v>7</v>
      </c>
      <c r="B99" s="138" t="s">
        <v>102</v>
      </c>
      <c r="C99" s="138"/>
      <c r="D99" s="138"/>
      <c r="E99" s="138"/>
      <c r="F99" s="138"/>
      <c r="G99" s="138"/>
      <c r="H99" s="138"/>
      <c r="I99" s="138"/>
      <c r="L99" s="54"/>
      <c r="M99" s="54"/>
      <c r="N99" s="54"/>
      <c r="O99" s="54"/>
      <c r="P99" s="54"/>
      <c r="Q99" s="55"/>
    </row>
    <row r="100" spans="1:32" s="53" customFormat="1" ht="148.5" customHeight="1" x14ac:dyDescent="0.2">
      <c r="A100" s="52">
        <v>8</v>
      </c>
      <c r="B100" s="138" t="s">
        <v>103</v>
      </c>
      <c r="C100" s="138"/>
      <c r="D100" s="138"/>
      <c r="E100" s="138"/>
      <c r="F100" s="138"/>
      <c r="G100" s="138"/>
      <c r="H100" s="138"/>
      <c r="I100" s="138"/>
      <c r="L100" s="54"/>
      <c r="M100" s="54"/>
      <c r="N100" s="54"/>
      <c r="O100" s="54"/>
      <c r="P100" s="54"/>
      <c r="Q100" s="55"/>
    </row>
    <row r="101" spans="1:32" s="56" customFormat="1" ht="86.25" customHeight="1" x14ac:dyDescent="0.2">
      <c r="A101" s="52">
        <v>9</v>
      </c>
      <c r="B101" s="138" t="s">
        <v>104</v>
      </c>
      <c r="C101" s="138"/>
      <c r="D101" s="138"/>
      <c r="E101" s="138"/>
      <c r="F101" s="138"/>
      <c r="G101" s="138"/>
      <c r="H101" s="138"/>
      <c r="I101" s="138"/>
      <c r="L101" s="57"/>
      <c r="M101" s="57"/>
      <c r="N101" s="57"/>
      <c r="O101" s="57"/>
      <c r="P101" s="57"/>
      <c r="Q101" s="58"/>
    </row>
    <row r="102" spans="1:32" s="56" customFormat="1" ht="86.25" customHeight="1" x14ac:dyDescent="0.2">
      <c r="A102" s="52">
        <v>10</v>
      </c>
      <c r="B102" s="138" t="s">
        <v>105</v>
      </c>
      <c r="C102" s="138"/>
      <c r="D102" s="138"/>
      <c r="E102" s="138"/>
      <c r="F102" s="138"/>
      <c r="G102" s="138"/>
      <c r="H102" s="138"/>
      <c r="I102" s="138"/>
      <c r="L102" s="57"/>
      <c r="M102" s="57"/>
      <c r="N102" s="57"/>
      <c r="O102" s="57"/>
      <c r="P102" s="57"/>
      <c r="Q102" s="58"/>
    </row>
    <row r="103" spans="1:32" s="56" customFormat="1" ht="96.75" customHeight="1" x14ac:dyDescent="0.2">
      <c r="A103" s="52">
        <v>11</v>
      </c>
      <c r="B103" s="138" t="s">
        <v>106</v>
      </c>
      <c r="C103" s="138"/>
      <c r="D103" s="138"/>
      <c r="E103" s="138"/>
      <c r="F103" s="138"/>
      <c r="G103" s="138"/>
      <c r="H103" s="138"/>
      <c r="I103" s="138"/>
      <c r="L103" s="57"/>
      <c r="M103" s="57"/>
      <c r="N103" s="57"/>
      <c r="O103" s="57"/>
      <c r="P103" s="57"/>
      <c r="Q103" s="58"/>
    </row>
    <row r="104" spans="1:32" s="56" customFormat="1" ht="73.5" customHeight="1" x14ac:dyDescent="0.2">
      <c r="A104" s="52">
        <v>12</v>
      </c>
      <c r="B104" s="77" t="s">
        <v>107</v>
      </c>
      <c r="C104" s="77"/>
      <c r="D104" s="77"/>
      <c r="E104" s="77"/>
      <c r="F104" s="77"/>
      <c r="G104" s="77"/>
      <c r="H104" s="77"/>
      <c r="I104" s="77"/>
      <c r="L104" s="57"/>
      <c r="M104" s="57"/>
      <c r="N104" s="57"/>
      <c r="O104" s="57"/>
      <c r="P104" s="57"/>
      <c r="Q104" s="58"/>
    </row>
    <row r="105" spans="1:32" s="56" customFormat="1" ht="252.75" customHeight="1" x14ac:dyDescent="0.2">
      <c r="A105" s="52">
        <v>13</v>
      </c>
      <c r="B105" s="138" t="s">
        <v>108</v>
      </c>
      <c r="C105" s="138"/>
      <c r="D105" s="138"/>
      <c r="E105" s="138"/>
      <c r="F105" s="138"/>
      <c r="G105" s="138"/>
      <c r="H105" s="138"/>
      <c r="I105" s="138"/>
      <c r="L105" s="57"/>
      <c r="M105" s="57"/>
      <c r="N105" s="57"/>
      <c r="O105" s="57"/>
      <c r="P105" s="57"/>
      <c r="Q105" s="58"/>
    </row>
    <row r="106" spans="1:32" s="56" customFormat="1" ht="136.5" customHeight="1" x14ac:dyDescent="0.2">
      <c r="A106" s="52">
        <v>14</v>
      </c>
      <c r="B106" s="138" t="s">
        <v>109</v>
      </c>
      <c r="C106" s="138"/>
      <c r="D106" s="138"/>
      <c r="E106" s="138"/>
      <c r="F106" s="138"/>
      <c r="G106" s="138"/>
      <c r="H106" s="138"/>
      <c r="I106" s="138"/>
      <c r="L106" s="57"/>
      <c r="M106" s="57"/>
      <c r="N106" s="57"/>
      <c r="O106" s="57"/>
      <c r="P106" s="57"/>
      <c r="Q106" s="58"/>
    </row>
    <row r="107" spans="1:32" s="56" customFormat="1" ht="91.5" customHeight="1" x14ac:dyDescent="0.2">
      <c r="A107" s="52">
        <v>15</v>
      </c>
      <c r="B107" s="138" t="s">
        <v>110</v>
      </c>
      <c r="C107" s="138"/>
      <c r="D107" s="138"/>
      <c r="E107" s="138"/>
      <c r="F107" s="138"/>
      <c r="G107" s="138"/>
      <c r="H107" s="138"/>
      <c r="I107" s="138"/>
      <c r="L107" s="57"/>
      <c r="M107" s="57"/>
      <c r="N107" s="57"/>
      <c r="O107" s="57"/>
      <c r="P107" s="57"/>
      <c r="Q107" s="58"/>
    </row>
    <row r="108" spans="1:32" s="56" customFormat="1" ht="78.75" customHeight="1" x14ac:dyDescent="0.2">
      <c r="A108" s="52">
        <v>16</v>
      </c>
      <c r="B108" s="138" t="s">
        <v>116</v>
      </c>
      <c r="C108" s="138"/>
      <c r="D108" s="138"/>
      <c r="E108" s="138"/>
      <c r="F108" s="138"/>
      <c r="G108" s="138"/>
      <c r="H108" s="138"/>
      <c r="I108" s="138"/>
      <c r="L108" s="57"/>
      <c r="M108" s="57"/>
      <c r="N108" s="57"/>
      <c r="O108" s="57"/>
      <c r="P108" s="57"/>
      <c r="Q108" s="58"/>
    </row>
    <row r="109" spans="1:32" s="56" customFormat="1" ht="42.75" customHeight="1" x14ac:dyDescent="0.2">
      <c r="A109" s="52">
        <v>17</v>
      </c>
      <c r="B109" s="138" t="s">
        <v>111</v>
      </c>
      <c r="C109" s="138"/>
      <c r="D109" s="138"/>
      <c r="E109" s="138"/>
      <c r="F109" s="138"/>
      <c r="G109" s="138"/>
      <c r="H109" s="138"/>
      <c r="I109" s="138"/>
      <c r="L109" s="57"/>
      <c r="M109" s="57"/>
      <c r="N109" s="57"/>
      <c r="O109" s="57"/>
      <c r="P109" s="57"/>
      <c r="Q109" s="58"/>
    </row>
    <row r="110" spans="1:32" x14ac:dyDescent="0.25">
      <c r="A110" s="30"/>
      <c r="B110" s="31"/>
      <c r="C110" s="31"/>
      <c r="D110" s="31"/>
      <c r="E110" s="31"/>
      <c r="F110" s="31"/>
      <c r="G110" s="31"/>
      <c r="H110" s="31"/>
      <c r="I110" s="145"/>
    </row>
    <row r="111" spans="1:32" ht="15" x14ac:dyDescent="0.25">
      <c r="A111" s="126" t="s">
        <v>14</v>
      </c>
      <c r="B111" s="127"/>
      <c r="C111" s="127"/>
      <c r="D111" s="127"/>
      <c r="E111" s="127"/>
      <c r="F111" s="127"/>
      <c r="G111" s="127"/>
      <c r="H111" s="127"/>
      <c r="I111" s="128"/>
    </row>
    <row r="112" spans="1:32" ht="45.75" customHeight="1" x14ac:dyDescent="0.25">
      <c r="A112" s="12">
        <v>3</v>
      </c>
      <c r="B112" s="123" t="s">
        <v>5</v>
      </c>
      <c r="C112" s="123"/>
      <c r="D112" s="129"/>
      <c r="E112" s="129"/>
      <c r="F112" s="129"/>
      <c r="G112" s="129"/>
      <c r="H112" s="129"/>
      <c r="I112" s="130"/>
      <c r="AF112" s="1"/>
    </row>
    <row r="113" spans="1:32" ht="70.5" customHeight="1" x14ac:dyDescent="0.25">
      <c r="A113" s="12">
        <v>4</v>
      </c>
      <c r="B113" s="123" t="s">
        <v>6</v>
      </c>
      <c r="C113" s="123"/>
      <c r="D113" s="124" t="s">
        <v>25</v>
      </c>
      <c r="E113" s="124"/>
      <c r="F113" s="124"/>
      <c r="G113" s="124"/>
      <c r="H113" s="124"/>
      <c r="I113" s="125"/>
      <c r="AF113" s="1"/>
    </row>
    <row r="114" spans="1:32" x14ac:dyDescent="0.25">
      <c r="A114" s="13"/>
      <c r="B114" s="14"/>
      <c r="C114" s="14"/>
      <c r="D114" s="15"/>
      <c r="E114" s="15"/>
      <c r="F114" s="15"/>
      <c r="G114" s="15"/>
      <c r="H114" s="15"/>
      <c r="I114" s="146"/>
      <c r="AF114" s="1"/>
    </row>
    <row r="115" spans="1:32" ht="15" x14ac:dyDescent="0.25">
      <c r="A115" s="65" t="s">
        <v>7</v>
      </c>
      <c r="B115" s="66"/>
      <c r="C115" s="66"/>
      <c r="D115" s="66"/>
      <c r="E115" s="66"/>
      <c r="F115" s="66"/>
      <c r="G115" s="66"/>
      <c r="H115" s="66"/>
      <c r="I115" s="67"/>
      <c r="AF115" s="1"/>
    </row>
    <row r="116" spans="1:32" ht="26.25" customHeight="1" x14ac:dyDescent="0.25">
      <c r="A116" s="74" t="s">
        <v>26</v>
      </c>
      <c r="B116" s="75"/>
      <c r="C116" s="75"/>
      <c r="D116" s="75"/>
      <c r="E116" s="75"/>
      <c r="F116" s="75"/>
      <c r="G116" s="75"/>
      <c r="H116" s="75"/>
      <c r="I116" s="76"/>
      <c r="AF116" s="1"/>
    </row>
    <row r="117" spans="1:32" ht="15" x14ac:dyDescent="0.25">
      <c r="A117" s="16" t="s">
        <v>13</v>
      </c>
      <c r="B117" s="17" t="s">
        <v>8</v>
      </c>
      <c r="C117" s="91" t="s">
        <v>15</v>
      </c>
      <c r="D117" s="92"/>
      <c r="E117" s="93"/>
      <c r="F117" s="91" t="s">
        <v>16</v>
      </c>
      <c r="G117" s="92"/>
      <c r="H117" s="92"/>
      <c r="I117" s="94"/>
      <c r="AF117" s="1"/>
    </row>
    <row r="118" spans="1:32" ht="75" customHeight="1" x14ac:dyDescent="0.25">
      <c r="A118" s="29">
        <v>1</v>
      </c>
      <c r="B118" s="18" t="s">
        <v>36</v>
      </c>
      <c r="C118" s="77" t="s">
        <v>114</v>
      </c>
      <c r="D118" s="77"/>
      <c r="E118" s="77"/>
      <c r="F118" s="78" t="s">
        <v>113</v>
      </c>
      <c r="G118" s="79"/>
      <c r="H118" s="79"/>
      <c r="I118" s="79"/>
      <c r="AF118" s="1"/>
    </row>
    <row r="119" spans="1:32" ht="15" x14ac:dyDescent="0.25">
      <c r="A119" s="19"/>
      <c r="B119" s="20"/>
      <c r="C119" s="21"/>
      <c r="D119" s="22"/>
      <c r="E119" s="23"/>
      <c r="F119" s="23"/>
      <c r="G119" s="23"/>
      <c r="H119" s="23"/>
      <c r="I119" s="147"/>
      <c r="AF119" s="1"/>
    </row>
    <row r="120" spans="1:32" ht="83.25" customHeight="1" x14ac:dyDescent="0.25">
      <c r="A120" s="68" t="s">
        <v>9</v>
      </c>
      <c r="B120" s="69"/>
      <c r="C120" s="70"/>
      <c r="D120" s="71" t="s">
        <v>112</v>
      </c>
      <c r="E120" s="72"/>
      <c r="F120" s="72"/>
      <c r="G120" s="72"/>
      <c r="H120" s="72"/>
      <c r="I120" s="73"/>
      <c r="J120" s="24"/>
      <c r="AF120" s="1"/>
    </row>
    <row r="121" spans="1:32" ht="54" customHeight="1" x14ac:dyDescent="0.25">
      <c r="A121" s="80" t="s">
        <v>10</v>
      </c>
      <c r="B121" s="81"/>
      <c r="C121" s="82"/>
      <c r="D121" s="83"/>
      <c r="E121" s="83"/>
      <c r="F121" s="83"/>
      <c r="G121" s="83"/>
      <c r="H121" s="83"/>
      <c r="I121" s="84"/>
      <c r="AF121" s="1"/>
    </row>
    <row r="122" spans="1:32" ht="71.25" customHeight="1" x14ac:dyDescent="0.25">
      <c r="A122" s="85" t="s">
        <v>17</v>
      </c>
      <c r="B122" s="86"/>
      <c r="C122" s="86"/>
      <c r="D122" s="86"/>
      <c r="E122" s="86"/>
      <c r="F122" s="86"/>
      <c r="G122" s="86"/>
      <c r="H122" s="86"/>
      <c r="I122" s="87"/>
      <c r="AF122" s="1"/>
    </row>
    <row r="123" spans="1:32" ht="42" customHeight="1" x14ac:dyDescent="0.25">
      <c r="A123" s="88"/>
      <c r="B123" s="89"/>
      <c r="C123" s="89"/>
      <c r="D123" s="89"/>
      <c r="E123" s="89"/>
      <c r="F123" s="89"/>
      <c r="G123" s="89"/>
      <c r="H123" s="89"/>
      <c r="I123" s="90"/>
      <c r="AF123" s="1"/>
    </row>
    <row r="124" spans="1:32" x14ac:dyDescent="0.25">
      <c r="A124" s="59" t="s">
        <v>11</v>
      </c>
      <c r="B124" s="60"/>
      <c r="C124" s="60"/>
      <c r="D124" s="60"/>
      <c r="E124" s="60"/>
      <c r="F124" s="60"/>
      <c r="G124" s="60"/>
      <c r="H124" s="60"/>
      <c r="I124" s="61"/>
      <c r="AF124" s="1"/>
    </row>
    <row r="125" spans="1:32" ht="76.5" customHeight="1" thickBot="1" x14ac:dyDescent="0.3">
      <c r="A125" s="62" t="s">
        <v>12</v>
      </c>
      <c r="B125" s="63"/>
      <c r="C125" s="63"/>
      <c r="D125" s="63"/>
      <c r="E125" s="63"/>
      <c r="F125" s="63"/>
      <c r="G125" s="63"/>
      <c r="H125" s="63"/>
      <c r="I125" s="64"/>
      <c r="AF125" s="1"/>
    </row>
  </sheetData>
  <mergeCells count="117">
    <mergeCell ref="B107:I107"/>
    <mergeCell ref="B108:I108"/>
    <mergeCell ref="B109:I109"/>
    <mergeCell ref="B92:I92"/>
    <mergeCell ref="B93:I93"/>
    <mergeCell ref="B94:I94"/>
    <mergeCell ref="B95:I95"/>
    <mergeCell ref="B96:I96"/>
    <mergeCell ref="B97:I97"/>
    <mergeCell ref="B98:I98"/>
    <mergeCell ref="B99:I99"/>
    <mergeCell ref="B100:I100"/>
    <mergeCell ref="B101:I101"/>
    <mergeCell ref="B102:I102"/>
    <mergeCell ref="B103:I103"/>
    <mergeCell ref="B104:I104"/>
    <mergeCell ref="B105:I105"/>
    <mergeCell ref="B106:I106"/>
    <mergeCell ref="B85:C85"/>
    <mergeCell ref="B86:C86"/>
    <mergeCell ref="B87:C87"/>
    <mergeCell ref="B88:C88"/>
    <mergeCell ref="B80:C80"/>
    <mergeCell ref="B81:C81"/>
    <mergeCell ref="B82:C82"/>
    <mergeCell ref="B83:C83"/>
    <mergeCell ref="B84:C84"/>
    <mergeCell ref="B75:C75"/>
    <mergeCell ref="B76:C76"/>
    <mergeCell ref="B77:C77"/>
    <mergeCell ref="B78:C78"/>
    <mergeCell ref="B79:C79"/>
    <mergeCell ref="B70:C70"/>
    <mergeCell ref="B71:C71"/>
    <mergeCell ref="B72:C72"/>
    <mergeCell ref="B73:C73"/>
    <mergeCell ref="B74:C74"/>
    <mergeCell ref="B65:C65"/>
    <mergeCell ref="B66:C66"/>
    <mergeCell ref="B67:C67"/>
    <mergeCell ref="B68:C68"/>
    <mergeCell ref="B69:C69"/>
    <mergeCell ref="B60:C60"/>
    <mergeCell ref="B61:C61"/>
    <mergeCell ref="B62:C62"/>
    <mergeCell ref="B63:C63"/>
    <mergeCell ref="B64:C64"/>
    <mergeCell ref="B55:C55"/>
    <mergeCell ref="B56:C56"/>
    <mergeCell ref="B57:C57"/>
    <mergeCell ref="B58:C58"/>
    <mergeCell ref="B59:C59"/>
    <mergeCell ref="B50:C50"/>
    <mergeCell ref="B51:C51"/>
    <mergeCell ref="B52:C52"/>
    <mergeCell ref="B53:C53"/>
    <mergeCell ref="B54:C54"/>
    <mergeCell ref="A33:I33"/>
    <mergeCell ref="B36:C36"/>
    <mergeCell ref="B37:C37"/>
    <mergeCell ref="B38:C38"/>
    <mergeCell ref="B39:C39"/>
    <mergeCell ref="B113:C113"/>
    <mergeCell ref="D113:I113"/>
    <mergeCell ref="A111:I111"/>
    <mergeCell ref="B112:C112"/>
    <mergeCell ref="D112:I112"/>
    <mergeCell ref="A91:I91"/>
    <mergeCell ref="A90:I90"/>
    <mergeCell ref="B34:C34"/>
    <mergeCell ref="B35:C35"/>
    <mergeCell ref="B45:C45"/>
    <mergeCell ref="B46:C46"/>
    <mergeCell ref="B47:C47"/>
    <mergeCell ref="B48:C48"/>
    <mergeCell ref="B49:C49"/>
    <mergeCell ref="B40:C40"/>
    <mergeCell ref="B41:C41"/>
    <mergeCell ref="B42:C42"/>
    <mergeCell ref="B43:C43"/>
    <mergeCell ref="B44:C44"/>
    <mergeCell ref="B30:I30"/>
    <mergeCell ref="A21:I21"/>
    <mergeCell ref="A23:I23"/>
    <mergeCell ref="B31:I31"/>
    <mergeCell ref="B25:I25"/>
    <mergeCell ref="B26:I26"/>
    <mergeCell ref="B27:I27"/>
    <mergeCell ref="B28:I28"/>
    <mergeCell ref="B29:I29"/>
    <mergeCell ref="A2:I7"/>
    <mergeCell ref="A8:I8"/>
    <mergeCell ref="A9:I9"/>
    <mergeCell ref="A10:I10"/>
    <mergeCell ref="A11:I11"/>
    <mergeCell ref="A12:I12"/>
    <mergeCell ref="A19:I19"/>
    <mergeCell ref="A13:I13"/>
    <mergeCell ref="A14:I14"/>
    <mergeCell ref="A15:I15"/>
    <mergeCell ref="A16:I16"/>
    <mergeCell ref="A17:I17"/>
    <mergeCell ref="A18:I18"/>
    <mergeCell ref="A124:I124"/>
    <mergeCell ref="A125:I125"/>
    <mergeCell ref="A115:I115"/>
    <mergeCell ref="A120:C120"/>
    <mergeCell ref="D120:I120"/>
    <mergeCell ref="A116:I116"/>
    <mergeCell ref="C118:E118"/>
    <mergeCell ref="F118:I118"/>
    <mergeCell ref="A121:C121"/>
    <mergeCell ref="D121:I121"/>
    <mergeCell ref="A122:I122"/>
    <mergeCell ref="A123:I123"/>
    <mergeCell ref="C117:E117"/>
    <mergeCell ref="F117:I117"/>
  </mergeCells>
  <printOptions horizontalCentered="1"/>
  <pageMargins left="0.70866141732283472" right="0.70866141732283472" top="0.74803149606299213" bottom="0.74803149606299213" header="0.31496062992125984" footer="0.31496062992125984"/>
  <pageSetup scale="58"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SOLICITUD DE COTIZACION </vt:lpstr>
      <vt:lpstr>'SOLICITUD DE COTIZACION '!Área_de_impresión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57300</cp:lastModifiedBy>
  <cp:lastPrinted>2021-05-01T22:39:59Z</cp:lastPrinted>
  <dcterms:created xsi:type="dcterms:W3CDTF">2021-03-17T04:09:20Z</dcterms:created>
  <dcterms:modified xsi:type="dcterms:W3CDTF">2025-05-08T20:24:24Z</dcterms:modified>
</cp:coreProperties>
</file>