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66925"/>
  <mc:AlternateContent xmlns:mc="http://schemas.openxmlformats.org/markup-compatibility/2006">
    <mc:Choice Requires="x15">
      <x15ac:absPath xmlns:x15ac="http://schemas.microsoft.com/office/spreadsheetml/2010/11/ac" url="C:\Users\danielagonzalez\Downloads\SA DE 2025 SERVICIOS DE IMPRESIONES\"/>
    </mc:Choice>
  </mc:AlternateContent>
  <xr:revisionPtr revIDLastSave="0" documentId="8_{E5BEE2D9-C4D3-4DA4-8BAD-6F71E7AE6793}" xr6:coauthVersionLast="47" xr6:coauthVersionMax="47" xr10:uidLastSave="{00000000-0000-0000-0000-000000000000}"/>
  <bookViews>
    <workbookView xWindow="28680" yWindow="-120" windowWidth="15600" windowHeight="11040" xr2:uid="{9D3BD85B-5DF7-453A-8BBC-99961339513B}"/>
  </bookViews>
  <sheets>
    <sheet name="Estudio del Mercad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3" i="1" l="1"/>
  <c r="G23" i="1"/>
  <c r="G24" i="1"/>
  <c r="H24" i="1" s="1"/>
  <c r="G25" i="1"/>
  <c r="H25" i="1" s="1"/>
  <c r="G26" i="1"/>
  <c r="H26" i="1" s="1"/>
  <c r="G27" i="1"/>
  <c r="H27" i="1" s="1"/>
  <c r="G28" i="1"/>
  <c r="H28" i="1" s="1"/>
  <c r="G29" i="1"/>
  <c r="H29" i="1" s="1"/>
  <c r="G30" i="1"/>
  <c r="H30" i="1" s="1"/>
  <c r="G31" i="1"/>
  <c r="H31" i="1" s="1"/>
  <c r="G32" i="1"/>
  <c r="H32" i="1" s="1"/>
  <c r="G33" i="1"/>
  <c r="H33" i="1" s="1"/>
  <c r="G34" i="1"/>
  <c r="H34" i="1" s="1"/>
  <c r="G35" i="1"/>
  <c r="H35" i="1" s="1"/>
  <c r="G36" i="1"/>
  <c r="H36" i="1" s="1"/>
  <c r="G37" i="1"/>
  <c r="H37" i="1" s="1"/>
  <c r="G38" i="1"/>
  <c r="H38" i="1" s="1"/>
  <c r="G39" i="1"/>
  <c r="H39" i="1" s="1"/>
  <c r="G40" i="1"/>
  <c r="H40" i="1" s="1"/>
  <c r="G41" i="1"/>
  <c r="H41" i="1" s="1"/>
  <c r="H42" i="1" l="1"/>
  <c r="H44" i="1" s="1"/>
</calcChain>
</file>

<file path=xl/sharedStrings.xml><?xml version="1.0" encoding="utf-8"?>
<sst xmlns="http://schemas.openxmlformats.org/spreadsheetml/2006/main" count="60" uniqueCount="52">
  <si>
    <t>IDENTIFICACIÓN DE LA NECESIDAD Y DEFINICIÓN DEL PRESUPUESTO</t>
  </si>
  <si>
    <t>CÓDIGO</t>
  </si>
  <si>
    <t>FBS 090</t>
  </si>
  <si>
    <t>VERSIÓN</t>
  </si>
  <si>
    <t>03</t>
  </si>
  <si>
    <t>FECHA</t>
  </si>
  <si>
    <t>29-09-2023</t>
  </si>
  <si>
    <t>OBJETO A CONTRATAR</t>
  </si>
  <si>
    <t>COTIZANTE 1</t>
  </si>
  <si>
    <t>NOMBRE DEL CONTACTO</t>
  </si>
  <si>
    <t>FECHA DE LA COTIZACIÓN</t>
  </si>
  <si>
    <t>VIGENCIA DE LA COTIZACIÓN</t>
  </si>
  <si>
    <t>COTIZANTE 2</t>
  </si>
  <si>
    <t>DATOS DE CONTACTO</t>
  </si>
  <si>
    <t>ITEM</t>
  </si>
  <si>
    <t>ESPECIFICACIONES TÉCNICAS DETALLADAS</t>
  </si>
  <si>
    <t>Und.</t>
  </si>
  <si>
    <t>CANT.</t>
  </si>
  <si>
    <t>PROMEDIO</t>
  </si>
  <si>
    <t>VALOR  TOTAL ANTES DEL IVA</t>
  </si>
  <si>
    <t>VALOR UNITARIO ANTES DE IVA</t>
  </si>
  <si>
    <t>VALOR TOTAL ANTES DEL IVA</t>
  </si>
  <si>
    <t xml:space="preserve">VALOR DEL IVA </t>
  </si>
  <si>
    <t>VALOR TOTAL IVA INCLUIDO</t>
  </si>
  <si>
    <t xml:space="preserve">OBSERVACIONES: </t>
  </si>
  <si>
    <t>LITOIMPRESOS Y SERVICIOS</t>
  </si>
  <si>
    <t>ANTONIO VALENCIA</t>
  </si>
  <si>
    <t>TEL: 604 448 7276  CORREO ELECTRONICO:  cotizaciones2.litoimpresos@gmail.com</t>
  </si>
  <si>
    <t>EDITORIAL ANOMALIA</t>
  </si>
  <si>
    <t xml:space="preserve">El Darién
Tamaño: 
17 cm ancho x 23 cm alto cerrado
Carátula: 
Formato: 17 cm ancho x 23 cm alto cerrado
Tinta: 4 X 0
Papel: Propalcote C1S 300 gramos. 
Con solapa de 7 cm
Páginas interiores: 310 páginas
Tinta: 1 x 1 negra
Formato: 17 cm ancho x 23 cm alto cerrado
Papel: Bond crema 90 gr. 
Ya tiene ISBN
Terminación: 
Laminado mate un lado. Empastado al lomo, engomado al calor “hot melt” y cosido al hilo en cuadernillos, refilar al final.
Empaquetado individual y entregado en paquetes de fácil carga en nuestra sede de Robledo, en Medellín. 
Impresión y terminación. </t>
  </si>
  <si>
    <t>Afrodescendientes en el Putumayo
Tamaño: 
16.2 cm ancho x 21.3 cm alto cerrado
Carátula: 
Formato: 16.2 cm ancho x 21.3 cm alto cerrado
Tinta: 4 X 0
Papel: Propalcote C1S 300 gramos. 
Con solapa de 7 cm
Páginas interiores: 150 páginas
Tinta: 4 x 4 
Formato: 16.2 cm ancho x 21.3 cm alto cerrado
Papel: Bond crema 90 gr.                                                                       
Debe incluir pago de ISBN digital e impreso 
Terminación: 
Laminado mate un lado. Empastado al lomo, engomado al calor “hot melt” y cosido al hilo en cuadernillos, refilar al final.
Empaquetado individual y entregado en paquetes de fácil carga en nuestra sede de Robledo en Medellín. 
Impresión y terminación.</t>
  </si>
  <si>
    <t xml:space="preserve">Parques y barrios de Medellín
Tamaño: 
24.5 cm ancho x 24.5 cm alto cerrado
Carátula: 
Tinta: 4 X 0
Papel: Propalcote 150 gr, laminado mate un lado reserva uv al 45%. 
Carátula de lujo, pasta dura.                                                                                                                                                   
Páginas Interiores: 400 páginas, 6 insertos en páginas plegables a color. 
Tinta: 4 x 4 incluye fotos, mapas e ilustraciones en algunas páginas. 
Formato: 24.5 cm ancho x 24.5 cm alto cerrado
Papel: Bond 90 gr.                                                                                
Debe incluir pago del ISBN digital e impreso
Terminación: Cosido con hilo en cuadernillos, carátula sanduchada en cartón industrial de 1.5 mm, empastado en duro, termosellado, por unidad y empaquetado en paquetes de fácil carga en nuestra sede de Robledo, en Medelllín. </t>
  </si>
  <si>
    <t>Artículos de prensa El Espectador
Tamaño: 
15.5 cm ancho x 21 cm alto cerrado
Carátula: 
Formato: 15.5 cm ancho x 21 cm alto cerrado
Tinta: 4 X 0
Papel: Propalcote C1S 300 gramos. 
Con solapa de 7 cm
Páginas interiores: 130 páginas.
Tinta: 1 x 1 negra. 8 páginas en 4X1
Formato: 15.5 cm ancho x 21 cm alto cerrado
Papel: Polen 80 gr.                                                                               
Debe incluir pago ISBN digital e impreso
Terminación: 
Laminado mate un lado. Empastado al lomo, engomado al calor “hot melt” y cosido al hilo en cuadernillos, refilar al final.
Empaquetado individual y entregado en paquetes de fácil carga en nuestra sede de Robledo en Medellín. 
Impresión y terminación.</t>
  </si>
  <si>
    <t>Medellín en la poesía
Tamaño: 
14.5 cm ancho x 21.5 cm alto cerrado
Carátula: 
Formato: 14.5 cm ancho x 21.5 cm alto cerrado
Tinta: 4 X 0
Papel: Propalcote C1S 300 gramos. 
Con solapa de 7 cm
Páginas interiores: 380 páginas
Tinta: 1 x 1 negra
Formato: 14.5 cm ancho x 21.5 cm alto cerrado
Papel: Polen 80 gr.                                                                                                                                                                                         
Debe incluir pago ISBN digital e impreso   
                                                                                                Terminación: 
Laminado mate un lado. Empastado al lomo, engomado al calor “hot melt” y cosido al hilo en cuadernillos, refilar al final.
Empaquetado individual y entregado en paquetes de fácil carga en nuestra sede de Robledo, en Medellín. 
Impresión y terminación.</t>
  </si>
  <si>
    <t>Medellín intensa, coedición UNAL, TOMO 1
Tamaño: 
17 cm ancho x 23.5 cm alto cerrado
Carátula: 
Formato: 17 cm ancho x 23.5 cm alto cerrado
Tinta: 4 X 0 tintas (Full Color-RPC)
Papel: Propalcote C1S 300 gramos. 
Con solapa de 12 cm, impresión plastificado-mate
Páginas interiores: 320 páginas
Tinta: 270 páginas a tinta (1x1) y 50 páginas a color como insertos (4x4)
Formato: 17 cm ancho x 23.5 cm alto cerrado
Papel: Propal Offset 70 gr. 
Debe incluir pago ISBN digital e impreso   
Terminación: 
Laminado mate un lado. Empastado al lomo, engomado al calor “hot melt” y cosido al hilo en cuadernillos, refilar al final.
Empaquetado individual y entregado en paquetes de fácil carga en nuestra sede de Robledo, en Medellín. Impresión y terminación.</t>
  </si>
  <si>
    <t xml:space="preserve">Medellín intensa, coedición UNAL, TOMO 2
Tamaño: 
17 cm ancho x 23.5 cm alto cerrado
Carátula: 
Formato: 17 cm ancho x 23.5 cm alto cerrado
Tinta: 4 X 0 tintas (Full Color-RPC)
Papel: Propalcote C1S 300 gramos. 
Con solapa de 12 cm, impresión plastificado-mate
Páginas interiores: 320 páginas
Tinta: 270 páginas a tinta (1x1) y 50 páginas a color como insertos (4x4)
Formato: 17 cm ancho x 23.5 cm alto cerrado
Papel: Propal Offset 70 gr. 
Debe incluir pago ISBN digital e impreso 
Terminación: 
Laminado mate un lado. Empastado al lomo, engomado al calor “hot melt” y cosido al hilo en cuadernillos, refilar al final.
Empaquetado individual y entregado en paquetes de fácil carga en nuestra sede Robledo, en Medellín. </t>
  </si>
  <si>
    <t>Método del teclado 1
Tamaño: 
23 cm ancho x 33 cm alto cerrado
Carátula: 
Formato: 23 cm ancho x 33 cm alto cerrado
Tinta: 4 X 0
Papel: Propalcote C1S 300 gramos. 
Páginas interiores: 84 páginas
Tinta: 1 x 1 negra
Formato: 23 cm ancho x 33 cm alto cerrado
Papel: Bond blanco 90 gr. 
Tiene ISBN (Reimpresión)
Terminación: 
Laminado mate un lado. Empastado al lomo, engomado al calor “hot melt” y cosido al hilo en cuadernillos, refilar al final.
Empaquetado individual y entregado en paquetes de fácil carga en nuestra sede de Robledo, en Medellín. 
Impresión y terminación.</t>
  </si>
  <si>
    <t>Método del teclado 2
Tamaño: 
23 cm ancho x 33 cm alto cerrado
Carátula: 
Formato: 23 cm ancho x 33 cm alto cerrado
Tinta: 4 X 0
Papel: Propalcote C1S 300 gramos. 
Páginas interiores: 94 páginas
Tinta: 1 x 1 negra
Formato: 23 cm ancho x 33 cm alto cerrado
Papel: Bond blanco 90 gr.
Tiene ISBN (Reimpresión)
Terminación: 
Laminado mate un lado. Empastado al lomo, engomado al calor “hot melt” y cosido al hilo en cuadernillos, refilar al final.
Empaquetado individual y entregado en paquetes de fácil carga en nuestra sede de Robledo, en Medellín.  
Impresión y terminación.</t>
  </si>
  <si>
    <t xml:space="preserve">Desde la Biblioteca 64
Tamaño: 16 x 23 cm cerrado
Carátula:  4 X 0 Propalcote C1S 250 gramos + plastificado mate 1C Interiores
Páginas: 150 páginas
Tinta: 4 x 4 esmaltado mate 115 gramos. 
Tiene ISSN
Terminación: 
Laminado mate un lado. Empastado al lomo, engomado al calor “hot melt” y cosido al hilo en cuadernillos, refilar al final.
Empaquetado individual y entregado en paquetes de fácil carga en nuestra sede de Robledo, en Medellín.  
Impresión y terminación.  </t>
  </si>
  <si>
    <t>Los años del miedo
15.5 cm ancho x 23.5 cm alto cerrado                                                                                                                                                                                                                                                                                                                                                                                                                                                                                    Carátula
Laminado mate por ambas caras
Papel: Propalcote C1S 300 gramos.
Tinta: 4 X 0
Formato: 15.5 cm ancho x 23.5 cm alto cerrado
Con solapa de 7 cm.   
Interiores
Páginas: 208 páginas
Tinta: 1 x 1 negra
Formato: 15.5 cm ancho x 23.5 cm alto cerrado   
Papel: Polen 80 gr.
Debe incluir pago ISBN digital e impreso 
Terminación: 
Laminado mate un lado. Empastado al lomo, engomado al calor “hot melt” y cosido al hilo en cuadernillos, refilar al final.
Empaquetado individual y entregado en paquetes de fácil carga en nuestra sede de Robledo, en Medellín. 
Impresión y terminación.</t>
  </si>
  <si>
    <t>Cuentos para leer en microscopio
Tamaño: 
16 cm ancho x 23 cm alto cerrado                                                     Carátula
Laminado mate por ambas caras
Papel: Propalcote C1S 300 gramos.
Tinta: 4 X 0
Formato: 16 cm ancho x 23 cm alto cerrado
Con solapa de 7 cm.
Interiores
Páginas: 230 páginas
Tinta: 4 x 4 color
Formato: 16 cm ancho x 23 cm alto cerrado
Papel: Polen 80 gr.
Debe incluir pago de ISBN digital e impreso
Terminación: 
Laminado mate un lado. Empastado al lomo, engomado al calor “hot melt” y cosido al hilo en cuadernillos, refilar al final.
Entrega individual en papel kraft y en paquetes de fácil carga. 
Impresión y terminación.</t>
  </si>
  <si>
    <t xml:space="preserve">Y arte del fuego en la tierra (poemas)
Tamaño: 13.5 cm ancho x 19 cm alto cerrado            
Carátula:  Estampada con repuje.
Formato: 13.5 cm ancho x 19 cm alto cerrado           
Tinta: 4 X 0 
Propalcote C1S 300 gramos.
Páginas interiores: 120 páginas
Tinta: 4 x 4  
Formato: 13.5 cm ancho x 19 cm alto cerrado         
Papel: Polen 90gr.
Debe incluir pago ISBN digital e impreso 
Corrección de estilo, libro escrito en francés y en español. 
Terminación: 
Laminado mate un lado. Empastado al lomo, engomado al calor “hot melt” y cosido al hilo en cuadernillos, refilar al final.
Empaquetado individual y entregado en paquetes de fácil carga en nuestra sede de Robledo, en Medellín.  
Impresión y terminación.  </t>
  </si>
  <si>
    <t xml:space="preserve">Curso introductorio a la física moderna (texto diagramado en latex)
Carátula
Laminado mate por ambas caras
Papel: Propalcote 150 gramos
Tinta: 4 X 0
Formato: 21.5 cm ancho x 27.9 cm alto cerrado   
Interiores
Páginas: 360 páginas
Tinta: 1 x 1 negra
Formato: 21.5 cm ancho x 27.9 cm alto cerrado
Papel: Bond 90 gramos.
Debe incluir pago ISBN impreso 
Terminación: 
Laminado mate un lado. Empastado al lomo, engomado al calor “hot melt” y cosido al hilo en cuadernillos, refilar al final.
Empaquetado individual y entregado en paquetes de fácil carga en nuestra sede de Robledo, en Medellín. 
Impresión y terminación.  </t>
  </si>
  <si>
    <t>Pensamientos desde la U 1                                                                          Carátula
Laminado mate por ambas caras
Papel: Propalcote 150 gramos
Tinta: 4 X 0
Formato: 12 cm ancho x 17 cm alto cerrado
Interiores
Páginas: 40 páginas
Tinta: 20 páginas a tinta (1x1) y 10 páginas a color (4x4)
Formato: 12 cm ancho x 17 cm alto cerrado
Papel: Bond 90 gramos. 
Tiene ISSN
Terminación: 
Cosido con dos ganchos, refilado final y empaquetado individual y entregado en paquetes de fácil carga en nuestra sede de Robledo, en Medellín. Impresión y terminación.</t>
  </si>
  <si>
    <t xml:space="preserve">Pensamientos desde la U 2                                                                          Carátula
Laminado mate por ambas caras
Papel: Propalcote 150 gramos
Tinta: 4 X 0
Formato: 12 cm ancho x 17 cm alto cerrado
Interiores
Páginas: 40 páginas
Tinta: 20 páginas a tinta (1x1) y 10 páginas a color (4x4)
Formato: 12 cm ancho x 17 cm alto cerrado
Papel: Bond 90 gramos.
Tiene ISSN
Terminación: 
Cosido con dos ganchos, refilado final y empaquetado individual y entregado en paquetes de fácil carga en nuestra sede de Robledo, en Medellín. Impresión y terminación. </t>
  </si>
  <si>
    <t xml:space="preserve">Libro Facultad de Artes y Humanidades.  
Tamaño: 14 cm ancho x 21 cm alto cerrado
Carátula: 
Formato: 14 cm ancho x 21 cm alto cerrado
Tinta: 4 X 0
Papel: Propalcote C1S 300 gramos. 
Con solapa de 7 cm                                                                                         
                                                                                                      Interiores:14 cm ancho x 21 cm alto cerrado
Páginas: 180 páginas
Tinta: 1x1, 20 páginas aproximadas en 4x1                                                                                             
Papel: Bond crema 90 gr. 
Debe incluir pago ISBN digital e impreso
                                                                                                Terminación: 
Laminado mate un lado. Empastado al lomo, engomado al calor “hot melt” y cosido al hilo en cuadernillos, refilar al final.
Empaquetado individual y entregado en paquetes de fácil carga en nuestra sede de Robledo en Medellín. 
Impresión y terminación.  </t>
  </si>
  <si>
    <t xml:space="preserve">Biblioteca Básica de Medellín visagra.                                             Tamaño: 
14.5 cm ancho x 21.5 cm alto cerrado
Carátula: 
Formato: 14.5 cm ancho x 21.5 cm alto cerrado
Tinta: 4 X 0
Papel: Propalcote C1S 300 gramos. 
Con solapa de 7 cm
Páginas interiores: 300 páginas
Tinta: 1 x 1 negra
Formato: 14.5 cm ancho x 21.5 cm alto cerrado
Papel: Polen 80 gramos.    
Debe incluir pago ISBN digital e impreso.
Corrección de estilo aplicando las normas APA            
                                                                                                 Terminación: 
Laminado mate un lado. Empastado al lomo, engomado al calor “hot melt” y cosido al hilo en cuadernillos, refilar al final.
Empaquetado individual y entregado en paquetes de fácil carga en nuestra sede de Robledo, en Medellín. 
Impresión y terminación.  </t>
  </si>
  <si>
    <t xml:space="preserve">Línea profesoral (se entrega posiblemente diagramado en latex) Carátula
Laminado mate por ambas caras
Papel: Propalcote 150 gramos
Tinta: 4 X 0
Formato: 21.5 cm ancho x 27.9 cm alto cerrado   
Interiores
Páginas: 174 páginas
Tinta: 1 x 1 negra
Formato: 21.5 cm ancho x 27.9 cm alto cerrado
Papel: Bond 90 gr. 
Debe incluir pago ISBN impreso. 
Terminación: 
Laminado mate un lado. Empastado al lomo, engomado al calor “hot melt” y cosido al hilo en cuadernillos, refilar al final.
Empaquetado individual y entregado en paquetes de fácil carga en nuestra sede de Robledo, en Medellín. 
Impresión y terminación.  </t>
  </si>
  <si>
    <t>Servicio de impresión y terminado de textos, corrección de estilo y adquisición de ISBN, requeridos para dar cumpliendo a la producción de la Editorial ITM, de conformidad con las especificaciones técnicas</t>
  </si>
  <si>
    <r>
      <rPr>
        <b/>
        <sz val="11"/>
        <color theme="1"/>
        <rFont val="Arial Narrow"/>
        <family val="2"/>
      </rPr>
      <t xml:space="preserve">1. </t>
    </r>
    <r>
      <rPr>
        <sz val="11"/>
        <color theme="1"/>
        <rFont val="Arial Narrow"/>
        <family val="2"/>
      </rPr>
      <t xml:space="preserve">Este es un proceso contractual exento de IVA de acuerdo con la regulación colombiana con fundamento en el Artículo 478 del Estatuto Tributario Nacional. </t>
    </r>
  </si>
  <si>
    <r>
      <rPr>
        <b/>
        <sz val="11"/>
        <color theme="1"/>
        <rFont val="Arial Narrow"/>
        <family val="2"/>
      </rPr>
      <t xml:space="preserve">2. </t>
    </r>
    <r>
      <rPr>
        <sz val="11"/>
        <color theme="1"/>
        <rFont val="Arial Narrow"/>
        <family val="2"/>
      </rPr>
      <t>En el caso de los costos de la generación de los ISBN, no se realizó cotización a proveedores dado que este ya es un costo establecido por vigencia fiscal por la Cámara Colombiana del Libro, y publicados en su pagina web, por tanto, no se hizo necesario que cada uno de los proveedores presentara cotizaición independiente de este elemento, sino que el valor está inmerso dentro de la propuesta de cada item que lo requiere.</t>
    </r>
  </si>
  <si>
    <r>
      <rPr>
        <b/>
        <sz val="11"/>
        <color theme="1"/>
        <rFont val="Arial Narrow"/>
        <family val="2"/>
      </rPr>
      <t xml:space="preserve">3. </t>
    </r>
    <r>
      <rPr>
        <sz val="11"/>
        <color theme="1"/>
        <rFont val="Arial Narrow"/>
        <family val="2"/>
      </rPr>
      <t xml:space="preserve">La Editorial ITM entrega diagramación y diseño en el programa Adobe InDesing e Illustrator y la empresa contratada deberá contactarse con la persona encargada del proceso de edición para ajustes, correcciones y entrega final del producto.
El proveedor después de haber recibido el diseño deberá entregar la primera galerada en un plazo máximo de cuatro (4) días.La impresión del libro Parques y barrios de Medellín requiere del uso de una máquina de impresión offset 1/2  pliego porque incluye unos insertos. Favor mandar la cotización en papelería de la empresa, con logos e información comercial.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</si>
</sst>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quot;$&quot;\ #,##0.00"/>
    <numFmt numFmtId="165" formatCode="&quot;$&quot;\ #,##0"/>
    <numFmt numFmtId="166" formatCode="_-&quot;$&quot;\ * #,##0_-;\-&quot;$&quot;\ * #,##0_-;_-&quot;$&quot;\ * &quot;-&quot;??_-;_-@_-"/>
  </numFmts>
  <fonts count="14" x14ac:knownFonts="1">
    <font>
      <sz val="11"/>
      <color theme="1"/>
      <name val="Calibri"/>
      <family val="2"/>
      <scheme val="minor"/>
    </font>
    <font>
      <sz val="11"/>
      <color theme="1"/>
      <name val="Calibri"/>
      <family val="2"/>
      <scheme val="minor"/>
    </font>
    <font>
      <b/>
      <sz val="11"/>
      <color theme="1"/>
      <name val="Arial Narrow"/>
      <family val="2"/>
    </font>
    <font>
      <sz val="11"/>
      <color theme="1"/>
      <name val="Arial Narrow"/>
      <family val="2"/>
    </font>
    <font>
      <sz val="11"/>
      <color theme="1"/>
      <name val="Arial"/>
      <family val="2"/>
    </font>
    <font>
      <b/>
      <sz val="11"/>
      <color rgb="FFFFFFFF"/>
      <name val="Arial"/>
      <family val="2"/>
    </font>
    <font>
      <sz val="11"/>
      <color rgb="FF000000"/>
      <name val="Arial"/>
      <family val="2"/>
    </font>
    <font>
      <b/>
      <sz val="11"/>
      <color theme="1"/>
      <name val="Arial"/>
      <family val="2"/>
    </font>
    <font>
      <b/>
      <sz val="12"/>
      <color theme="1"/>
      <name val="Tahoma"/>
      <family val="2"/>
    </font>
    <font>
      <sz val="11"/>
      <color rgb="FF000000"/>
      <name val="Arial"/>
    </font>
    <font>
      <b/>
      <sz val="11"/>
      <color rgb="FF000000"/>
      <name val="Arial Narrow"/>
    </font>
    <font>
      <b/>
      <sz val="11"/>
      <color rgb="FF000000"/>
      <name val="Arial"/>
      <family val="2"/>
    </font>
    <font>
      <b/>
      <sz val="11"/>
      <color theme="1"/>
      <name val="Arial"/>
    </font>
    <font>
      <b/>
      <sz val="12"/>
      <color rgb="FF000000"/>
      <name val="Tahoma"/>
      <family val="2"/>
    </font>
  </fonts>
  <fills count="7">
    <fill>
      <patternFill patternType="none"/>
    </fill>
    <fill>
      <patternFill patternType="gray125"/>
    </fill>
    <fill>
      <patternFill patternType="solid">
        <fgColor rgb="FF4F81BD"/>
        <bgColor indexed="64"/>
      </patternFill>
    </fill>
    <fill>
      <patternFill patternType="solid">
        <fgColor theme="9"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right style="thin">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style="medium">
        <color indexed="64"/>
      </top>
      <bottom/>
      <diagonal/>
    </border>
    <border>
      <left/>
      <right/>
      <top style="medium">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44" fontId="1" fillId="0" borderId="0" applyFont="0" applyFill="0" applyBorder="0" applyAlignment="0" applyProtection="0"/>
  </cellStyleXfs>
  <cellXfs count="89">
    <xf numFmtId="0" fontId="0" fillId="0" borderId="0" xfId="0"/>
    <xf numFmtId="0" fontId="2" fillId="0" borderId="1" xfId="0" applyFont="1" applyBorder="1" applyAlignment="1">
      <alignment horizontal="right"/>
    </xf>
    <xf numFmtId="0" fontId="3" fillId="0" borderId="0" xfId="0" applyFont="1"/>
    <xf numFmtId="0" fontId="2" fillId="0" borderId="2" xfId="0" applyFont="1" applyBorder="1" applyAlignment="1">
      <alignment horizontal="right"/>
    </xf>
    <xf numFmtId="0" fontId="3" fillId="0" borderId="3" xfId="0" applyFont="1" applyBorder="1"/>
    <xf numFmtId="0" fontId="3" fillId="0" borderId="4" xfId="0" applyFont="1" applyBorder="1"/>
    <xf numFmtId="0" fontId="3" fillId="0" borderId="5" xfId="0" applyFont="1" applyBorder="1"/>
    <xf numFmtId="0" fontId="3" fillId="0" borderId="6" xfId="0" applyFont="1" applyBorder="1"/>
    <xf numFmtId="0" fontId="4" fillId="0" borderId="5" xfId="0" applyFont="1" applyBorder="1"/>
    <xf numFmtId="0" fontId="4" fillId="0" borderId="0" xfId="0" applyFont="1" applyAlignment="1">
      <alignment horizontal="center" vertical="center"/>
    </xf>
    <xf numFmtId="0" fontId="4" fillId="0" borderId="0" xfId="0" applyFont="1"/>
    <xf numFmtId="0" fontId="4" fillId="0" borderId="6" xfId="0" applyFont="1" applyBorder="1"/>
    <xf numFmtId="0" fontId="5"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6" fillId="0" borderId="7" xfId="0" applyFont="1" applyBorder="1" applyAlignment="1">
      <alignment horizontal="center" vertical="center" wrapText="1"/>
    </xf>
    <xf numFmtId="164" fontId="8" fillId="4" borderId="1" xfId="2" applyNumberFormat="1" applyFont="1" applyFill="1" applyBorder="1" applyAlignment="1">
      <alignment horizontal="center" vertical="center" wrapText="1"/>
    </xf>
    <xf numFmtId="164" fontId="2" fillId="4" borderId="1" xfId="1" applyNumberFormat="1" applyFont="1" applyFill="1" applyBorder="1" applyAlignment="1">
      <alignment horizontal="center" vertical="center" wrapText="1"/>
    </xf>
    <xf numFmtId="0" fontId="6" fillId="0" borderId="0" xfId="0" applyFont="1"/>
    <xf numFmtId="0" fontId="6" fillId="0" borderId="6" xfId="0" applyFont="1" applyBorder="1"/>
    <xf numFmtId="0" fontId="3" fillId="0" borderId="0" xfId="0" applyFont="1" applyAlignment="1">
      <alignment vertical="center"/>
    </xf>
    <xf numFmtId="0" fontId="4" fillId="0" borderId="0" xfId="0" applyFont="1" applyAlignment="1">
      <alignment vertical="center"/>
    </xf>
    <xf numFmtId="0" fontId="6" fillId="0" borderId="8" xfId="0" applyFont="1" applyBorder="1" applyAlignment="1">
      <alignment horizontal="center" vertical="center" wrapText="1"/>
    </xf>
    <xf numFmtId="0" fontId="9" fillId="0" borderId="1" xfId="0" applyFont="1" applyBorder="1" applyAlignment="1">
      <alignment horizontal="left" vertical="center" wrapText="1"/>
    </xf>
    <xf numFmtId="0" fontId="10" fillId="0" borderId="0" xfId="0" applyFont="1"/>
    <xf numFmtId="44" fontId="7" fillId="0" borderId="34" xfId="1" applyFont="1" applyFill="1" applyBorder="1" applyAlignment="1">
      <alignment horizontal="center" vertical="center" wrapText="1"/>
    </xf>
    <xf numFmtId="0" fontId="6" fillId="0" borderId="1" xfId="0" applyFont="1" applyBorder="1" applyAlignment="1">
      <alignment horizontal="left" vertical="center" wrapText="1"/>
    </xf>
    <xf numFmtId="165" fontId="7" fillId="4" borderId="1" xfId="2" applyNumberFormat="1" applyFont="1" applyFill="1" applyBorder="1" applyAlignment="1">
      <alignment horizontal="center" vertical="center" wrapText="1"/>
    </xf>
    <xf numFmtId="165" fontId="7" fillId="4" borderId="35" xfId="1" applyNumberFormat="1" applyFont="1" applyFill="1" applyBorder="1" applyAlignment="1">
      <alignment horizontal="center" vertical="center" wrapText="1"/>
    </xf>
    <xf numFmtId="166" fontId="7" fillId="4" borderId="9" xfId="1" applyNumberFormat="1" applyFont="1" applyFill="1" applyBorder="1" applyAlignment="1">
      <alignment horizontal="center" vertical="center" wrapText="1"/>
    </xf>
    <xf numFmtId="0" fontId="3" fillId="0" borderId="1" xfId="0" applyFont="1" applyBorder="1" applyAlignment="1">
      <alignment wrapText="1"/>
    </xf>
    <xf numFmtId="0" fontId="6" fillId="0" borderId="0" xfId="0" applyFont="1" applyAlignment="1">
      <alignment horizontal="center"/>
    </xf>
    <xf numFmtId="0" fontId="6" fillId="0" borderId="6" xfId="0" applyFont="1" applyBorder="1" applyAlignment="1">
      <alignment horizontal="center"/>
    </xf>
    <xf numFmtId="0" fontId="7" fillId="0" borderId="7" xfId="0" applyFont="1" applyBorder="1" applyAlignment="1">
      <alignment horizontal="left" vertical="center"/>
    </xf>
    <xf numFmtId="0" fontId="7" fillId="0" borderId="1" xfId="0" applyFont="1" applyBorder="1" applyAlignment="1">
      <alignment horizontal="left" vertical="center"/>
    </xf>
    <xf numFmtId="0" fontId="7" fillId="5" borderId="35" xfId="0" applyFont="1" applyFill="1" applyBorder="1" applyAlignment="1">
      <alignment horizontal="right" vertical="center" wrapText="1"/>
    </xf>
    <xf numFmtId="0" fontId="12" fillId="5" borderId="13" xfId="0" applyFont="1" applyFill="1" applyBorder="1" applyAlignment="1">
      <alignment horizontal="right" vertical="center" wrapText="1"/>
    </xf>
    <xf numFmtId="0" fontId="7" fillId="5" borderId="19" xfId="0" applyFont="1" applyFill="1" applyBorder="1" applyAlignment="1">
      <alignment horizontal="right" vertical="center" wrapText="1"/>
    </xf>
    <xf numFmtId="0" fontId="7" fillId="5" borderId="14" xfId="0" applyFont="1" applyFill="1" applyBorder="1" applyAlignment="1">
      <alignment horizontal="right" vertical="center" wrapText="1"/>
    </xf>
    <xf numFmtId="0" fontId="7" fillId="5" borderId="26" xfId="0" applyFont="1" applyFill="1" applyBorder="1" applyAlignment="1">
      <alignment horizontal="right" vertical="center" wrapText="1"/>
    </xf>
    <xf numFmtId="0" fontId="7" fillId="5" borderId="27" xfId="0" applyFont="1" applyFill="1" applyBorder="1" applyAlignment="1">
      <alignment horizontal="right" vertical="center" wrapText="1"/>
    </xf>
    <xf numFmtId="0" fontId="7" fillId="5" borderId="28" xfId="0" applyFont="1" applyFill="1" applyBorder="1" applyAlignment="1">
      <alignment horizontal="right" vertical="center" wrapText="1"/>
    </xf>
    <xf numFmtId="0" fontId="5" fillId="2" borderId="29" xfId="0" applyFont="1" applyFill="1" applyBorder="1" applyAlignment="1">
      <alignment vertical="center" wrapText="1"/>
    </xf>
    <xf numFmtId="0" fontId="5" fillId="2" borderId="30" xfId="0" applyFont="1" applyFill="1" applyBorder="1" applyAlignment="1">
      <alignment vertical="center" wrapText="1"/>
    </xf>
    <xf numFmtId="0" fontId="5" fillId="2" borderId="31" xfId="0" applyFont="1" applyFill="1" applyBorder="1" applyAlignment="1">
      <alignment horizontal="center" vertical="center" wrapText="1"/>
    </xf>
    <xf numFmtId="0" fontId="5" fillId="2" borderId="32" xfId="0" applyFont="1" applyFill="1" applyBorder="1" applyAlignment="1">
      <alignment horizontal="center" vertical="center" wrapText="1"/>
    </xf>
    <xf numFmtId="0" fontId="5" fillId="2" borderId="29" xfId="0" applyFont="1" applyFill="1" applyBorder="1" applyAlignment="1">
      <alignment horizontal="center" vertical="center" wrapText="1"/>
    </xf>
    <xf numFmtId="0" fontId="5" fillId="2" borderId="30" xfId="0" applyFont="1" applyFill="1" applyBorder="1" applyAlignment="1">
      <alignment horizontal="center" vertical="center" wrapText="1"/>
    </xf>
    <xf numFmtId="0" fontId="5" fillId="2" borderId="33" xfId="0" applyFont="1" applyFill="1" applyBorder="1" applyAlignment="1">
      <alignment horizontal="center" vertical="center" wrapText="1"/>
    </xf>
    <xf numFmtId="0" fontId="5" fillId="2" borderId="34" xfId="0" applyFont="1" applyFill="1" applyBorder="1" applyAlignment="1">
      <alignment horizontal="center" vertical="center" wrapText="1"/>
    </xf>
    <xf numFmtId="0" fontId="6" fillId="6" borderId="25" xfId="0" applyFont="1" applyFill="1" applyBorder="1" applyAlignment="1">
      <alignment horizontal="left" vertical="top"/>
    </xf>
    <xf numFmtId="0" fontId="6" fillId="6" borderId="9" xfId="0" applyFont="1" applyFill="1" applyBorder="1" applyAlignment="1">
      <alignment horizontal="left" vertical="top"/>
    </xf>
    <xf numFmtId="0" fontId="4" fillId="0" borderId="5" xfId="0" applyFont="1" applyBorder="1" applyAlignment="1">
      <alignment horizontal="center"/>
    </xf>
    <xf numFmtId="0" fontId="4" fillId="0" borderId="0" xfId="0" applyFont="1" applyAlignment="1">
      <alignment horizontal="center"/>
    </xf>
    <xf numFmtId="0" fontId="7" fillId="0" borderId="24" xfId="0" applyFont="1" applyBorder="1" applyAlignment="1">
      <alignment horizontal="left" vertical="center"/>
    </xf>
    <xf numFmtId="0" fontId="7" fillId="0" borderId="25" xfId="0" applyFont="1" applyBorder="1" applyAlignment="1">
      <alignment horizontal="left" vertical="center"/>
    </xf>
    <xf numFmtId="0" fontId="3" fillId="0" borderId="10" xfId="0" applyFont="1" applyBorder="1" applyAlignment="1">
      <alignment horizontal="center"/>
    </xf>
    <xf numFmtId="0" fontId="3" fillId="0" borderId="11" xfId="0" applyFont="1" applyBorder="1" applyAlignment="1">
      <alignment horizontal="center"/>
    </xf>
    <xf numFmtId="0" fontId="3" fillId="0" borderId="5"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11" fillId="6" borderId="1" xfId="0" applyFont="1" applyFill="1" applyBorder="1" applyAlignment="1">
      <alignment horizontal="left" vertical="center" wrapText="1"/>
    </xf>
    <xf numFmtId="0" fontId="11" fillId="6" borderId="4" xfId="0" applyFont="1" applyFill="1" applyBorder="1" applyAlignment="1">
      <alignment horizontal="left" vertical="center" wrapText="1"/>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2" fillId="0" borderId="0" xfId="0" applyFont="1" applyAlignment="1">
      <alignment horizontal="center" vertical="center"/>
    </xf>
    <xf numFmtId="0" fontId="2" fillId="0" borderId="18" xfId="0" applyFont="1" applyBorder="1" applyAlignment="1">
      <alignment horizontal="center" vertical="center"/>
    </xf>
    <xf numFmtId="0" fontId="2" fillId="0" borderId="19" xfId="0" applyFont="1" applyBorder="1" applyAlignment="1">
      <alignment horizontal="center" vertical="center"/>
    </xf>
    <xf numFmtId="0" fontId="7" fillId="0" borderId="20" xfId="0" applyFont="1" applyBorder="1" applyAlignment="1">
      <alignment horizontal="left" vertical="center"/>
    </xf>
    <xf numFmtId="0" fontId="7" fillId="0" borderId="21" xfId="0" applyFont="1" applyBorder="1" applyAlignment="1">
      <alignment horizontal="left" vertical="center"/>
    </xf>
    <xf numFmtId="0" fontId="7" fillId="0" borderId="22" xfId="0" applyFont="1" applyBorder="1" applyAlignment="1">
      <alignment horizontal="left" vertical="center"/>
    </xf>
    <xf numFmtId="0" fontId="7" fillId="0" borderId="13" xfId="0" applyFont="1" applyBorder="1" applyAlignment="1">
      <alignment horizontal="left" vertical="center"/>
    </xf>
    <xf numFmtId="0" fontId="7" fillId="0" borderId="19" xfId="0" applyFont="1" applyBorder="1" applyAlignment="1">
      <alignment horizontal="left" vertical="center"/>
    </xf>
    <xf numFmtId="0" fontId="7" fillId="0" borderId="14" xfId="0" applyFont="1" applyBorder="1" applyAlignment="1">
      <alignment horizontal="left" vertical="center"/>
    </xf>
    <xf numFmtId="0" fontId="7" fillId="0" borderId="23" xfId="0" applyFont="1" applyBorder="1" applyAlignment="1">
      <alignment horizontal="left" vertical="center"/>
    </xf>
    <xf numFmtId="0" fontId="7" fillId="0" borderId="2" xfId="0" applyFont="1" applyBorder="1" applyAlignment="1">
      <alignment horizontal="left" vertical="center"/>
    </xf>
    <xf numFmtId="0" fontId="11" fillId="0" borderId="2" xfId="0" applyFont="1" applyBorder="1" applyAlignment="1">
      <alignment horizontal="left" vertical="top"/>
    </xf>
    <xf numFmtId="0" fontId="11" fillId="0" borderId="3" xfId="0" applyFont="1" applyBorder="1" applyAlignment="1">
      <alignment horizontal="left" vertical="top"/>
    </xf>
    <xf numFmtId="0" fontId="3" fillId="0" borderId="1" xfId="0" applyFont="1" applyBorder="1"/>
    <xf numFmtId="0" fontId="11" fillId="0" borderId="1" xfId="0" applyFont="1" applyBorder="1" applyAlignment="1">
      <alignment horizontal="left" vertical="top"/>
    </xf>
    <xf numFmtId="0" fontId="11" fillId="0" borderId="4" xfId="0" applyFont="1" applyBorder="1" applyAlignment="1">
      <alignment horizontal="left" vertical="top"/>
    </xf>
    <xf numFmtId="0" fontId="13" fillId="0" borderId="36" xfId="0" applyFont="1" applyBorder="1" applyAlignment="1">
      <alignment horizontal="left" vertical="center"/>
    </xf>
    <xf numFmtId="0" fontId="13" fillId="0" borderId="37" xfId="0" applyFont="1" applyBorder="1" applyAlignment="1">
      <alignment horizontal="left" vertical="center"/>
    </xf>
    <xf numFmtId="0" fontId="13" fillId="0" borderId="8" xfId="0" applyFont="1" applyBorder="1" applyAlignment="1">
      <alignment horizontal="left" vertical="center"/>
    </xf>
    <xf numFmtId="0" fontId="11" fillId="6" borderId="1" xfId="0" applyFont="1" applyFill="1" applyBorder="1" applyAlignment="1">
      <alignment horizontal="left" vertical="top"/>
    </xf>
    <xf numFmtId="0" fontId="11" fillId="6" borderId="4" xfId="0" applyFont="1" applyFill="1" applyBorder="1" applyAlignment="1">
      <alignment horizontal="left" vertical="top"/>
    </xf>
    <xf numFmtId="0" fontId="6" fillId="6" borderId="1" xfId="0" applyFont="1" applyFill="1" applyBorder="1" applyAlignment="1">
      <alignment horizontal="left" vertical="top"/>
    </xf>
    <xf numFmtId="0" fontId="6" fillId="6" borderId="4" xfId="0" applyFont="1" applyFill="1" applyBorder="1" applyAlignment="1">
      <alignment horizontal="left" vertical="top"/>
    </xf>
  </cellXfs>
  <cellStyles count="3">
    <cellStyle name="Moneda" xfId="1" builtinId="4"/>
    <cellStyle name="Moneda 2" xfId="2" xr:uid="{5FAD2C20-CFF9-465C-84DE-85B76C10230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295275</xdr:colOff>
      <xdr:row>0</xdr:row>
      <xdr:rowOff>0</xdr:rowOff>
    </xdr:from>
    <xdr:to>
      <xdr:col>1</xdr:col>
      <xdr:colOff>1771650</xdr:colOff>
      <xdr:row>3</xdr:row>
      <xdr:rowOff>0</xdr:rowOff>
    </xdr:to>
    <xdr:pic>
      <xdr:nvPicPr>
        <xdr:cNvPr id="1025" name="Imagen 2">
          <a:extLst>
            <a:ext uri="{FF2B5EF4-FFF2-40B4-BE49-F238E27FC236}">
              <a16:creationId xmlns:a16="http://schemas.microsoft.com/office/drawing/2014/main" id="{E306997B-9152-7930-AC4E-7CDF30F288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0"/>
          <a:ext cx="1838325"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1FB2B-ED48-4D18-8327-872397D3EBAC}">
  <dimension ref="A1:H49"/>
  <sheetViews>
    <sheetView tabSelected="1" zoomScale="70" zoomScaleNormal="70" workbookViewId="0">
      <selection activeCell="D17" sqref="D17:H17"/>
    </sheetView>
  </sheetViews>
  <sheetFormatPr baseColWidth="10" defaultColWidth="11.42578125" defaultRowHeight="16.5" x14ac:dyDescent="0.3"/>
  <cols>
    <col min="1" max="1" width="5.42578125" style="2" bestFit="1" customWidth="1" collapsed="1"/>
    <col min="2" max="2" width="57.42578125" style="2" customWidth="1" collapsed="1"/>
    <col min="3" max="3" width="10.7109375" style="19" customWidth="1" collapsed="1"/>
    <col min="4" max="4" width="6.42578125" style="2" bestFit="1" customWidth="1" collapsed="1"/>
    <col min="5" max="8" width="23.85546875" style="2" customWidth="1" collapsed="1"/>
    <col min="9" max="16384" width="11.42578125" style="2"/>
  </cols>
  <sheetData>
    <row r="1" spans="1:8" x14ac:dyDescent="0.3">
      <c r="A1" s="55"/>
      <c r="B1" s="56"/>
      <c r="C1" s="63" t="s">
        <v>0</v>
      </c>
      <c r="D1" s="64"/>
      <c r="E1" s="64"/>
      <c r="F1" s="64"/>
      <c r="G1" s="3" t="s">
        <v>1</v>
      </c>
      <c r="H1" s="4" t="s">
        <v>2</v>
      </c>
    </row>
    <row r="2" spans="1:8" x14ac:dyDescent="0.3">
      <c r="A2" s="57"/>
      <c r="B2" s="58"/>
      <c r="C2" s="65"/>
      <c r="D2" s="66"/>
      <c r="E2" s="66"/>
      <c r="F2" s="66"/>
      <c r="G2" s="1" t="s">
        <v>3</v>
      </c>
      <c r="H2" s="5" t="s">
        <v>4</v>
      </c>
    </row>
    <row r="3" spans="1:8" x14ac:dyDescent="0.3">
      <c r="A3" s="59"/>
      <c r="B3" s="60"/>
      <c r="C3" s="67"/>
      <c r="D3" s="68"/>
      <c r="E3" s="68"/>
      <c r="F3" s="68"/>
      <c r="G3" s="1" t="s">
        <v>5</v>
      </c>
      <c r="H3" s="5" t="s">
        <v>6</v>
      </c>
    </row>
    <row r="4" spans="1:8" x14ac:dyDescent="0.3">
      <c r="A4" s="6"/>
      <c r="H4" s="7"/>
    </row>
    <row r="5" spans="1:8" x14ac:dyDescent="0.3">
      <c r="A5" s="69" t="s">
        <v>7</v>
      </c>
      <c r="B5" s="70"/>
      <c r="C5" s="71"/>
      <c r="D5" s="61" t="s">
        <v>48</v>
      </c>
      <c r="E5" s="61"/>
      <c r="F5" s="61"/>
      <c r="G5" s="61"/>
      <c r="H5" s="62"/>
    </row>
    <row r="6" spans="1:8" ht="43.5" customHeight="1" x14ac:dyDescent="0.3">
      <c r="A6" s="72"/>
      <c r="B6" s="73"/>
      <c r="C6" s="74"/>
      <c r="D6" s="61"/>
      <c r="E6" s="61"/>
      <c r="F6" s="61"/>
      <c r="G6" s="61"/>
      <c r="H6" s="62"/>
    </row>
    <row r="7" spans="1:8" ht="17.25" thickBot="1" x14ac:dyDescent="0.35">
      <c r="A7" s="8"/>
      <c r="B7" s="9"/>
      <c r="C7" s="20"/>
      <c r="D7" s="17"/>
      <c r="E7" s="17"/>
      <c r="F7" s="17"/>
      <c r="G7" s="17"/>
      <c r="H7" s="18"/>
    </row>
    <row r="8" spans="1:8" x14ac:dyDescent="0.3">
      <c r="A8" s="75" t="s">
        <v>8</v>
      </c>
      <c r="B8" s="76"/>
      <c r="C8" s="76"/>
      <c r="D8" s="77" t="s">
        <v>28</v>
      </c>
      <c r="E8" s="77"/>
      <c r="F8" s="77"/>
      <c r="G8" s="77"/>
      <c r="H8" s="78"/>
    </row>
    <row r="9" spans="1:8" x14ac:dyDescent="0.3">
      <c r="A9" s="32" t="s">
        <v>9</v>
      </c>
      <c r="B9" s="33"/>
      <c r="C9" s="33"/>
      <c r="D9" s="85"/>
      <c r="E9" s="85"/>
      <c r="F9" s="85"/>
      <c r="G9" s="85"/>
      <c r="H9" s="86"/>
    </row>
    <row r="10" spans="1:8" x14ac:dyDescent="0.3">
      <c r="A10" s="82" t="s">
        <v>13</v>
      </c>
      <c r="B10" s="83"/>
      <c r="C10" s="84"/>
      <c r="D10" s="85"/>
      <c r="E10" s="85"/>
      <c r="F10" s="85"/>
      <c r="G10" s="85"/>
      <c r="H10" s="86"/>
    </row>
    <row r="11" spans="1:8" x14ac:dyDescent="0.3">
      <c r="A11" s="32" t="s">
        <v>10</v>
      </c>
      <c r="B11" s="33"/>
      <c r="C11" s="33"/>
      <c r="D11" s="87"/>
      <c r="E11" s="87"/>
      <c r="F11" s="87"/>
      <c r="G11" s="87"/>
      <c r="H11" s="88"/>
    </row>
    <row r="12" spans="1:8" ht="17.25" thickBot="1" x14ac:dyDescent="0.35">
      <c r="A12" s="53" t="s">
        <v>11</v>
      </c>
      <c r="B12" s="54"/>
      <c r="C12" s="54"/>
      <c r="D12" s="49"/>
      <c r="E12" s="49"/>
      <c r="F12" s="49"/>
      <c r="G12" s="49"/>
      <c r="H12" s="50"/>
    </row>
    <row r="13" spans="1:8" ht="17.25" thickBot="1" x14ac:dyDescent="0.35">
      <c r="A13" s="51"/>
      <c r="B13" s="52"/>
      <c r="C13" s="20"/>
      <c r="D13" s="30"/>
      <c r="E13" s="30"/>
      <c r="F13" s="30"/>
      <c r="G13" s="30"/>
      <c r="H13" s="31"/>
    </row>
    <row r="14" spans="1:8" x14ac:dyDescent="0.3">
      <c r="A14" s="75" t="s">
        <v>12</v>
      </c>
      <c r="B14" s="76"/>
      <c r="C14" s="76"/>
      <c r="D14" s="77" t="s">
        <v>25</v>
      </c>
      <c r="E14" s="77"/>
      <c r="F14" s="77"/>
      <c r="G14" s="77"/>
      <c r="H14" s="78"/>
    </row>
    <row r="15" spans="1:8" x14ac:dyDescent="0.3">
      <c r="A15" s="32" t="s">
        <v>9</v>
      </c>
      <c r="B15" s="33"/>
      <c r="C15" s="33"/>
      <c r="D15" s="80" t="s">
        <v>26</v>
      </c>
      <c r="E15" s="80"/>
      <c r="F15" s="80"/>
      <c r="G15" s="80"/>
      <c r="H15" s="81"/>
    </row>
    <row r="16" spans="1:8" x14ac:dyDescent="0.3">
      <c r="A16" s="32" t="s">
        <v>13</v>
      </c>
      <c r="B16" s="33"/>
      <c r="C16" s="33"/>
      <c r="D16" s="80" t="s">
        <v>27</v>
      </c>
      <c r="E16" s="80"/>
      <c r="F16" s="80"/>
      <c r="G16" s="80"/>
      <c r="H16" s="81"/>
    </row>
    <row r="17" spans="1:8" x14ac:dyDescent="0.3">
      <c r="A17" s="32" t="s">
        <v>10</v>
      </c>
      <c r="B17" s="33"/>
      <c r="C17" s="33"/>
      <c r="D17" s="87"/>
      <c r="E17" s="87"/>
      <c r="F17" s="87"/>
      <c r="G17" s="87"/>
      <c r="H17" s="88"/>
    </row>
    <row r="18" spans="1:8" ht="17.25" thickBot="1" x14ac:dyDescent="0.35">
      <c r="A18" s="53" t="s">
        <v>11</v>
      </c>
      <c r="B18" s="54"/>
      <c r="C18" s="54"/>
      <c r="D18" s="49"/>
      <c r="E18" s="49"/>
      <c r="F18" s="49"/>
      <c r="G18" s="49"/>
      <c r="H18" s="50"/>
    </row>
    <row r="19" spans="1:8" x14ac:dyDescent="0.3">
      <c r="A19" s="51"/>
      <c r="B19" s="52"/>
      <c r="C19" s="20"/>
      <c r="D19" s="30"/>
      <c r="E19" s="30"/>
      <c r="F19" s="30"/>
      <c r="G19" s="30"/>
      <c r="H19" s="31"/>
    </row>
    <row r="20" spans="1:8" x14ac:dyDescent="0.3">
      <c r="A20" s="8"/>
      <c r="B20" s="10"/>
      <c r="C20" s="20"/>
      <c r="D20" s="10"/>
      <c r="E20" s="10"/>
      <c r="F20" s="10"/>
      <c r="G20" s="10"/>
      <c r="H20" s="11"/>
    </row>
    <row r="21" spans="1:8" ht="33" customHeight="1" x14ac:dyDescent="0.3">
      <c r="A21" s="43" t="s">
        <v>14</v>
      </c>
      <c r="B21" s="45" t="s">
        <v>15</v>
      </c>
      <c r="C21" s="41" t="s">
        <v>16</v>
      </c>
      <c r="D21" s="45" t="s">
        <v>17</v>
      </c>
      <c r="E21" s="12" t="s">
        <v>8</v>
      </c>
      <c r="F21" s="12" t="s">
        <v>12</v>
      </c>
      <c r="G21" s="13" t="s">
        <v>18</v>
      </c>
      <c r="H21" s="47" t="s">
        <v>19</v>
      </c>
    </row>
    <row r="22" spans="1:8" ht="35.25" customHeight="1" x14ac:dyDescent="0.3">
      <c r="A22" s="44"/>
      <c r="B22" s="46"/>
      <c r="C22" s="42"/>
      <c r="D22" s="46"/>
      <c r="E22" s="12" t="s">
        <v>20</v>
      </c>
      <c r="F22" s="12" t="s">
        <v>20</v>
      </c>
      <c r="G22" s="12" t="s">
        <v>20</v>
      </c>
      <c r="H22" s="48"/>
    </row>
    <row r="23" spans="1:8" ht="351.75" customHeight="1" x14ac:dyDescent="0.3">
      <c r="A23" s="14">
        <v>1</v>
      </c>
      <c r="B23" s="25" t="s">
        <v>29</v>
      </c>
      <c r="C23" s="21">
        <v>1</v>
      </c>
      <c r="D23" s="21">
        <v>150</v>
      </c>
      <c r="E23" s="26">
        <v>40480</v>
      </c>
      <c r="F23" s="26">
        <v>31150</v>
      </c>
      <c r="G23" s="16">
        <f>AVERAGE(E23:F23)</f>
        <v>35815</v>
      </c>
      <c r="H23" s="26">
        <f>+ROUND((G23*D23),0)</f>
        <v>5372250</v>
      </c>
    </row>
    <row r="24" spans="1:8" ht="357.75" customHeight="1" x14ac:dyDescent="0.3">
      <c r="A24" s="14">
        <v>2</v>
      </c>
      <c r="B24" s="22" t="s">
        <v>30</v>
      </c>
      <c r="C24" s="21">
        <v>1</v>
      </c>
      <c r="D24" s="21">
        <v>200</v>
      </c>
      <c r="E24" s="26">
        <v>48111</v>
      </c>
      <c r="F24" s="26">
        <v>31600</v>
      </c>
      <c r="G24" s="16">
        <f t="shared" ref="G24:G41" si="0">AVERAGE(E24:F24)</f>
        <v>39855.5</v>
      </c>
      <c r="H24" s="26">
        <f t="shared" ref="H24:H41" si="1">+ROUND((G24*D24),0)</f>
        <v>7971100</v>
      </c>
    </row>
    <row r="25" spans="1:8" ht="340.5" customHeight="1" x14ac:dyDescent="0.3">
      <c r="A25" s="14">
        <v>3</v>
      </c>
      <c r="B25" s="22" t="s">
        <v>31</v>
      </c>
      <c r="C25" s="21">
        <v>1</v>
      </c>
      <c r="D25" s="21">
        <v>500</v>
      </c>
      <c r="E25" s="26">
        <v>113913</v>
      </c>
      <c r="F25" s="26">
        <v>84550</v>
      </c>
      <c r="G25" s="16">
        <f t="shared" si="0"/>
        <v>99231.5</v>
      </c>
      <c r="H25" s="26">
        <f t="shared" si="1"/>
        <v>49615750</v>
      </c>
    </row>
    <row r="26" spans="1:8" ht="344.25" customHeight="1" x14ac:dyDescent="0.3">
      <c r="A26" s="14">
        <v>4</v>
      </c>
      <c r="B26" s="22" t="s">
        <v>32</v>
      </c>
      <c r="C26" s="21">
        <v>1</v>
      </c>
      <c r="D26" s="21">
        <v>500</v>
      </c>
      <c r="E26" s="26">
        <v>12000</v>
      </c>
      <c r="F26" s="15">
        <v>11700</v>
      </c>
      <c r="G26" s="16">
        <f t="shared" si="0"/>
        <v>11850</v>
      </c>
      <c r="H26" s="26">
        <f t="shared" si="1"/>
        <v>5925000</v>
      </c>
    </row>
    <row r="27" spans="1:8" ht="356.25" x14ac:dyDescent="0.3">
      <c r="A27" s="14">
        <v>5</v>
      </c>
      <c r="B27" s="22" t="s">
        <v>33</v>
      </c>
      <c r="C27" s="21">
        <v>1</v>
      </c>
      <c r="D27" s="21">
        <v>200</v>
      </c>
      <c r="E27" s="26">
        <v>39798</v>
      </c>
      <c r="F27" s="15">
        <v>57000</v>
      </c>
      <c r="G27" s="16">
        <f t="shared" si="0"/>
        <v>48399</v>
      </c>
      <c r="H27" s="26">
        <f t="shared" si="1"/>
        <v>9679800</v>
      </c>
    </row>
    <row r="28" spans="1:8" ht="356.25" x14ac:dyDescent="0.3">
      <c r="A28" s="14">
        <v>6</v>
      </c>
      <c r="B28" s="22" t="s">
        <v>34</v>
      </c>
      <c r="C28" s="21">
        <v>1</v>
      </c>
      <c r="D28" s="21">
        <v>1000</v>
      </c>
      <c r="E28" s="26">
        <v>20794</v>
      </c>
      <c r="F28" s="15">
        <v>20000</v>
      </c>
      <c r="G28" s="16">
        <f t="shared" si="0"/>
        <v>20397</v>
      </c>
      <c r="H28" s="26">
        <f t="shared" si="1"/>
        <v>20397000</v>
      </c>
    </row>
    <row r="29" spans="1:8" ht="363.75" customHeight="1" x14ac:dyDescent="0.3">
      <c r="A29" s="14">
        <v>7</v>
      </c>
      <c r="B29" s="22" t="s">
        <v>35</v>
      </c>
      <c r="C29" s="21">
        <v>1</v>
      </c>
      <c r="D29" s="21">
        <v>1000</v>
      </c>
      <c r="E29" s="26">
        <v>20794</v>
      </c>
      <c r="F29" s="15">
        <v>20000</v>
      </c>
      <c r="G29" s="16">
        <f t="shared" si="0"/>
        <v>20397</v>
      </c>
      <c r="H29" s="26">
        <f t="shared" si="1"/>
        <v>20397000</v>
      </c>
    </row>
    <row r="30" spans="1:8" ht="342" x14ac:dyDescent="0.3">
      <c r="A30" s="14">
        <v>8</v>
      </c>
      <c r="B30" s="22" t="s">
        <v>36</v>
      </c>
      <c r="C30" s="21">
        <v>1</v>
      </c>
      <c r="D30" s="21">
        <v>200</v>
      </c>
      <c r="E30" s="26">
        <v>27000</v>
      </c>
      <c r="F30" s="15">
        <v>16500</v>
      </c>
      <c r="G30" s="16">
        <f t="shared" si="0"/>
        <v>21750</v>
      </c>
      <c r="H30" s="26">
        <f t="shared" si="1"/>
        <v>4350000</v>
      </c>
    </row>
    <row r="31" spans="1:8" ht="356.25" x14ac:dyDescent="0.3">
      <c r="A31" s="14">
        <v>9</v>
      </c>
      <c r="B31" s="22" t="s">
        <v>37</v>
      </c>
      <c r="C31" s="21">
        <v>1</v>
      </c>
      <c r="D31" s="21">
        <v>200</v>
      </c>
      <c r="E31" s="26">
        <v>27000</v>
      </c>
      <c r="F31" s="15">
        <v>18000</v>
      </c>
      <c r="G31" s="16">
        <f t="shared" si="0"/>
        <v>22500</v>
      </c>
      <c r="H31" s="26">
        <f t="shared" si="1"/>
        <v>4500000</v>
      </c>
    </row>
    <row r="32" spans="1:8" ht="228" x14ac:dyDescent="0.3">
      <c r="A32" s="14">
        <v>10</v>
      </c>
      <c r="B32" s="22" t="s">
        <v>38</v>
      </c>
      <c r="C32" s="21">
        <v>1</v>
      </c>
      <c r="D32" s="21">
        <v>300</v>
      </c>
      <c r="E32" s="26">
        <v>34376</v>
      </c>
      <c r="F32" s="15">
        <v>23000</v>
      </c>
      <c r="G32" s="16">
        <f t="shared" si="0"/>
        <v>28688</v>
      </c>
      <c r="H32" s="26">
        <f t="shared" si="1"/>
        <v>8606400</v>
      </c>
    </row>
    <row r="33" spans="1:8" ht="356.25" x14ac:dyDescent="0.3">
      <c r="A33" s="14">
        <v>11</v>
      </c>
      <c r="B33" s="22" t="s">
        <v>39</v>
      </c>
      <c r="C33" s="21">
        <v>1</v>
      </c>
      <c r="D33" s="21">
        <v>200</v>
      </c>
      <c r="E33" s="26">
        <v>25000</v>
      </c>
      <c r="F33" s="15">
        <v>31000</v>
      </c>
      <c r="G33" s="16">
        <f t="shared" si="0"/>
        <v>28000</v>
      </c>
      <c r="H33" s="26">
        <f t="shared" si="1"/>
        <v>5600000</v>
      </c>
    </row>
    <row r="34" spans="1:8" ht="356.25" x14ac:dyDescent="0.3">
      <c r="A34" s="14">
        <v>12</v>
      </c>
      <c r="B34" s="22" t="s">
        <v>40</v>
      </c>
      <c r="C34" s="21">
        <v>1</v>
      </c>
      <c r="D34" s="21">
        <v>150</v>
      </c>
      <c r="E34" s="26">
        <v>69000</v>
      </c>
      <c r="F34" s="15">
        <v>145216</v>
      </c>
      <c r="G34" s="16">
        <f t="shared" si="0"/>
        <v>107108</v>
      </c>
      <c r="H34" s="26">
        <f t="shared" si="1"/>
        <v>16066200</v>
      </c>
    </row>
    <row r="35" spans="1:8" ht="327.75" x14ac:dyDescent="0.3">
      <c r="A35" s="14">
        <v>13</v>
      </c>
      <c r="B35" s="22" t="s">
        <v>41</v>
      </c>
      <c r="C35" s="21">
        <v>1</v>
      </c>
      <c r="D35" s="21">
        <v>150</v>
      </c>
      <c r="E35" s="26">
        <v>41970</v>
      </c>
      <c r="F35" s="15">
        <v>59000</v>
      </c>
      <c r="G35" s="16">
        <f t="shared" si="0"/>
        <v>50485</v>
      </c>
      <c r="H35" s="26">
        <f t="shared" si="1"/>
        <v>7572750</v>
      </c>
    </row>
    <row r="36" spans="1:8" ht="327.75" x14ac:dyDescent="0.3">
      <c r="A36" s="14">
        <v>14</v>
      </c>
      <c r="B36" s="22" t="s">
        <v>42</v>
      </c>
      <c r="C36" s="21">
        <v>1</v>
      </c>
      <c r="D36" s="21">
        <v>100</v>
      </c>
      <c r="E36" s="26">
        <v>69000</v>
      </c>
      <c r="F36" s="15">
        <v>83000</v>
      </c>
      <c r="G36" s="16">
        <f t="shared" si="0"/>
        <v>76000</v>
      </c>
      <c r="H36" s="26">
        <f t="shared" si="1"/>
        <v>7600000</v>
      </c>
    </row>
    <row r="37" spans="1:8" ht="285" x14ac:dyDescent="0.3">
      <c r="A37" s="14">
        <v>15</v>
      </c>
      <c r="B37" s="22" t="s">
        <v>43</v>
      </c>
      <c r="C37" s="21">
        <v>1</v>
      </c>
      <c r="D37" s="21">
        <v>150</v>
      </c>
      <c r="E37" s="26">
        <v>8890</v>
      </c>
      <c r="F37" s="15">
        <v>24000</v>
      </c>
      <c r="G37" s="16">
        <f t="shared" si="0"/>
        <v>16445</v>
      </c>
      <c r="H37" s="26">
        <f t="shared" si="1"/>
        <v>2466750</v>
      </c>
    </row>
    <row r="38" spans="1:8" ht="285" x14ac:dyDescent="0.3">
      <c r="A38" s="14">
        <v>16</v>
      </c>
      <c r="B38" s="22" t="s">
        <v>44</v>
      </c>
      <c r="C38" s="21">
        <v>1</v>
      </c>
      <c r="D38" s="21">
        <v>150</v>
      </c>
      <c r="E38" s="26">
        <v>8890</v>
      </c>
      <c r="F38" s="15">
        <v>24000</v>
      </c>
      <c r="G38" s="16">
        <f t="shared" si="0"/>
        <v>16445</v>
      </c>
      <c r="H38" s="26">
        <f t="shared" si="1"/>
        <v>2466750</v>
      </c>
    </row>
    <row r="39" spans="1:8" ht="342" x14ac:dyDescent="0.3">
      <c r="A39" s="14">
        <v>17</v>
      </c>
      <c r="B39" s="22" t="s">
        <v>45</v>
      </c>
      <c r="C39" s="21">
        <v>1</v>
      </c>
      <c r="D39" s="21">
        <v>200</v>
      </c>
      <c r="E39" s="26">
        <v>17815</v>
      </c>
      <c r="F39" s="15">
        <v>35000</v>
      </c>
      <c r="G39" s="16">
        <f t="shared" si="0"/>
        <v>26407.5</v>
      </c>
      <c r="H39" s="26">
        <f t="shared" si="1"/>
        <v>5281500</v>
      </c>
    </row>
    <row r="40" spans="1:8" ht="356.25" x14ac:dyDescent="0.3">
      <c r="A40" s="14">
        <v>18</v>
      </c>
      <c r="B40" s="22" t="s">
        <v>46</v>
      </c>
      <c r="C40" s="21">
        <v>1</v>
      </c>
      <c r="D40" s="21">
        <v>200</v>
      </c>
      <c r="E40" s="26">
        <v>42000</v>
      </c>
      <c r="F40" s="15">
        <v>49000</v>
      </c>
      <c r="G40" s="16">
        <f t="shared" si="0"/>
        <v>45500</v>
      </c>
      <c r="H40" s="26">
        <f t="shared" si="1"/>
        <v>9100000</v>
      </c>
    </row>
    <row r="41" spans="1:8" ht="299.25" x14ac:dyDescent="0.3">
      <c r="A41" s="14">
        <v>19</v>
      </c>
      <c r="B41" s="22" t="s">
        <v>47</v>
      </c>
      <c r="C41" s="21">
        <v>1</v>
      </c>
      <c r="D41" s="21">
        <v>150</v>
      </c>
      <c r="E41" s="26">
        <v>37875</v>
      </c>
      <c r="F41" s="15">
        <v>43000</v>
      </c>
      <c r="G41" s="16">
        <f t="shared" si="0"/>
        <v>40437.5</v>
      </c>
      <c r="H41" s="26">
        <f t="shared" si="1"/>
        <v>6065625</v>
      </c>
    </row>
    <row r="42" spans="1:8" ht="16.5" customHeight="1" x14ac:dyDescent="0.3">
      <c r="A42" s="34" t="s">
        <v>21</v>
      </c>
      <c r="B42" s="34"/>
      <c r="C42" s="34"/>
      <c r="D42" s="34"/>
      <c r="E42" s="34"/>
      <c r="F42" s="34"/>
      <c r="G42" s="34"/>
      <c r="H42" s="27">
        <f>+ROUND((SUM(H23:H41)), 0)</f>
        <v>199033875</v>
      </c>
    </row>
    <row r="43" spans="1:8" ht="16.5" customHeight="1" x14ac:dyDescent="0.3">
      <c r="A43" s="35" t="s">
        <v>22</v>
      </c>
      <c r="B43" s="36"/>
      <c r="C43" s="36"/>
      <c r="D43" s="36"/>
      <c r="E43" s="36"/>
      <c r="F43" s="36"/>
      <c r="G43" s="37"/>
      <c r="H43" s="24">
        <v>0</v>
      </c>
    </row>
    <row r="44" spans="1:8" ht="16.5" customHeight="1" thickBot="1" x14ac:dyDescent="0.35">
      <c r="A44" s="38" t="s">
        <v>23</v>
      </c>
      <c r="B44" s="39"/>
      <c r="C44" s="39"/>
      <c r="D44" s="39"/>
      <c r="E44" s="39"/>
      <c r="F44" s="39"/>
      <c r="G44" s="40"/>
      <c r="H44" s="28">
        <f>+ROUND(SUM(H42:H43), 0)</f>
        <v>199033875</v>
      </c>
    </row>
    <row r="46" spans="1:8" x14ac:dyDescent="0.3">
      <c r="B46" s="23" t="s">
        <v>24</v>
      </c>
    </row>
    <row r="47" spans="1:8" ht="32.25" customHeight="1" x14ac:dyDescent="0.3">
      <c r="B47" s="79" t="s">
        <v>49</v>
      </c>
      <c r="C47" s="79"/>
      <c r="D47" s="79"/>
      <c r="E47" s="79"/>
      <c r="F47" s="79"/>
      <c r="G47" s="79"/>
      <c r="H47" s="79"/>
    </row>
    <row r="48" spans="1:8" ht="59.25" customHeight="1" x14ac:dyDescent="0.3">
      <c r="B48" s="29" t="s">
        <v>50</v>
      </c>
      <c r="C48" s="29"/>
      <c r="D48" s="29"/>
      <c r="E48" s="29"/>
      <c r="F48" s="29"/>
      <c r="G48" s="29"/>
      <c r="H48" s="29"/>
    </row>
    <row r="49" spans="2:8" ht="96" customHeight="1" x14ac:dyDescent="0.3">
      <c r="B49" s="29" t="s">
        <v>51</v>
      </c>
      <c r="C49" s="29"/>
      <c r="D49" s="29"/>
      <c r="E49" s="29"/>
      <c r="F49" s="29"/>
      <c r="G49" s="29"/>
      <c r="H49" s="29"/>
    </row>
  </sheetData>
  <mergeCells count="39">
    <mergeCell ref="B47:H47"/>
    <mergeCell ref="D14:H14"/>
    <mergeCell ref="D15:H15"/>
    <mergeCell ref="D16:H16"/>
    <mergeCell ref="A9:C9"/>
    <mergeCell ref="A10:C10"/>
    <mergeCell ref="A11:C11"/>
    <mergeCell ref="A12:C12"/>
    <mergeCell ref="A14:C14"/>
    <mergeCell ref="A15:C15"/>
    <mergeCell ref="D9:H9"/>
    <mergeCell ref="D10:H10"/>
    <mergeCell ref="D11:H11"/>
    <mergeCell ref="D12:H12"/>
    <mergeCell ref="A13:B13"/>
    <mergeCell ref="D17:H17"/>
    <mergeCell ref="A18:C18"/>
    <mergeCell ref="A1:B3"/>
    <mergeCell ref="D5:H6"/>
    <mergeCell ref="C1:F3"/>
    <mergeCell ref="A5:C6"/>
    <mergeCell ref="A8:C8"/>
    <mergeCell ref="D8:H8"/>
    <mergeCell ref="B48:H48"/>
    <mergeCell ref="B49:H49"/>
    <mergeCell ref="D13:H13"/>
    <mergeCell ref="A16:C16"/>
    <mergeCell ref="A42:G42"/>
    <mergeCell ref="A43:G43"/>
    <mergeCell ref="A44:G44"/>
    <mergeCell ref="C21:C22"/>
    <mergeCell ref="A21:A22"/>
    <mergeCell ref="B21:B22"/>
    <mergeCell ref="D21:D22"/>
    <mergeCell ref="H21:H22"/>
    <mergeCell ref="D18:H18"/>
    <mergeCell ref="A19:B19"/>
    <mergeCell ref="D19:H19"/>
    <mergeCell ref="A17:C17"/>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04099F62560ECB4FBCACDD576F14E869" ma:contentTypeVersion="18" ma:contentTypeDescription="Crear nuevo documento." ma:contentTypeScope="" ma:versionID="fadb3c2f5b086f5f77493aa1d4fb2459">
  <xsd:schema xmlns:xsd="http://www.w3.org/2001/XMLSchema" xmlns:xs="http://www.w3.org/2001/XMLSchema" xmlns:p="http://schemas.microsoft.com/office/2006/metadata/properties" xmlns:ns2="9932afc9-16b8-436e-b063-c6edd018cbfd" xmlns:ns3="4aa7f693-b1e1-4382-90e3-78f3c0a28a90" targetNamespace="http://schemas.microsoft.com/office/2006/metadata/properties" ma:root="true" ma:fieldsID="9ba6b5eb48fb3909154e2965017cd816" ns2:_="" ns3:_="">
    <xsd:import namespace="9932afc9-16b8-436e-b063-c6edd018cbfd"/>
    <xsd:import namespace="4aa7f693-b1e1-4382-90e3-78f3c0a28a9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Location" minOccurs="0"/>
                <xsd:element ref="ns2:MediaServiceAutoKeyPoints" minOccurs="0"/>
                <xsd:element ref="ns2:MediaServiceKeyPoints"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932afc9-16b8-436e-b063-c6edd018cbf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LengthInSeconds" ma:index="18"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3275abd0-3801-4d23-a03f-3aac7ab7ca23" ma:termSetId="09814cd3-568e-fe90-9814-8d621ff8fb84" ma:anchorId="fba54fb3-c3e1-fe81-a776-ca4b69148c4d" ma:open="true" ma:isKeyword="false">
      <xsd:complexType>
        <xsd:sequence>
          <xsd:element ref="pc:Terms" minOccurs="0" maxOccurs="1"/>
        </xsd:sequence>
      </xsd:complex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aa7f693-b1e1-4382-90e3-78f3c0a28a90"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3f8da584-c498-4c12-a1a7-f496c552c6ef}" ma:internalName="TaxCatchAll" ma:showField="CatchAllData" ma:web="4aa7f693-b1e1-4382-90e3-78f3c0a28a9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EBE55E4-48E3-4236-BF69-9E98A0BEB668}">
  <ds:schemaRefs>
    <ds:schemaRef ds:uri="http://schemas.microsoft.com/sharepoint/v3/contenttype/forms"/>
  </ds:schemaRefs>
</ds:datastoreItem>
</file>

<file path=customXml/itemProps2.xml><?xml version="1.0" encoding="utf-8"?>
<ds:datastoreItem xmlns:ds="http://schemas.openxmlformats.org/officeDocument/2006/customXml" ds:itemID="{3D05A11A-D8BA-47BE-BB01-C38E574CE7C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932afc9-16b8-436e-b063-c6edd018cbfd"/>
    <ds:schemaRef ds:uri="4aa7f693-b1e1-4382-90e3-78f3c0a28a9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del Mercado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Camilo Aguilar Montoya</dc:creator>
  <cp:keywords/>
  <dc:description/>
  <cp:lastModifiedBy>Daniela Gonzalez Jaramillo</cp:lastModifiedBy>
  <cp:revision/>
  <dcterms:created xsi:type="dcterms:W3CDTF">2023-09-27T15:10:58Z</dcterms:created>
  <dcterms:modified xsi:type="dcterms:W3CDTF">2025-05-14T20:33:57Z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0x01010004099F62560ECB4FBCACDD576F14E869</vt:lpwstr>
  </property>
  <property fmtid="{D5CDD505-2E9C-101B-9397-08002B2CF9AE}" pid="3" name="MediaServiceImageTags">
    <vt:lpwstr/>
  </property>
  <property fmtid="{D5CDD505-2E9C-101B-9397-08002B2CF9AE}" pid="4" name="TaxCatchAll">
    <vt:lpwstr/>
  </property>
  <property fmtid="{D5CDD505-2E9C-101B-9397-08002B2CF9AE}" pid="5" name="lcf76f155ced4ddcb4097134ff3c332f">
    <vt:lpwstr/>
  </property>
</Properties>
</file>