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groambiental\Desktop\CONTRATOS\2025\17-MEDICAMENTOS-I.ALA\"/>
    </mc:Choice>
  </mc:AlternateContent>
  <xr:revisionPtr revIDLastSave="0" documentId="13_ncr:1_{23FD852B-4FCA-4432-ABE3-043F12A42019}" xr6:coauthVersionLast="47" xr6:coauthVersionMax="47" xr10:uidLastSave="{00000000-0000-0000-0000-000000000000}"/>
  <bookViews>
    <workbookView xWindow="-120" yWindow="-120" windowWidth="24240" windowHeight="13140"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9" refMode="R1C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7" i="1"/>
  <c r="U10" i="1"/>
  <c r="U13" i="1"/>
  <c r="V14" i="1"/>
  <c r="V15" i="1"/>
  <c r="U12" i="1"/>
  <c r="U14" i="1"/>
  <c r="V11" i="1"/>
  <c r="U15" i="1"/>
  <c r="V10" i="1"/>
  <c r="V13" i="1"/>
  <c r="V17" i="1"/>
  <c r="L16" i="1"/>
  <c r="J16" i="1"/>
  <c r="L14" i="1"/>
  <c r="J14" i="1"/>
  <c r="L13" i="1"/>
  <c r="J13" i="1"/>
  <c r="L17" i="1"/>
  <c r="J17" i="1"/>
  <c r="L11" i="1"/>
  <c r="J11" i="1"/>
  <c r="N11" i="1" l="1"/>
  <c r="N16" i="1"/>
  <c r="N14" i="1"/>
  <c r="M16" i="1"/>
  <c r="M11" i="1"/>
  <c r="N17" i="1"/>
  <c r="N13" i="1"/>
  <c r="M13" i="1"/>
  <c r="M14" i="1"/>
  <c r="M17" i="1"/>
  <c r="T9" i="1" l="1"/>
  <c r="R9" i="1"/>
  <c r="U9" i="1" l="1"/>
  <c r="V9" i="1"/>
  <c r="J15" i="1" l="1"/>
  <c r="L15" i="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<sst xmlns="http://schemas.openxmlformats.org/spreadsheetml/2006/main" count="443" uniqueCount="248">
  <si>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</si>
  <si>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</si>
  <si>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</si>
  <si>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</si>
  <si>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</si>
  <si>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</si>
  <si>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</si>
  <si>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</si>
  <si>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</si>
  <si>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</si>
  <si>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</si>
  <si>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</si>
  <si>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</si>
  <si>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</si>
  <si>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</si>
  <si>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</si>
  <si>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</si>
  <si>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</si>
  <si>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</si>
  <si>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</si>
  <si>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</si>
  <si>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</si>
  <si>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</si>
  <si>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</si>
  <si>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</si>
  <si>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</si>
  <si>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</si>
  <si>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</si>
  <si>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</si>
  <si>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</si>
  <si>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</si>
  <si>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</si>
  <si>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</si>
  <si>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</si>
  <si>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</si>
  <si>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</si>
  <si>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</si>
  <si>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</si>
  <si>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</si>
  <si>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</si>
  <si>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</si>
  <si>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</si>
  <si>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</si>
  <si>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</si>
  <si>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</si>
  <si>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Identificación de la necesidad mediante el NECOP, socializado en Comité de Contratación.
Invitación apropiada a proponentes.
Buen manejo del Registro Provedores Interno.</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</si>
  <si>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</si>
  <si>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</si>
  <si>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</si>
  <si>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</si>
  <si>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</si>
  <si>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</si>
  <si>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</si>
  <si>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</si>
  <si>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</si>
  <si>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</si>
  <si>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</si>
  <si>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</si>
  <si>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</si>
  <si>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</si>
  <si>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Una vez durante la etapa de contratación.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</si>
  <si>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</si>
  <si>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</si>
  <si>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</si>
  <si>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</si>
  <si>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</si>
  <si>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</si>
  <si>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</si>
  <si>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</si>
  <si>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</si>
  <si>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</si>
  <si>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</si>
  <si>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</si>
  <si>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</si>
  <si>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</si>
  <si>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</si>
  <si>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</si>
  <si>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</si>
  <si>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</si>
  <si>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</si>
  <si>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</si>
  <si>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</si>
  <si>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</si>
  <si>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</si>
  <si>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</si>
  <si>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</si>
  <si>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</si>
  <si>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</si>
  <si>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Supervisión de la ejecución del contrato.
Analizar con el comité interdisciplinario sobre las medidas que se tomarán.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</si>
  <si>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</si>
  <si>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</si>
  <si>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</si>
  <si>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</si>
  <si>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</si>
  <si>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</si>
  <si>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</si>
  <si>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</si>
  <si>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</si>
  <si>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</si>
  <si>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</si>
  <si>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</si>
  <si>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</si>
  <si>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</si>
  <si>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</si>
  <si>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</si>
  <si>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</si>
  <si>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</si>
  <si>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</si>
  <si>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</si>
  <si>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</si>
  <si>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</si>
  <si>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</si>
  <si>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</si>
  <si>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</si>
  <si>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</si>
  <si>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</si>
  <si>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</si>
  <si>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</si>
  <si>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</si>
  <si>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</si>
  <si>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</si>
  <si>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</si>
  <si>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</si>
  <si>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</si>
  <si>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</si>
  <si>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</si>
  <si>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</si>
  <si>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</si>
  <si>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</si>
  <si>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</si>
  <si>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</si>
  <si>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</si>
  <si>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</si>
  <si>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</si>
  <si>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</si>
  <si>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</si>
  <si>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</si>
  <si>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</si>
  <si>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</si>
  <si>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</si>
  <si>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</si>
  <si>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</si>
  <si>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</si>
  <si>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</si>
  <si>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</si>
  <si>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</si>
  <si>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</si>
  <si>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</si>
  <si>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</si>
  <si>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</si>
  <si>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</si>
  <si>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</si>
  <si>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</si>
  <si>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</si>
  <si>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</si>
  <si>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</si>
  <si>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</si>
  <si>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</si>
  <si>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</si>
  <si>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</si>
  <si>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</si>
  <si>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</si>
  <si>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</si>
  <si>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</si>
  <si>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</si>
  <si>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</si>
  <si>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</si>
  <si>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</si>
  <si>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</si>
  <si>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</si>
  <si>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</si>
  <si>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</si>
  <si>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</si>
  <si>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</si>
  <si>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</si>
  <si>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</si>
  <si>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</si>
  <si>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</si>
  <si>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</si>
  <si>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</si>
  <si>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</si>
  <si>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</si>
  <si>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</si>
  <si>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</si>
  <si>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</si>
  <si>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</si>
  <si>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</si>
  <si>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</si>
  <si>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</si>
  <si>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</si>
  <si>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</si>
  <si>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</si>
  <si>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</si>
  <si>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</si>
  <si>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</si>
  <si>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</si>
  <si>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</si>
  <si>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</si>
  <si>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</si>
  <si>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</si>
  <si>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</si>
  <si>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</si>
  <si>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</si>
  <si>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</si>
  <si>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</si>
  <si>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</si>
  <si>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</si>
  <si>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</si>
  <si>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</si>
  <si>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</si>
  <si>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</si>
  <si>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</si>
  <si>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</si>
  <si>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</si>
  <si>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</si>
  <si>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</si>
  <si>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</si>
  <si>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</si>
  <si>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</si>
  <si>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</si>
  <si>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</si>
  <si>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</si>
  <si>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</si>
  <si>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</si>
  <si>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</si>
  <si>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</si>
  <si>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</si>
  <si>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</si>
  <si>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</si>
  <si>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</si>
  <si>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</si>
  <si>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</si>
  <si>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</si>
  <si>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</si>
  <si>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</si>
  <si>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</si>
  <si>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</si>
  <si>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</si>
  <si>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</si>
  <si>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</si>
  <si>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</si>
  <si>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</si>
  <si>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</si>
  <si>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</si>
  <si>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</si>
  <si>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</si>
  <si>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</si>
  <si>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 xml:space="preserve">“SUMINISTRO DE INSUMOS MEDICOS, MEDICAMENTOS DE USO VETERINARIO Y DEMAS INSUMOS REQUERIDOS PARA ANIMALES EN CONDICION DE VULNERABILIDAD, CON EL FIN DE ATENDER LOS REQUERIMIENTOS DE FUNCIONAMIENTO DEL HOGAR DE PASO ANIMAL MUNICIPAL, DANDO, CUMPLIENDO CON LOS LINEAMIENTOS ESTRATEGICOS CONTEMPLADOS EN EL PLAN DE DESARROLLO 2024-2027 SOMOS UN NUEVO AIRE Y EN EL PLAN DE ACCION 2025,2.2.1.4”.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</si>
</sst>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4"/>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9">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9" fillId="5" borderId="6" xfId="0" applyFont="1" applyFill="1" applyBorder="1" applyAlignment="1">
      <alignment horizontal="center" vertical="center" wrapText="1"/>
    </xf>
    <xf numFmtId="0" fontId="9" fillId="0" borderId="6" xfId="0" applyFont="1" applyBorder="1" applyAlignment="1">
      <alignment horizontal="left" vertical="top" wrapText="1"/>
    </xf>
    <xf numFmtId="0" fontId="9" fillId="0" borderId="6" xfId="0" applyFont="1" applyBorder="1" applyAlignment="1">
      <alignment horizontal="left" vertical="top"/>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9" fillId="0" borderId="6" xfId="0" applyFont="1" applyBorder="1" applyAlignment="1">
      <alignment horizontal="left"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2" borderId="6" xfId="0" applyFont="1" applyFill="1" applyBorder="1" applyAlignment="1">
      <alignment horizontal="center"/>
    </xf>
    <xf numFmtId="0" fontId="9" fillId="2" borderId="6"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textRotation="90"/>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zoomScale="91" zoomScaleNormal="91" zoomScaleSheetLayoutView="91" workbookViewId="0">
      <selection activeCell="G4" sqref="G4:AA5"/>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0" width="3.7109375" hidden="1" customWidth="1"/>
    <col min="11" max="11" width="3.7109375" customWidth="1"/>
    <col min="12" max="12" width="3.7109375" hidden="1" customWidth="1"/>
    <col min="13" max="13" width="6.42578125" customWidth="1"/>
    <col min="14" max="14" width="3.7109375" bestFit="1" customWidth="1"/>
    <col min="15" max="15" width="6.42578125" style="1" customWidth="1"/>
    <col min="16" max="16" width="33.28515625" style="52"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8" t="e" vm="1">
        <v>#VALUE!</v>
      </c>
      <c r="C1" s="109"/>
      <c r="D1" s="109"/>
      <c r="E1" s="109"/>
      <c r="F1" s="110"/>
      <c r="G1" s="131" t="s">
        <v>244</v>
      </c>
      <c r="H1" s="132"/>
      <c r="I1" s="132"/>
      <c r="J1" s="132"/>
      <c r="K1" s="132"/>
      <c r="L1" s="132"/>
      <c r="M1" s="132"/>
      <c r="N1" s="132"/>
      <c r="O1" s="132"/>
      <c r="P1" s="132"/>
      <c r="Q1" s="132"/>
      <c r="R1" s="132"/>
      <c r="S1" s="132"/>
      <c r="T1" s="132"/>
      <c r="U1" s="132"/>
      <c r="V1" s="132"/>
      <c r="W1" s="132"/>
      <c r="X1" s="132"/>
      <c r="Y1" s="132"/>
      <c r="Z1" s="132"/>
      <c r="AA1" s="133"/>
      <c r="AB1" s="128"/>
    </row>
    <row r="2" spans="2:67" s="4" customFormat="1" ht="29.25" customHeight="1" x14ac:dyDescent="0.25">
      <c r="B2" s="111"/>
      <c r="C2" s="112"/>
      <c r="D2" s="112"/>
      <c r="E2" s="112"/>
      <c r="F2" s="113"/>
      <c r="G2" s="134"/>
      <c r="H2" s="135"/>
      <c r="I2" s="135"/>
      <c r="J2" s="135"/>
      <c r="K2" s="135"/>
      <c r="L2" s="135"/>
      <c r="M2" s="135"/>
      <c r="N2" s="135"/>
      <c r="O2" s="135"/>
      <c r="P2" s="135"/>
      <c r="Q2" s="135"/>
      <c r="R2" s="135"/>
      <c r="S2" s="135"/>
      <c r="T2" s="135"/>
      <c r="U2" s="135"/>
      <c r="V2" s="135"/>
      <c r="W2" s="135"/>
      <c r="X2" s="135"/>
      <c r="Y2" s="135"/>
      <c r="Z2" s="135"/>
      <c r="AA2" s="136"/>
      <c r="AB2" s="129"/>
    </row>
    <row r="3" spans="2:67" s="4" customFormat="1" ht="31.5" customHeight="1" thickBot="1" x14ac:dyDescent="0.3">
      <c r="B3" s="111"/>
      <c r="C3" s="112"/>
      <c r="D3" s="112"/>
      <c r="E3" s="112"/>
      <c r="F3" s="113"/>
      <c r="G3" s="137"/>
      <c r="H3" s="138"/>
      <c r="I3" s="138"/>
      <c r="J3" s="138"/>
      <c r="K3" s="138"/>
      <c r="L3" s="138"/>
      <c r="M3" s="138"/>
      <c r="N3" s="138"/>
      <c r="O3" s="138"/>
      <c r="P3" s="138"/>
      <c r="Q3" s="138"/>
      <c r="R3" s="138"/>
      <c r="S3" s="138"/>
      <c r="T3" s="138"/>
      <c r="U3" s="138"/>
      <c r="V3" s="138"/>
      <c r="W3" s="138"/>
      <c r="X3" s="138"/>
      <c r="Y3" s="138"/>
      <c r="Z3" s="138"/>
      <c r="AA3" s="139"/>
      <c r="AB3" s="129"/>
    </row>
    <row r="4" spans="2:67" ht="27" customHeight="1" x14ac:dyDescent="0.25">
      <c r="B4" s="116" t="s">
        <v>0</v>
      </c>
      <c r="C4" s="117"/>
      <c r="D4" s="117"/>
      <c r="E4" s="117"/>
      <c r="F4" s="118"/>
      <c r="G4" s="140" t="s">
        <v>247</v>
      </c>
      <c r="H4" s="141"/>
      <c r="I4" s="141"/>
      <c r="J4" s="141"/>
      <c r="K4" s="141"/>
      <c r="L4" s="141"/>
      <c r="M4" s="141"/>
      <c r="N4" s="141"/>
      <c r="O4" s="141"/>
      <c r="P4" s="141"/>
      <c r="Q4" s="141"/>
      <c r="R4" s="141"/>
      <c r="S4" s="141"/>
      <c r="T4" s="141"/>
      <c r="U4" s="141"/>
      <c r="V4" s="141"/>
      <c r="W4" s="141"/>
      <c r="X4" s="141"/>
      <c r="Y4" s="141"/>
      <c r="Z4" s="141"/>
      <c r="AA4" s="142"/>
      <c r="AB4" s="129"/>
    </row>
    <row r="5" spans="2:67" ht="45.75" customHeight="1" thickBot="1" x14ac:dyDescent="0.3">
      <c r="B5" s="119"/>
      <c r="C5" s="120"/>
      <c r="D5" s="120"/>
      <c r="E5" s="120"/>
      <c r="F5" s="121"/>
      <c r="G5" s="143"/>
      <c r="H5" s="144"/>
      <c r="I5" s="144"/>
      <c r="J5" s="144"/>
      <c r="K5" s="144"/>
      <c r="L5" s="144"/>
      <c r="M5" s="144"/>
      <c r="N5" s="144"/>
      <c r="O5" s="144"/>
      <c r="P5" s="144"/>
      <c r="Q5" s="144"/>
      <c r="R5" s="144"/>
      <c r="S5" s="144"/>
      <c r="T5" s="144"/>
      <c r="U5" s="144"/>
      <c r="V5" s="144"/>
      <c r="W5" s="144"/>
      <c r="X5" s="144"/>
      <c r="Y5" s="144"/>
      <c r="Z5" s="144"/>
      <c r="AA5" s="145"/>
      <c r="AB5" s="130"/>
    </row>
    <row r="6" spans="2:67" ht="27" customHeight="1" thickBot="1" x14ac:dyDescent="0.3">
      <c r="B6" s="125" t="s">
        <v>1</v>
      </c>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7"/>
    </row>
    <row r="7" spans="2:67" s="3" customFormat="1" ht="80.099999999999994" customHeight="1" thickBot="1" x14ac:dyDescent="0.3">
      <c r="B7" s="75" t="s">
        <v>2</v>
      </c>
      <c r="C7" s="76" t="s">
        <v>3</v>
      </c>
      <c r="D7" s="76" t="s">
        <v>4</v>
      </c>
      <c r="E7" s="76" t="s">
        <v>5</v>
      </c>
      <c r="F7" s="77" t="s">
        <v>6</v>
      </c>
      <c r="G7" s="78" t="s">
        <v>7</v>
      </c>
      <c r="H7" s="79" t="s">
        <v>8</v>
      </c>
      <c r="I7" s="80" t="s">
        <v>9</v>
      </c>
      <c r="J7" s="81" t="s">
        <v>9</v>
      </c>
      <c r="K7" s="82" t="s">
        <v>10</v>
      </c>
      <c r="L7" s="82" t="s">
        <v>10</v>
      </c>
      <c r="M7" s="82" t="s">
        <v>11</v>
      </c>
      <c r="N7" s="82" t="s">
        <v>12</v>
      </c>
      <c r="O7" s="83" t="s">
        <v>13</v>
      </c>
      <c r="P7" s="84" t="s">
        <v>14</v>
      </c>
      <c r="Q7" s="15" t="s">
        <v>9</v>
      </c>
      <c r="R7" s="15" t="s">
        <v>9</v>
      </c>
      <c r="S7" s="16" t="s">
        <v>10</v>
      </c>
      <c r="T7" s="16" t="s">
        <v>10</v>
      </c>
      <c r="U7" s="16" t="s">
        <v>11</v>
      </c>
      <c r="V7" s="20" t="s">
        <v>12</v>
      </c>
      <c r="W7" s="19" t="s">
        <v>15</v>
      </c>
      <c r="X7" s="17" t="s">
        <v>16</v>
      </c>
      <c r="Y7" s="17" t="s">
        <v>17</v>
      </c>
      <c r="Z7" s="21" t="s">
        <v>18</v>
      </c>
      <c r="AA7" s="22" t="s">
        <v>19</v>
      </c>
      <c r="AB7" s="18" t="s">
        <v>20</v>
      </c>
      <c r="BE7" s="2" t="s">
        <v>3</v>
      </c>
      <c r="BF7" s="2" t="s">
        <v>4</v>
      </c>
      <c r="BG7" s="2" t="s">
        <v>5</v>
      </c>
      <c r="BH7" s="2" t="s">
        <v>6</v>
      </c>
      <c r="BI7" s="2" t="s">
        <v>7</v>
      </c>
      <c r="BJ7" s="2" t="s">
        <v>8</v>
      </c>
      <c r="BK7" s="2" t="s">
        <v>9</v>
      </c>
      <c r="BL7" s="2" t="s">
        <v>10</v>
      </c>
      <c r="BM7" s="2" t="s">
        <v>11</v>
      </c>
      <c r="BN7" s="2" t="s">
        <v>12</v>
      </c>
      <c r="BO7" s="2"/>
    </row>
    <row r="8" spans="2:67" ht="15.75" thickBot="1" x14ac:dyDescent="0.3">
      <c r="B8" s="65"/>
      <c r="C8" s="66"/>
      <c r="D8" s="66"/>
      <c r="E8" s="66"/>
      <c r="F8" s="67"/>
      <c r="G8" s="69"/>
      <c r="H8" s="69"/>
      <c r="I8" s="68"/>
      <c r="J8" s="69"/>
      <c r="K8" s="69"/>
      <c r="L8" s="69"/>
      <c r="M8" s="69"/>
      <c r="N8" s="69"/>
      <c r="O8" s="74"/>
      <c r="P8" s="99"/>
      <c r="Q8" s="122" t="s">
        <v>21</v>
      </c>
      <c r="R8" s="123"/>
      <c r="S8" s="123"/>
      <c r="T8" s="123"/>
      <c r="U8" s="123"/>
      <c r="V8" s="124"/>
      <c r="W8" s="69"/>
      <c r="X8" s="69"/>
      <c r="Y8" s="69"/>
      <c r="Z8" s="69"/>
      <c r="AA8" s="114" t="s">
        <v>22</v>
      </c>
      <c r="AB8" s="115"/>
    </row>
    <row r="9" spans="2:67" ht="78" customHeight="1" x14ac:dyDescent="0.25">
      <c r="B9" s="5">
        <v>1</v>
      </c>
      <c r="C9" s="6" t="s">
        <v>23</v>
      </c>
      <c r="D9" s="6" t="s">
        <v>24</v>
      </c>
      <c r="E9" s="6" t="s">
        <v>25</v>
      </c>
      <c r="F9" s="10" t="s">
        <v>26</v>
      </c>
      <c r="G9" s="46" t="s">
        <v>27</v>
      </c>
      <c r="H9" s="46" t="s">
        <v>28</v>
      </c>
      <c r="I9" s="62" t="s">
        <v>29</v>
      </c>
      <c r="J9" s="12" t="str">
        <f>IF((I9="1. RARO"),"1",IF((I9="2. IMPROBABLE"),"2",IF((I9="3. POSIBLE"),"3",IF((I9="4. PROBABLE"),"4",IF((I9="5. CASI CIERTO"),"5","0")))))</f>
        <v>2</v>
      </c>
      <c r="K9" s="12" t="s">
        <v>30</v>
      </c>
      <c r="L9" s="1" t="str">
        <f>IF((K9="1. INSIGNIFICANTE"),"1",IF((K9="2. MENOR"),"2",IF((K9="3. MODERADO"),"3",IF((K9="4. MAYOR"),"4",IF((K9="5. CATASTRÓFICO"),"5","0")))))</f>
        <v>2</v>
      </c>
      <c r="M9" s="1">
        <f>+L9+J9</f>
        <v>4</v>
      </c>
      <c r="N9" s="12" t="str">
        <f>IF(((J9+L9)&lt;5),"BAJO",IF(GESTEP((J9+L9),8),"EXTREMO",IF((J9+L9)=5,"MEDIO","ALTO")))</f>
        <v>BAJO</v>
      </c>
      <c r="O9" s="7" t="s">
        <v>245</v>
      </c>
      <c r="P9" s="94" t="s">
        <v>32</v>
      </c>
      <c r="Q9" s="62" t="s">
        <v>33</v>
      </c>
      <c r="R9" s="12" t="str">
        <f t="shared" ref="R9:R17" si="0">IF((Q9="1. RARO"),"1",IF((Q9="2. IMPROBABLE"),"2",IF((Q9="3. POSIBLE"),"3",IF((Q9="4. PROBABLE"),"4",IF((Q9="5. CASI CIERTO"),"5","0")))))</f>
        <v>1</v>
      </c>
      <c r="S9" s="12" t="s">
        <v>30</v>
      </c>
      <c r="T9" s="1" t="str">
        <f t="shared" ref="T9:T17" si="1">IF((S9="1. INSIGNIFICANTE"),"1",IF((S9="2. MENOR"),"2",IF((S9="3. MODERADO"),"3",IF((S9="4. MAYOR"),"4",IF((S9="5. CATASTRÓFICO"),"5","0")))))</f>
        <v>2</v>
      </c>
      <c r="U9" s="1">
        <f t="shared" ref="U9:U17" si="2">+T9+R9</f>
        <v>3</v>
      </c>
      <c r="V9" s="12" t="str">
        <f t="shared" ref="V9:V17" si="3">IF(((R9+T9)&lt;5),"BAJO",IF(GESTEP((R9+T9),8),"EXTREMO",IF((R9+T9)=5,"MEDIO","ALTO")))</f>
        <v>BAJO</v>
      </c>
      <c r="W9" s="1" t="s">
        <v>34</v>
      </c>
      <c r="X9" s="1" t="s">
        <v>245</v>
      </c>
      <c r="Y9" s="98" t="s">
        <v>25</v>
      </c>
      <c r="Z9" s="98" t="s">
        <v>35</v>
      </c>
      <c r="AA9" s="102" t="s">
        <v>36</v>
      </c>
      <c r="AB9" s="103" t="s">
        <v>37</v>
      </c>
      <c r="BE9" t="s">
        <v>23</v>
      </c>
      <c r="BF9" t="s">
        <v>24</v>
      </c>
      <c r="BG9" t="s">
        <v>25</v>
      </c>
      <c r="BH9" t="s">
        <v>38</v>
      </c>
      <c r="BK9" t="s">
        <v>33</v>
      </c>
      <c r="BL9" t="s">
        <v>39</v>
      </c>
      <c r="BM9" t="s">
        <v>40</v>
      </c>
      <c r="BN9" t="s">
        <v>41</v>
      </c>
      <c r="BO9" t="s">
        <v>42</v>
      </c>
    </row>
    <row r="10" spans="2:67" ht="78" customHeight="1" x14ac:dyDescent="0.25">
      <c r="B10" s="5">
        <v>2</v>
      </c>
      <c r="C10" s="6" t="s">
        <v>23</v>
      </c>
      <c r="D10" s="6" t="s">
        <v>24</v>
      </c>
      <c r="E10" s="6" t="s">
        <v>25</v>
      </c>
      <c r="F10" s="10" t="s">
        <v>26</v>
      </c>
      <c r="G10" s="46" t="s">
        <v>43</v>
      </c>
      <c r="H10" s="46" t="s">
        <v>44</v>
      </c>
      <c r="I10" s="62" t="s">
        <v>29</v>
      </c>
      <c r="J10" s="12" t="str">
        <f t="shared" ref="J10:J15" si="4">IF((I10="1. RARO"),"1",IF((I10="2. IMPROBABLE"),"2",IF((I10="3. POSIBLE"),"3",IF((I10="4. PROBABLE"),"4",IF((I10="5. CASI CIERTO"),"5","0")))))</f>
        <v>2</v>
      </c>
      <c r="K10" s="12" t="s">
        <v>30</v>
      </c>
      <c r="L10" s="1" t="str">
        <f t="shared" ref="L10:L15" si="5">IF((K10="1. INSIGNIFICANTE"),"1",IF((K10="2. MENOR"),"2",IF((K10="3. MODERADO"),"3",IF((K10="4. MAYOR"),"4",IF((K10="5. CATASTRÓFICO"),"5","0")))))</f>
        <v>2</v>
      </c>
      <c r="M10" s="1">
        <f t="shared" ref="M10:M12" si="6">+L10+J10</f>
        <v>4</v>
      </c>
      <c r="N10" s="12" t="str">
        <f>IF(((J10+L10)&lt;5),"BAJO",IF(GESTEP((J10+L10),8),"EXTREMO",IF((J10+L10)=5,"MEDIO","ALTO")))</f>
        <v>BAJO</v>
      </c>
      <c r="O10" s="7" t="s">
        <v>245</v>
      </c>
      <c r="P10" s="94" t="s">
        <v>45</v>
      </c>
      <c r="Q10" s="62" t="s">
        <v>33</v>
      </c>
      <c r="R10" s="12" t="str">
        <f t="shared" si="0"/>
        <v>1</v>
      </c>
      <c r="S10" s="12" t="s">
        <v>30</v>
      </c>
      <c r="T10" s="1" t="str">
        <f t="shared" si="1"/>
        <v>2</v>
      </c>
      <c r="U10" s="1">
        <f t="shared" si="2"/>
        <v>3</v>
      </c>
      <c r="V10" s="12" t="str">
        <f t="shared" si="3"/>
        <v>BAJO</v>
      </c>
      <c r="W10" s="1" t="s">
        <v>46</v>
      </c>
      <c r="X10" s="1" t="s">
        <v>245</v>
      </c>
      <c r="Y10" s="98" t="s">
        <v>25</v>
      </c>
      <c r="Z10" s="98" t="s">
        <v>35</v>
      </c>
      <c r="AA10" s="102" t="s">
        <v>47</v>
      </c>
      <c r="AB10" s="103" t="s">
        <v>37</v>
      </c>
      <c r="BE10" t="s">
        <v>48</v>
      </c>
      <c r="BF10" t="s">
        <v>49</v>
      </c>
      <c r="BG10" t="s">
        <v>50</v>
      </c>
      <c r="BH10" t="s">
        <v>51</v>
      </c>
      <c r="BI10" t="s">
        <v>52</v>
      </c>
      <c r="BK10" t="s">
        <v>29</v>
      </c>
      <c r="BL10" t="s">
        <v>30</v>
      </c>
      <c r="BM10" t="s">
        <v>53</v>
      </c>
      <c r="BN10" t="s">
        <v>54</v>
      </c>
      <c r="BO10" t="s">
        <v>55</v>
      </c>
    </row>
    <row r="11" spans="2:67" ht="78" customHeight="1" x14ac:dyDescent="0.25">
      <c r="B11" s="5">
        <v>3</v>
      </c>
      <c r="C11" s="6" t="s">
        <v>48</v>
      </c>
      <c r="D11" s="6" t="s">
        <v>24</v>
      </c>
      <c r="E11" s="6" t="s">
        <v>25</v>
      </c>
      <c r="F11" s="10" t="s">
        <v>26</v>
      </c>
      <c r="G11" s="46" t="s">
        <v>56</v>
      </c>
      <c r="H11" s="46" t="s">
        <v>57</v>
      </c>
      <c r="I11" s="62" t="s">
        <v>29</v>
      </c>
      <c r="J11" s="12" t="str">
        <f>IF((I11="1. RARO"),"1",IF((I11="2. IMPROBABLE"),"2",IF((I11="3. POSIBLE"),"3",IF((I11="4. PROBABLE"),"4",IF((I11="5. CASI CIERTO"),"5","0")))))</f>
        <v>2</v>
      </c>
      <c r="K11" s="12" t="s">
        <v>30</v>
      </c>
      <c r="L11" s="1" t="str">
        <f>IF((K11="1. INSIGNIFICANTE"),"1",IF((K11="2. MENOR"),"2",IF((K11="3. MODERADO"),"3",IF((K11="4. MAYOR"),"4",IF((K11="5. CATASTRÓFICO"),"5","0")))))</f>
        <v>2</v>
      </c>
      <c r="M11" s="1">
        <f>+L11+J11</f>
        <v>4</v>
      </c>
      <c r="N11" s="12" t="str">
        <f>IF(((J11+L11)&lt;5),"BAJO",IF(GESTEP((J11+L11),8),"EXTREMO",IF((J11+L11)=5,"MEDIO","ALTO")))</f>
        <v>BAJO</v>
      </c>
      <c r="O11" s="7" t="s">
        <v>245</v>
      </c>
      <c r="P11" s="94" t="s">
        <v>58</v>
      </c>
      <c r="Q11" s="62" t="s">
        <v>33</v>
      </c>
      <c r="R11" s="12" t="str">
        <f t="shared" si="0"/>
        <v>1</v>
      </c>
      <c r="S11" s="12" t="s">
        <v>30</v>
      </c>
      <c r="T11" s="1" t="str">
        <f t="shared" si="1"/>
        <v>2</v>
      </c>
      <c r="U11" s="1">
        <f t="shared" si="2"/>
        <v>3</v>
      </c>
      <c r="V11" s="12" t="str">
        <f t="shared" si="3"/>
        <v>BAJO</v>
      </c>
      <c r="W11" s="1" t="s">
        <v>34</v>
      </c>
      <c r="X11" s="1" t="s">
        <v>245</v>
      </c>
      <c r="Y11" s="98" t="s">
        <v>25</v>
      </c>
      <c r="Z11" s="98" t="s">
        <v>35</v>
      </c>
      <c r="AA11" s="102" t="s">
        <v>59</v>
      </c>
      <c r="AB11" s="103" t="s">
        <v>60</v>
      </c>
    </row>
    <row r="12" spans="2:67" ht="78" customHeight="1" x14ac:dyDescent="0.25">
      <c r="B12" s="5">
        <v>4</v>
      </c>
      <c r="C12" s="6" t="s">
        <v>23</v>
      </c>
      <c r="D12" s="6" t="s">
        <v>24</v>
      </c>
      <c r="E12" s="6" t="s">
        <v>50</v>
      </c>
      <c r="F12" s="10" t="s">
        <v>26</v>
      </c>
      <c r="G12" s="46" t="s">
        <v>61</v>
      </c>
      <c r="H12" s="46" t="s">
        <v>62</v>
      </c>
      <c r="I12" s="62" t="s">
        <v>29</v>
      </c>
      <c r="J12" s="12" t="str">
        <f t="shared" si="4"/>
        <v>2</v>
      </c>
      <c r="K12" s="12" t="s">
        <v>30</v>
      </c>
      <c r="L12" s="1" t="str">
        <f t="shared" si="5"/>
        <v>2</v>
      </c>
      <c r="M12" s="1">
        <f t="shared" si="6"/>
        <v>4</v>
      </c>
      <c r="N12" s="12" t="str">
        <f t="shared" ref="N12" si="7">IF(((J12+L12)&lt;5),"BAJO",IF(GESTEP((J12+L12),8),"EXTREMO",IF((J12+L12)=5,"MEDIO","ALTO")))</f>
        <v>BAJO</v>
      </c>
      <c r="O12" s="7" t="s">
        <v>245</v>
      </c>
      <c r="P12" s="94" t="s">
        <v>63</v>
      </c>
      <c r="Q12" s="62" t="s">
        <v>33</v>
      </c>
      <c r="R12" s="12" t="str">
        <f t="shared" si="0"/>
        <v>1</v>
      </c>
      <c r="S12" s="12" t="s">
        <v>30</v>
      </c>
      <c r="T12" s="1" t="str">
        <f t="shared" si="1"/>
        <v>2</v>
      </c>
      <c r="U12" s="1">
        <f t="shared" si="2"/>
        <v>3</v>
      </c>
      <c r="V12" s="12" t="str">
        <f t="shared" si="3"/>
        <v>BAJO</v>
      </c>
      <c r="W12" s="1" t="s">
        <v>46</v>
      </c>
      <c r="X12" s="1" t="s">
        <v>245</v>
      </c>
      <c r="Y12" s="98" t="s">
        <v>50</v>
      </c>
      <c r="Z12" s="98" t="s">
        <v>35</v>
      </c>
      <c r="AA12" s="102" t="s">
        <v>64</v>
      </c>
      <c r="AB12" s="103" t="s">
        <v>65</v>
      </c>
      <c r="BH12" t="s">
        <v>66</v>
      </c>
    </row>
    <row r="13" spans="2:67" ht="78" customHeight="1" x14ac:dyDescent="0.25">
      <c r="B13" s="5">
        <v>5</v>
      </c>
      <c r="C13" s="6" t="s">
        <v>23</v>
      </c>
      <c r="D13" s="6" t="s">
        <v>49</v>
      </c>
      <c r="E13" s="6" t="s">
        <v>35</v>
      </c>
      <c r="F13" s="10" t="s">
        <v>26</v>
      </c>
      <c r="G13" s="46" t="s">
        <v>67</v>
      </c>
      <c r="H13" s="46" t="s">
        <v>68</v>
      </c>
      <c r="I13" s="62" t="s">
        <v>29</v>
      </c>
      <c r="J13" s="12" t="str">
        <f>IF((I13="1. RARO"),"1",IF((I13="2. IMPROBABLE"),"2",IF((I13="3. POSIBLE"),"3",IF((I13="4. PROBABLE"),"4",IF((I13="5. CASI CIERTO"),"5","0")))))</f>
        <v>2</v>
      </c>
      <c r="K13" s="12" t="s">
        <v>30</v>
      </c>
      <c r="L13" s="1" t="str">
        <f>IF((K13="1. INSIGNIFICANTE"),"1",IF((K13="2. MENOR"),"2",IF((K13="3. MODERADO"),"3",IF((K13="4. MAYOR"),"4",IF((K13="5. CATASTRÓFICO"),"5","0")))))</f>
        <v>2</v>
      </c>
      <c r="M13" s="1">
        <f>+L13+J13</f>
        <v>4</v>
      </c>
      <c r="N13" s="12" t="str">
        <f>IF(((J13+L13)&lt;5),"BAJO",IF(GESTEP((J13+L13),8),"EXTREMO",IF((J13+L13)=5,"MEDIO","ALTO")))</f>
        <v>BAJO</v>
      </c>
      <c r="O13" s="7" t="s">
        <v>245</v>
      </c>
      <c r="P13" s="94" t="s">
        <v>69</v>
      </c>
      <c r="Q13" s="62" t="s">
        <v>33</v>
      </c>
      <c r="R13" s="12" t="str">
        <f t="shared" si="0"/>
        <v>1</v>
      </c>
      <c r="S13" s="12" t="s">
        <v>30</v>
      </c>
      <c r="T13" s="1" t="str">
        <f t="shared" si="1"/>
        <v>2</v>
      </c>
      <c r="U13" s="1">
        <f t="shared" si="2"/>
        <v>3</v>
      </c>
      <c r="V13" s="12" t="str">
        <f t="shared" si="3"/>
        <v>BAJO</v>
      </c>
      <c r="W13" s="1" t="s">
        <v>34</v>
      </c>
      <c r="X13" s="1" t="s">
        <v>245</v>
      </c>
      <c r="Y13" s="98" t="s">
        <v>35</v>
      </c>
      <c r="Z13" s="98" t="s">
        <v>35</v>
      </c>
      <c r="AA13" s="102" t="s">
        <v>70</v>
      </c>
      <c r="AB13" s="103" t="s">
        <v>71</v>
      </c>
    </row>
    <row r="14" spans="2:67" ht="78" customHeight="1" x14ac:dyDescent="0.25">
      <c r="B14" s="5">
        <v>6</v>
      </c>
      <c r="C14" s="6" t="s">
        <v>23</v>
      </c>
      <c r="D14" s="6" t="s">
        <v>24</v>
      </c>
      <c r="E14" s="6" t="s">
        <v>35</v>
      </c>
      <c r="F14" s="10" t="s">
        <v>26</v>
      </c>
      <c r="G14" s="46" t="s">
        <v>72</v>
      </c>
      <c r="H14" s="46" t="s">
        <v>73</v>
      </c>
      <c r="I14" s="62" t="s">
        <v>29</v>
      </c>
      <c r="J14" s="12" t="str">
        <f>IF((I14="1. RARO"),"1",IF((I14="2. IMPROBABLE"),"2",IF((I14="3. POSIBLE"),"3",IF((I14="4. PROBABLE"),"4",IF((I14="5. CASI CIERTO"),"5","0")))))</f>
        <v>2</v>
      </c>
      <c r="K14" s="12" t="s">
        <v>30</v>
      </c>
      <c r="L14" s="1" t="str">
        <f>IF((K14="1. INSIGNIFICANTE"),"1",IF((K14="2. MENOR"),"2",IF((K14="3. MODERADO"),"3",IF((K14="4. MAYOR"),"4",IF((K14="5. CATASTRÓFICO"),"5","0")))))</f>
        <v>2</v>
      </c>
      <c r="M14" s="1">
        <f>+L14+J14</f>
        <v>4</v>
      </c>
      <c r="N14" s="12" t="str">
        <f>IF(((J14+L14)&lt;5),"BAJO",IF(GESTEP((J14+L14),8),"EXTREMO",IF((J14+L14)=5,"MEDIO","ALTO")))</f>
        <v>BAJO</v>
      </c>
      <c r="O14" s="85" t="s">
        <v>31</v>
      </c>
      <c r="P14" s="94" t="s">
        <v>74</v>
      </c>
      <c r="Q14" s="62" t="s">
        <v>33</v>
      </c>
      <c r="R14" s="12" t="str">
        <f t="shared" si="0"/>
        <v>1</v>
      </c>
      <c r="S14" s="12" t="s">
        <v>30</v>
      </c>
      <c r="T14" s="1" t="str">
        <f t="shared" si="1"/>
        <v>2</v>
      </c>
      <c r="U14" s="1">
        <f t="shared" si="2"/>
        <v>3</v>
      </c>
      <c r="V14" s="12" t="str">
        <f t="shared" si="3"/>
        <v>BAJO</v>
      </c>
      <c r="W14" s="1" t="s">
        <v>34</v>
      </c>
      <c r="X14" s="1" t="s">
        <v>245</v>
      </c>
      <c r="Y14" s="98" t="s">
        <v>35</v>
      </c>
      <c r="Z14" s="98" t="s">
        <v>35</v>
      </c>
      <c r="AA14" s="102" t="s">
        <v>75</v>
      </c>
      <c r="AB14" s="103" t="s">
        <v>71</v>
      </c>
    </row>
    <row r="15" spans="2:67" ht="78" customHeight="1" x14ac:dyDescent="0.25">
      <c r="B15" s="5">
        <v>7</v>
      </c>
      <c r="C15" s="6" t="s">
        <v>48</v>
      </c>
      <c r="D15" s="6" t="s">
        <v>49</v>
      </c>
      <c r="E15" s="6" t="s">
        <v>76</v>
      </c>
      <c r="F15" s="10" t="s">
        <v>26</v>
      </c>
      <c r="G15" s="46" t="s">
        <v>77</v>
      </c>
      <c r="H15" s="46" t="s">
        <v>78</v>
      </c>
      <c r="I15" s="62" t="s">
        <v>29</v>
      </c>
      <c r="J15" s="12" t="str">
        <f t="shared" si="4"/>
        <v>2</v>
      </c>
      <c r="K15" s="12" t="s">
        <v>30</v>
      </c>
      <c r="L15" s="1" t="str">
        <f t="shared" si="5"/>
        <v>2</v>
      </c>
      <c r="M15" s="1">
        <f t="shared" ref="M15" si="8">+L15+J15</f>
        <v>4</v>
      </c>
      <c r="N15" s="12" t="str">
        <f t="shared" ref="N15" si="9">IF(((J15+L15)&lt;5),"BAJO",IF(GESTEP((J15+L15),8),"EXTREMO",IF((J15+L15)=5,"MEDIO","ALTO")))</f>
        <v>BAJO</v>
      </c>
      <c r="O15" s="7" t="s">
        <v>79</v>
      </c>
      <c r="P15" s="94" t="s">
        <v>80</v>
      </c>
      <c r="Q15" s="62" t="s">
        <v>33</v>
      </c>
      <c r="R15" s="12" t="str">
        <f t="shared" si="0"/>
        <v>1</v>
      </c>
      <c r="S15" s="12" t="s">
        <v>30</v>
      </c>
      <c r="T15" s="1" t="str">
        <f t="shared" si="1"/>
        <v>2</v>
      </c>
      <c r="U15" s="1">
        <f t="shared" si="2"/>
        <v>3</v>
      </c>
      <c r="V15" s="12" t="str">
        <f t="shared" si="3"/>
        <v>BAJO</v>
      </c>
      <c r="W15" s="1" t="s">
        <v>34</v>
      </c>
      <c r="X15" s="1" t="s">
        <v>245</v>
      </c>
      <c r="Y15" s="98" t="s">
        <v>76</v>
      </c>
      <c r="Z15" s="98" t="s">
        <v>76</v>
      </c>
      <c r="AA15" s="102" t="s">
        <v>81</v>
      </c>
      <c r="AB15" s="103" t="s">
        <v>82</v>
      </c>
    </row>
    <row r="16" spans="2:67" ht="78" customHeight="1" x14ac:dyDescent="0.25">
      <c r="B16" s="5">
        <v>8</v>
      </c>
      <c r="C16" s="6" t="s">
        <v>23</v>
      </c>
      <c r="D16" s="6" t="s">
        <v>49</v>
      </c>
      <c r="E16" s="6" t="s">
        <v>76</v>
      </c>
      <c r="F16" s="10" t="s">
        <v>26</v>
      </c>
      <c r="G16" s="46" t="s">
        <v>83</v>
      </c>
      <c r="H16" s="46" t="s">
        <v>84</v>
      </c>
      <c r="I16" s="62" t="s">
        <v>29</v>
      </c>
      <c r="J16" s="12" t="str">
        <f t="shared" ref="J16" si="10">IF((I16="1. RARO"),"1",IF((I16="2. IMPROBABLE"),"2",IF((I16="3. POSIBLE"),"3",IF((I16="4. PROBABLE"),"4",IF((I16="5. CASI CIERTO"),"5","0")))))</f>
        <v>2</v>
      </c>
      <c r="K16" s="12" t="s">
        <v>30</v>
      </c>
      <c r="L16" s="1" t="str">
        <f t="shared" ref="L16" si="11">IF((K16="1. INSIGNIFICANTE"),"1",IF((K16="2. MENOR"),"2",IF((K16="3. MODERADO"),"3",IF((K16="4. MAYOR"),"4",IF((K16="5. CATASTRÓFICO"),"5","0")))))</f>
        <v>2</v>
      </c>
      <c r="M16" s="1">
        <f t="shared" ref="M16" si="12">+L16+J16</f>
        <v>4</v>
      </c>
      <c r="N16" s="12" t="str">
        <f t="shared" ref="N16" si="13">IF(((J16+L16)&lt;5),"BAJO",IF(GESTEP((J16+L16),8),"EXTREMO",IF((J16+L16)=5,"MEDIO","ALTO")))</f>
        <v>BAJO</v>
      </c>
      <c r="O16" s="7" t="s">
        <v>79</v>
      </c>
      <c r="P16" s="94" t="s">
        <v>85</v>
      </c>
      <c r="Q16" s="62" t="s">
        <v>33</v>
      </c>
      <c r="R16" s="12" t="str">
        <f t="shared" si="0"/>
        <v>1</v>
      </c>
      <c r="S16" s="12" t="s">
        <v>30</v>
      </c>
      <c r="T16" s="1" t="str">
        <f t="shared" si="1"/>
        <v>2</v>
      </c>
      <c r="U16" s="1">
        <f t="shared" si="2"/>
        <v>3</v>
      </c>
      <c r="V16" s="12" t="str">
        <f t="shared" si="3"/>
        <v>BAJO</v>
      </c>
      <c r="W16" s="1" t="s">
        <v>34</v>
      </c>
      <c r="X16" s="1" t="s">
        <v>245</v>
      </c>
      <c r="Y16" s="98" t="s">
        <v>76</v>
      </c>
      <c r="Z16" s="98" t="s">
        <v>76</v>
      </c>
      <c r="AA16" s="102" t="s">
        <v>86</v>
      </c>
      <c r="AB16" s="103" t="s">
        <v>82</v>
      </c>
    </row>
    <row r="17" spans="2:28" ht="78" customHeight="1" thickBot="1" x14ac:dyDescent="0.3">
      <c r="B17" s="107">
        <v>9</v>
      </c>
      <c r="C17" s="9" t="s">
        <v>48</v>
      </c>
      <c r="D17" s="9" t="s">
        <v>49</v>
      </c>
      <c r="E17" s="9" t="s">
        <v>76</v>
      </c>
      <c r="F17" s="11" t="s">
        <v>26</v>
      </c>
      <c r="G17" s="64" t="s">
        <v>87</v>
      </c>
      <c r="H17" s="64" t="s">
        <v>73</v>
      </c>
      <c r="I17" s="63" t="s">
        <v>29</v>
      </c>
      <c r="J17" s="13" t="str">
        <f t="shared" ref="J17" si="14">IF((I17="1. RARO"),"1",IF((I17="2. IMPROBABLE"),"2",IF((I17="3. POSIBLE"),"3",IF((I17="4. PROBABLE"),"4",IF((I17="5. CASI CIERTO"),"5","0")))))</f>
        <v>2</v>
      </c>
      <c r="K17" s="13" t="s">
        <v>30</v>
      </c>
      <c r="L17" s="14" t="str">
        <f t="shared" ref="L17" si="15">IF((K17="1. INSIGNIFICANTE"),"1",IF((K17="2. MENOR"),"2",IF((K17="3. MODERADO"),"3",IF((K17="4. MAYOR"),"4",IF((K17="5. CATASTRÓFICO"),"5","0")))))</f>
        <v>2</v>
      </c>
      <c r="M17" s="14">
        <f t="shared" ref="M17" si="16">+L17+J17</f>
        <v>4</v>
      </c>
      <c r="N17" s="13" t="str">
        <f t="shared" ref="N17" si="17">IF(((J17+L17)&lt;5),"BAJO",IF(GESTEP((J17+L17),8),"EXTREMO",IF((J17+L17)=5,"MEDIO","ALTO")))</f>
        <v>BAJO</v>
      </c>
      <c r="O17" s="101" t="s">
        <v>246</v>
      </c>
      <c r="P17" s="96" t="s">
        <v>88</v>
      </c>
      <c r="Q17" s="63" t="s">
        <v>33</v>
      </c>
      <c r="R17" s="13" t="str">
        <f t="shared" si="0"/>
        <v>1</v>
      </c>
      <c r="S17" s="13" t="s">
        <v>39</v>
      </c>
      <c r="T17" s="14" t="str">
        <f t="shared" si="1"/>
        <v>1</v>
      </c>
      <c r="U17" s="14">
        <f t="shared" si="2"/>
        <v>2</v>
      </c>
      <c r="V17" s="13" t="str">
        <f t="shared" si="3"/>
        <v>BAJO</v>
      </c>
      <c r="W17" s="14" t="s">
        <v>34</v>
      </c>
      <c r="X17" s="105" t="s">
        <v>89</v>
      </c>
      <c r="Y17" s="100" t="s">
        <v>76</v>
      </c>
      <c r="Z17" s="100" t="s">
        <v>76</v>
      </c>
      <c r="AA17" s="104" t="s">
        <v>90</v>
      </c>
      <c r="AB17" s="106" t="s">
        <v>82</v>
      </c>
    </row>
    <row r="19" spans="2:28" s="72" customFormat="1" x14ac:dyDescent="0.25">
      <c r="B19" s="71"/>
      <c r="G19" s="70"/>
      <c r="O19" s="71"/>
      <c r="P19" s="73"/>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E9:E17 Y9:Z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30" fitToHeight="0" orientation="portrait"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A15" workbookViewId="0">
      <selection activeCell="C9" sqref="C9:D9"/>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4" t="s">
        <v>91</v>
      </c>
      <c r="C1" s="25"/>
      <c r="D1" s="25"/>
      <c r="E1" s="25"/>
      <c r="F1" s="25"/>
      <c r="G1" s="25"/>
      <c r="H1" s="25"/>
      <c r="I1" s="25"/>
      <c r="J1" s="25"/>
      <c r="K1" s="25"/>
      <c r="L1" s="25"/>
      <c r="M1" s="25"/>
      <c r="N1" s="25"/>
      <c r="O1" s="25"/>
      <c r="P1" s="25"/>
      <c r="Q1" s="25"/>
      <c r="R1" s="25"/>
      <c r="S1" s="25"/>
      <c r="T1" s="25"/>
      <c r="U1" s="25"/>
    </row>
    <row r="2" spans="1:21" x14ac:dyDescent="0.25">
      <c r="A2" s="26"/>
      <c r="B2" s="26"/>
      <c r="C2" s="26"/>
      <c r="D2" s="26"/>
      <c r="E2" s="26"/>
      <c r="F2" s="26"/>
      <c r="G2" s="26"/>
      <c r="H2" s="26"/>
      <c r="I2" s="26"/>
      <c r="J2" s="26"/>
      <c r="K2" s="26"/>
      <c r="L2" s="26"/>
      <c r="M2" s="26"/>
      <c r="N2" s="26"/>
      <c r="O2" s="26"/>
      <c r="P2" s="26"/>
      <c r="Q2" s="26"/>
      <c r="R2" s="26"/>
      <c r="S2" s="26"/>
      <c r="T2" s="26"/>
      <c r="U2" s="26"/>
    </row>
    <row r="3" spans="1:21" x14ac:dyDescent="0.25">
      <c r="A3" s="26"/>
      <c r="B3" s="27" t="s">
        <v>92</v>
      </c>
      <c r="C3" s="146" t="s">
        <v>93</v>
      </c>
      <c r="D3" s="146"/>
      <c r="E3" s="26"/>
      <c r="F3" s="27" t="s">
        <v>94</v>
      </c>
      <c r="G3" s="28" t="s">
        <v>95</v>
      </c>
      <c r="H3" s="28" t="s">
        <v>96</v>
      </c>
      <c r="I3" s="146" t="s">
        <v>97</v>
      </c>
      <c r="J3" s="146"/>
      <c r="K3" s="146"/>
      <c r="L3" s="146"/>
      <c r="M3" s="26"/>
      <c r="N3" s="27" t="s">
        <v>98</v>
      </c>
      <c r="O3" s="146" t="s">
        <v>93</v>
      </c>
      <c r="P3" s="146"/>
      <c r="Q3" s="146"/>
      <c r="R3" s="26"/>
      <c r="S3" s="26"/>
      <c r="T3" s="26"/>
      <c r="U3" s="26"/>
    </row>
    <row r="4" spans="1:21" ht="41.45" customHeight="1" x14ac:dyDescent="0.25">
      <c r="A4" s="26"/>
      <c r="B4" s="29" t="s">
        <v>99</v>
      </c>
      <c r="C4" s="147" t="s">
        <v>100</v>
      </c>
      <c r="D4" s="148"/>
      <c r="E4" s="26"/>
      <c r="F4" s="149" t="s">
        <v>101</v>
      </c>
      <c r="G4" s="149" t="s">
        <v>102</v>
      </c>
      <c r="H4" s="152" t="s">
        <v>103</v>
      </c>
      <c r="I4" s="155" t="s">
        <v>104</v>
      </c>
      <c r="J4" s="156"/>
      <c r="K4" s="156"/>
      <c r="L4" s="157"/>
      <c r="M4" s="26"/>
      <c r="N4" s="30" t="s">
        <v>105</v>
      </c>
      <c r="O4" s="147" t="s">
        <v>106</v>
      </c>
      <c r="P4" s="147"/>
      <c r="Q4" s="147"/>
      <c r="R4" s="26"/>
      <c r="S4" s="26"/>
      <c r="T4" s="26"/>
      <c r="U4" s="26"/>
    </row>
    <row r="5" spans="1:21" ht="36" customHeight="1" x14ac:dyDescent="0.25">
      <c r="A5" s="26"/>
      <c r="B5" s="29" t="s">
        <v>107</v>
      </c>
      <c r="C5" s="147" t="s">
        <v>108</v>
      </c>
      <c r="D5" s="147"/>
      <c r="E5" s="26"/>
      <c r="F5" s="150"/>
      <c r="G5" s="150"/>
      <c r="H5" s="153"/>
      <c r="I5" s="158"/>
      <c r="J5" s="159"/>
      <c r="K5" s="159"/>
      <c r="L5" s="160"/>
      <c r="M5" s="26"/>
      <c r="N5" s="30" t="s">
        <v>109</v>
      </c>
      <c r="O5" s="147" t="s">
        <v>110</v>
      </c>
      <c r="P5" s="147"/>
      <c r="Q5" s="147"/>
      <c r="R5" s="26"/>
      <c r="S5" s="26"/>
      <c r="T5" s="26"/>
      <c r="U5" s="26"/>
    </row>
    <row r="6" spans="1:21" ht="37.5" customHeight="1" x14ac:dyDescent="0.25">
      <c r="A6" s="26"/>
      <c r="B6" s="26"/>
      <c r="C6" s="26"/>
      <c r="D6" s="26"/>
      <c r="E6" s="26"/>
      <c r="F6" s="151"/>
      <c r="G6" s="151"/>
      <c r="H6" s="154"/>
      <c r="I6" s="161"/>
      <c r="J6" s="162"/>
      <c r="K6" s="162"/>
      <c r="L6" s="163"/>
      <c r="M6" s="26"/>
      <c r="N6" s="30" t="s">
        <v>111</v>
      </c>
      <c r="O6" s="147" t="s">
        <v>112</v>
      </c>
      <c r="P6" s="147"/>
      <c r="Q6" s="147"/>
      <c r="R6" s="26"/>
      <c r="S6" s="26"/>
      <c r="T6" s="26"/>
      <c r="U6" s="26"/>
    </row>
    <row r="7" spans="1:21" ht="49.5" customHeight="1" x14ac:dyDescent="0.25">
      <c r="A7" s="26"/>
      <c r="B7" s="27" t="s">
        <v>113</v>
      </c>
      <c r="C7" s="146" t="s">
        <v>93</v>
      </c>
      <c r="D7" s="146"/>
      <c r="E7" s="26"/>
      <c r="F7" s="31" t="s">
        <v>114</v>
      </c>
      <c r="G7" s="32" t="s">
        <v>103</v>
      </c>
      <c r="H7" s="32" t="s">
        <v>115</v>
      </c>
      <c r="I7" s="164" t="s">
        <v>116</v>
      </c>
      <c r="J7" s="164"/>
      <c r="K7" s="164"/>
      <c r="L7" s="164"/>
      <c r="M7" s="26"/>
      <c r="N7" s="33" t="s">
        <v>117</v>
      </c>
      <c r="O7" s="147" t="s">
        <v>118</v>
      </c>
      <c r="P7" s="147"/>
      <c r="Q7" s="147"/>
      <c r="R7" s="26"/>
      <c r="S7" s="26"/>
      <c r="T7" s="26"/>
      <c r="U7" s="26"/>
    </row>
    <row r="8" spans="1:21" ht="26.25" customHeight="1" x14ac:dyDescent="0.25">
      <c r="A8" s="26"/>
      <c r="B8" s="34" t="s">
        <v>119</v>
      </c>
      <c r="C8" s="165" t="s">
        <v>120</v>
      </c>
      <c r="D8" s="166"/>
      <c r="E8" s="26"/>
      <c r="F8" s="31" t="s">
        <v>121</v>
      </c>
      <c r="G8" s="32" t="s">
        <v>122</v>
      </c>
      <c r="H8" s="31" t="s">
        <v>123</v>
      </c>
      <c r="I8" s="164" t="s">
        <v>124</v>
      </c>
      <c r="J8" s="164"/>
      <c r="K8" s="164"/>
      <c r="L8" s="164"/>
      <c r="M8" s="26"/>
      <c r="N8" s="33" t="s">
        <v>125</v>
      </c>
      <c r="O8" s="147" t="s">
        <v>126</v>
      </c>
      <c r="P8" s="147"/>
      <c r="Q8" s="147"/>
      <c r="R8" s="26"/>
      <c r="S8" s="26"/>
      <c r="T8" s="26"/>
      <c r="U8" s="26"/>
    </row>
    <row r="9" spans="1:21" ht="39" customHeight="1" x14ac:dyDescent="0.25">
      <c r="A9" s="26"/>
      <c r="B9" s="34" t="s">
        <v>127</v>
      </c>
      <c r="C9" s="167" t="s">
        <v>128</v>
      </c>
      <c r="D9" s="168"/>
      <c r="E9" s="26"/>
      <c r="F9" s="149" t="s">
        <v>129</v>
      </c>
      <c r="G9" s="149" t="s">
        <v>123</v>
      </c>
      <c r="H9" s="152" t="s">
        <v>130</v>
      </c>
      <c r="I9" s="147" t="s">
        <v>131</v>
      </c>
      <c r="J9" s="147"/>
      <c r="K9" s="147"/>
      <c r="L9" s="147"/>
      <c r="M9" s="26"/>
      <c r="N9" s="33" t="s">
        <v>132</v>
      </c>
      <c r="O9" s="147" t="s">
        <v>133</v>
      </c>
      <c r="P9" s="147"/>
      <c r="Q9" s="147"/>
      <c r="R9" s="26"/>
      <c r="S9" s="26"/>
      <c r="T9" s="26"/>
      <c r="U9" s="26"/>
    </row>
    <row r="10" spans="1:21" ht="42" customHeight="1" x14ac:dyDescent="0.25">
      <c r="A10" s="26"/>
      <c r="B10" s="26"/>
      <c r="C10" s="26"/>
      <c r="D10" s="26"/>
      <c r="E10" s="26"/>
      <c r="F10" s="151"/>
      <c r="G10" s="151"/>
      <c r="H10" s="154"/>
      <c r="I10" s="147"/>
      <c r="J10" s="147"/>
      <c r="K10" s="147"/>
      <c r="L10" s="147"/>
      <c r="M10" s="26"/>
      <c r="N10" s="164" t="s">
        <v>134</v>
      </c>
      <c r="O10" s="147" t="s">
        <v>135</v>
      </c>
      <c r="P10" s="147"/>
      <c r="Q10" s="147"/>
      <c r="R10" s="26"/>
      <c r="S10" s="26"/>
      <c r="T10" s="26"/>
      <c r="U10" s="26"/>
    </row>
    <row r="11" spans="1:21" x14ac:dyDescent="0.25">
      <c r="A11" s="26"/>
      <c r="B11" s="26"/>
      <c r="C11" s="26"/>
      <c r="D11" s="26"/>
      <c r="E11" s="26"/>
      <c r="F11" s="26"/>
      <c r="G11" s="26"/>
      <c r="H11" s="26"/>
      <c r="I11" s="26"/>
      <c r="J11" s="26"/>
      <c r="K11" s="26"/>
      <c r="L11" s="26"/>
      <c r="M11" s="26"/>
      <c r="N11" s="164"/>
      <c r="O11" s="147"/>
      <c r="P11" s="147"/>
      <c r="Q11" s="147"/>
      <c r="R11" s="26"/>
      <c r="S11" s="26"/>
      <c r="T11" s="26"/>
      <c r="U11" s="26"/>
    </row>
    <row r="12" spans="1:21" ht="37.5" customHeight="1" x14ac:dyDescent="0.25">
      <c r="A12" s="26"/>
      <c r="B12" s="26"/>
      <c r="C12" s="26"/>
      <c r="D12" s="26"/>
      <c r="E12" s="26"/>
      <c r="F12" s="26"/>
      <c r="G12" s="26"/>
      <c r="H12" s="35"/>
      <c r="I12" s="35"/>
      <c r="J12" s="26"/>
      <c r="K12" s="26"/>
      <c r="L12" s="26"/>
      <c r="M12" s="26"/>
      <c r="N12" s="33" t="s">
        <v>136</v>
      </c>
      <c r="O12" s="147" t="s">
        <v>137</v>
      </c>
      <c r="P12" s="147"/>
      <c r="Q12" s="147"/>
      <c r="R12" s="26"/>
      <c r="S12" s="26"/>
      <c r="T12" s="26"/>
      <c r="U12" s="26"/>
    </row>
    <row r="13" spans="1:21" x14ac:dyDescent="0.25">
      <c r="A13" s="26"/>
      <c r="B13" s="26"/>
      <c r="C13" s="26"/>
      <c r="D13" s="26"/>
      <c r="E13" s="26"/>
      <c r="F13" s="35"/>
      <c r="G13" s="35"/>
      <c r="H13" s="35"/>
      <c r="I13" s="35"/>
      <c r="J13" s="26"/>
      <c r="K13" s="26"/>
      <c r="L13" s="26"/>
      <c r="M13" s="26"/>
      <c r="N13" s="26"/>
      <c r="O13" s="26"/>
      <c r="P13" s="26"/>
      <c r="Q13" s="26"/>
      <c r="R13" s="26"/>
      <c r="S13" s="26"/>
      <c r="T13" s="26"/>
      <c r="U13" s="26"/>
    </row>
    <row r="14" spans="1:21" x14ac:dyDescent="0.25">
      <c r="A14" s="26"/>
      <c r="B14" s="26"/>
      <c r="C14" s="169" t="s">
        <v>138</v>
      </c>
      <c r="D14" s="169"/>
      <c r="E14" s="26"/>
      <c r="F14" s="170" t="s">
        <v>139</v>
      </c>
      <c r="G14" s="170"/>
      <c r="H14" s="170"/>
      <c r="I14" s="170"/>
      <c r="J14" s="170"/>
      <c r="K14" s="170"/>
      <c r="L14" s="170"/>
      <c r="M14" s="26"/>
      <c r="N14" s="26"/>
      <c r="O14" s="171" t="s">
        <v>140</v>
      </c>
      <c r="P14" s="172"/>
      <c r="Q14" s="172"/>
      <c r="R14" s="172"/>
      <c r="S14" s="172"/>
      <c r="T14" s="172"/>
      <c r="U14" s="173"/>
    </row>
    <row r="15" spans="1:21" ht="101.25" x14ac:dyDescent="0.25">
      <c r="A15" s="26"/>
      <c r="B15" s="26"/>
      <c r="C15" s="36" t="s">
        <v>141</v>
      </c>
      <c r="D15" s="36" t="s">
        <v>142</v>
      </c>
      <c r="E15" s="26"/>
      <c r="F15" s="171" t="s">
        <v>140</v>
      </c>
      <c r="G15" s="172"/>
      <c r="H15" s="172"/>
      <c r="I15" s="172"/>
      <c r="J15" s="172"/>
      <c r="K15" s="172"/>
      <c r="L15" s="173"/>
      <c r="M15" s="26"/>
      <c r="N15" s="37"/>
      <c r="O15" s="174" t="s">
        <v>143</v>
      </c>
      <c r="P15" s="174"/>
      <c r="Q15" s="32" t="s">
        <v>144</v>
      </c>
      <c r="R15" s="32" t="s">
        <v>145</v>
      </c>
      <c r="S15" s="32" t="s">
        <v>146</v>
      </c>
      <c r="T15" s="32" t="s">
        <v>147</v>
      </c>
      <c r="U15" s="32" t="s">
        <v>148</v>
      </c>
    </row>
    <row r="16" spans="1:21" ht="90" x14ac:dyDescent="0.25">
      <c r="A16" s="26"/>
      <c r="B16" s="175" t="s">
        <v>149</v>
      </c>
      <c r="C16" s="38" t="s">
        <v>150</v>
      </c>
      <c r="D16" s="31">
        <v>1</v>
      </c>
      <c r="E16" s="35"/>
      <c r="F16" s="174" t="s">
        <v>143</v>
      </c>
      <c r="G16" s="174"/>
      <c r="H16" s="32" t="s">
        <v>144</v>
      </c>
      <c r="I16" s="32" t="s">
        <v>145</v>
      </c>
      <c r="J16" s="32" t="s">
        <v>146</v>
      </c>
      <c r="K16" s="32" t="s">
        <v>147</v>
      </c>
      <c r="L16" s="32" t="s">
        <v>148</v>
      </c>
      <c r="M16" s="26"/>
      <c r="N16" s="26"/>
      <c r="O16" s="174" t="s">
        <v>151</v>
      </c>
      <c r="P16" s="174"/>
      <c r="Q16" s="32" t="s">
        <v>152</v>
      </c>
      <c r="R16" s="32" t="s">
        <v>153</v>
      </c>
      <c r="S16" s="32" t="s">
        <v>154</v>
      </c>
      <c r="T16" s="32" t="s">
        <v>155</v>
      </c>
      <c r="U16" s="32" t="s">
        <v>156</v>
      </c>
    </row>
    <row r="17" spans="1:21" ht="67.5" x14ac:dyDescent="0.25">
      <c r="A17" s="26"/>
      <c r="B17" s="175"/>
      <c r="C17" s="38" t="s">
        <v>157</v>
      </c>
      <c r="D17" s="31">
        <v>2</v>
      </c>
      <c r="E17" s="35"/>
      <c r="F17" s="174" t="s">
        <v>151</v>
      </c>
      <c r="G17" s="174"/>
      <c r="H17" s="32" t="s">
        <v>152</v>
      </c>
      <c r="I17" s="32" t="s">
        <v>153</v>
      </c>
      <c r="J17" s="32" t="s">
        <v>154</v>
      </c>
      <c r="K17" s="32" t="s">
        <v>155</v>
      </c>
      <c r="L17" s="32" t="s">
        <v>156</v>
      </c>
      <c r="M17" s="26"/>
      <c r="N17" s="26"/>
      <c r="O17" s="170" t="s">
        <v>141</v>
      </c>
      <c r="P17" s="170" t="s">
        <v>158</v>
      </c>
      <c r="Q17" s="36" t="s">
        <v>159</v>
      </c>
      <c r="R17" s="36" t="s">
        <v>160</v>
      </c>
      <c r="S17" s="36" t="s">
        <v>161</v>
      </c>
      <c r="T17" s="36" t="s">
        <v>162</v>
      </c>
      <c r="U17" s="36" t="s">
        <v>163</v>
      </c>
    </row>
    <row r="18" spans="1:21" ht="22.5" x14ac:dyDescent="0.25">
      <c r="A18" s="26"/>
      <c r="B18" s="175"/>
      <c r="C18" s="38" t="s">
        <v>164</v>
      </c>
      <c r="D18" s="31">
        <v>3</v>
      </c>
      <c r="E18" s="35"/>
      <c r="F18" s="170" t="s">
        <v>141</v>
      </c>
      <c r="G18" s="170" t="s">
        <v>158</v>
      </c>
      <c r="H18" s="36" t="s">
        <v>159</v>
      </c>
      <c r="I18" s="36" t="s">
        <v>160</v>
      </c>
      <c r="J18" s="36" t="s">
        <v>161</v>
      </c>
      <c r="K18" s="36" t="s">
        <v>162</v>
      </c>
      <c r="L18" s="36" t="s">
        <v>163</v>
      </c>
      <c r="M18" s="26"/>
      <c r="N18" s="26"/>
      <c r="O18" s="170"/>
      <c r="P18" s="170"/>
      <c r="Q18" s="31">
        <v>1</v>
      </c>
      <c r="R18" s="31">
        <v>2</v>
      </c>
      <c r="S18" s="31">
        <v>3</v>
      </c>
      <c r="T18" s="31">
        <v>4</v>
      </c>
      <c r="U18" s="31">
        <v>5</v>
      </c>
    </row>
    <row r="19" spans="1:21" ht="33.75" x14ac:dyDescent="0.25">
      <c r="A19" s="26"/>
      <c r="B19" s="175"/>
      <c r="C19" s="38" t="s">
        <v>165</v>
      </c>
      <c r="D19" s="31">
        <v>4</v>
      </c>
      <c r="E19" s="35"/>
      <c r="F19" s="170"/>
      <c r="G19" s="170"/>
      <c r="H19" s="31">
        <v>1</v>
      </c>
      <c r="I19" s="31">
        <v>2</v>
      </c>
      <c r="J19" s="31">
        <v>3</v>
      </c>
      <c r="K19" s="31">
        <v>4</v>
      </c>
      <c r="L19" s="31">
        <v>5</v>
      </c>
      <c r="M19" s="26"/>
      <c r="N19" s="175" t="s">
        <v>149</v>
      </c>
      <c r="O19" s="38" t="s">
        <v>150</v>
      </c>
      <c r="P19" s="31">
        <v>1</v>
      </c>
      <c r="Q19" s="39">
        <v>2</v>
      </c>
      <c r="R19" s="39">
        <v>3</v>
      </c>
      <c r="S19" s="39">
        <v>4</v>
      </c>
      <c r="T19" s="40">
        <v>5</v>
      </c>
      <c r="U19" s="41">
        <v>6</v>
      </c>
    </row>
    <row r="20" spans="1:21" ht="33.75" x14ac:dyDescent="0.25">
      <c r="A20" s="26"/>
      <c r="B20" s="175"/>
      <c r="C20" s="38" t="s">
        <v>166</v>
      </c>
      <c r="D20" s="31">
        <v>5</v>
      </c>
      <c r="E20" s="35"/>
      <c r="F20" s="35"/>
      <c r="G20" s="35"/>
      <c r="H20" s="35"/>
      <c r="I20" s="35"/>
      <c r="J20" s="35"/>
      <c r="K20" s="35"/>
      <c r="L20" s="26"/>
      <c r="M20" s="26"/>
      <c r="N20" s="175"/>
      <c r="O20" s="38" t="s">
        <v>157</v>
      </c>
      <c r="P20" s="31">
        <v>2</v>
      </c>
      <c r="Q20" s="39">
        <v>3</v>
      </c>
      <c r="R20" s="39">
        <v>4</v>
      </c>
      <c r="S20" s="40">
        <v>5</v>
      </c>
      <c r="T20" s="41">
        <v>6</v>
      </c>
      <c r="U20" s="41">
        <v>7</v>
      </c>
    </row>
    <row r="21" spans="1:21" ht="22.5" x14ac:dyDescent="0.25">
      <c r="A21" s="26"/>
      <c r="B21" s="26"/>
      <c r="C21" s="26"/>
      <c r="D21" s="26"/>
      <c r="E21" s="26"/>
      <c r="F21" s="35"/>
      <c r="G21" s="35"/>
      <c r="H21" s="35"/>
      <c r="I21" s="35"/>
      <c r="J21" s="35"/>
      <c r="K21" s="35"/>
      <c r="L21" s="26"/>
      <c r="M21" s="26"/>
      <c r="N21" s="175"/>
      <c r="O21" s="38" t="s">
        <v>164</v>
      </c>
      <c r="P21" s="31">
        <v>3</v>
      </c>
      <c r="Q21" s="39">
        <v>4</v>
      </c>
      <c r="R21" s="40">
        <v>5</v>
      </c>
      <c r="S21" s="41">
        <v>6</v>
      </c>
      <c r="T21" s="41">
        <v>7</v>
      </c>
      <c r="U21" s="42">
        <v>8</v>
      </c>
    </row>
    <row r="22" spans="1:21" ht="22.5" x14ac:dyDescent="0.25">
      <c r="A22" s="26"/>
      <c r="B22" s="26" t="s">
        <v>167</v>
      </c>
      <c r="C22" s="26"/>
      <c r="D22" s="26"/>
      <c r="E22" s="26"/>
      <c r="F22" s="26"/>
      <c r="G22" s="26"/>
      <c r="H22" s="26"/>
      <c r="I22" s="26"/>
      <c r="J22" s="26"/>
      <c r="K22" s="26"/>
      <c r="L22" s="26"/>
      <c r="M22" s="26"/>
      <c r="N22" s="175"/>
      <c r="O22" s="38" t="s">
        <v>165</v>
      </c>
      <c r="P22" s="31">
        <v>4</v>
      </c>
      <c r="Q22" s="40">
        <v>5</v>
      </c>
      <c r="R22" s="41">
        <v>6</v>
      </c>
      <c r="S22" s="41">
        <v>7</v>
      </c>
      <c r="T22" s="42">
        <v>8</v>
      </c>
      <c r="U22" s="42">
        <v>9</v>
      </c>
    </row>
    <row r="23" spans="1:21" ht="33.75" x14ac:dyDescent="0.25">
      <c r="A23" s="26"/>
      <c r="B23" s="26"/>
      <c r="C23" s="26"/>
      <c r="D23" s="26"/>
      <c r="E23" s="26"/>
      <c r="F23" s="26"/>
      <c r="G23" s="26"/>
      <c r="H23" s="26"/>
      <c r="I23" s="26"/>
      <c r="J23" s="26"/>
      <c r="K23" s="26"/>
      <c r="L23" s="26"/>
      <c r="M23" s="26"/>
      <c r="N23" s="175"/>
      <c r="O23" s="38" t="s">
        <v>166</v>
      </c>
      <c r="P23" s="31">
        <v>5</v>
      </c>
      <c r="Q23" s="41">
        <v>6</v>
      </c>
      <c r="R23" s="41">
        <v>7</v>
      </c>
      <c r="S23" s="42">
        <v>8</v>
      </c>
      <c r="T23" s="42">
        <v>9</v>
      </c>
      <c r="U23" s="42">
        <v>10</v>
      </c>
    </row>
  </sheetData>
  <mergeCells count="41">
    <mergeCell ref="B16:B20"/>
    <mergeCell ref="F16:G16"/>
    <mergeCell ref="O16:P16"/>
    <mergeCell ref="F17:G17"/>
    <mergeCell ref="O17:O18"/>
    <mergeCell ref="P17:P18"/>
    <mergeCell ref="F18:F19"/>
    <mergeCell ref="G18:G19"/>
    <mergeCell ref="N19:N23"/>
    <mergeCell ref="O12:Q12"/>
    <mergeCell ref="C14:D14"/>
    <mergeCell ref="F14:L14"/>
    <mergeCell ref="O14:U14"/>
    <mergeCell ref="F15:L15"/>
    <mergeCell ref="O15:P15"/>
    <mergeCell ref="C9:D9"/>
    <mergeCell ref="F9:F10"/>
    <mergeCell ref="G9:G10"/>
    <mergeCell ref="H9:H10"/>
    <mergeCell ref="I9:L10"/>
    <mergeCell ref="O9:Q9"/>
    <mergeCell ref="N10:N11"/>
    <mergeCell ref="O10:Q11"/>
    <mergeCell ref="O5:Q5"/>
    <mergeCell ref="O6:Q6"/>
    <mergeCell ref="C7:D7"/>
    <mergeCell ref="I7:L7"/>
    <mergeCell ref="O7:Q7"/>
    <mergeCell ref="C8:D8"/>
    <mergeCell ref="I8:L8"/>
    <mergeCell ref="O8:Q8"/>
    <mergeCell ref="C3:D3"/>
    <mergeCell ref="I3:L3"/>
    <mergeCell ref="O3:Q3"/>
    <mergeCell ref="C4:D4"/>
    <mergeCell ref="F4:F6"/>
    <mergeCell ref="G4:G6"/>
    <mergeCell ref="H4:H6"/>
    <mergeCell ref="I4:L6"/>
    <mergeCell ref="O4:Q4"/>
    <mergeCell ref="C5:D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6" t="s">
        <v>168</v>
      </c>
      <c r="C1" s="176"/>
      <c r="D1" s="176"/>
    </row>
    <row r="2" spans="1:4" ht="20.100000000000001" customHeight="1" x14ac:dyDescent="0.25">
      <c r="B2" s="43" t="s">
        <v>7</v>
      </c>
      <c r="C2" s="43" t="s">
        <v>8</v>
      </c>
      <c r="D2" s="43" t="s">
        <v>5</v>
      </c>
    </row>
    <row r="3" spans="1:4" ht="45" x14ac:dyDescent="0.25">
      <c r="A3" s="1">
        <v>1</v>
      </c>
      <c r="B3" s="46" t="s">
        <v>169</v>
      </c>
      <c r="C3" s="46" t="s">
        <v>28</v>
      </c>
      <c r="D3" s="49" t="s">
        <v>101</v>
      </c>
    </row>
    <row r="4" spans="1:4" ht="5.25" customHeight="1" x14ac:dyDescent="0.25">
      <c r="B4" s="47"/>
      <c r="C4" s="47"/>
      <c r="D4" s="45"/>
    </row>
    <row r="5" spans="1:4" ht="22.5" x14ac:dyDescent="0.25">
      <c r="A5" s="1">
        <v>2</v>
      </c>
      <c r="B5" s="46" t="s">
        <v>43</v>
      </c>
      <c r="C5" s="46" t="s">
        <v>170</v>
      </c>
      <c r="D5" s="50" t="s">
        <v>101</v>
      </c>
    </row>
    <row r="6" spans="1:4" ht="5.25" customHeight="1" x14ac:dyDescent="0.25">
      <c r="B6" s="47"/>
      <c r="C6" s="48"/>
      <c r="D6" s="51"/>
    </row>
    <row r="7" spans="1:4" ht="33.75" x14ac:dyDescent="0.25">
      <c r="A7" s="1">
        <v>3</v>
      </c>
      <c r="B7" s="46" t="s">
        <v>171</v>
      </c>
      <c r="C7" s="46" t="s">
        <v>172</v>
      </c>
      <c r="D7" s="50" t="s">
        <v>173</v>
      </c>
    </row>
    <row r="8" spans="1:4" ht="5.25" customHeight="1" x14ac:dyDescent="0.25">
      <c r="B8" s="46"/>
      <c r="C8" s="48"/>
      <c r="D8" s="51"/>
    </row>
    <row r="9" spans="1:4" ht="33.75" x14ac:dyDescent="0.25">
      <c r="A9" s="1">
        <v>4</v>
      </c>
      <c r="B9" s="46" t="s">
        <v>174</v>
      </c>
      <c r="C9" s="46" t="s">
        <v>175</v>
      </c>
      <c r="D9" s="50" t="s">
        <v>114</v>
      </c>
    </row>
    <row r="10" spans="1:4" ht="5.25" customHeight="1" x14ac:dyDescent="0.25">
      <c r="B10" s="47"/>
      <c r="C10" s="48"/>
      <c r="D10" s="51"/>
    </row>
    <row r="11" spans="1:4" ht="33.75" x14ac:dyDescent="0.25">
      <c r="A11" s="1">
        <v>5</v>
      </c>
      <c r="B11" s="46" t="s">
        <v>176</v>
      </c>
      <c r="C11" s="46" t="s">
        <v>177</v>
      </c>
      <c r="D11" s="50" t="s">
        <v>114</v>
      </c>
    </row>
    <row r="12" spans="1:4" ht="5.25" customHeight="1" x14ac:dyDescent="0.25">
      <c r="B12" s="44"/>
      <c r="C12" s="23"/>
      <c r="D12" s="51"/>
    </row>
    <row r="13" spans="1:4" ht="22.5" x14ac:dyDescent="0.25">
      <c r="A13" s="1">
        <v>6</v>
      </c>
      <c r="B13" s="46" t="s">
        <v>178</v>
      </c>
      <c r="C13" s="46" t="s">
        <v>179</v>
      </c>
      <c r="D13" s="50" t="s">
        <v>114</v>
      </c>
    </row>
    <row r="14" spans="1:4" ht="5.25" customHeight="1" x14ac:dyDescent="0.25">
      <c r="B14" s="47"/>
      <c r="C14" s="48"/>
      <c r="D14" s="51"/>
    </row>
    <row r="15" spans="1:4" ht="22.5" x14ac:dyDescent="0.25">
      <c r="A15" s="1">
        <v>7</v>
      </c>
      <c r="B15" s="46" t="s">
        <v>180</v>
      </c>
      <c r="C15" s="46" t="s">
        <v>181</v>
      </c>
      <c r="D15" s="50" t="s">
        <v>114</v>
      </c>
    </row>
    <row r="16" spans="1:4" ht="5.25" customHeight="1" x14ac:dyDescent="0.25">
      <c r="B16" s="46"/>
      <c r="C16" s="48"/>
      <c r="D16" s="51"/>
    </row>
    <row r="17" spans="1:4" ht="22.5" x14ac:dyDescent="0.25">
      <c r="A17" s="1">
        <v>8</v>
      </c>
      <c r="B17" s="46" t="s">
        <v>182</v>
      </c>
      <c r="C17" s="46" t="s">
        <v>183</v>
      </c>
      <c r="D17" s="50" t="s">
        <v>114</v>
      </c>
    </row>
    <row r="18" spans="1:4" ht="5.25" customHeight="1" x14ac:dyDescent="0.25">
      <c r="B18" s="47"/>
      <c r="C18" s="48"/>
      <c r="D18" s="51"/>
    </row>
    <row r="19" spans="1:4" ht="22.5" x14ac:dyDescent="0.25">
      <c r="A19" s="1">
        <v>9</v>
      </c>
      <c r="B19" s="46" t="s">
        <v>184</v>
      </c>
      <c r="C19" s="46" t="s">
        <v>185</v>
      </c>
      <c r="D19" s="50" t="s">
        <v>121</v>
      </c>
    </row>
    <row r="20" spans="1:4" ht="5.0999999999999996" customHeight="1" x14ac:dyDescent="0.25">
      <c r="B20" s="46"/>
      <c r="C20" s="47"/>
      <c r="D20" s="45"/>
    </row>
    <row r="21" spans="1:4" ht="22.5" x14ac:dyDescent="0.25">
      <c r="A21" s="1">
        <v>10</v>
      </c>
      <c r="B21" s="46" t="s">
        <v>186</v>
      </c>
      <c r="C21" s="46" t="s">
        <v>187</v>
      </c>
      <c r="D21" s="50" t="s">
        <v>129</v>
      </c>
    </row>
    <row r="22" spans="1:4" ht="5.25" customHeight="1" x14ac:dyDescent="0.25">
      <c r="B22" s="46"/>
      <c r="C22" s="47"/>
      <c r="D22" s="45"/>
    </row>
    <row r="23" spans="1:4" ht="22.5" x14ac:dyDescent="0.25">
      <c r="A23" s="1">
        <v>11</v>
      </c>
      <c r="B23" s="46" t="s">
        <v>188</v>
      </c>
      <c r="C23" s="46" t="s">
        <v>189</v>
      </c>
      <c r="D23" s="50" t="s">
        <v>129</v>
      </c>
    </row>
    <row r="24" spans="1:4" ht="5.25" customHeight="1" x14ac:dyDescent="0.25">
      <c r="B24" s="46"/>
      <c r="C24" s="47"/>
      <c r="D24" s="45"/>
    </row>
    <row r="25" spans="1:4" ht="22.5" x14ac:dyDescent="0.25">
      <c r="A25" s="1">
        <v>12</v>
      </c>
      <c r="B25" s="46" t="s">
        <v>190</v>
      </c>
      <c r="C25" s="46" t="s">
        <v>191</v>
      </c>
      <c r="D25" s="50" t="s">
        <v>129</v>
      </c>
    </row>
    <row r="26" spans="1:4" ht="5.25" customHeight="1" x14ac:dyDescent="0.25">
      <c r="B26" s="46"/>
      <c r="C26" s="47"/>
      <c r="D26" s="45"/>
    </row>
    <row r="27" spans="1:4" ht="33.75" x14ac:dyDescent="0.25">
      <c r="A27" s="1">
        <v>13</v>
      </c>
      <c r="B27" s="46" t="s">
        <v>192</v>
      </c>
      <c r="C27" s="46" t="s">
        <v>193</v>
      </c>
      <c r="D27" s="50" t="s">
        <v>129</v>
      </c>
    </row>
    <row r="28" spans="1:4" ht="5.25" customHeight="1" x14ac:dyDescent="0.25">
      <c r="B28" s="47"/>
      <c r="C28" s="47"/>
    </row>
    <row r="29" spans="1:4" ht="101.25" x14ac:dyDescent="0.25">
      <c r="A29" s="1">
        <v>14</v>
      </c>
      <c r="B29" s="46" t="s">
        <v>194</v>
      </c>
      <c r="C29" s="46" t="s">
        <v>195</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7"/>
      <c r="C2" s="177" t="s">
        <v>196</v>
      </c>
      <c r="D2" s="177"/>
      <c r="E2" s="178"/>
    </row>
    <row r="3" spans="2:5" ht="15.75" thickBot="1" x14ac:dyDescent="0.3">
      <c r="B3" s="88"/>
      <c r="C3" s="89" t="s">
        <v>7</v>
      </c>
      <c r="D3" s="89" t="s">
        <v>8</v>
      </c>
      <c r="E3" s="90" t="s">
        <v>5</v>
      </c>
    </row>
    <row r="4" spans="2:5" ht="45" x14ac:dyDescent="0.25">
      <c r="B4" s="5">
        <v>1</v>
      </c>
      <c r="C4" s="91" t="s">
        <v>197</v>
      </c>
      <c r="D4" s="92" t="s">
        <v>198</v>
      </c>
      <c r="E4" s="86" t="s">
        <v>199</v>
      </c>
    </row>
    <row r="5" spans="2:5" ht="45" x14ac:dyDescent="0.25">
      <c r="B5" s="5">
        <v>2</v>
      </c>
      <c r="C5" s="93" t="s">
        <v>200</v>
      </c>
      <c r="D5" s="94" t="s">
        <v>201</v>
      </c>
      <c r="E5" s="86" t="s">
        <v>121</v>
      </c>
    </row>
    <row r="6" spans="2:5" ht="33.75" x14ac:dyDescent="0.25">
      <c r="B6" s="5">
        <v>3</v>
      </c>
      <c r="C6" s="93" t="s">
        <v>202</v>
      </c>
      <c r="D6" s="94" t="s">
        <v>203</v>
      </c>
      <c r="E6" s="86" t="s">
        <v>204</v>
      </c>
    </row>
    <row r="7" spans="2:5" ht="33.75" x14ac:dyDescent="0.25">
      <c r="B7" s="5">
        <v>4</v>
      </c>
      <c r="C7" s="93" t="s">
        <v>205</v>
      </c>
      <c r="D7" s="94" t="s">
        <v>206</v>
      </c>
      <c r="E7" s="86" t="s">
        <v>129</v>
      </c>
    </row>
    <row r="8" spans="2:5" ht="22.5" x14ac:dyDescent="0.25">
      <c r="B8" s="5">
        <v>5</v>
      </c>
      <c r="C8" s="93" t="s">
        <v>207</v>
      </c>
      <c r="D8" s="94" t="s">
        <v>208</v>
      </c>
      <c r="E8" s="86" t="s">
        <v>129</v>
      </c>
    </row>
    <row r="9" spans="2:5" ht="33.75" x14ac:dyDescent="0.25">
      <c r="B9" s="5">
        <v>6</v>
      </c>
      <c r="C9" s="93" t="s">
        <v>209</v>
      </c>
      <c r="D9" s="94" t="s">
        <v>210</v>
      </c>
      <c r="E9" s="86" t="s">
        <v>129</v>
      </c>
    </row>
    <row r="10" spans="2:5" ht="33.75" x14ac:dyDescent="0.25">
      <c r="B10" s="5">
        <v>7</v>
      </c>
      <c r="C10" s="93" t="s">
        <v>211</v>
      </c>
      <c r="D10" s="94" t="s">
        <v>78</v>
      </c>
      <c r="E10" s="86" t="s">
        <v>129</v>
      </c>
    </row>
    <row r="11" spans="2:5" ht="33.75" x14ac:dyDescent="0.25">
      <c r="B11" s="5">
        <v>8</v>
      </c>
      <c r="C11" s="93" t="s">
        <v>212</v>
      </c>
      <c r="D11" s="94" t="s">
        <v>213</v>
      </c>
      <c r="E11" s="86" t="s">
        <v>129</v>
      </c>
    </row>
    <row r="12" spans="2:5" ht="22.5" x14ac:dyDescent="0.25">
      <c r="B12" s="5">
        <v>9</v>
      </c>
      <c r="C12" s="93" t="s">
        <v>214</v>
      </c>
      <c r="D12" s="94" t="s">
        <v>215</v>
      </c>
      <c r="E12" s="86" t="s">
        <v>129</v>
      </c>
    </row>
    <row r="13" spans="2:5" ht="22.5" x14ac:dyDescent="0.25">
      <c r="B13" s="5">
        <v>10</v>
      </c>
      <c r="C13" s="93" t="s">
        <v>216</v>
      </c>
      <c r="D13" s="94" t="s">
        <v>217</v>
      </c>
      <c r="E13" s="86" t="s">
        <v>129</v>
      </c>
    </row>
    <row r="14" spans="2:5" ht="33.75" x14ac:dyDescent="0.25">
      <c r="B14" s="5">
        <v>11</v>
      </c>
      <c r="C14" s="93" t="s">
        <v>218</v>
      </c>
      <c r="D14" s="94" t="s">
        <v>219</v>
      </c>
      <c r="E14" s="86" t="s">
        <v>129</v>
      </c>
    </row>
    <row r="15" spans="2:5" ht="33.75" x14ac:dyDescent="0.25">
      <c r="B15" s="5">
        <v>12</v>
      </c>
      <c r="C15" s="93" t="s">
        <v>220</v>
      </c>
      <c r="D15" s="94" t="s">
        <v>221</v>
      </c>
      <c r="E15" s="86" t="s">
        <v>129</v>
      </c>
    </row>
    <row r="16" spans="2:5" ht="33.75" x14ac:dyDescent="0.25">
      <c r="B16" s="5">
        <v>13</v>
      </c>
      <c r="C16" s="93" t="s">
        <v>222</v>
      </c>
      <c r="D16" s="94" t="s">
        <v>223</v>
      </c>
      <c r="E16" s="86" t="s">
        <v>129</v>
      </c>
    </row>
    <row r="17" spans="2:5" ht="33.75" x14ac:dyDescent="0.25">
      <c r="B17" s="5">
        <v>14</v>
      </c>
      <c r="C17" s="93" t="s">
        <v>224</v>
      </c>
      <c r="D17" s="94" t="s">
        <v>225</v>
      </c>
      <c r="E17" s="86" t="s">
        <v>129</v>
      </c>
    </row>
    <row r="18" spans="2:5" ht="34.5" thickBot="1" x14ac:dyDescent="0.3">
      <c r="B18" s="8">
        <v>15</v>
      </c>
      <c r="C18" s="95" t="s">
        <v>226</v>
      </c>
      <c r="D18" s="96" t="s">
        <v>227</v>
      </c>
      <c r="E18" s="87" t="s">
        <v>129</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7109375" style="48" customWidth="1"/>
    <col min="3" max="16384" width="11.42578125" style="48"/>
  </cols>
  <sheetData>
    <row r="2" spans="2:2" ht="15.75" x14ac:dyDescent="0.25">
      <c r="B2" s="55" t="s">
        <v>228</v>
      </c>
    </row>
    <row r="3" spans="2:2" ht="69.75" customHeight="1" x14ac:dyDescent="0.25">
      <c r="B3" s="53" t="s">
        <v>229</v>
      </c>
    </row>
    <row r="4" spans="2:2" ht="5.25" customHeight="1" x14ac:dyDescent="0.25">
      <c r="B4" s="53"/>
    </row>
    <row r="5" spans="2:2" x14ac:dyDescent="0.25">
      <c r="B5" s="56" t="s">
        <v>230</v>
      </c>
    </row>
    <row r="6" spans="2:2" ht="5.25" customHeight="1" x14ac:dyDescent="0.25">
      <c r="B6" s="54"/>
    </row>
    <row r="7" spans="2:2" ht="51" x14ac:dyDescent="0.25">
      <c r="B7" s="53" t="s">
        <v>231</v>
      </c>
    </row>
    <row r="8" spans="2:2" ht="25.5" x14ac:dyDescent="0.25">
      <c r="B8" s="53" t="s">
        <v>232</v>
      </c>
    </row>
    <row r="9" spans="2:2" ht="38.25" x14ac:dyDescent="0.25">
      <c r="B9" s="53" t="s">
        <v>233</v>
      </c>
    </row>
    <row r="10" spans="2:2" ht="63.75" x14ac:dyDescent="0.25">
      <c r="B10" s="53" t="s">
        <v>234</v>
      </c>
    </row>
    <row r="11" spans="2:2" ht="5.25" customHeight="1" x14ac:dyDescent="0.25">
      <c r="B11" s="53"/>
    </row>
    <row r="12" spans="2:2" ht="98.25" customHeight="1" x14ac:dyDescent="0.25">
      <c r="B12" s="53" t="s">
        <v>235</v>
      </c>
    </row>
    <row r="13" spans="2:2" ht="5.25" customHeight="1" x14ac:dyDescent="0.25">
      <c r="B13" s="53"/>
    </row>
    <row r="14" spans="2:2" ht="24" x14ac:dyDescent="0.25">
      <c r="B14" s="57" t="s">
        <v>236</v>
      </c>
    </row>
    <row r="15" spans="2:2" ht="16.5" customHeight="1" x14ac:dyDescent="0.25"/>
    <row r="16" spans="2:2" ht="15.75" x14ac:dyDescent="0.25">
      <c r="B16" s="55" t="s">
        <v>237</v>
      </c>
    </row>
    <row r="17" spans="2:2" ht="5.25" customHeight="1" x14ac:dyDescent="0.25"/>
    <row r="18" spans="2:2" ht="63.75" x14ac:dyDescent="0.25">
      <c r="B18" s="58" t="s">
        <v>238</v>
      </c>
    </row>
    <row r="19" spans="2:2" x14ac:dyDescent="0.25">
      <c r="B19" s="59" t="s">
        <v>239</v>
      </c>
    </row>
    <row r="20" spans="2:2" ht="5.25" customHeight="1" x14ac:dyDescent="0.25">
      <c r="B20" s="60"/>
    </row>
    <row r="21" spans="2:2" ht="38.25" x14ac:dyDescent="0.25">
      <c r="B21" s="58" t="s">
        <v>240</v>
      </c>
    </row>
    <row r="22" spans="2:2" ht="30" x14ac:dyDescent="0.25">
      <c r="B22" s="59" t="s">
        <v>241</v>
      </c>
    </row>
    <row r="23" spans="2:2" ht="5.25" customHeight="1" x14ac:dyDescent="0.25">
      <c r="B23" s="60"/>
    </row>
    <row r="24" spans="2:2" ht="38.25" x14ac:dyDescent="0.25">
      <c r="B24" s="61" t="s">
        <v>242</v>
      </c>
    </row>
    <row r="25" spans="2:2" x14ac:dyDescent="0.25">
      <c r="B25" s="59" t="s">
        <v>243</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Asistente Medio Ambiente</cp:lastModifiedBy>
  <cp:revision/>
  <dcterms:created xsi:type="dcterms:W3CDTF">2020-07-28T19:57:44Z</dcterms:created>
  <dcterms:modified xsi:type="dcterms:W3CDTF">2025-02-06T19:09:28Z</dcterms:modified>
  <cp:category/>
  <cp:contentStatus/>
</cp:coreProperties>
</file>