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730"/>
  <workbookPr defaultThemeVersion="124226"/>
  <mc:AlternateContent xmlns:mc="http://schemas.openxmlformats.org/markup-compatibility/2006">
    <mc:Choice Requires="x15">
      <x15ac:absPath xmlns:x15ac="http://schemas.microsoft.com/office/spreadsheetml/2010/11/ac" url="https://d.docs.live.net/d1f4e21fc21c65fe/Documents/ANDREAR/COPACABANA/2025/MEDICAMENTOS/"/>
    </mc:Choice>
  </mc:AlternateContent>
  <xr:revisionPtr revIDLastSave="2" documentId="11_416D8B6DA65FE444694E24F3625B7FA2FC2290E9" xr6:coauthVersionLast="47" xr6:coauthVersionMax="47" xr10:uidLastSave="{A24D79E7-69EB-4831-B279-35BA8179B8C0}"/>
  <bookViews>
    <workbookView xWindow="-108" yWindow="-108" windowWidth="23256" windowHeight="12456" tabRatio="780" xr2:uid="{00000000-000D-0000-FFFF-FFFF00000000}"/>
  </bookViews>
  <sheets>
    <sheet name="LOTE1" sheetId="19" r:id="rId1"/>
  </sheets>
  <definedNames>
    <definedName name="_xlnm.Print_Titles" localSheetId="0">LOTE1!$1:$11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64" i="19" l="1"/>
  <c r="J31" i="19" l="1"/>
  <c r="J32" i="19"/>
  <c r="H33" i="19"/>
  <c r="I33" i="19"/>
  <c r="J33" i="19"/>
  <c r="K33" i="19" s="1"/>
  <c r="I34" i="19"/>
  <c r="J34" i="19"/>
  <c r="K34" i="19"/>
  <c r="J35" i="19"/>
  <c r="J36" i="19"/>
  <c r="J37" i="19"/>
  <c r="I38" i="19"/>
  <c r="J38" i="19"/>
  <c r="K38" i="19"/>
  <c r="J39" i="19"/>
  <c r="J40" i="19"/>
  <c r="J41" i="19"/>
  <c r="J42" i="19"/>
  <c r="J43" i="19"/>
  <c r="I44" i="19"/>
  <c r="J44" i="19"/>
  <c r="K44" i="19"/>
  <c r="H45" i="19"/>
  <c r="I45" i="19"/>
  <c r="J45" i="19"/>
  <c r="K45" i="19" s="1"/>
  <c r="I46" i="19"/>
  <c r="J46" i="19"/>
  <c r="K46" i="19"/>
  <c r="J47" i="19"/>
  <c r="J48" i="19"/>
  <c r="H49" i="19"/>
  <c r="I49" i="19"/>
  <c r="J49" i="19"/>
  <c r="K49" i="19" s="1"/>
  <c r="I50" i="19"/>
  <c r="J50" i="19"/>
  <c r="K50" i="19"/>
  <c r="J51" i="19"/>
  <c r="J52" i="19"/>
  <c r="J53" i="19"/>
  <c r="I54" i="19"/>
  <c r="J54" i="19"/>
  <c r="K54" i="19"/>
  <c r="J55" i="19"/>
  <c r="J56" i="19"/>
  <c r="J57" i="19"/>
  <c r="J58" i="19"/>
  <c r="J59" i="19"/>
  <c r="I60" i="19"/>
  <c r="J60" i="19"/>
  <c r="K60" i="19"/>
  <c r="H61" i="19"/>
  <c r="I61" i="19"/>
  <c r="J61" i="19"/>
  <c r="K61" i="19" s="1"/>
  <c r="H62" i="19"/>
  <c r="I62" i="19"/>
  <c r="J62" i="19"/>
  <c r="K62" i="19"/>
  <c r="J63" i="19"/>
  <c r="J64" i="19"/>
  <c r="H65" i="19"/>
  <c r="I65" i="19"/>
  <c r="J65" i="19"/>
  <c r="K65" i="19" s="1"/>
  <c r="I66" i="19"/>
  <c r="J66" i="19"/>
  <c r="K66" i="19"/>
  <c r="J67" i="19"/>
  <c r="J68" i="19"/>
  <c r="J69" i="19"/>
  <c r="I70" i="19"/>
  <c r="J70" i="19"/>
  <c r="K70" i="19"/>
  <c r="J71" i="19"/>
  <c r="J72" i="19"/>
  <c r="J73" i="19"/>
  <c r="J74" i="19"/>
  <c r="J75" i="19"/>
  <c r="I76" i="19"/>
  <c r="J76" i="19"/>
  <c r="K76" i="19"/>
  <c r="H77" i="19"/>
  <c r="I77" i="19"/>
  <c r="J77" i="19"/>
  <c r="K77" i="19" s="1"/>
  <c r="H78" i="19"/>
  <c r="I78" i="19"/>
  <c r="J78" i="19"/>
  <c r="K78" i="19"/>
  <c r="J79" i="19"/>
  <c r="J80" i="19"/>
  <c r="H81" i="19"/>
  <c r="I81" i="19"/>
  <c r="J81" i="19"/>
  <c r="K81" i="19" s="1"/>
  <c r="I82" i="19"/>
  <c r="J82" i="19"/>
  <c r="K82" i="19"/>
  <c r="J83" i="19"/>
  <c r="J84" i="19"/>
  <c r="J85" i="19"/>
  <c r="I86" i="19"/>
  <c r="J86" i="19"/>
  <c r="K86" i="19"/>
  <c r="J87" i="19"/>
  <c r="J88" i="19"/>
  <c r="J89" i="19"/>
  <c r="J90" i="19"/>
  <c r="J91" i="19"/>
  <c r="I92" i="19"/>
  <c r="J92" i="19"/>
  <c r="K92" i="19"/>
  <c r="H93" i="19"/>
  <c r="I93" i="19"/>
  <c r="J93" i="19"/>
  <c r="K93" i="19" s="1"/>
  <c r="H94" i="19"/>
  <c r="I94" i="19"/>
  <c r="J94" i="19"/>
  <c r="K94" i="19"/>
  <c r="J95" i="19"/>
  <c r="J96" i="19"/>
  <c r="H97" i="19"/>
  <c r="I97" i="19"/>
  <c r="J97" i="19"/>
  <c r="K97" i="19" s="1"/>
  <c r="I98" i="19"/>
  <c r="J98" i="19"/>
  <c r="K98" i="19"/>
  <c r="J99" i="19"/>
  <c r="J100" i="19"/>
  <c r="J101" i="19"/>
  <c r="I102" i="19"/>
  <c r="J102" i="19"/>
  <c r="K102" i="19"/>
  <c r="J103" i="19"/>
  <c r="J104" i="19"/>
  <c r="J105" i="19"/>
  <c r="J106" i="19"/>
  <c r="J107" i="19"/>
  <c r="I108" i="19"/>
  <c r="J108" i="19"/>
  <c r="K108" i="19"/>
  <c r="H109" i="19"/>
  <c r="I109" i="19"/>
  <c r="J109" i="19"/>
  <c r="K109" i="19" s="1"/>
  <c r="H110" i="19"/>
  <c r="I110" i="19"/>
  <c r="J110" i="19"/>
  <c r="K110" i="19"/>
  <c r="J111" i="19"/>
  <c r="J112" i="19"/>
  <c r="H113" i="19"/>
  <c r="I113" i="19"/>
  <c r="J113" i="19"/>
  <c r="K113" i="19" s="1"/>
  <c r="I114" i="19"/>
  <c r="J114" i="19"/>
  <c r="K114" i="19"/>
  <c r="J115" i="19"/>
  <c r="J116" i="19"/>
  <c r="J117" i="19"/>
  <c r="I118" i="19"/>
  <c r="J118" i="19"/>
  <c r="K118" i="19"/>
  <c r="J119" i="19"/>
  <c r="J120" i="19"/>
  <c r="J121" i="19"/>
  <c r="J122" i="19"/>
  <c r="J123" i="19"/>
  <c r="I124" i="19"/>
  <c r="J124" i="19"/>
  <c r="K124" i="19"/>
  <c r="H125" i="19"/>
  <c r="I125" i="19"/>
  <c r="J125" i="19"/>
  <c r="K125" i="19" s="1"/>
  <c r="H126" i="19"/>
  <c r="I126" i="19"/>
  <c r="J126" i="19"/>
  <c r="K126" i="19"/>
  <c r="J127" i="19"/>
  <c r="J128" i="19"/>
  <c r="H129" i="19"/>
  <c r="I129" i="19"/>
  <c r="J129" i="19"/>
  <c r="K129" i="19" s="1"/>
  <c r="H130" i="19"/>
  <c r="I130" i="19"/>
  <c r="J130" i="19"/>
  <c r="K130" i="19"/>
  <c r="J131" i="19"/>
  <c r="J132" i="19"/>
  <c r="J133" i="19"/>
  <c r="I134" i="19"/>
  <c r="J134" i="19"/>
  <c r="K134" i="19"/>
  <c r="J135" i="19"/>
  <c r="J136" i="19"/>
  <c r="J137" i="19"/>
  <c r="J138" i="19"/>
  <c r="J139" i="19"/>
  <c r="I140" i="19"/>
  <c r="J140" i="19"/>
  <c r="K140" i="19"/>
  <c r="H141" i="19"/>
  <c r="I141" i="19"/>
  <c r="J141" i="19"/>
  <c r="K141" i="19" s="1"/>
  <c r="H142" i="19"/>
  <c r="I142" i="19"/>
  <c r="J142" i="19"/>
  <c r="K142" i="19"/>
  <c r="J143" i="19"/>
  <c r="J144" i="19"/>
  <c r="H145" i="19"/>
  <c r="I145" i="19"/>
  <c r="J145" i="19"/>
  <c r="K145" i="19" s="1"/>
  <c r="H146" i="19"/>
  <c r="I146" i="19"/>
  <c r="J146" i="19"/>
  <c r="K146" i="19"/>
  <c r="J147" i="19"/>
  <c r="J148" i="19"/>
  <c r="J149" i="19"/>
  <c r="I150" i="19"/>
  <c r="J150" i="19"/>
  <c r="K150" i="19"/>
  <c r="J151" i="19"/>
  <c r="J152" i="19"/>
  <c r="J153" i="19"/>
  <c r="J154" i="19"/>
  <c r="J155" i="19"/>
  <c r="I156" i="19"/>
  <c r="J156" i="19"/>
  <c r="K156" i="19"/>
  <c r="H157" i="19"/>
  <c r="I157" i="19"/>
  <c r="J157" i="19"/>
  <c r="K157" i="19" s="1"/>
  <c r="H158" i="19"/>
  <c r="I158" i="19"/>
  <c r="J158" i="19"/>
  <c r="K158" i="19"/>
  <c r="J159" i="19"/>
  <c r="J160" i="19"/>
  <c r="H161" i="19"/>
  <c r="I161" i="19"/>
  <c r="J161" i="19"/>
  <c r="K161" i="19" s="1"/>
  <c r="H162" i="19"/>
  <c r="I162" i="19"/>
  <c r="J162" i="19"/>
  <c r="K162" i="19"/>
  <c r="J163" i="19"/>
  <c r="G31" i="19"/>
  <c r="H31" i="19" s="1"/>
  <c r="G32" i="19"/>
  <c r="H32" i="19" s="1"/>
  <c r="G33" i="19"/>
  <c r="G34" i="19"/>
  <c r="H34" i="19" s="1"/>
  <c r="G35" i="19"/>
  <c r="H35" i="19" s="1"/>
  <c r="G36" i="19"/>
  <c r="H36" i="19" s="1"/>
  <c r="G37" i="19"/>
  <c r="H37" i="19" s="1"/>
  <c r="G38" i="19"/>
  <c r="H38" i="19" s="1"/>
  <c r="G39" i="19"/>
  <c r="H39" i="19" s="1"/>
  <c r="G40" i="19"/>
  <c r="H40" i="19" s="1"/>
  <c r="G41" i="19"/>
  <c r="H41" i="19" s="1"/>
  <c r="G42" i="19"/>
  <c r="I42" i="19" s="1"/>
  <c r="K42" i="19" s="1"/>
  <c r="G43" i="19"/>
  <c r="H43" i="19" s="1"/>
  <c r="G44" i="19"/>
  <c r="H44" i="19" s="1"/>
  <c r="G45" i="19"/>
  <c r="G46" i="19"/>
  <c r="H46" i="19" s="1"/>
  <c r="G47" i="19"/>
  <c r="H47" i="19" s="1"/>
  <c r="G48" i="19"/>
  <c r="H48" i="19" s="1"/>
  <c r="G49" i="19"/>
  <c r="G50" i="19"/>
  <c r="H50" i="19" s="1"/>
  <c r="G51" i="19"/>
  <c r="H51" i="19" s="1"/>
  <c r="G52" i="19"/>
  <c r="H52" i="19" s="1"/>
  <c r="G53" i="19"/>
  <c r="H53" i="19" s="1"/>
  <c r="G54" i="19"/>
  <c r="H54" i="19" s="1"/>
  <c r="G55" i="19"/>
  <c r="H55" i="19" s="1"/>
  <c r="G56" i="19"/>
  <c r="H56" i="19" s="1"/>
  <c r="G57" i="19"/>
  <c r="H57" i="19" s="1"/>
  <c r="G58" i="19"/>
  <c r="H58" i="19" s="1"/>
  <c r="G59" i="19"/>
  <c r="H59" i="19" s="1"/>
  <c r="G60" i="19"/>
  <c r="H60" i="19" s="1"/>
  <c r="G61" i="19"/>
  <c r="G62" i="19"/>
  <c r="G63" i="19"/>
  <c r="H63" i="19" s="1"/>
  <c r="G64" i="19"/>
  <c r="H64" i="19" s="1"/>
  <c r="G65" i="19"/>
  <c r="G66" i="19"/>
  <c r="H66" i="19" s="1"/>
  <c r="G67" i="19"/>
  <c r="H67" i="19" s="1"/>
  <c r="G68" i="19"/>
  <c r="H68" i="19" s="1"/>
  <c r="G69" i="19"/>
  <c r="H69" i="19" s="1"/>
  <c r="G70" i="19"/>
  <c r="H70" i="19" s="1"/>
  <c r="G71" i="19"/>
  <c r="H71" i="19" s="1"/>
  <c r="G72" i="19"/>
  <c r="H72" i="19" s="1"/>
  <c r="G73" i="19"/>
  <c r="H73" i="19" s="1"/>
  <c r="G74" i="19"/>
  <c r="I74" i="19" s="1"/>
  <c r="K74" i="19" s="1"/>
  <c r="G75" i="19"/>
  <c r="H75" i="19" s="1"/>
  <c r="G76" i="19"/>
  <c r="H76" i="19" s="1"/>
  <c r="G77" i="19"/>
  <c r="G78" i="19"/>
  <c r="G79" i="19"/>
  <c r="H79" i="19" s="1"/>
  <c r="G80" i="19"/>
  <c r="H80" i="19" s="1"/>
  <c r="G81" i="19"/>
  <c r="G82" i="19"/>
  <c r="H82" i="19" s="1"/>
  <c r="G83" i="19"/>
  <c r="H83" i="19" s="1"/>
  <c r="G84" i="19"/>
  <c r="H84" i="19" s="1"/>
  <c r="G85" i="19"/>
  <c r="H85" i="19" s="1"/>
  <c r="G86" i="19"/>
  <c r="H86" i="19" s="1"/>
  <c r="G87" i="19"/>
  <c r="H87" i="19" s="1"/>
  <c r="G88" i="19"/>
  <c r="H88" i="19" s="1"/>
  <c r="G89" i="19"/>
  <c r="H89" i="19" s="1"/>
  <c r="G90" i="19"/>
  <c r="I90" i="19" s="1"/>
  <c r="K90" i="19" s="1"/>
  <c r="G91" i="19"/>
  <c r="H91" i="19" s="1"/>
  <c r="G92" i="19"/>
  <c r="H92" i="19" s="1"/>
  <c r="G93" i="19"/>
  <c r="G94" i="19"/>
  <c r="G95" i="19"/>
  <c r="H95" i="19" s="1"/>
  <c r="G96" i="19"/>
  <c r="H96" i="19" s="1"/>
  <c r="G97" i="19"/>
  <c r="G98" i="19"/>
  <c r="H98" i="19" s="1"/>
  <c r="G99" i="19"/>
  <c r="H99" i="19" s="1"/>
  <c r="G100" i="19"/>
  <c r="H100" i="19" s="1"/>
  <c r="G101" i="19"/>
  <c r="H101" i="19" s="1"/>
  <c r="G102" i="19"/>
  <c r="H102" i="19" s="1"/>
  <c r="G103" i="19"/>
  <c r="H103" i="19" s="1"/>
  <c r="G104" i="19"/>
  <c r="H104" i="19" s="1"/>
  <c r="G105" i="19"/>
  <c r="H105" i="19" s="1"/>
  <c r="G106" i="19"/>
  <c r="I106" i="19" s="1"/>
  <c r="K106" i="19" s="1"/>
  <c r="G107" i="19"/>
  <c r="H107" i="19" s="1"/>
  <c r="G108" i="19"/>
  <c r="H108" i="19" s="1"/>
  <c r="G109" i="19"/>
  <c r="G110" i="19"/>
  <c r="G111" i="19"/>
  <c r="H111" i="19" s="1"/>
  <c r="G112" i="19"/>
  <c r="H112" i="19" s="1"/>
  <c r="G113" i="19"/>
  <c r="G114" i="19"/>
  <c r="H114" i="19" s="1"/>
  <c r="G115" i="19"/>
  <c r="H115" i="19" s="1"/>
  <c r="G116" i="19"/>
  <c r="H116" i="19" s="1"/>
  <c r="G117" i="19"/>
  <c r="H117" i="19" s="1"/>
  <c r="G118" i="19"/>
  <c r="H118" i="19" s="1"/>
  <c r="G119" i="19"/>
  <c r="H119" i="19" s="1"/>
  <c r="G120" i="19"/>
  <c r="H120" i="19" s="1"/>
  <c r="G121" i="19"/>
  <c r="I121" i="19" s="1"/>
  <c r="G122" i="19"/>
  <c r="I122" i="19" s="1"/>
  <c r="K122" i="19" s="1"/>
  <c r="G123" i="19"/>
  <c r="H123" i="19" s="1"/>
  <c r="G124" i="19"/>
  <c r="H124" i="19" s="1"/>
  <c r="G125" i="19"/>
  <c r="G126" i="19"/>
  <c r="G127" i="19"/>
  <c r="H127" i="19" s="1"/>
  <c r="G128" i="19"/>
  <c r="H128" i="19" s="1"/>
  <c r="G129" i="19"/>
  <c r="G130" i="19"/>
  <c r="G131" i="19"/>
  <c r="H131" i="19" s="1"/>
  <c r="G132" i="19"/>
  <c r="H132" i="19" s="1"/>
  <c r="G133" i="19"/>
  <c r="I133" i="19" s="1"/>
  <c r="G134" i="19"/>
  <c r="H134" i="19" s="1"/>
  <c r="G135" i="19"/>
  <c r="H135" i="19" s="1"/>
  <c r="G136" i="19"/>
  <c r="H136" i="19" s="1"/>
  <c r="G137" i="19"/>
  <c r="H137" i="19" s="1"/>
  <c r="G138" i="19"/>
  <c r="I138" i="19" s="1"/>
  <c r="K138" i="19" s="1"/>
  <c r="G139" i="19"/>
  <c r="H139" i="19" s="1"/>
  <c r="G140" i="19"/>
  <c r="H140" i="19" s="1"/>
  <c r="G141" i="19"/>
  <c r="G142" i="19"/>
  <c r="G143" i="19"/>
  <c r="H143" i="19" s="1"/>
  <c r="G144" i="19"/>
  <c r="H144" i="19" s="1"/>
  <c r="G145" i="19"/>
  <c r="G146" i="19"/>
  <c r="G147" i="19"/>
  <c r="H147" i="19" s="1"/>
  <c r="G148" i="19"/>
  <c r="H148" i="19" s="1"/>
  <c r="G149" i="19"/>
  <c r="H149" i="19" s="1"/>
  <c r="G150" i="19"/>
  <c r="H150" i="19" s="1"/>
  <c r="G151" i="19"/>
  <c r="H151" i="19" s="1"/>
  <c r="G152" i="19"/>
  <c r="I152" i="19" s="1"/>
  <c r="K152" i="19" s="1"/>
  <c r="G153" i="19"/>
  <c r="H153" i="19" s="1"/>
  <c r="G154" i="19"/>
  <c r="I154" i="19" s="1"/>
  <c r="K154" i="19" s="1"/>
  <c r="G155" i="19"/>
  <c r="H155" i="19" s="1"/>
  <c r="G156" i="19"/>
  <c r="H156" i="19" s="1"/>
  <c r="G157" i="19"/>
  <c r="G158" i="19"/>
  <c r="G159" i="19"/>
  <c r="H159" i="19" s="1"/>
  <c r="G160" i="19"/>
  <c r="H160" i="19" s="1"/>
  <c r="G161" i="19"/>
  <c r="G162" i="19"/>
  <c r="G163" i="19"/>
  <c r="H163" i="19" s="1"/>
  <c r="G13" i="19"/>
  <c r="G14" i="19"/>
  <c r="G15" i="19"/>
  <c r="G16" i="19"/>
  <c r="G17" i="19"/>
  <c r="G18" i="19"/>
  <c r="G19" i="19"/>
  <c r="G20" i="19"/>
  <c r="G21" i="19"/>
  <c r="G22" i="19"/>
  <c r="G23" i="19"/>
  <c r="G24" i="19"/>
  <c r="G25" i="19"/>
  <c r="G26" i="19"/>
  <c r="G27" i="19"/>
  <c r="G28" i="19"/>
  <c r="G29" i="19"/>
  <c r="G30" i="19"/>
  <c r="K53" i="19" l="1"/>
  <c r="K57" i="19"/>
  <c r="K133" i="19"/>
  <c r="K69" i="19"/>
  <c r="K37" i="19"/>
  <c r="K105" i="19"/>
  <c r="K121" i="19"/>
  <c r="K41" i="19"/>
  <c r="I58" i="19"/>
  <c r="K58" i="19" s="1"/>
  <c r="H154" i="19"/>
  <c r="H138" i="19"/>
  <c r="H122" i="19"/>
  <c r="H106" i="19"/>
  <c r="H90" i="19"/>
  <c r="H74" i="19"/>
  <c r="H42" i="19"/>
  <c r="I153" i="19"/>
  <c r="K153" i="19" s="1"/>
  <c r="I149" i="19"/>
  <c r="K149" i="19" s="1"/>
  <c r="I137" i="19"/>
  <c r="K137" i="19" s="1"/>
  <c r="I105" i="19"/>
  <c r="I101" i="19"/>
  <c r="K101" i="19" s="1"/>
  <c r="I89" i="19"/>
  <c r="K89" i="19" s="1"/>
  <c r="I85" i="19"/>
  <c r="K85" i="19" s="1"/>
  <c r="I73" i="19"/>
  <c r="K73" i="19" s="1"/>
  <c r="I69" i="19"/>
  <c r="I57" i="19"/>
  <c r="I53" i="19"/>
  <c r="I41" i="19"/>
  <c r="I37" i="19"/>
  <c r="H133" i="19"/>
  <c r="I144" i="19"/>
  <c r="K144" i="19" s="1"/>
  <c r="I136" i="19"/>
  <c r="K136" i="19" s="1"/>
  <c r="I128" i="19"/>
  <c r="K128" i="19" s="1"/>
  <c r="I120" i="19"/>
  <c r="K120" i="19" s="1"/>
  <c r="I116" i="19"/>
  <c r="K116" i="19" s="1"/>
  <c r="I112" i="19"/>
  <c r="K112" i="19" s="1"/>
  <c r="I104" i="19"/>
  <c r="K104" i="19" s="1"/>
  <c r="I100" i="19"/>
  <c r="K100" i="19" s="1"/>
  <c r="I96" i="19"/>
  <c r="K96" i="19" s="1"/>
  <c r="I88" i="19"/>
  <c r="K88" i="19" s="1"/>
  <c r="I84" i="19"/>
  <c r="K84" i="19" s="1"/>
  <c r="I80" i="19"/>
  <c r="K80" i="19" s="1"/>
  <c r="I72" i="19"/>
  <c r="K72" i="19" s="1"/>
  <c r="I68" i="19"/>
  <c r="K68" i="19" s="1"/>
  <c r="I64" i="19"/>
  <c r="K64" i="19" s="1"/>
  <c r="I56" i="19"/>
  <c r="K56" i="19" s="1"/>
  <c r="I52" i="19"/>
  <c r="K52" i="19" s="1"/>
  <c r="I48" i="19"/>
  <c r="K48" i="19" s="1"/>
  <c r="I40" i="19"/>
  <c r="K40" i="19" s="1"/>
  <c r="I36" i="19"/>
  <c r="K36" i="19" s="1"/>
  <c r="I32" i="19"/>
  <c r="K32" i="19" s="1"/>
  <c r="I117" i="19"/>
  <c r="K117" i="19" s="1"/>
  <c r="H121" i="19"/>
  <c r="I160" i="19"/>
  <c r="K160" i="19" s="1"/>
  <c r="I148" i="19"/>
  <c r="K148" i="19" s="1"/>
  <c r="I132" i="19"/>
  <c r="K132" i="19" s="1"/>
  <c r="H152" i="19"/>
  <c r="I163" i="19"/>
  <c r="K163" i="19" s="1"/>
  <c r="I159" i="19"/>
  <c r="K159" i="19" s="1"/>
  <c r="I155" i="19"/>
  <c r="K155" i="19" s="1"/>
  <c r="I151" i="19"/>
  <c r="K151" i="19" s="1"/>
  <c r="I147" i="19"/>
  <c r="K147" i="19" s="1"/>
  <c r="I143" i="19"/>
  <c r="K143" i="19" s="1"/>
  <c r="I139" i="19"/>
  <c r="K139" i="19" s="1"/>
  <c r="I135" i="19"/>
  <c r="K135" i="19" s="1"/>
  <c r="I131" i="19"/>
  <c r="K131" i="19" s="1"/>
  <c r="I127" i="19"/>
  <c r="K127" i="19" s="1"/>
  <c r="I123" i="19"/>
  <c r="K123" i="19" s="1"/>
  <c r="I119" i="19"/>
  <c r="K119" i="19" s="1"/>
  <c r="I115" i="19"/>
  <c r="K115" i="19" s="1"/>
  <c r="I111" i="19"/>
  <c r="K111" i="19" s="1"/>
  <c r="I107" i="19"/>
  <c r="K107" i="19" s="1"/>
  <c r="I103" i="19"/>
  <c r="K103" i="19" s="1"/>
  <c r="I99" i="19"/>
  <c r="K99" i="19" s="1"/>
  <c r="I95" i="19"/>
  <c r="K95" i="19" s="1"/>
  <c r="I91" i="19"/>
  <c r="K91" i="19" s="1"/>
  <c r="I87" i="19"/>
  <c r="K87" i="19" s="1"/>
  <c r="I83" i="19"/>
  <c r="K83" i="19" s="1"/>
  <c r="I79" i="19"/>
  <c r="K79" i="19" s="1"/>
  <c r="I75" i="19"/>
  <c r="K75" i="19" s="1"/>
  <c r="I71" i="19"/>
  <c r="K71" i="19" s="1"/>
  <c r="I67" i="19"/>
  <c r="K67" i="19" s="1"/>
  <c r="I63" i="19"/>
  <c r="K63" i="19" s="1"/>
  <c r="I59" i="19"/>
  <c r="K59" i="19" s="1"/>
  <c r="I55" i="19"/>
  <c r="K55" i="19" s="1"/>
  <c r="I51" i="19"/>
  <c r="K51" i="19" s="1"/>
  <c r="I47" i="19"/>
  <c r="K47" i="19" s="1"/>
  <c r="I43" i="19"/>
  <c r="K43" i="19" s="1"/>
  <c r="I39" i="19"/>
  <c r="K39" i="19" s="1"/>
  <c r="I35" i="19"/>
  <c r="K35" i="19" s="1"/>
  <c r="I31" i="19"/>
  <c r="K31" i="19" s="1"/>
  <c r="J30" i="19"/>
  <c r="I30" i="19"/>
  <c r="J29" i="19"/>
  <c r="H29" i="19"/>
  <c r="J28" i="19"/>
  <c r="H28" i="19"/>
  <c r="J27" i="19"/>
  <c r="I27" i="19"/>
  <c r="J26" i="19"/>
  <c r="I26" i="19"/>
  <c r="J25" i="19"/>
  <c r="I25" i="19"/>
  <c r="J24" i="19"/>
  <c r="I24" i="19"/>
  <c r="J23" i="19"/>
  <c r="I23" i="19"/>
  <c r="J22" i="19"/>
  <c r="H22" i="19"/>
  <c r="J21" i="19"/>
  <c r="H21" i="19"/>
  <c r="J20" i="19"/>
  <c r="I20" i="19"/>
  <c r="J19" i="19"/>
  <c r="H19" i="19"/>
  <c r="J18" i="19"/>
  <c r="I18" i="19"/>
  <c r="J17" i="19"/>
  <c r="I17" i="19"/>
  <c r="J16" i="19"/>
  <c r="H16" i="19"/>
  <c r="J15" i="19"/>
  <c r="I15" i="19"/>
  <c r="J14" i="19"/>
  <c r="I14" i="19"/>
  <c r="J13" i="19"/>
  <c r="H13" i="19"/>
  <c r="J12" i="19"/>
  <c r="G12" i="19"/>
  <c r="H12" i="19" s="1"/>
  <c r="K26" i="19" l="1"/>
  <c r="K27" i="19"/>
  <c r="K18" i="19"/>
  <c r="H18" i="19"/>
  <c r="K15" i="19"/>
  <c r="I28" i="19"/>
  <c r="K28" i="19" s="1"/>
  <c r="I16" i="19"/>
  <c r="K16" i="19" s="1"/>
  <c r="I12" i="19"/>
  <c r="H25" i="19"/>
  <c r="J164" i="19"/>
  <c r="K25" i="19"/>
  <c r="I21" i="19"/>
  <c r="K21" i="19" s="1"/>
  <c r="K14" i="19"/>
  <c r="K23" i="19"/>
  <c r="K30" i="19"/>
  <c r="K20" i="19"/>
  <c r="K17" i="19"/>
  <c r="K24" i="19"/>
  <c r="I29" i="19"/>
  <c r="K29" i="19" s="1"/>
  <c r="H20" i="19"/>
  <c r="I22" i="19"/>
  <c r="K22" i="19" s="1"/>
  <c r="I19" i="19"/>
  <c r="K19" i="19" s="1"/>
  <c r="I13" i="19"/>
  <c r="K13" i="19" s="1"/>
  <c r="H26" i="19"/>
  <c r="H23" i="19"/>
  <c r="H17" i="19"/>
  <c r="H14" i="19"/>
  <c r="H30" i="19"/>
  <c r="H27" i="19"/>
  <c r="G164" i="19"/>
  <c r="H24" i="19"/>
  <c r="H15" i="19"/>
  <c r="H164" i="19" l="1"/>
  <c r="I164" i="19"/>
  <c r="K12" i="19"/>
  <c r="K164" i="19" s="1"/>
</calcChain>
</file>

<file path=xl/sharedStrings.xml><?xml version="1.0" encoding="utf-8"?>
<sst xmlns="http://schemas.openxmlformats.org/spreadsheetml/2006/main" count="345" uniqueCount="255">
  <si>
    <t>PROVEEDOR:</t>
  </si>
  <si>
    <t>NIT:</t>
  </si>
  <si>
    <t>CONTACTO:</t>
  </si>
  <si>
    <t>%IVA</t>
  </si>
  <si>
    <t>TOTALES</t>
  </si>
  <si>
    <t>Plazo de Entrega:</t>
  </si>
  <si>
    <t>Forma de Pago:</t>
  </si>
  <si>
    <t>_________________________________________________________</t>
  </si>
  <si>
    <t>VALOR IVA</t>
  </si>
  <si>
    <t xml:space="preserve">VALOR TOTAL ANTES DE IVA </t>
  </si>
  <si>
    <t>Observaciones:</t>
  </si>
  <si>
    <t xml:space="preserve">N° PROCESO </t>
  </si>
  <si>
    <t>C.C.</t>
  </si>
  <si>
    <t xml:space="preserve">CORREO ELECTRÓNICO: </t>
  </si>
  <si>
    <t>UNIDAD DE MANEJO</t>
  </si>
  <si>
    <t>PROPUESTA ECONÓMICA</t>
  </si>
  <si>
    <t>SEGÚN LA INDICADA EN AVISO DE INVITACIÓN</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</si>
  <si>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</si>
  <si>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</si>
  <si>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</si>
  <si>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</si>
  <si>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</si>
  <si>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</si>
  <si>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</si>
  <si>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</si>
  <si>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</si>
  <si>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r>
      <t xml:space="preserve">VALOR UNITARIO ANTES DE IVA 
</t>
    </r>
    <r>
      <rPr>
        <b/>
        <i/>
        <sz val="10"/>
        <rFont val="Arial Narrow"/>
        <family val="2"/>
      </rPr>
      <t>(digite los valores sin puntos ni comas)</t>
    </r>
  </si>
  <si>
    <t xml:space="preserve">VALOR UNITARIO 
IVA INCLUIDO </t>
  </si>
  <si>
    <t>VALOR 
TOTAL IVA</t>
  </si>
  <si>
    <r>
      <t xml:space="preserve">DESCRIPCIÓN
</t>
    </r>
    <r>
      <rPr>
        <b/>
        <i/>
        <sz val="11"/>
        <rFont val="Arial Narrow"/>
        <family val="2"/>
      </rPr>
      <t>(Ver detalle en ficha técnica publicada por la entidad)</t>
    </r>
  </si>
  <si>
    <t>Tener en cuenta los Valores Asociados al Contrato según el Estatuto Tributario Municipal</t>
  </si>
  <si>
    <t xml:space="preserve">Firma del Representante Legal </t>
  </si>
  <si>
    <t>OBJETO</t>
  </si>
  <si>
    <t>NOMBRE REPRESENTANTE LEGAL:</t>
  </si>
  <si>
    <t>Los precios unitarios a ofertar en la propuesta económica para cada ítem no podrán superar el precio techo unitario establecido por la entidad so pena de causal de rechazo de la propuesta. 
De no ejecutarse todo el recurso el saldo restante será a favor de la entidad.</t>
  </si>
  <si>
    <t>Para determinar el valor de la propuesta con menor precio, se hará una comparación de las ofertas teniendo como base los precios ofrecidos IVA INCLUIDO</t>
  </si>
  <si>
    <t>VACUNA QUINTUPLE</t>
  </si>
  <si>
    <t>VACUNA PUPPY</t>
  </si>
  <si>
    <t>VACUNA TRIPLE FELINA</t>
  </si>
  <si>
    <t>TEST SIDA Y LEUCEMIA</t>
  </si>
  <si>
    <t>TEST PARVOVIRUS</t>
  </si>
  <si>
    <t>TEST MOQUILLO</t>
  </si>
  <si>
    <t>BRAVECTO DE 4.5 A 10 K</t>
  </si>
  <si>
    <t>BRAVECTO DE 10 A 20 K</t>
  </si>
  <si>
    <t>BRAVECTO DE 20 A 40 K</t>
  </si>
  <si>
    <t>BRAVECTO DE 40 A 56 K</t>
  </si>
  <si>
    <t>NEXGARD DE 4.1 A 10 K</t>
  </si>
  <si>
    <t>NEXGARD DE 10.1 A 25 K</t>
  </si>
  <si>
    <t>NEXGARD DE 25 A 50 K</t>
  </si>
  <si>
    <t>IMALGENE 1000</t>
  </si>
  <si>
    <t>XILASYNA</t>
  </si>
  <si>
    <t>ATROPINA</t>
  </si>
  <si>
    <t>TRANQUILAN</t>
  </si>
  <si>
    <t>PROPOFOL</t>
  </si>
  <si>
    <t>ROLLO DE GASA X 100 YARDAS</t>
  </si>
  <si>
    <t>PINZA HEMOSTATICA MEDIANA</t>
  </si>
  <si>
    <t xml:space="preserve">CEFALEXINA INY </t>
  </si>
  <si>
    <t>ROLLO DE PAPEL ECOTOWEL VET</t>
  </si>
  <si>
    <t>VYCRIL 2-0</t>
  </si>
  <si>
    <t>MAQUINA ANDIS ACG SUPER 2-SPEED</t>
  </si>
  <si>
    <t>CUCHILLA #7</t>
  </si>
  <si>
    <t>CUCHILLA #30</t>
  </si>
  <si>
    <t>CUCHILLA MINORA</t>
  </si>
  <si>
    <t>AMOXISOL INY</t>
  </si>
  <si>
    <t>NILON CALIBRE 20</t>
  </si>
  <si>
    <t>METRONIDAZOL x 500 mg</t>
  </si>
  <si>
    <t>CEFALEXINA x 500 mg</t>
  </si>
  <si>
    <t>UNICLAV 500mg</t>
  </si>
  <si>
    <t>DOXICICLINA 200mg</t>
  </si>
  <si>
    <t>AZIMELOX</t>
  </si>
  <si>
    <t>UNIDOL</t>
  </si>
  <si>
    <t>MELOXIC INY</t>
  </si>
  <si>
    <t>EDO SULFA 4.8%</t>
  </si>
  <si>
    <t>TRISEPTIL INY</t>
  </si>
  <si>
    <t>LIDOCAINA POMADA</t>
  </si>
  <si>
    <t>BISMOPET</t>
  </si>
  <si>
    <t>ANTAX</t>
  </si>
  <si>
    <t>RANITIDINA INY</t>
  </si>
  <si>
    <t>CERENIA</t>
  </si>
  <si>
    <t>ENTEREX</t>
  </si>
  <si>
    <t>TENAFLOX</t>
  </si>
  <si>
    <t>DEXAMETASONA INY OVER</t>
  </si>
  <si>
    <t>KETOBEST</t>
  </si>
  <si>
    <t>CUTAMYCON POMADA</t>
  </si>
  <si>
    <t>MIKOMAX 200 MG</t>
  </si>
  <si>
    <t>VETISURE</t>
  </si>
  <si>
    <t>OTIFLEX C</t>
  </si>
  <si>
    <t>CERULINE</t>
  </si>
  <si>
    <t>GENTAX OTICO</t>
  </si>
  <si>
    <t>PREDNISOLONA OFTALMICA</t>
  </si>
  <si>
    <t>BUSCAPINA COMPOSITUM INY</t>
  </si>
  <si>
    <t>JERINGAS DE 2 ML</t>
  </si>
  <si>
    <t>JERINGAS DE 3 ML</t>
  </si>
  <si>
    <t>JERINGAS DE 5 ML</t>
  </si>
  <si>
    <t>JERINGAS DE 1 ML</t>
  </si>
  <si>
    <t>JERINGAS DE 10 ML</t>
  </si>
  <si>
    <t>ESPADADRAPO 4X5</t>
  </si>
  <si>
    <t>CATETER #20</t>
  </si>
  <si>
    <t>CATETER #24</t>
  </si>
  <si>
    <t>CATETER # 22</t>
  </si>
  <si>
    <t>BURETROL</t>
  </si>
  <si>
    <t>PIPETA PEQUEÑA DE OXIGENO</t>
  </si>
  <si>
    <t>PREDNISOLONA 5 MG</t>
  </si>
  <si>
    <t>PREDNISOLONA 20 MG</t>
  </si>
  <si>
    <t>ALERNEX</t>
  </si>
  <si>
    <t>TIAMINA</t>
  </si>
  <si>
    <t>MANITOL</t>
  </si>
  <si>
    <t>TRAMADOL INY BOWER</t>
  </si>
  <si>
    <t>GALLIPRANT</t>
  </si>
  <si>
    <t>DIPIRONA INY</t>
  </si>
  <si>
    <t>ASTUTO</t>
  </si>
  <si>
    <t>AGITA</t>
  </si>
  <si>
    <t>AMITRAZ</t>
  </si>
  <si>
    <t>VETERINA</t>
  </si>
  <si>
    <t>IMIZOL</t>
  </si>
  <si>
    <t>COCAS METALICAS PARA AGUA</t>
  </si>
  <si>
    <t>COCAS METALICAS PARA COMIDA</t>
  </si>
  <si>
    <t>METILPREDNISOLONA 500MG</t>
  </si>
  <si>
    <t>ANKOFEN POMADA</t>
  </si>
  <si>
    <t>CABANOS</t>
  </si>
  <si>
    <t>ASERRIN</t>
  </si>
  <si>
    <t>CAL 10K</t>
  </si>
  <si>
    <t>MULTIBIO</t>
  </si>
  <si>
    <t>EUTHANEX</t>
  </si>
  <si>
    <t>KLERAT BLOQUES</t>
  </si>
  <si>
    <t>NOVABRONCOL</t>
  </si>
  <si>
    <t>HEMOLITAN GOTAS</t>
  </si>
  <si>
    <t>BISOLVON INY</t>
  </si>
  <si>
    <t>TEARS LAGRIMAS GOTAS</t>
  </si>
  <si>
    <t xml:space="preserve">MUCOCHEM JARABE </t>
  </si>
  <si>
    <t>TUSIVET JARABE</t>
  </si>
  <si>
    <t>SANIDERM UNG</t>
  </si>
  <si>
    <t>ADVOCATE GATOS 8 KILOS</t>
  </si>
  <si>
    <t>SONDA URINARIA PARA GATO</t>
  </si>
  <si>
    <t>SONDA URINARIA PARA PERRO</t>
  </si>
  <si>
    <t>ALGODÓN  TORUNDAS</t>
  </si>
  <si>
    <t>VENDAS COBAN</t>
  </si>
  <si>
    <t>INMUNOCELL</t>
  </si>
  <si>
    <t>AGUJAS 21</t>
  </si>
  <si>
    <t>AGUJAS 23</t>
  </si>
  <si>
    <t>ALUSPRAY</t>
  </si>
  <si>
    <t>DEXORYL UNG</t>
  </si>
  <si>
    <t>MOMETAX UNG</t>
  </si>
  <si>
    <t>COLIRIO GOTAS</t>
  </si>
  <si>
    <t>OCUFLOX GOTAS</t>
  </si>
  <si>
    <t>TOBRAOFTAL GOTAS</t>
  </si>
  <si>
    <t>TOTAL FULL GATOS SUP</t>
  </si>
  <si>
    <t xml:space="preserve">DRONTAL GATOS </t>
  </si>
  <si>
    <t>CREDELIO GATO DE 2-8K</t>
  </si>
  <si>
    <t>REVOLUTION  2.5-7.5 K</t>
  </si>
  <si>
    <t>SISTEMA ENDECTOSIDA</t>
  </si>
  <si>
    <t xml:space="preserve">EDO DOG&amp; CAT </t>
  </si>
  <si>
    <t xml:space="preserve">TOTAL FCG </t>
  </si>
  <si>
    <t>CANISAN D</t>
  </si>
  <si>
    <t>HEMOLITAN</t>
  </si>
  <si>
    <t>COMPLEMIL NY</t>
  </si>
  <si>
    <t>ORGANEW POLVO</t>
  </si>
  <si>
    <t>HERBALVET</t>
  </si>
  <si>
    <t>ALCOHOL</t>
  </si>
  <si>
    <t>LECHE PET MIL</t>
  </si>
  <si>
    <t>JABON QUIRURGICO</t>
  </si>
  <si>
    <t>SHAMPOO VETERINARIO</t>
  </si>
  <si>
    <t>ALGODÓN LAMINADO 6X5</t>
  </si>
  <si>
    <t xml:space="preserve">CORTA UÑAS  PARA PERROS </t>
  </si>
  <si>
    <t>CUCHILLA PARA BISTURI #20</t>
  </si>
  <si>
    <t>OMEPRAZOL INY 40 MG</t>
  </si>
  <si>
    <t>VENOCLISIS MICROGOTEO</t>
  </si>
  <si>
    <t xml:space="preserve">ARENA PARA GATO </t>
  </si>
  <si>
    <t>CANGLOB P</t>
  </si>
  <si>
    <t>JAULA METALICA  91 x 61 x 71</t>
  </si>
  <si>
    <t xml:space="preserve">BAJA LENGUAS </t>
  </si>
  <si>
    <t>CLORURO DE SODIO</t>
  </si>
  <si>
    <t>SOLUCIÓN RINGER LACTATO</t>
  </si>
  <si>
    <t>AMINOLYTE</t>
  </si>
  <si>
    <t>DEXTROSA AL 5%</t>
  </si>
  <si>
    <t>VENOCLISIS MACROGOTEO</t>
  </si>
  <si>
    <t>QUERCETOL</t>
  </si>
  <si>
    <t>GUANTES DE LATEX TALLA S</t>
  </si>
  <si>
    <t>PUNTO ECOLOGICO DE 55 LITROS</t>
  </si>
  <si>
    <t xml:space="preserve">CANECA ROJA PARA CONSULTORIO 25 LITROS </t>
  </si>
  <si>
    <t xml:space="preserve">COBACTAN </t>
  </si>
  <si>
    <t>CONVENIA 80 MG</t>
  </si>
  <si>
    <t>SEBOCALM SHAMPOO</t>
  </si>
  <si>
    <t>HAIRBALL</t>
  </si>
  <si>
    <t>STOMRGYL 10</t>
  </si>
  <si>
    <t>STOMRGYL 2</t>
  </si>
  <si>
    <t>PANOLOG POMADA</t>
  </si>
  <si>
    <t>ANKOFEN PASTILLAS 20 MG</t>
  </si>
  <si>
    <t>CAJA X 10</t>
  </si>
  <si>
    <t>CAJA X1</t>
  </si>
  <si>
    <t>CAJA X 1</t>
  </si>
  <si>
    <t>CAJAX1</t>
  </si>
  <si>
    <t>FRASCO X 10 ML</t>
  </si>
  <si>
    <t xml:space="preserve">FRASCO X 10 ML </t>
  </si>
  <si>
    <t>FRASCO X 50 ML</t>
  </si>
  <si>
    <t>ROLLO</t>
  </si>
  <si>
    <t>UNIDAD</t>
  </si>
  <si>
    <t>FRASCO DE 250 ML</t>
  </si>
  <si>
    <t>PAQUETE X 50 UNIDAES</t>
  </si>
  <si>
    <t>FRASCO X 100 ML</t>
  </si>
  <si>
    <t>CARRETA</t>
  </si>
  <si>
    <t>CAJA</t>
  </si>
  <si>
    <t xml:space="preserve">PASTILLAS X 10 CAJA </t>
  </si>
  <si>
    <t xml:space="preserve">FRASCO X 100 PASTILLAS </t>
  </si>
  <si>
    <t>FRASCO X 250 ML</t>
  </si>
  <si>
    <t>FRASCOX 20 ML</t>
  </si>
  <si>
    <t>TUBO</t>
  </si>
  <si>
    <t>FRASCO X LITRO</t>
  </si>
  <si>
    <t>FRASCO X 30 ML</t>
  </si>
  <si>
    <t>SOBRE</t>
  </si>
  <si>
    <t>BOLSA</t>
  </si>
  <si>
    <t>FRASCO X 20 ML</t>
  </si>
  <si>
    <t>CAJA BLISTER</t>
  </si>
  <si>
    <t>FRASCO DE 500 ML</t>
  </si>
  <si>
    <t>FRASCO</t>
  </si>
  <si>
    <t xml:space="preserve">FRASCO </t>
  </si>
  <si>
    <t>GOTERO</t>
  </si>
  <si>
    <t>FRASCO 50 ML</t>
  </si>
  <si>
    <t>CAJA 100</t>
  </si>
  <si>
    <t>ROLLO GRUESO</t>
  </si>
  <si>
    <t>CAJA X50</t>
  </si>
  <si>
    <t>CAJA X 50</t>
  </si>
  <si>
    <t>CAJA X 30</t>
  </si>
  <si>
    <t>FRASCO 30 ML</t>
  </si>
  <si>
    <t>FRASCO X 60MG</t>
  </si>
  <si>
    <t>FRASCO 100 ML</t>
  </si>
  <si>
    <t xml:space="preserve">FRASCO POR LITRO </t>
  </si>
  <si>
    <t>GALON</t>
  </si>
  <si>
    <t>PAQUETE X 50 NIDADES</t>
  </si>
  <si>
    <t xml:space="preserve">BULTO </t>
  </si>
  <si>
    <t xml:space="preserve">FRASCO X 50 ML </t>
  </si>
  <si>
    <t xml:space="preserve">FRASCO X LITRO </t>
  </si>
  <si>
    <t>FRASCO X 60 ML</t>
  </si>
  <si>
    <t xml:space="preserve">FRASCO 8 ML </t>
  </si>
  <si>
    <t>TUBO 40GR</t>
  </si>
  <si>
    <t>BOLSA X 500 GR</t>
  </si>
  <si>
    <t>BLISTER</t>
  </si>
  <si>
    <t>FRASCO 250 ML</t>
  </si>
  <si>
    <t>FRASCO 30ML</t>
  </si>
  <si>
    <t>1 KILO</t>
  </si>
  <si>
    <t xml:space="preserve">TARRO </t>
  </si>
  <si>
    <t xml:space="preserve">50 ML </t>
  </si>
  <si>
    <t xml:space="preserve">10 KILOS </t>
  </si>
  <si>
    <t>PAQUETE</t>
  </si>
  <si>
    <t>BOLSA X 500 ML</t>
  </si>
  <si>
    <t>FRASCO X 500ML</t>
  </si>
  <si>
    <t>UNIDAD X 500ML</t>
  </si>
  <si>
    <t xml:space="preserve">CAJA </t>
  </si>
  <si>
    <t xml:space="preserve">UNIDAD </t>
  </si>
  <si>
    <t>TUBO X50 GR</t>
  </si>
  <si>
    <t>TUBO X 15 ML</t>
  </si>
  <si>
    <t xml:space="preserve">PRESUPUESTO OFICIAL 
$ 30.000.000
IVA INCLUIDO </t>
  </si>
  <si>
    <t>ANEXO 1 - PROPUESTA ECONÓMICA 
 BIENES Y SERVICIOS 
 MÍNIMA CUANTÍA</t>
  </si>
  <si>
    <t>SUMINISTRO DE INSUMOS MÉDICOS, MEDICAMENTOS DE USO VETERINARIO Y DEMÁS INSUMOS REQUERIDOS PARA ANIMALES EN CONDICIÓN DE VULNERABILIDAD, CON EL FIN DE ATENDER LOS REQUERIMIENTOS DE FUNCIONAMIENTO DEL HOGAR DE PASO ANIMAL MUNICIPAL, DANDO, CUMPLIENDO CON LOS LINEAMIENTOS ESTRATÉGICOS CONTEMPLADOS EN EL PLAN DE DESARROLLO 2024-2027 SOMOS UN NUEVO AIRE Y EN EL PLAN DE ACCIÓN 2025,2.2.1.4”.</t>
  </si>
  <si>
    <t>MC-009-2025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</si>
</sst>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Red]\(&quot;$&quot;\ #,##0\)"/>
    <numFmt numFmtId="165" formatCode="&quot;$&quot;\ #,##0.00"/>
    <numFmt numFmtId="166" formatCode="&quot;$&quot;\ #,##0"/>
  </numFmts>
  <fonts count="23" x14ac:knownFonts="1">
    <font>
      <sz val="10"/>
      <name val="Arial"/>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1"/>
      <name val="Arial Narrow"/>
      <family val="2"/>
    </font>
    <font>
      <b/>
      <i/>
      <sz val="10"/>
      <name val="Arial Narrow"/>
      <family val="2"/>
    </font>
    <font>
      <b/>
      <i/>
      <sz val="11"/>
      <name val="Arial Narrow"/>
      <family val="2"/>
    </font>
    <font>
      <u/>
      <sz val="10"/>
      <color theme="10"/>
      <name val="Arial"/>
      <family val="2"/>
    </font>
    <font>
      <b/>
      <sz val="13"/>
      <color rgb="FFFF0000"/>
      <name val="Arial Narrow"/>
      <family val="2"/>
    </font>
    <font>
      <sz val="13"/>
      <color theme="1"/>
      <name val="Arial Narrow"/>
      <family val="2"/>
    </font>
    <font>
      <sz val="10"/>
      <name val="Arial"/>
      <family val="2"/>
    </font>
    <font>
      <sz val="14"/>
      <color theme="1"/>
      <name val="Arial Narrow"/>
      <family val="2"/>
    </font>
    <font>
      <sz val="10"/>
      <color theme="1"/>
      <name val="Arial Narrow"/>
      <family val="2"/>
    </font>
    <font>
      <b/>
      <u/>
      <sz val="10"/>
      <color theme="10"/>
      <name val="Arial"/>
      <family val="2"/>
    </font>
  </fonts>
  <fills count="10">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6" tint="0.79998168889431442"/>
        <bgColor indexed="64"/>
      </patternFill>
    </fill>
    <fill>
      <patternFill patternType="solid">
        <fgColor theme="4" tint="0.79998168889431442"/>
        <bgColor indexed="64"/>
      </patternFill>
    </fill>
  </fills>
  <borders count="34">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
      <left style="thin">
        <color indexed="64"/>
      </left>
      <right/>
      <top style="medium">
        <color theme="3"/>
      </top>
      <bottom/>
      <diagonal/>
    </border>
    <border>
      <left/>
      <right style="medium">
        <color theme="3"/>
      </right>
      <top style="medium">
        <color theme="3"/>
      </top>
      <bottom/>
      <diagonal/>
    </border>
    <border>
      <left style="thin">
        <color indexed="64"/>
      </left>
      <right/>
      <top/>
      <bottom style="double">
        <color theme="4"/>
      </bottom>
      <diagonal/>
    </border>
    <border>
      <left/>
      <right style="medium">
        <color theme="3"/>
      </right>
      <top/>
      <bottom style="double">
        <color theme="4"/>
      </bottom>
      <diagonal/>
    </border>
    <border>
      <left style="medium">
        <color theme="3"/>
      </left>
      <right/>
      <top style="double">
        <color theme="4"/>
      </top>
      <bottom style="double">
        <color theme="4"/>
      </bottom>
      <diagonal/>
    </border>
    <border>
      <left style="thin">
        <color indexed="64"/>
      </left>
      <right style="thin">
        <color indexed="64"/>
      </right>
      <top style="thin">
        <color indexed="64"/>
      </top>
      <bottom style="thin">
        <color indexed="64"/>
      </bottom>
      <diagonal/>
    </border>
    <border>
      <left style="medium">
        <color theme="3"/>
      </left>
      <right/>
      <top style="medium">
        <color theme="3"/>
      </top>
      <bottom/>
      <diagonal/>
    </border>
    <border>
      <left/>
      <right/>
      <top style="medium">
        <color theme="3"/>
      </top>
      <bottom/>
      <diagonal/>
    </border>
    <border>
      <left style="medium">
        <color theme="3"/>
      </left>
      <right/>
      <top/>
      <bottom style="double">
        <color theme="4"/>
      </bottom>
      <diagonal/>
    </border>
    <border>
      <left/>
      <right/>
      <top/>
      <bottom style="double">
        <color theme="4"/>
      </bottom>
      <diagonal/>
    </border>
  </borders>
  <cellStyleXfs count="9">
    <xf numFmtId="0" fontId="0" fillId="0" borderId="0"/>
    <xf numFmtId="0" fontId="2"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8" fillId="0" borderId="1" applyNumberFormat="0" applyFill="0" applyAlignment="0" applyProtection="0"/>
    <xf numFmtId="0" fontId="9" fillId="0" borderId="2" applyNumberFormat="0" applyFill="0" applyAlignment="0" applyProtection="0"/>
    <xf numFmtId="0" fontId="16" fillId="0" borderId="0" applyNumberFormat="0" applyFill="0" applyBorder="0" applyAlignment="0" applyProtection="0"/>
    <xf numFmtId="9" fontId="19" fillId="0" borderId="0" applyFont="0" applyFill="0" applyBorder="0" applyAlignment="0" applyProtection="0"/>
  </cellStyleXfs>
  <cellXfs count="96">
    <xf numFmtId="0" fontId="0" fillId="0" borderId="0" xfId="0"/>
    <xf numFmtId="0" fontId="4" fillId="0" borderId="0" xfId="0" applyFont="1" applyAlignment="1">
      <alignment vertical="center"/>
    </xf>
    <xf numFmtId="1" fontId="4" fillId="0" borderId="0" xfId="0" applyNumberFormat="1" applyFont="1" applyAlignment="1">
      <alignment vertical="center"/>
    </xf>
    <xf numFmtId="0" fontId="5" fillId="0" borderId="0" xfId="0" applyFont="1" applyAlignment="1">
      <alignment vertical="center"/>
    </xf>
    <xf numFmtId="0" fontId="6" fillId="0" borderId="0" xfId="0" applyFont="1" applyAlignment="1">
      <alignment vertical="center"/>
    </xf>
    <xf numFmtId="0" fontId="6" fillId="0" borderId="17" xfId="0" applyFont="1" applyBorder="1" applyAlignment="1">
      <alignment vertical="center"/>
    </xf>
    <xf numFmtId="0" fontId="4" fillId="0" borderId="0" xfId="0" applyFont="1" applyAlignment="1" applyProtection="1">
      <alignment vertical="center"/>
      <protection locked="0"/>
    </xf>
    <xf numFmtId="165" fontId="5" fillId="6" borderId="1" xfId="5" applyNumberFormat="1" applyFont="1" applyFill="1" applyAlignment="1">
      <alignment horizontal="center" vertical="center"/>
    </xf>
    <xf numFmtId="0" fontId="7" fillId="9" borderId="2" xfId="6" applyFont="1" applyFill="1" applyAlignment="1">
      <alignment horizontal="left" vertical="center"/>
    </xf>
    <xf numFmtId="0" fontId="7" fillId="9" borderId="13" xfId="6" applyFont="1" applyFill="1" applyBorder="1" applyAlignment="1">
      <alignment horizontal="left" vertical="center"/>
    </xf>
    <xf numFmtId="0" fontId="7" fillId="9" borderId="11" xfId="6" applyFont="1" applyFill="1" applyBorder="1" applyAlignment="1">
      <alignment vertical="center"/>
    </xf>
    <xf numFmtId="166" fontId="5" fillId="6" borderId="1" xfId="5" applyNumberFormat="1" applyFont="1" applyFill="1" applyAlignment="1">
      <alignment horizontal="center" vertical="center"/>
    </xf>
    <xf numFmtId="166" fontId="6" fillId="0" borderId="0" xfId="0" applyNumberFormat="1" applyFont="1" applyAlignment="1">
      <alignment vertical="center"/>
    </xf>
    <xf numFmtId="0" fontId="13" fillId="7" borderId="0" xfId="5" applyFont="1" applyFill="1" applyBorder="1" applyAlignment="1">
      <alignment horizontal="center" vertical="center" wrapText="1"/>
    </xf>
    <xf numFmtId="1" fontId="13" fillId="7" borderId="0" xfId="5" applyNumberFormat="1" applyFont="1" applyFill="1" applyBorder="1" applyAlignment="1">
      <alignment horizontal="center" vertical="center"/>
    </xf>
    <xf numFmtId="0" fontId="13" fillId="7" borderId="18" xfId="5" applyFont="1" applyFill="1" applyBorder="1" applyAlignment="1">
      <alignment horizontal="center" vertical="center" wrapText="1"/>
    </xf>
    <xf numFmtId="0" fontId="7" fillId="0" borderId="29" xfId="6" applyFont="1" applyBorder="1" applyAlignment="1">
      <alignment horizontal="center" vertical="center"/>
    </xf>
    <xf numFmtId="165" fontId="7" fillId="9" borderId="29" xfId="6" applyNumberFormat="1" applyFont="1" applyFill="1" applyBorder="1" applyAlignment="1" applyProtection="1">
      <alignment horizontal="center" vertical="center" wrapText="1"/>
    </xf>
    <xf numFmtId="9" fontId="7" fillId="9" borderId="29" xfId="4" applyFont="1" applyFill="1" applyBorder="1" applyAlignment="1">
      <alignment horizontal="center" vertical="center"/>
    </xf>
    <xf numFmtId="165" fontId="7" fillId="0" borderId="29" xfId="6" applyNumberFormat="1" applyFont="1" applyBorder="1" applyAlignment="1" applyProtection="1">
      <alignment horizontal="center" vertical="center" wrapText="1"/>
    </xf>
    <xf numFmtId="0" fontId="0" fillId="0" borderId="29" xfId="0" applyBorder="1" applyAlignment="1">
      <alignment vertical="center"/>
    </xf>
    <xf numFmtId="0" fontId="18" fillId="2" borderId="29" xfId="6" applyFont="1" applyFill="1" applyBorder="1" applyAlignment="1">
      <alignment horizontal="center" vertical="center" wrapText="1"/>
    </xf>
    <xf numFmtId="0" fontId="18" fillId="2" borderId="29" xfId="6" applyNumberFormat="1" applyFont="1" applyFill="1" applyBorder="1" applyAlignment="1">
      <alignment horizontal="center" vertical="center" wrapText="1"/>
    </xf>
    <xf numFmtId="9" fontId="21" fillId="0" borderId="29" xfId="8" applyFont="1" applyBorder="1" applyAlignment="1">
      <alignment horizontal="center" vertical="center"/>
    </xf>
    <xf numFmtId="9" fontId="21" fillId="2" borderId="29" xfId="8" applyFont="1" applyFill="1" applyBorder="1" applyAlignment="1">
      <alignment horizontal="center" vertical="center"/>
    </xf>
    <xf numFmtId="166" fontId="7" fillId="5" borderId="29" xfId="6" applyNumberFormat="1" applyFont="1" applyFill="1" applyBorder="1" applyAlignment="1" applyProtection="1">
      <alignment horizontal="center" vertical="center" wrapText="1"/>
    </xf>
    <xf numFmtId="0" fontId="6" fillId="0" borderId="17" xfId="0" applyFont="1" applyBorder="1" applyAlignment="1">
      <alignment horizontal="left"/>
    </xf>
    <xf numFmtId="0" fontId="6" fillId="0" borderId="0" xfId="0" applyFont="1" applyAlignment="1">
      <alignment horizontal="left"/>
    </xf>
    <xf numFmtId="0" fontId="6" fillId="0" borderId="18" xfId="0" applyFont="1" applyBorder="1" applyAlignment="1">
      <alignment horizontal="left"/>
    </xf>
    <xf numFmtId="0" fontId="5" fillId="0" borderId="17" xfId="0" applyFont="1" applyBorder="1" applyAlignment="1">
      <alignment horizontal="left" vertical="center"/>
    </xf>
    <xf numFmtId="0" fontId="5" fillId="0" borderId="0" xfId="0" applyFont="1" applyAlignment="1">
      <alignment horizontal="left" vertical="center"/>
    </xf>
    <xf numFmtId="0" fontId="5" fillId="0" borderId="18" xfId="0" applyFont="1" applyBorder="1" applyAlignment="1">
      <alignment horizontal="left"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21" xfId="0" applyFont="1" applyBorder="1" applyAlignment="1">
      <alignment horizontal="center" vertical="center"/>
    </xf>
    <xf numFmtId="0" fontId="7" fillId="8" borderId="28" xfId="6" applyFont="1" applyFill="1" applyBorder="1" applyAlignment="1">
      <alignment horizontal="left" vertical="center"/>
    </xf>
    <xf numFmtId="0" fontId="7" fillId="8" borderId="6" xfId="6" applyFont="1" applyFill="1" applyBorder="1" applyAlignment="1">
      <alignment horizontal="left" vertical="center"/>
    </xf>
    <xf numFmtId="0" fontId="22" fillId="0" borderId="28" xfId="7" applyFont="1" applyBorder="1" applyAlignment="1">
      <alignment horizontal="left" vertical="center"/>
    </xf>
    <xf numFmtId="0" fontId="22" fillId="0" borderId="6" xfId="7" applyFont="1" applyBorder="1" applyAlignment="1">
      <alignment horizontal="left" vertical="center"/>
    </xf>
    <xf numFmtId="0" fontId="10" fillId="0" borderId="10" xfId="6" applyFont="1" applyBorder="1" applyAlignment="1">
      <alignment horizontal="left" vertical="center"/>
    </xf>
    <xf numFmtId="0" fontId="10" fillId="0" borderId="2" xfId="6" applyFont="1" applyAlignment="1">
      <alignment horizontal="left" vertical="center"/>
    </xf>
    <xf numFmtId="0" fontId="10" fillId="0" borderId="11" xfId="6" applyFont="1" applyBorder="1" applyAlignment="1">
      <alignment horizontal="left" vertical="center"/>
    </xf>
    <xf numFmtId="0" fontId="5" fillId="0" borderId="0" xfId="0" applyFont="1" applyAlignment="1">
      <alignment horizontal="center" vertical="center"/>
    </xf>
    <xf numFmtId="0" fontId="5" fillId="0" borderId="18"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18" xfId="0" applyFont="1" applyBorder="1" applyAlignment="1">
      <alignment horizontal="center" vertical="center"/>
    </xf>
    <xf numFmtId="0" fontId="10" fillId="0" borderId="10" xfId="6" applyFont="1" applyFill="1" applyBorder="1" applyAlignment="1">
      <alignment horizontal="left" vertical="center"/>
    </xf>
    <xf numFmtId="0" fontId="10" fillId="0" borderId="2" xfId="6" applyFont="1" applyFill="1" applyAlignment="1">
      <alignment horizontal="left" vertical="center"/>
    </xf>
    <xf numFmtId="0" fontId="10" fillId="0" borderId="11" xfId="6" applyFont="1" applyFill="1" applyBorder="1" applyAlignment="1">
      <alignment horizontal="left" vertical="center"/>
    </xf>
    <xf numFmtId="0" fontId="10" fillId="5" borderId="10" xfId="6" applyFont="1" applyFill="1" applyBorder="1" applyAlignment="1">
      <alignment horizontal="left" vertical="center" wrapText="1"/>
    </xf>
    <xf numFmtId="0" fontId="10" fillId="5" borderId="2" xfId="6" applyFont="1" applyFill="1" applyAlignment="1">
      <alignment horizontal="left" vertical="center" wrapText="1"/>
    </xf>
    <xf numFmtId="0" fontId="10" fillId="5" borderId="11" xfId="6" applyFont="1" applyFill="1" applyBorder="1" applyAlignment="1">
      <alignment horizontal="left" vertical="center" wrapText="1"/>
    </xf>
    <xf numFmtId="0" fontId="10" fillId="3" borderId="10" xfId="6" applyFont="1" applyFill="1" applyBorder="1" applyAlignment="1">
      <alignment horizontal="left" vertical="center"/>
    </xf>
    <xf numFmtId="0" fontId="10" fillId="3" borderId="2" xfId="6" applyFont="1" applyFill="1" applyAlignment="1">
      <alignment horizontal="left" vertical="center"/>
    </xf>
    <xf numFmtId="0" fontId="10" fillId="3" borderId="11" xfId="6" applyFont="1" applyFill="1" applyBorder="1" applyAlignment="1">
      <alignment horizontal="left" vertical="center"/>
    </xf>
    <xf numFmtId="0" fontId="10" fillId="4" borderId="22" xfId="6" applyFont="1" applyFill="1" applyBorder="1" applyAlignment="1">
      <alignment horizontal="left" vertical="center" wrapText="1"/>
    </xf>
    <xf numFmtId="0" fontId="10" fillId="4" borderId="23" xfId="6" applyFont="1" applyFill="1" applyBorder="1" applyAlignment="1">
      <alignment horizontal="left" vertical="center" wrapText="1"/>
    </xf>
    <xf numFmtId="0" fontId="10" fillId="4" borderId="10" xfId="6" applyFont="1" applyFill="1" applyBorder="1" applyAlignment="1">
      <alignment horizontal="justify" vertical="center" wrapText="1"/>
    </xf>
    <xf numFmtId="0" fontId="10" fillId="4" borderId="2" xfId="6" applyFont="1" applyFill="1" applyAlignment="1">
      <alignment horizontal="justify" vertical="center" wrapText="1"/>
    </xf>
    <xf numFmtId="0" fontId="10" fillId="4" borderId="11" xfId="6" applyFont="1" applyFill="1" applyBorder="1" applyAlignment="1">
      <alignment horizontal="justify" vertical="center" wrapText="1"/>
    </xf>
    <xf numFmtId="0" fontId="5" fillId="6" borderId="15" xfId="5" applyFont="1" applyFill="1" applyBorder="1" applyAlignment="1">
      <alignment horizontal="right" vertical="center" wrapText="1"/>
    </xf>
    <xf numFmtId="0" fontId="5" fillId="6" borderId="1" xfId="5" applyFont="1" applyFill="1" applyAlignment="1">
      <alignment horizontal="right" vertical="center" wrapText="1"/>
    </xf>
    <xf numFmtId="0" fontId="7" fillId="9" borderId="10" xfId="6" applyFont="1" applyFill="1" applyBorder="1" applyAlignment="1">
      <alignment horizontal="left" vertical="center"/>
    </xf>
    <xf numFmtId="0" fontId="7" fillId="9" borderId="2" xfId="6" applyFont="1" applyFill="1" applyAlignment="1">
      <alignment horizontal="left" vertical="center"/>
    </xf>
    <xf numFmtId="0" fontId="7" fillId="9" borderId="8" xfId="6" applyFont="1" applyFill="1" applyBorder="1" applyAlignment="1">
      <alignment horizontal="left" vertical="center"/>
    </xf>
    <xf numFmtId="0" fontId="7" fillId="9" borderId="5" xfId="6" applyFont="1" applyFill="1" applyBorder="1" applyAlignment="1">
      <alignment horizontal="left" vertical="center"/>
    </xf>
    <xf numFmtId="0" fontId="7" fillId="9" borderId="14" xfId="6" applyFont="1" applyFill="1" applyBorder="1" applyAlignment="1">
      <alignment horizontal="left" vertical="center"/>
    </xf>
    <xf numFmtId="0" fontId="7" fillId="9" borderId="11" xfId="6" applyFont="1" applyFill="1" applyBorder="1" applyAlignment="1">
      <alignment horizontal="left" vertical="center"/>
    </xf>
    <xf numFmtId="0" fontId="13" fillId="7" borderId="15" xfId="5" applyFont="1" applyFill="1" applyBorder="1" applyAlignment="1">
      <alignment horizontal="center" vertical="center" wrapText="1"/>
    </xf>
    <xf numFmtId="0" fontId="13" fillId="7" borderId="17" xfId="5" applyFont="1" applyFill="1" applyBorder="1" applyAlignment="1">
      <alignment horizontal="center" vertical="center" wrapText="1"/>
    </xf>
    <xf numFmtId="0" fontId="13" fillId="7" borderId="1" xfId="5" applyFont="1" applyFill="1" applyAlignment="1">
      <alignment horizontal="center" vertical="center" wrapText="1"/>
    </xf>
    <xf numFmtId="0" fontId="13" fillId="7" borderId="0" xfId="5" applyFont="1" applyFill="1" applyBorder="1" applyAlignment="1">
      <alignment horizontal="center" vertical="center" wrapText="1"/>
    </xf>
    <xf numFmtId="0" fontId="13" fillId="7" borderId="1" xfId="5" applyFont="1" applyFill="1" applyAlignment="1">
      <alignment horizontal="center" vertical="center"/>
    </xf>
    <xf numFmtId="0" fontId="13" fillId="7" borderId="16" xfId="5" applyFont="1" applyFill="1" applyBorder="1" applyAlignment="1">
      <alignment horizontal="center" vertical="center"/>
    </xf>
    <xf numFmtId="0" fontId="7" fillId="9" borderId="6" xfId="6" applyFont="1" applyFill="1" applyBorder="1" applyAlignment="1">
      <alignment horizontal="left" vertical="center"/>
    </xf>
    <xf numFmtId="0" fontId="11" fillId="0" borderId="30" xfId="6" applyFont="1" applyBorder="1" applyAlignment="1">
      <alignment horizontal="center" vertical="center"/>
    </xf>
    <xf numFmtId="0" fontId="11" fillId="0" borderId="31" xfId="6" applyFont="1" applyBorder="1" applyAlignment="1">
      <alignment horizontal="center" vertical="center"/>
    </xf>
    <xf numFmtId="0" fontId="11" fillId="0" borderId="32" xfId="6" applyFont="1" applyBorder="1" applyAlignment="1">
      <alignment horizontal="center" vertical="center"/>
    </xf>
    <xf numFmtId="0" fontId="11" fillId="0" borderId="33" xfId="6" applyFont="1" applyBorder="1" applyAlignment="1">
      <alignment horizontal="center" vertical="center"/>
    </xf>
    <xf numFmtId="0" fontId="12" fillId="0" borderId="9" xfId="6" applyFont="1" applyBorder="1" applyAlignment="1">
      <alignment horizontal="center" vertical="center" wrapText="1"/>
    </xf>
    <xf numFmtId="0" fontId="12" fillId="0" borderId="2" xfId="6" applyFont="1" applyAlignment="1">
      <alignment horizontal="center" vertical="center" wrapText="1"/>
    </xf>
    <xf numFmtId="0" fontId="11" fillId="0" borderId="24" xfId="6" applyFont="1" applyBorder="1" applyAlignment="1">
      <alignment horizontal="center" vertical="center"/>
    </xf>
    <xf numFmtId="0" fontId="11" fillId="0" borderId="25" xfId="6" applyFont="1" applyBorder="1" applyAlignment="1">
      <alignment horizontal="center" vertical="center"/>
    </xf>
    <xf numFmtId="0" fontId="11" fillId="0" borderId="26" xfId="6" applyFont="1" applyBorder="1" applyAlignment="1">
      <alignment horizontal="center" vertical="center"/>
    </xf>
    <xf numFmtId="0" fontId="11" fillId="0" borderId="27" xfId="6" applyFont="1" applyBorder="1" applyAlignment="1">
      <alignment horizontal="center" vertical="center"/>
    </xf>
    <xf numFmtId="0" fontId="20" fillId="8" borderId="3" xfId="6" applyFont="1" applyFill="1" applyBorder="1" applyAlignment="1">
      <alignment horizontal="center" vertical="center" wrapText="1"/>
    </xf>
    <xf numFmtId="0" fontId="20" fillId="8" borderId="4" xfId="6" applyFont="1" applyFill="1" applyBorder="1" applyAlignment="1">
      <alignment horizontal="center" vertical="center" wrapText="1"/>
    </xf>
    <xf numFmtId="164" fontId="7" fillId="8" borderId="7" xfId="6" applyNumberFormat="1" applyFont="1" applyFill="1" applyBorder="1" applyAlignment="1">
      <alignment horizontal="center" vertical="center" wrapText="1"/>
    </xf>
    <xf numFmtId="164" fontId="7" fillId="8" borderId="12" xfId="6" applyNumberFormat="1" applyFont="1" applyFill="1" applyBorder="1" applyAlignment="1">
      <alignment horizontal="center" vertical="center" wrapText="1"/>
    </xf>
    <xf numFmtId="164" fontId="7" fillId="8" borderId="8" xfId="6" applyNumberFormat="1" applyFont="1" applyFill="1" applyBorder="1" applyAlignment="1">
      <alignment horizontal="center" vertical="center" wrapText="1"/>
    </xf>
    <xf numFmtId="164" fontId="7" fillId="8" borderId="11" xfId="6" applyNumberFormat="1" applyFont="1" applyFill="1" applyBorder="1" applyAlignment="1">
      <alignment horizontal="center" vertical="center" wrapText="1"/>
    </xf>
    <xf numFmtId="0" fontId="7" fillId="8" borderId="10" xfId="6" applyFont="1" applyFill="1" applyBorder="1" applyAlignment="1">
      <alignment horizontal="left" vertical="center"/>
    </xf>
    <xf numFmtId="0" fontId="7" fillId="8" borderId="2" xfId="6" applyFont="1" applyFill="1" applyAlignment="1">
      <alignment horizontal="left" vertical="center"/>
    </xf>
    <xf numFmtId="0" fontId="17" fillId="8" borderId="5" xfId="6" applyFont="1" applyFill="1" applyBorder="1" applyAlignment="1">
      <alignment horizontal="center" vertical="center"/>
    </xf>
    <xf numFmtId="0" fontId="17" fillId="8" borderId="6" xfId="6" applyFont="1" applyFill="1" applyBorder="1" applyAlignment="1">
      <alignment horizontal="center" vertical="center"/>
    </xf>
  </cellXfs>
  <cellStyles count="9">
    <cellStyle name="Hipervínculo" xfId="7" builtinId="8"/>
    <cellStyle name="Millares 2" xfId="1" xr:uid="{00000000-0005-0000-0000-000001000000}"/>
    <cellStyle name="Millares 2 2" xfId="3" xr:uid="{00000000-0005-0000-0000-000002000000}"/>
    <cellStyle name="Normal" xfId="0" builtinId="0"/>
    <cellStyle name="Normal 2" xfId="2" xr:uid="{00000000-0005-0000-0000-000004000000}"/>
    <cellStyle name="Porcentaje" xfId="8" builtinId="5"/>
    <cellStyle name="Porcentaje 2" xfId="4" xr:uid="{00000000-0005-0000-0000-000006000000}"/>
    <cellStyle name="Título 3" xfId="5" builtinId="18"/>
    <cellStyle name="Total" xfId="6"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CDF81E9-98D7-4978-A998-99A09A4D68F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69620" y="76200"/>
          <a:ext cx="38100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B32FBB36-0154-4EE9-A395-9130012AB14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84045" y="66675"/>
          <a:ext cx="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FC687AD3-2090-4F2B-8A52-647466B54A8D}"/>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303020" y="441960"/>
          <a:ext cx="0" cy="322073"/>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copacabana.gov.co/Transparencia/Normatividad/ACUERDO%20088%20ESTATUTO%20TRIBUTARIO%20MUNICIPIO%20DE%20COPACABAN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213"/>
  <sheetViews>
    <sheetView showGridLines="0" tabSelected="1" defaultGridColor="0" colorId="44" zoomScale="73" zoomScaleNormal="73" zoomScaleSheetLayoutView="64" workbookViewId="0">
      <selection activeCell="C5" sqref="C5:J5"/>
    </sheetView>
  </sheetViews>
  <sheetFormatPr baseColWidth="10" defaultColWidth="11.33203125" defaultRowHeight="15.6" x14ac:dyDescent="0.25"/>
  <cols>
    <col min="1" max="1" width="5.6640625" style="1" customWidth="1"/>
    <col min="2" max="2" width="39.44140625" style="1" customWidth="1"/>
    <col min="3" max="3" width="26" style="1" customWidth="1"/>
    <col min="4" max="4" width="11.88671875" style="1" customWidth="1"/>
    <col min="5" max="5" width="19.109375" style="1" customWidth="1"/>
    <col min="6" max="6" width="7" style="2" customWidth="1"/>
    <col min="7" max="7" width="13.109375" style="2" customWidth="1"/>
    <col min="8" max="10" width="14.88671875" style="2" customWidth="1"/>
    <col min="11" max="11" width="14.88671875" style="1" customWidth="1"/>
    <col min="12" max="12" width="19.5546875" style="1" customWidth="1"/>
    <col min="13" max="13" width="14.109375" style="1" bestFit="1" customWidth="1"/>
    <col min="14" max="16384" width="11.33203125" style="1"/>
  </cols>
  <sheetData>
    <row r="1" spans="1:13" ht="35.1" customHeight="1" thickBot="1" x14ac:dyDescent="0.3">
      <c r="A1" s="76"/>
      <c r="B1" s="77"/>
      <c r="C1" s="80" t="s">
        <v>252</v>
      </c>
      <c r="D1" s="80"/>
      <c r="E1" s="80"/>
      <c r="F1" s="80"/>
      <c r="G1" s="80"/>
      <c r="H1" s="80"/>
      <c r="I1" s="80"/>
      <c r="J1" s="80"/>
      <c r="K1" s="82"/>
      <c r="L1" s="83"/>
    </row>
    <row r="2" spans="1:13" ht="35.1" customHeight="1" thickTop="1" thickBot="1" x14ac:dyDescent="0.3">
      <c r="A2" s="78"/>
      <c r="B2" s="79"/>
      <c r="C2" s="81"/>
      <c r="D2" s="81"/>
      <c r="E2" s="81"/>
      <c r="F2" s="81"/>
      <c r="G2" s="81"/>
      <c r="H2" s="81"/>
      <c r="I2" s="81"/>
      <c r="J2" s="81"/>
      <c r="K2" s="84"/>
      <c r="L2" s="85"/>
    </row>
    <row r="3" spans="1:13" ht="100.5" customHeight="1" thickTop="1" thickBot="1" x14ac:dyDescent="0.3">
      <c r="A3" s="35" t="s">
        <v>32</v>
      </c>
      <c r="B3" s="36"/>
      <c r="C3" s="86" t="s">
        <v>253</v>
      </c>
      <c r="D3" s="87"/>
      <c r="E3" s="87"/>
      <c r="F3" s="87"/>
      <c r="G3" s="87"/>
      <c r="H3" s="87"/>
      <c r="I3" s="87"/>
      <c r="J3" s="87"/>
      <c r="K3" s="88" t="s">
        <v>251</v>
      </c>
      <c r="L3" s="89"/>
    </row>
    <row r="4" spans="1:13" ht="21.15" customHeight="1" thickTop="1" thickBot="1" x14ac:dyDescent="0.3">
      <c r="A4" s="92" t="s">
        <v>11</v>
      </c>
      <c r="B4" s="93"/>
      <c r="C4" s="94" t="s">
        <v>254</v>
      </c>
      <c r="D4" s="95"/>
      <c r="E4" s="95"/>
      <c r="F4" s="95"/>
      <c r="G4" s="95"/>
      <c r="H4" s="95"/>
      <c r="I4" s="95"/>
      <c r="J4" s="95"/>
      <c r="K4" s="90"/>
      <c r="L4" s="91"/>
    </row>
    <row r="5" spans="1:13" ht="21.15" customHeight="1" thickTop="1" thickBot="1" x14ac:dyDescent="0.3">
      <c r="A5" s="63" t="s">
        <v>0</v>
      </c>
      <c r="B5" s="64"/>
      <c r="C5" s="66"/>
      <c r="D5" s="75"/>
      <c r="E5" s="75"/>
      <c r="F5" s="75"/>
      <c r="G5" s="75"/>
      <c r="H5" s="75"/>
      <c r="I5" s="75"/>
      <c r="J5" s="75"/>
      <c r="K5" s="8" t="s">
        <v>1</v>
      </c>
      <c r="L5" s="9"/>
    </row>
    <row r="6" spans="1:13" ht="21.15" customHeight="1" thickTop="1" thickBot="1" x14ac:dyDescent="0.3">
      <c r="A6" s="63" t="s">
        <v>33</v>
      </c>
      <c r="B6" s="64"/>
      <c r="C6" s="65"/>
      <c r="D6" s="64"/>
      <c r="E6" s="64"/>
      <c r="F6" s="64"/>
      <c r="G6" s="64"/>
      <c r="H6" s="64"/>
      <c r="I6" s="64"/>
      <c r="J6" s="64"/>
      <c r="K6" s="8" t="s">
        <v>12</v>
      </c>
      <c r="L6" s="9"/>
    </row>
    <row r="7" spans="1:13" ht="21.15" customHeight="1" thickTop="1" thickBot="1" x14ac:dyDescent="0.3">
      <c r="A7" s="63" t="s">
        <v>2</v>
      </c>
      <c r="B7" s="64"/>
      <c r="C7" s="65"/>
      <c r="D7" s="64"/>
      <c r="E7" s="64"/>
      <c r="F7" s="64"/>
      <c r="G7" s="64"/>
      <c r="H7" s="64"/>
      <c r="I7" s="64"/>
      <c r="J7" s="64"/>
      <c r="K7" s="8" t="s">
        <v>13</v>
      </c>
      <c r="L7" s="10"/>
    </row>
    <row r="8" spans="1:13" ht="21.15" customHeight="1" thickTop="1" thickBot="1" x14ac:dyDescent="0.3">
      <c r="A8" s="63" t="s">
        <v>25</v>
      </c>
      <c r="B8" s="64"/>
      <c r="C8" s="65"/>
      <c r="D8" s="64"/>
      <c r="E8" s="64"/>
      <c r="F8" s="64"/>
      <c r="G8" s="64"/>
      <c r="H8" s="64"/>
      <c r="I8" s="64"/>
      <c r="J8" s="64"/>
      <c r="K8" s="66"/>
      <c r="L8" s="67"/>
    </row>
    <row r="9" spans="1:13" ht="21.15" customHeight="1" thickTop="1" thickBot="1" x14ac:dyDescent="0.3">
      <c r="A9" s="63" t="s">
        <v>22</v>
      </c>
      <c r="B9" s="64"/>
      <c r="C9" s="64" t="s">
        <v>23</v>
      </c>
      <c r="D9" s="64"/>
      <c r="E9" s="64"/>
      <c r="F9" s="64"/>
      <c r="G9" s="64"/>
      <c r="H9" s="64"/>
      <c r="I9" s="64"/>
      <c r="J9" s="64"/>
      <c r="K9" s="64"/>
      <c r="L9" s="68"/>
    </row>
    <row r="10" spans="1:13" ht="21.15" customHeight="1" thickTop="1" thickBot="1" x14ac:dyDescent="0.3">
      <c r="A10" s="69" t="s">
        <v>18</v>
      </c>
      <c r="B10" s="71" t="s">
        <v>29</v>
      </c>
      <c r="C10" s="71" t="s">
        <v>14</v>
      </c>
      <c r="D10" s="71" t="s">
        <v>17</v>
      </c>
      <c r="E10" s="73" t="s">
        <v>15</v>
      </c>
      <c r="F10" s="73"/>
      <c r="G10" s="73"/>
      <c r="H10" s="73"/>
      <c r="I10" s="73"/>
      <c r="J10" s="73"/>
      <c r="K10" s="73"/>
      <c r="L10" s="74"/>
    </row>
    <row r="11" spans="1:13" ht="64.5" customHeight="1" x14ac:dyDescent="0.25">
      <c r="A11" s="70"/>
      <c r="B11" s="72"/>
      <c r="C11" s="72"/>
      <c r="D11" s="72"/>
      <c r="E11" s="13" t="s">
        <v>26</v>
      </c>
      <c r="F11" s="14" t="s">
        <v>3</v>
      </c>
      <c r="G11" s="13" t="s">
        <v>8</v>
      </c>
      <c r="H11" s="13" t="s">
        <v>27</v>
      </c>
      <c r="I11" s="13" t="s">
        <v>28</v>
      </c>
      <c r="J11" s="13" t="s">
        <v>9</v>
      </c>
      <c r="K11" s="13" t="s">
        <v>20</v>
      </c>
      <c r="L11" s="15" t="s">
        <v>21</v>
      </c>
    </row>
    <row r="12" spans="1:13" s="4" customFormat="1" ht="22.65" customHeight="1" x14ac:dyDescent="0.25">
      <c r="A12" s="16">
        <v>1</v>
      </c>
      <c r="B12" s="20" t="s">
        <v>36</v>
      </c>
      <c r="C12" s="21" t="s">
        <v>188</v>
      </c>
      <c r="D12" s="22">
        <v>1</v>
      </c>
      <c r="E12" s="17"/>
      <c r="F12" s="18">
        <v>0</v>
      </c>
      <c r="G12" s="19">
        <f>SUM(E12*F12)</f>
        <v>0</v>
      </c>
      <c r="H12" s="19">
        <f>SUM(E12+G12)</f>
        <v>0</v>
      </c>
      <c r="I12" s="19">
        <f>G12*D12</f>
        <v>0</v>
      </c>
      <c r="J12" s="19">
        <f>E12*D12</f>
        <v>0</v>
      </c>
      <c r="K12" s="19">
        <f>J12+I12</f>
        <v>0</v>
      </c>
      <c r="L12" s="25">
        <v>375606</v>
      </c>
      <c r="M12" s="12"/>
    </row>
    <row r="13" spans="1:13" s="4" customFormat="1" ht="22.65" customHeight="1" x14ac:dyDescent="0.25">
      <c r="A13" s="16">
        <v>2</v>
      </c>
      <c r="B13" s="20" t="s">
        <v>37</v>
      </c>
      <c r="C13" s="21" t="s">
        <v>188</v>
      </c>
      <c r="D13" s="22">
        <v>1</v>
      </c>
      <c r="E13" s="17"/>
      <c r="F13" s="18">
        <v>0</v>
      </c>
      <c r="G13" s="19">
        <f t="shared" ref="G13:G76" si="0">SUM(E13*F13)</f>
        <v>0</v>
      </c>
      <c r="H13" s="19">
        <f t="shared" ref="H13:H30" si="1">SUM(E13+G13)</f>
        <v>0</v>
      </c>
      <c r="I13" s="19">
        <f t="shared" ref="I13:I30" si="2">G13*D13</f>
        <v>0</v>
      </c>
      <c r="J13" s="19">
        <f t="shared" ref="J13:J30" si="3">E13*D13</f>
        <v>0</v>
      </c>
      <c r="K13" s="19">
        <f t="shared" ref="K13:K30" si="4">J13+I13</f>
        <v>0</v>
      </c>
      <c r="L13" s="25">
        <v>359255</v>
      </c>
      <c r="M13" s="12"/>
    </row>
    <row r="14" spans="1:13" s="4" customFormat="1" ht="22.65" customHeight="1" x14ac:dyDescent="0.25">
      <c r="A14" s="16">
        <v>3</v>
      </c>
      <c r="B14" s="20" t="s">
        <v>38</v>
      </c>
      <c r="C14" s="21" t="s">
        <v>188</v>
      </c>
      <c r="D14" s="22">
        <v>1</v>
      </c>
      <c r="E14" s="17"/>
      <c r="F14" s="18">
        <v>0</v>
      </c>
      <c r="G14" s="19">
        <f t="shared" si="0"/>
        <v>0</v>
      </c>
      <c r="H14" s="19">
        <f t="shared" si="1"/>
        <v>0</v>
      </c>
      <c r="I14" s="19">
        <f t="shared" si="2"/>
        <v>0</v>
      </c>
      <c r="J14" s="19">
        <f t="shared" si="3"/>
        <v>0</v>
      </c>
      <c r="K14" s="19">
        <f t="shared" si="4"/>
        <v>0</v>
      </c>
      <c r="L14" s="25">
        <v>398271</v>
      </c>
      <c r="M14" s="12"/>
    </row>
    <row r="15" spans="1:13" s="4" customFormat="1" ht="22.65" customHeight="1" x14ac:dyDescent="0.25">
      <c r="A15" s="16">
        <v>4</v>
      </c>
      <c r="B15" s="20" t="s">
        <v>39</v>
      </c>
      <c r="C15" s="21" t="s">
        <v>188</v>
      </c>
      <c r="D15" s="22">
        <v>1</v>
      </c>
      <c r="E15" s="17"/>
      <c r="F15" s="18">
        <v>0</v>
      </c>
      <c r="G15" s="19">
        <f t="shared" si="0"/>
        <v>0</v>
      </c>
      <c r="H15" s="19">
        <f t="shared" si="1"/>
        <v>0</v>
      </c>
      <c r="I15" s="19">
        <f t="shared" si="2"/>
        <v>0</v>
      </c>
      <c r="J15" s="19">
        <f t="shared" si="3"/>
        <v>0</v>
      </c>
      <c r="K15" s="19">
        <f t="shared" si="4"/>
        <v>0</v>
      </c>
      <c r="L15" s="25">
        <v>515298</v>
      </c>
      <c r="M15" s="12"/>
    </row>
    <row r="16" spans="1:13" s="4" customFormat="1" ht="22.65" customHeight="1" x14ac:dyDescent="0.25">
      <c r="A16" s="16">
        <v>5</v>
      </c>
      <c r="B16" s="20" t="s">
        <v>40</v>
      </c>
      <c r="C16" s="21" t="s">
        <v>188</v>
      </c>
      <c r="D16" s="22">
        <v>1</v>
      </c>
      <c r="E16" s="17"/>
      <c r="F16" s="18">
        <v>0</v>
      </c>
      <c r="G16" s="19">
        <f t="shared" si="0"/>
        <v>0</v>
      </c>
      <c r="H16" s="19">
        <f t="shared" si="1"/>
        <v>0</v>
      </c>
      <c r="I16" s="19">
        <f t="shared" si="2"/>
        <v>0</v>
      </c>
      <c r="J16" s="19">
        <f t="shared" si="3"/>
        <v>0</v>
      </c>
      <c r="K16" s="19">
        <f t="shared" si="4"/>
        <v>0</v>
      </c>
      <c r="L16" s="25">
        <v>504212</v>
      </c>
      <c r="M16" s="12"/>
    </row>
    <row r="17" spans="1:13" s="4" customFormat="1" ht="22.65" customHeight="1" x14ac:dyDescent="0.25">
      <c r="A17" s="16">
        <v>6</v>
      </c>
      <c r="B17" s="20" t="s">
        <v>41</v>
      </c>
      <c r="C17" s="21" t="s">
        <v>188</v>
      </c>
      <c r="D17" s="22">
        <v>1</v>
      </c>
      <c r="E17" s="17"/>
      <c r="F17" s="18">
        <v>0</v>
      </c>
      <c r="G17" s="19">
        <f t="shared" si="0"/>
        <v>0</v>
      </c>
      <c r="H17" s="19">
        <f t="shared" si="1"/>
        <v>0</v>
      </c>
      <c r="I17" s="19">
        <f t="shared" si="2"/>
        <v>0</v>
      </c>
      <c r="J17" s="19">
        <f t="shared" si="3"/>
        <v>0</v>
      </c>
      <c r="K17" s="19">
        <f t="shared" si="4"/>
        <v>0</v>
      </c>
      <c r="L17" s="25">
        <v>520191</v>
      </c>
      <c r="M17" s="12"/>
    </row>
    <row r="18" spans="1:13" s="4" customFormat="1" ht="22.65" customHeight="1" x14ac:dyDescent="0.25">
      <c r="A18" s="16">
        <v>7</v>
      </c>
      <c r="B18" s="20" t="s">
        <v>42</v>
      </c>
      <c r="C18" s="21" t="s">
        <v>189</v>
      </c>
      <c r="D18" s="22">
        <v>1</v>
      </c>
      <c r="E18" s="17"/>
      <c r="F18" s="18">
        <v>0</v>
      </c>
      <c r="G18" s="19">
        <f t="shared" si="0"/>
        <v>0</v>
      </c>
      <c r="H18" s="19">
        <f t="shared" si="1"/>
        <v>0</v>
      </c>
      <c r="I18" s="19">
        <f t="shared" si="2"/>
        <v>0</v>
      </c>
      <c r="J18" s="19">
        <f t="shared" si="3"/>
        <v>0</v>
      </c>
      <c r="K18" s="19">
        <f t="shared" si="4"/>
        <v>0</v>
      </c>
      <c r="L18" s="25">
        <v>115395</v>
      </c>
      <c r="M18" s="12"/>
    </row>
    <row r="19" spans="1:13" s="4" customFormat="1" ht="22.65" customHeight="1" x14ac:dyDescent="0.25">
      <c r="A19" s="16">
        <v>8</v>
      </c>
      <c r="B19" s="20" t="s">
        <v>43</v>
      </c>
      <c r="C19" s="21" t="s">
        <v>190</v>
      </c>
      <c r="D19" s="22">
        <v>1</v>
      </c>
      <c r="E19" s="17"/>
      <c r="F19" s="18">
        <v>0</v>
      </c>
      <c r="G19" s="19">
        <f t="shared" si="0"/>
        <v>0</v>
      </c>
      <c r="H19" s="19">
        <f t="shared" si="1"/>
        <v>0</v>
      </c>
      <c r="I19" s="19">
        <f t="shared" si="2"/>
        <v>0</v>
      </c>
      <c r="J19" s="19">
        <f t="shared" si="3"/>
        <v>0</v>
      </c>
      <c r="K19" s="19">
        <f t="shared" si="4"/>
        <v>0</v>
      </c>
      <c r="L19" s="25">
        <v>123385</v>
      </c>
      <c r="M19" s="12"/>
    </row>
    <row r="20" spans="1:13" s="4" customFormat="1" ht="22.65" customHeight="1" x14ac:dyDescent="0.25">
      <c r="A20" s="16">
        <v>9</v>
      </c>
      <c r="B20" s="20" t="s">
        <v>44</v>
      </c>
      <c r="C20" s="21" t="s">
        <v>190</v>
      </c>
      <c r="D20" s="22">
        <v>1</v>
      </c>
      <c r="E20" s="17"/>
      <c r="F20" s="18">
        <v>0</v>
      </c>
      <c r="G20" s="19">
        <f t="shared" si="0"/>
        <v>0</v>
      </c>
      <c r="H20" s="19">
        <f t="shared" si="1"/>
        <v>0</v>
      </c>
      <c r="I20" s="19">
        <f t="shared" si="2"/>
        <v>0</v>
      </c>
      <c r="J20" s="19">
        <f t="shared" si="3"/>
        <v>0</v>
      </c>
      <c r="K20" s="19">
        <f t="shared" si="4"/>
        <v>0</v>
      </c>
      <c r="L20" s="25">
        <v>140812</v>
      </c>
      <c r="M20" s="12"/>
    </row>
    <row r="21" spans="1:13" s="4" customFormat="1" ht="22.65" customHeight="1" x14ac:dyDescent="0.25">
      <c r="A21" s="16">
        <v>10</v>
      </c>
      <c r="B21" s="20" t="s">
        <v>45</v>
      </c>
      <c r="C21" s="21" t="s">
        <v>189</v>
      </c>
      <c r="D21" s="22">
        <v>1</v>
      </c>
      <c r="E21" s="17"/>
      <c r="F21" s="18">
        <v>0</v>
      </c>
      <c r="G21" s="19">
        <f t="shared" si="0"/>
        <v>0</v>
      </c>
      <c r="H21" s="19">
        <f t="shared" si="1"/>
        <v>0</v>
      </c>
      <c r="I21" s="19">
        <f t="shared" si="2"/>
        <v>0</v>
      </c>
      <c r="J21" s="19">
        <f t="shared" si="3"/>
        <v>0</v>
      </c>
      <c r="K21" s="19">
        <f t="shared" si="4"/>
        <v>0</v>
      </c>
      <c r="L21" s="25">
        <v>147970</v>
      </c>
      <c r="M21" s="12"/>
    </row>
    <row r="22" spans="1:13" s="4" customFormat="1" ht="22.65" customHeight="1" x14ac:dyDescent="0.25">
      <c r="A22" s="16">
        <v>11</v>
      </c>
      <c r="B22" s="20" t="s">
        <v>46</v>
      </c>
      <c r="C22" s="21" t="s">
        <v>189</v>
      </c>
      <c r="D22" s="22">
        <v>1</v>
      </c>
      <c r="E22" s="17"/>
      <c r="F22" s="18">
        <v>0</v>
      </c>
      <c r="G22" s="19">
        <f t="shared" si="0"/>
        <v>0</v>
      </c>
      <c r="H22" s="19">
        <f t="shared" si="1"/>
        <v>0</v>
      </c>
      <c r="I22" s="19">
        <f t="shared" si="2"/>
        <v>0</v>
      </c>
      <c r="J22" s="19">
        <f t="shared" si="3"/>
        <v>0</v>
      </c>
      <c r="K22" s="19">
        <f t="shared" si="4"/>
        <v>0</v>
      </c>
      <c r="L22" s="25">
        <v>55912</v>
      </c>
      <c r="M22" s="12"/>
    </row>
    <row r="23" spans="1:13" s="4" customFormat="1" ht="22.65" customHeight="1" x14ac:dyDescent="0.25">
      <c r="A23" s="16">
        <v>12</v>
      </c>
      <c r="B23" s="20" t="s">
        <v>47</v>
      </c>
      <c r="C23" s="21" t="s">
        <v>191</v>
      </c>
      <c r="D23" s="22">
        <v>1</v>
      </c>
      <c r="E23" s="17"/>
      <c r="F23" s="18">
        <v>0</v>
      </c>
      <c r="G23" s="19">
        <f t="shared" si="0"/>
        <v>0</v>
      </c>
      <c r="H23" s="19">
        <f t="shared" si="1"/>
        <v>0</v>
      </c>
      <c r="I23" s="19">
        <f t="shared" si="2"/>
        <v>0</v>
      </c>
      <c r="J23" s="19">
        <f t="shared" si="3"/>
        <v>0</v>
      </c>
      <c r="K23" s="19">
        <f t="shared" si="4"/>
        <v>0</v>
      </c>
      <c r="L23" s="25">
        <v>63146</v>
      </c>
      <c r="M23" s="12"/>
    </row>
    <row r="24" spans="1:13" s="4" customFormat="1" ht="22.65" customHeight="1" x14ac:dyDescent="0.25">
      <c r="A24" s="16">
        <v>13</v>
      </c>
      <c r="B24" s="20" t="s">
        <v>48</v>
      </c>
      <c r="C24" s="21" t="s">
        <v>190</v>
      </c>
      <c r="D24" s="22">
        <v>1</v>
      </c>
      <c r="E24" s="17"/>
      <c r="F24" s="18">
        <v>0</v>
      </c>
      <c r="G24" s="19">
        <f t="shared" si="0"/>
        <v>0</v>
      </c>
      <c r="H24" s="19">
        <f t="shared" si="1"/>
        <v>0</v>
      </c>
      <c r="I24" s="19">
        <f t="shared" si="2"/>
        <v>0</v>
      </c>
      <c r="J24" s="19">
        <f t="shared" si="3"/>
        <v>0</v>
      </c>
      <c r="K24" s="19">
        <f t="shared" si="4"/>
        <v>0</v>
      </c>
      <c r="L24" s="25">
        <v>71086</v>
      </c>
      <c r="M24" s="12"/>
    </row>
    <row r="25" spans="1:13" s="4" customFormat="1" ht="22.65" customHeight="1" x14ac:dyDescent="0.25">
      <c r="A25" s="16">
        <v>14</v>
      </c>
      <c r="B25" s="20" t="s">
        <v>49</v>
      </c>
      <c r="C25" s="21" t="s">
        <v>192</v>
      </c>
      <c r="D25" s="22">
        <v>1</v>
      </c>
      <c r="E25" s="17"/>
      <c r="F25" s="18">
        <v>0</v>
      </c>
      <c r="G25" s="19">
        <f t="shared" si="0"/>
        <v>0</v>
      </c>
      <c r="H25" s="19">
        <f t="shared" si="1"/>
        <v>0</v>
      </c>
      <c r="I25" s="19">
        <f t="shared" si="2"/>
        <v>0</v>
      </c>
      <c r="J25" s="19">
        <f t="shared" si="3"/>
        <v>0</v>
      </c>
      <c r="K25" s="19">
        <f t="shared" si="4"/>
        <v>0</v>
      </c>
      <c r="L25" s="25">
        <v>261137</v>
      </c>
      <c r="M25" s="12"/>
    </row>
    <row r="26" spans="1:13" s="4" customFormat="1" ht="22.65" customHeight="1" x14ac:dyDescent="0.25">
      <c r="A26" s="16">
        <v>15</v>
      </c>
      <c r="B26" s="20" t="s">
        <v>50</v>
      </c>
      <c r="C26" s="21" t="s">
        <v>193</v>
      </c>
      <c r="D26" s="22">
        <v>1</v>
      </c>
      <c r="E26" s="17"/>
      <c r="F26" s="18">
        <v>0</v>
      </c>
      <c r="G26" s="19">
        <f t="shared" si="0"/>
        <v>0</v>
      </c>
      <c r="H26" s="19">
        <f t="shared" si="1"/>
        <v>0</v>
      </c>
      <c r="I26" s="19">
        <f t="shared" si="2"/>
        <v>0</v>
      </c>
      <c r="J26" s="19">
        <f t="shared" si="3"/>
        <v>0</v>
      </c>
      <c r="K26" s="19">
        <f t="shared" si="4"/>
        <v>0</v>
      </c>
      <c r="L26" s="25">
        <v>97473</v>
      </c>
      <c r="M26" s="12"/>
    </row>
    <row r="27" spans="1:13" s="4" customFormat="1" ht="22.65" customHeight="1" x14ac:dyDescent="0.25">
      <c r="A27" s="16">
        <v>16</v>
      </c>
      <c r="B27" s="20" t="s">
        <v>51</v>
      </c>
      <c r="C27" s="21" t="s">
        <v>192</v>
      </c>
      <c r="D27" s="22">
        <v>1</v>
      </c>
      <c r="E27" s="17"/>
      <c r="F27" s="18">
        <v>0</v>
      </c>
      <c r="G27" s="19">
        <f t="shared" si="0"/>
        <v>0</v>
      </c>
      <c r="H27" s="19">
        <f t="shared" si="1"/>
        <v>0</v>
      </c>
      <c r="I27" s="19">
        <f t="shared" si="2"/>
        <v>0</v>
      </c>
      <c r="J27" s="19">
        <f t="shared" si="3"/>
        <v>0</v>
      </c>
      <c r="K27" s="19">
        <f t="shared" si="4"/>
        <v>0</v>
      </c>
      <c r="L27" s="25">
        <v>47676</v>
      </c>
      <c r="M27" s="12"/>
    </row>
    <row r="28" spans="1:13" s="4" customFormat="1" ht="22.65" customHeight="1" x14ac:dyDescent="0.25">
      <c r="A28" s="16">
        <v>17</v>
      </c>
      <c r="B28" s="20" t="s">
        <v>52</v>
      </c>
      <c r="C28" s="21" t="s">
        <v>194</v>
      </c>
      <c r="D28" s="22">
        <v>1</v>
      </c>
      <c r="E28" s="17"/>
      <c r="F28" s="18">
        <v>0</v>
      </c>
      <c r="G28" s="19">
        <f t="shared" si="0"/>
        <v>0</v>
      </c>
      <c r="H28" s="19">
        <f t="shared" si="1"/>
        <v>0</v>
      </c>
      <c r="I28" s="19">
        <f t="shared" si="2"/>
        <v>0</v>
      </c>
      <c r="J28" s="19">
        <f t="shared" si="3"/>
        <v>0</v>
      </c>
      <c r="K28" s="19">
        <f t="shared" si="4"/>
        <v>0</v>
      </c>
      <c r="L28" s="25">
        <v>28360</v>
      </c>
      <c r="M28" s="12"/>
    </row>
    <row r="29" spans="1:13" s="4" customFormat="1" ht="22.65" customHeight="1" x14ac:dyDescent="0.25">
      <c r="A29" s="16">
        <v>18</v>
      </c>
      <c r="B29" s="20" t="s">
        <v>53</v>
      </c>
      <c r="C29" s="21" t="s">
        <v>192</v>
      </c>
      <c r="D29" s="22">
        <v>1</v>
      </c>
      <c r="E29" s="17"/>
      <c r="F29" s="18">
        <v>0</v>
      </c>
      <c r="G29" s="19">
        <f t="shared" si="0"/>
        <v>0</v>
      </c>
      <c r="H29" s="19">
        <f t="shared" si="1"/>
        <v>0</v>
      </c>
      <c r="I29" s="19">
        <f t="shared" si="2"/>
        <v>0</v>
      </c>
      <c r="J29" s="19">
        <f t="shared" si="3"/>
        <v>0</v>
      </c>
      <c r="K29" s="19">
        <f t="shared" si="4"/>
        <v>0</v>
      </c>
      <c r="L29" s="25">
        <v>29225</v>
      </c>
      <c r="M29" s="12"/>
    </row>
    <row r="30" spans="1:13" s="4" customFormat="1" ht="22.65" customHeight="1" x14ac:dyDescent="0.25">
      <c r="A30" s="16">
        <v>19</v>
      </c>
      <c r="B30" s="20" t="s">
        <v>54</v>
      </c>
      <c r="C30" s="21" t="s">
        <v>195</v>
      </c>
      <c r="D30" s="22">
        <v>1</v>
      </c>
      <c r="E30" s="17"/>
      <c r="F30" s="18">
        <v>0.19</v>
      </c>
      <c r="G30" s="19">
        <f t="shared" si="0"/>
        <v>0</v>
      </c>
      <c r="H30" s="19">
        <f t="shared" si="1"/>
        <v>0</v>
      </c>
      <c r="I30" s="19">
        <f t="shared" si="2"/>
        <v>0</v>
      </c>
      <c r="J30" s="19">
        <f t="shared" si="3"/>
        <v>0</v>
      </c>
      <c r="K30" s="19">
        <f t="shared" si="4"/>
        <v>0</v>
      </c>
      <c r="L30" s="25">
        <v>148643</v>
      </c>
      <c r="M30" s="12"/>
    </row>
    <row r="31" spans="1:13" s="4" customFormat="1" ht="22.65" customHeight="1" x14ac:dyDescent="0.25">
      <c r="A31" s="16">
        <v>20</v>
      </c>
      <c r="B31" s="20" t="s">
        <v>55</v>
      </c>
      <c r="C31" s="21" t="s">
        <v>196</v>
      </c>
      <c r="D31" s="22">
        <v>1</v>
      </c>
      <c r="E31" s="17"/>
      <c r="F31" s="18">
        <v>0.19</v>
      </c>
      <c r="G31" s="19">
        <f t="shared" si="0"/>
        <v>0</v>
      </c>
      <c r="H31" s="19">
        <f t="shared" ref="H31:H94" si="5">SUM(E31+G31)</f>
        <v>0</v>
      </c>
      <c r="I31" s="19">
        <f t="shared" ref="I31:I94" si="6">G31*D31</f>
        <v>0</v>
      </c>
      <c r="J31" s="19">
        <f t="shared" ref="J31:J94" si="7">E31*D31</f>
        <v>0</v>
      </c>
      <c r="K31" s="19">
        <f t="shared" ref="K31:K94" si="8">J31+I31</f>
        <v>0</v>
      </c>
      <c r="L31" s="25">
        <v>43679</v>
      </c>
      <c r="M31" s="12"/>
    </row>
    <row r="32" spans="1:13" s="4" customFormat="1" ht="22.65" customHeight="1" x14ac:dyDescent="0.25">
      <c r="A32" s="16">
        <v>21</v>
      </c>
      <c r="B32" s="20" t="s">
        <v>56</v>
      </c>
      <c r="C32" s="21" t="s">
        <v>197</v>
      </c>
      <c r="D32" s="22">
        <v>1</v>
      </c>
      <c r="E32" s="17"/>
      <c r="F32" s="18">
        <v>0</v>
      </c>
      <c r="G32" s="19">
        <f t="shared" si="0"/>
        <v>0</v>
      </c>
      <c r="H32" s="19">
        <f t="shared" si="5"/>
        <v>0</v>
      </c>
      <c r="I32" s="19">
        <f t="shared" si="6"/>
        <v>0</v>
      </c>
      <c r="J32" s="19">
        <f t="shared" si="7"/>
        <v>0</v>
      </c>
      <c r="K32" s="19">
        <f t="shared" si="8"/>
        <v>0</v>
      </c>
      <c r="L32" s="25">
        <v>253367</v>
      </c>
      <c r="M32" s="12"/>
    </row>
    <row r="33" spans="1:13" s="4" customFormat="1" ht="22.65" customHeight="1" x14ac:dyDescent="0.25">
      <c r="A33" s="16">
        <v>22</v>
      </c>
      <c r="B33" s="20" t="s">
        <v>57</v>
      </c>
      <c r="C33" s="21" t="s">
        <v>195</v>
      </c>
      <c r="D33" s="22">
        <v>1</v>
      </c>
      <c r="E33" s="17"/>
      <c r="F33" s="18">
        <v>0.19</v>
      </c>
      <c r="G33" s="19">
        <f t="shared" si="0"/>
        <v>0</v>
      </c>
      <c r="H33" s="19">
        <f t="shared" si="5"/>
        <v>0</v>
      </c>
      <c r="I33" s="19">
        <f t="shared" si="6"/>
        <v>0</v>
      </c>
      <c r="J33" s="19">
        <f t="shared" si="7"/>
        <v>0</v>
      </c>
      <c r="K33" s="19">
        <f t="shared" si="8"/>
        <v>0</v>
      </c>
      <c r="L33" s="25">
        <v>89371</v>
      </c>
      <c r="M33" s="12"/>
    </row>
    <row r="34" spans="1:13" s="4" customFormat="1" ht="22.65" customHeight="1" x14ac:dyDescent="0.25">
      <c r="A34" s="16">
        <v>23</v>
      </c>
      <c r="B34" s="20" t="s">
        <v>58</v>
      </c>
      <c r="C34" s="21" t="s">
        <v>196</v>
      </c>
      <c r="D34" s="22">
        <v>1</v>
      </c>
      <c r="E34" s="17"/>
      <c r="F34" s="18">
        <v>0</v>
      </c>
      <c r="G34" s="19">
        <f t="shared" si="0"/>
        <v>0</v>
      </c>
      <c r="H34" s="19">
        <f t="shared" si="5"/>
        <v>0</v>
      </c>
      <c r="I34" s="19">
        <f t="shared" si="6"/>
        <v>0</v>
      </c>
      <c r="J34" s="19">
        <f t="shared" si="7"/>
        <v>0</v>
      </c>
      <c r="K34" s="19">
        <f t="shared" si="8"/>
        <v>0</v>
      </c>
      <c r="L34" s="25">
        <v>13159</v>
      </c>
      <c r="M34" s="12"/>
    </row>
    <row r="35" spans="1:13" s="4" customFormat="1" ht="22.65" customHeight="1" x14ac:dyDescent="0.25">
      <c r="A35" s="16">
        <v>24</v>
      </c>
      <c r="B35" s="20" t="s">
        <v>59</v>
      </c>
      <c r="C35" s="21" t="s">
        <v>196</v>
      </c>
      <c r="D35" s="22">
        <v>1</v>
      </c>
      <c r="E35" s="17"/>
      <c r="F35" s="18">
        <v>0.19</v>
      </c>
      <c r="G35" s="19">
        <f t="shared" si="0"/>
        <v>0</v>
      </c>
      <c r="H35" s="19">
        <f t="shared" si="5"/>
        <v>0</v>
      </c>
      <c r="I35" s="19">
        <f t="shared" si="6"/>
        <v>0</v>
      </c>
      <c r="J35" s="19">
        <f t="shared" si="7"/>
        <v>0</v>
      </c>
      <c r="K35" s="19">
        <f t="shared" si="8"/>
        <v>0</v>
      </c>
      <c r="L35" s="25">
        <v>1129501</v>
      </c>
      <c r="M35" s="12"/>
    </row>
    <row r="36" spans="1:13" s="4" customFormat="1" ht="22.65" customHeight="1" x14ac:dyDescent="0.25">
      <c r="A36" s="16">
        <v>25</v>
      </c>
      <c r="B36" s="20" t="s">
        <v>60</v>
      </c>
      <c r="C36" s="21" t="s">
        <v>196</v>
      </c>
      <c r="D36" s="22">
        <v>1</v>
      </c>
      <c r="E36" s="17"/>
      <c r="F36" s="18">
        <v>0.19</v>
      </c>
      <c r="G36" s="19">
        <f t="shared" si="0"/>
        <v>0</v>
      </c>
      <c r="H36" s="19">
        <f t="shared" si="5"/>
        <v>0</v>
      </c>
      <c r="I36" s="19">
        <f t="shared" si="6"/>
        <v>0</v>
      </c>
      <c r="J36" s="19">
        <f t="shared" si="7"/>
        <v>0</v>
      </c>
      <c r="K36" s="19">
        <f t="shared" si="8"/>
        <v>0</v>
      </c>
      <c r="L36" s="25">
        <v>319940</v>
      </c>
      <c r="M36" s="12"/>
    </row>
    <row r="37" spans="1:13" s="4" customFormat="1" ht="22.65" customHeight="1" x14ac:dyDescent="0.25">
      <c r="A37" s="16">
        <v>26</v>
      </c>
      <c r="B37" s="20" t="s">
        <v>61</v>
      </c>
      <c r="C37" s="21" t="s">
        <v>196</v>
      </c>
      <c r="D37" s="22">
        <v>1</v>
      </c>
      <c r="E37" s="17"/>
      <c r="F37" s="18">
        <v>0.19</v>
      </c>
      <c r="G37" s="19">
        <f t="shared" si="0"/>
        <v>0</v>
      </c>
      <c r="H37" s="19">
        <f t="shared" si="5"/>
        <v>0</v>
      </c>
      <c r="I37" s="19">
        <f t="shared" si="6"/>
        <v>0</v>
      </c>
      <c r="J37" s="19">
        <f t="shared" si="7"/>
        <v>0</v>
      </c>
      <c r="K37" s="19">
        <f t="shared" si="8"/>
        <v>0</v>
      </c>
      <c r="L37" s="25">
        <v>321940</v>
      </c>
      <c r="M37" s="12"/>
    </row>
    <row r="38" spans="1:13" s="4" customFormat="1" ht="22.65" customHeight="1" x14ac:dyDescent="0.25">
      <c r="A38" s="16">
        <v>27</v>
      </c>
      <c r="B38" s="20" t="s">
        <v>62</v>
      </c>
      <c r="C38" s="21" t="s">
        <v>198</v>
      </c>
      <c r="D38" s="22">
        <v>1</v>
      </c>
      <c r="E38" s="17"/>
      <c r="F38" s="18">
        <v>0.19</v>
      </c>
      <c r="G38" s="19">
        <f t="shared" si="0"/>
        <v>0</v>
      </c>
      <c r="H38" s="19">
        <f t="shared" si="5"/>
        <v>0</v>
      </c>
      <c r="I38" s="19">
        <f t="shared" si="6"/>
        <v>0</v>
      </c>
      <c r="J38" s="19">
        <f t="shared" si="7"/>
        <v>0</v>
      </c>
      <c r="K38" s="19">
        <f t="shared" si="8"/>
        <v>0</v>
      </c>
      <c r="L38" s="25">
        <v>62186</v>
      </c>
      <c r="M38" s="12"/>
    </row>
    <row r="39" spans="1:13" s="4" customFormat="1" ht="22.65" customHeight="1" x14ac:dyDescent="0.25">
      <c r="A39" s="16">
        <v>28</v>
      </c>
      <c r="B39" s="20" t="s">
        <v>63</v>
      </c>
      <c r="C39" s="21" t="s">
        <v>199</v>
      </c>
      <c r="D39" s="22">
        <v>1</v>
      </c>
      <c r="E39" s="17"/>
      <c r="F39" s="18">
        <v>0</v>
      </c>
      <c r="G39" s="19">
        <f t="shared" si="0"/>
        <v>0</v>
      </c>
      <c r="H39" s="19">
        <f t="shared" si="5"/>
        <v>0</v>
      </c>
      <c r="I39" s="19">
        <f t="shared" si="6"/>
        <v>0</v>
      </c>
      <c r="J39" s="19">
        <f t="shared" si="7"/>
        <v>0</v>
      </c>
      <c r="K39" s="19">
        <f t="shared" si="8"/>
        <v>0</v>
      </c>
      <c r="L39" s="25">
        <v>216107</v>
      </c>
      <c r="M39" s="12"/>
    </row>
    <row r="40" spans="1:13" s="4" customFormat="1" ht="22.65" customHeight="1" x14ac:dyDescent="0.25">
      <c r="A40" s="16">
        <v>29</v>
      </c>
      <c r="B40" s="20" t="s">
        <v>64</v>
      </c>
      <c r="C40" s="21" t="s">
        <v>200</v>
      </c>
      <c r="D40" s="22">
        <v>1</v>
      </c>
      <c r="E40" s="17"/>
      <c r="F40" s="18">
        <v>0.19</v>
      </c>
      <c r="G40" s="19">
        <f t="shared" si="0"/>
        <v>0</v>
      </c>
      <c r="H40" s="19">
        <f t="shared" si="5"/>
        <v>0</v>
      </c>
      <c r="I40" s="19">
        <f t="shared" si="6"/>
        <v>0</v>
      </c>
      <c r="J40" s="19">
        <f t="shared" si="7"/>
        <v>0</v>
      </c>
      <c r="K40" s="19">
        <f t="shared" si="8"/>
        <v>0</v>
      </c>
      <c r="L40" s="25">
        <v>28272</v>
      </c>
      <c r="M40" s="12"/>
    </row>
    <row r="41" spans="1:13" s="4" customFormat="1" ht="22.65" customHeight="1" x14ac:dyDescent="0.25">
      <c r="A41" s="16">
        <v>30</v>
      </c>
      <c r="B41" s="20" t="s">
        <v>65</v>
      </c>
      <c r="C41" s="21" t="s">
        <v>201</v>
      </c>
      <c r="D41" s="22">
        <v>1</v>
      </c>
      <c r="E41" s="17"/>
      <c r="F41" s="18">
        <v>0</v>
      </c>
      <c r="G41" s="19">
        <f t="shared" si="0"/>
        <v>0</v>
      </c>
      <c r="H41" s="19">
        <f t="shared" si="5"/>
        <v>0</v>
      </c>
      <c r="I41" s="19">
        <f t="shared" si="6"/>
        <v>0</v>
      </c>
      <c r="J41" s="19">
        <f t="shared" si="7"/>
        <v>0</v>
      </c>
      <c r="K41" s="19">
        <f t="shared" si="8"/>
        <v>0</v>
      </c>
      <c r="L41" s="25">
        <v>53451</v>
      </c>
      <c r="M41" s="12"/>
    </row>
    <row r="42" spans="1:13" s="4" customFormat="1" ht="22.65" customHeight="1" x14ac:dyDescent="0.25">
      <c r="A42" s="16">
        <v>31</v>
      </c>
      <c r="B42" s="20" t="s">
        <v>66</v>
      </c>
      <c r="C42" s="21" t="s">
        <v>202</v>
      </c>
      <c r="D42" s="22">
        <v>1</v>
      </c>
      <c r="E42" s="17"/>
      <c r="F42" s="18">
        <v>0</v>
      </c>
      <c r="G42" s="19">
        <f t="shared" si="0"/>
        <v>0</v>
      </c>
      <c r="H42" s="19">
        <f t="shared" si="5"/>
        <v>0</v>
      </c>
      <c r="I42" s="19">
        <f t="shared" si="6"/>
        <v>0</v>
      </c>
      <c r="J42" s="19">
        <f t="shared" si="7"/>
        <v>0</v>
      </c>
      <c r="K42" s="19">
        <f t="shared" si="8"/>
        <v>0</v>
      </c>
      <c r="L42" s="25">
        <v>64434</v>
      </c>
      <c r="M42" s="12"/>
    </row>
    <row r="43" spans="1:13" s="4" customFormat="1" ht="22.65" customHeight="1" x14ac:dyDescent="0.25">
      <c r="A43" s="16">
        <v>32</v>
      </c>
      <c r="B43" s="20" t="s">
        <v>67</v>
      </c>
      <c r="C43" s="21" t="s">
        <v>202</v>
      </c>
      <c r="D43" s="22">
        <v>1</v>
      </c>
      <c r="E43" s="17"/>
      <c r="F43" s="18">
        <v>0</v>
      </c>
      <c r="G43" s="19">
        <f t="shared" si="0"/>
        <v>0</v>
      </c>
      <c r="H43" s="19">
        <f t="shared" si="5"/>
        <v>0</v>
      </c>
      <c r="I43" s="19">
        <f t="shared" si="6"/>
        <v>0</v>
      </c>
      <c r="J43" s="19">
        <f t="shared" si="7"/>
        <v>0</v>
      </c>
      <c r="K43" s="19">
        <f t="shared" si="8"/>
        <v>0</v>
      </c>
      <c r="L43" s="25">
        <v>90907</v>
      </c>
      <c r="M43" s="12"/>
    </row>
    <row r="44" spans="1:13" s="4" customFormat="1" ht="22.65" customHeight="1" x14ac:dyDescent="0.25">
      <c r="A44" s="16">
        <v>33</v>
      </c>
      <c r="B44" s="20" t="s">
        <v>68</v>
      </c>
      <c r="C44" s="21" t="s">
        <v>202</v>
      </c>
      <c r="D44" s="22">
        <v>1</v>
      </c>
      <c r="E44" s="17"/>
      <c r="F44" s="18">
        <v>0</v>
      </c>
      <c r="G44" s="19">
        <f t="shared" si="0"/>
        <v>0</v>
      </c>
      <c r="H44" s="19">
        <f t="shared" si="5"/>
        <v>0</v>
      </c>
      <c r="I44" s="19">
        <f t="shared" si="6"/>
        <v>0</v>
      </c>
      <c r="J44" s="19">
        <f t="shared" si="7"/>
        <v>0</v>
      </c>
      <c r="K44" s="19">
        <f t="shared" si="8"/>
        <v>0</v>
      </c>
      <c r="L44" s="25">
        <v>33503</v>
      </c>
      <c r="M44" s="12"/>
    </row>
    <row r="45" spans="1:13" s="4" customFormat="1" ht="22.65" customHeight="1" x14ac:dyDescent="0.25">
      <c r="A45" s="16">
        <v>34</v>
      </c>
      <c r="B45" s="20" t="s">
        <v>69</v>
      </c>
      <c r="C45" s="21" t="s">
        <v>202</v>
      </c>
      <c r="D45" s="22">
        <v>1</v>
      </c>
      <c r="E45" s="17"/>
      <c r="F45" s="18">
        <v>0</v>
      </c>
      <c r="G45" s="19">
        <f t="shared" si="0"/>
        <v>0</v>
      </c>
      <c r="H45" s="19">
        <f t="shared" si="5"/>
        <v>0</v>
      </c>
      <c r="I45" s="19">
        <f t="shared" si="6"/>
        <v>0</v>
      </c>
      <c r="J45" s="19">
        <f t="shared" si="7"/>
        <v>0</v>
      </c>
      <c r="K45" s="19">
        <f t="shared" si="8"/>
        <v>0</v>
      </c>
      <c r="L45" s="25">
        <v>32266</v>
      </c>
      <c r="M45" s="12"/>
    </row>
    <row r="46" spans="1:13" s="4" customFormat="1" ht="22.65" customHeight="1" x14ac:dyDescent="0.25">
      <c r="A46" s="16">
        <v>35</v>
      </c>
      <c r="B46" s="20" t="s">
        <v>70</v>
      </c>
      <c r="C46" s="21" t="s">
        <v>203</v>
      </c>
      <c r="D46" s="22">
        <v>1</v>
      </c>
      <c r="E46" s="17"/>
      <c r="F46" s="18">
        <v>0</v>
      </c>
      <c r="G46" s="19">
        <f t="shared" si="0"/>
        <v>0</v>
      </c>
      <c r="H46" s="19">
        <f t="shared" si="5"/>
        <v>0</v>
      </c>
      <c r="I46" s="19">
        <f t="shared" si="6"/>
        <v>0</v>
      </c>
      <c r="J46" s="19">
        <f t="shared" si="7"/>
        <v>0</v>
      </c>
      <c r="K46" s="19">
        <f t="shared" si="8"/>
        <v>0</v>
      </c>
      <c r="L46" s="25">
        <v>399813</v>
      </c>
      <c r="M46" s="12"/>
    </row>
    <row r="47" spans="1:13" s="4" customFormat="1" ht="22.65" customHeight="1" x14ac:dyDescent="0.25">
      <c r="A47" s="16">
        <v>36</v>
      </c>
      <c r="B47" s="20" t="s">
        <v>71</v>
      </c>
      <c r="C47" s="21" t="s">
        <v>199</v>
      </c>
      <c r="D47" s="22">
        <v>1</v>
      </c>
      <c r="E47" s="17"/>
      <c r="F47" s="18">
        <v>0</v>
      </c>
      <c r="G47" s="19">
        <f t="shared" si="0"/>
        <v>0</v>
      </c>
      <c r="H47" s="19">
        <f t="shared" si="5"/>
        <v>0</v>
      </c>
      <c r="I47" s="19">
        <f t="shared" si="6"/>
        <v>0</v>
      </c>
      <c r="J47" s="19">
        <f t="shared" si="7"/>
        <v>0</v>
      </c>
      <c r="K47" s="19">
        <f t="shared" si="8"/>
        <v>0</v>
      </c>
      <c r="L47" s="25">
        <v>66884</v>
      </c>
      <c r="M47" s="12"/>
    </row>
    <row r="48" spans="1:13" s="4" customFormat="1" ht="22.65" customHeight="1" x14ac:dyDescent="0.25">
      <c r="A48" s="16">
        <v>37</v>
      </c>
      <c r="B48" s="20" t="s">
        <v>72</v>
      </c>
      <c r="C48" s="21" t="s">
        <v>204</v>
      </c>
      <c r="D48" s="22">
        <v>1</v>
      </c>
      <c r="E48" s="17"/>
      <c r="F48" s="18">
        <v>0</v>
      </c>
      <c r="G48" s="19">
        <f t="shared" si="0"/>
        <v>0</v>
      </c>
      <c r="H48" s="19">
        <f t="shared" si="5"/>
        <v>0</v>
      </c>
      <c r="I48" s="19">
        <f t="shared" si="6"/>
        <v>0</v>
      </c>
      <c r="J48" s="19">
        <f t="shared" si="7"/>
        <v>0</v>
      </c>
      <c r="K48" s="19">
        <f t="shared" si="8"/>
        <v>0</v>
      </c>
      <c r="L48" s="25">
        <v>78547</v>
      </c>
      <c r="M48" s="12"/>
    </row>
    <row r="49" spans="1:13" s="4" customFormat="1" ht="22.65" customHeight="1" x14ac:dyDescent="0.25">
      <c r="A49" s="16">
        <v>38</v>
      </c>
      <c r="B49" s="20" t="s">
        <v>73</v>
      </c>
      <c r="C49" s="21" t="s">
        <v>205</v>
      </c>
      <c r="D49" s="22">
        <v>1</v>
      </c>
      <c r="E49" s="17"/>
      <c r="F49" s="18">
        <v>0</v>
      </c>
      <c r="G49" s="19">
        <f t="shared" si="0"/>
        <v>0</v>
      </c>
      <c r="H49" s="19">
        <f t="shared" si="5"/>
        <v>0</v>
      </c>
      <c r="I49" s="19">
        <f t="shared" si="6"/>
        <v>0</v>
      </c>
      <c r="J49" s="19">
        <f t="shared" si="7"/>
        <v>0</v>
      </c>
      <c r="K49" s="19">
        <f t="shared" si="8"/>
        <v>0</v>
      </c>
      <c r="L49" s="25">
        <v>110880</v>
      </c>
      <c r="M49" s="12"/>
    </row>
    <row r="50" spans="1:13" s="4" customFormat="1" ht="22.65" customHeight="1" x14ac:dyDescent="0.25">
      <c r="A50" s="16">
        <v>39</v>
      </c>
      <c r="B50" s="20" t="s">
        <v>74</v>
      </c>
      <c r="C50" s="21" t="s">
        <v>206</v>
      </c>
      <c r="D50" s="22">
        <v>1</v>
      </c>
      <c r="E50" s="17"/>
      <c r="F50" s="18">
        <v>0</v>
      </c>
      <c r="G50" s="19">
        <f t="shared" si="0"/>
        <v>0</v>
      </c>
      <c r="H50" s="19">
        <f t="shared" si="5"/>
        <v>0</v>
      </c>
      <c r="I50" s="19">
        <f t="shared" si="6"/>
        <v>0</v>
      </c>
      <c r="J50" s="19">
        <f t="shared" si="7"/>
        <v>0</v>
      </c>
      <c r="K50" s="19">
        <f t="shared" si="8"/>
        <v>0</v>
      </c>
      <c r="L50" s="25">
        <v>32801</v>
      </c>
      <c r="M50" s="12"/>
    </row>
    <row r="51" spans="1:13" s="4" customFormat="1" ht="22.65" customHeight="1" x14ac:dyDescent="0.25">
      <c r="A51" s="16">
        <v>40</v>
      </c>
      <c r="B51" s="20" t="s">
        <v>75</v>
      </c>
      <c r="C51" s="21" t="s">
        <v>207</v>
      </c>
      <c r="D51" s="22">
        <v>1</v>
      </c>
      <c r="E51" s="17"/>
      <c r="F51" s="18">
        <v>0</v>
      </c>
      <c r="G51" s="19">
        <f t="shared" si="0"/>
        <v>0</v>
      </c>
      <c r="H51" s="19">
        <f t="shared" si="5"/>
        <v>0</v>
      </c>
      <c r="I51" s="19">
        <f t="shared" si="6"/>
        <v>0</v>
      </c>
      <c r="J51" s="19">
        <f t="shared" si="7"/>
        <v>0</v>
      </c>
      <c r="K51" s="19">
        <f t="shared" si="8"/>
        <v>0</v>
      </c>
      <c r="L51" s="25">
        <v>214107</v>
      </c>
      <c r="M51" s="12"/>
    </row>
    <row r="52" spans="1:13" s="4" customFormat="1" ht="22.65" customHeight="1" x14ac:dyDescent="0.25">
      <c r="A52" s="16">
        <v>41</v>
      </c>
      <c r="B52" s="20" t="s">
        <v>76</v>
      </c>
      <c r="C52" s="21" t="s">
        <v>194</v>
      </c>
      <c r="D52" s="22">
        <v>1</v>
      </c>
      <c r="E52" s="17"/>
      <c r="F52" s="18">
        <v>0</v>
      </c>
      <c r="G52" s="19">
        <f t="shared" si="0"/>
        <v>0</v>
      </c>
      <c r="H52" s="19">
        <f t="shared" si="5"/>
        <v>0</v>
      </c>
      <c r="I52" s="19">
        <f t="shared" si="6"/>
        <v>0</v>
      </c>
      <c r="J52" s="19">
        <f t="shared" si="7"/>
        <v>0</v>
      </c>
      <c r="K52" s="19">
        <f t="shared" si="8"/>
        <v>0</v>
      </c>
      <c r="L52" s="25">
        <v>78693</v>
      </c>
      <c r="M52" s="12"/>
    </row>
    <row r="53" spans="1:13" s="4" customFormat="1" ht="22.65" customHeight="1" x14ac:dyDescent="0.25">
      <c r="A53" s="16">
        <v>42</v>
      </c>
      <c r="B53" s="20" t="s">
        <v>77</v>
      </c>
      <c r="C53" s="21" t="s">
        <v>194</v>
      </c>
      <c r="D53" s="22">
        <v>1</v>
      </c>
      <c r="E53" s="17"/>
      <c r="F53" s="18">
        <v>0</v>
      </c>
      <c r="G53" s="19">
        <f t="shared" si="0"/>
        <v>0</v>
      </c>
      <c r="H53" s="19">
        <f t="shared" si="5"/>
        <v>0</v>
      </c>
      <c r="I53" s="19">
        <f t="shared" si="6"/>
        <v>0</v>
      </c>
      <c r="J53" s="19">
        <f t="shared" si="7"/>
        <v>0</v>
      </c>
      <c r="K53" s="19">
        <f t="shared" si="8"/>
        <v>0</v>
      </c>
      <c r="L53" s="25">
        <v>56867</v>
      </c>
      <c r="M53" s="12"/>
    </row>
    <row r="54" spans="1:13" s="4" customFormat="1" ht="22.65" customHeight="1" x14ac:dyDescent="0.25">
      <c r="A54" s="16">
        <v>43</v>
      </c>
      <c r="B54" s="20" t="s">
        <v>78</v>
      </c>
      <c r="C54" s="21" t="s">
        <v>208</v>
      </c>
      <c r="D54" s="22">
        <v>1</v>
      </c>
      <c r="E54" s="17"/>
      <c r="F54" s="18">
        <v>0</v>
      </c>
      <c r="G54" s="19">
        <f t="shared" si="0"/>
        <v>0</v>
      </c>
      <c r="H54" s="19">
        <f t="shared" si="5"/>
        <v>0</v>
      </c>
      <c r="I54" s="19">
        <f t="shared" si="6"/>
        <v>0</v>
      </c>
      <c r="J54" s="19">
        <f t="shared" si="7"/>
        <v>0</v>
      </c>
      <c r="K54" s="19">
        <f t="shared" si="8"/>
        <v>0</v>
      </c>
      <c r="L54" s="25">
        <v>316853</v>
      </c>
      <c r="M54" s="12"/>
    </row>
    <row r="55" spans="1:13" s="4" customFormat="1" ht="22.65" customHeight="1" x14ac:dyDescent="0.25">
      <c r="A55" s="16">
        <v>44</v>
      </c>
      <c r="B55" s="20" t="s">
        <v>79</v>
      </c>
      <c r="C55" s="21" t="s">
        <v>209</v>
      </c>
      <c r="D55" s="22">
        <v>1</v>
      </c>
      <c r="E55" s="17"/>
      <c r="F55" s="18">
        <v>0</v>
      </c>
      <c r="G55" s="19">
        <f t="shared" si="0"/>
        <v>0</v>
      </c>
      <c r="H55" s="19">
        <f t="shared" si="5"/>
        <v>0</v>
      </c>
      <c r="I55" s="19">
        <f t="shared" si="6"/>
        <v>0</v>
      </c>
      <c r="J55" s="19">
        <f t="shared" si="7"/>
        <v>0</v>
      </c>
      <c r="K55" s="19">
        <f t="shared" si="8"/>
        <v>0</v>
      </c>
      <c r="L55" s="25">
        <v>62611</v>
      </c>
      <c r="M55" s="12"/>
    </row>
    <row r="56" spans="1:13" s="4" customFormat="1" ht="22.65" customHeight="1" x14ac:dyDescent="0.25">
      <c r="A56" s="16">
        <v>45</v>
      </c>
      <c r="B56" s="20" t="s">
        <v>80</v>
      </c>
      <c r="C56" s="21" t="s">
        <v>210</v>
      </c>
      <c r="D56" s="22">
        <v>1</v>
      </c>
      <c r="E56" s="17"/>
      <c r="F56" s="18">
        <v>0</v>
      </c>
      <c r="G56" s="19">
        <f t="shared" si="0"/>
        <v>0</v>
      </c>
      <c r="H56" s="19">
        <f t="shared" si="5"/>
        <v>0</v>
      </c>
      <c r="I56" s="19">
        <f t="shared" si="6"/>
        <v>0</v>
      </c>
      <c r="J56" s="19">
        <f t="shared" si="7"/>
        <v>0</v>
      </c>
      <c r="K56" s="19">
        <f t="shared" si="8"/>
        <v>0</v>
      </c>
      <c r="L56" s="25">
        <v>96325</v>
      </c>
      <c r="M56" s="12"/>
    </row>
    <row r="57" spans="1:13" s="4" customFormat="1" ht="22.65" customHeight="1" x14ac:dyDescent="0.25">
      <c r="A57" s="16">
        <v>46</v>
      </c>
      <c r="B57" s="20" t="s">
        <v>81</v>
      </c>
      <c r="C57" s="21" t="s">
        <v>211</v>
      </c>
      <c r="D57" s="22">
        <v>1</v>
      </c>
      <c r="E57" s="17"/>
      <c r="F57" s="18">
        <v>0</v>
      </c>
      <c r="G57" s="19">
        <f t="shared" si="0"/>
        <v>0</v>
      </c>
      <c r="H57" s="19">
        <f t="shared" si="5"/>
        <v>0</v>
      </c>
      <c r="I57" s="19">
        <f t="shared" si="6"/>
        <v>0</v>
      </c>
      <c r="J57" s="19">
        <f t="shared" si="7"/>
        <v>0</v>
      </c>
      <c r="K57" s="19">
        <f t="shared" si="8"/>
        <v>0</v>
      </c>
      <c r="L57" s="25">
        <v>88213</v>
      </c>
      <c r="M57" s="12"/>
    </row>
    <row r="58" spans="1:13" s="4" customFormat="1" ht="22.65" customHeight="1" x14ac:dyDescent="0.25">
      <c r="A58" s="16">
        <v>47</v>
      </c>
      <c r="B58" s="20" t="s">
        <v>82</v>
      </c>
      <c r="C58" s="21" t="s">
        <v>199</v>
      </c>
      <c r="D58" s="22">
        <v>1</v>
      </c>
      <c r="E58" s="17"/>
      <c r="F58" s="18">
        <v>0</v>
      </c>
      <c r="G58" s="19">
        <f t="shared" si="0"/>
        <v>0</v>
      </c>
      <c r="H58" s="19">
        <f t="shared" si="5"/>
        <v>0</v>
      </c>
      <c r="I58" s="19">
        <f t="shared" si="6"/>
        <v>0</v>
      </c>
      <c r="J58" s="19">
        <f t="shared" si="7"/>
        <v>0</v>
      </c>
      <c r="K58" s="19">
        <f t="shared" si="8"/>
        <v>0</v>
      </c>
      <c r="L58" s="25">
        <v>112373</v>
      </c>
      <c r="M58" s="12"/>
    </row>
    <row r="59" spans="1:13" s="4" customFormat="1" ht="22.65" customHeight="1" x14ac:dyDescent="0.25">
      <c r="A59" s="16">
        <v>48</v>
      </c>
      <c r="B59" s="20" t="s">
        <v>83</v>
      </c>
      <c r="C59" s="21" t="s">
        <v>206</v>
      </c>
      <c r="D59" s="22">
        <v>1</v>
      </c>
      <c r="E59" s="17"/>
      <c r="F59" s="18">
        <v>0</v>
      </c>
      <c r="G59" s="19">
        <f t="shared" si="0"/>
        <v>0</v>
      </c>
      <c r="H59" s="19">
        <f t="shared" si="5"/>
        <v>0</v>
      </c>
      <c r="I59" s="19">
        <f t="shared" si="6"/>
        <v>0</v>
      </c>
      <c r="J59" s="19">
        <f t="shared" si="7"/>
        <v>0</v>
      </c>
      <c r="K59" s="19">
        <f t="shared" si="8"/>
        <v>0</v>
      </c>
      <c r="L59" s="25">
        <v>50832</v>
      </c>
      <c r="M59" s="12"/>
    </row>
    <row r="60" spans="1:13" s="4" customFormat="1" ht="22.65" customHeight="1" x14ac:dyDescent="0.25">
      <c r="A60" s="16">
        <v>49</v>
      </c>
      <c r="B60" s="20" t="s">
        <v>84</v>
      </c>
      <c r="C60" s="21" t="s">
        <v>212</v>
      </c>
      <c r="D60" s="22">
        <v>1</v>
      </c>
      <c r="E60" s="17"/>
      <c r="F60" s="18">
        <v>0</v>
      </c>
      <c r="G60" s="19">
        <f t="shared" si="0"/>
        <v>0</v>
      </c>
      <c r="H60" s="19">
        <f t="shared" si="5"/>
        <v>0</v>
      </c>
      <c r="I60" s="19">
        <f t="shared" si="6"/>
        <v>0</v>
      </c>
      <c r="J60" s="19">
        <f t="shared" si="7"/>
        <v>0</v>
      </c>
      <c r="K60" s="19">
        <f t="shared" si="8"/>
        <v>0</v>
      </c>
      <c r="L60" s="25">
        <v>15507</v>
      </c>
      <c r="M60" s="12"/>
    </row>
    <row r="61" spans="1:13" s="4" customFormat="1" ht="22.65" customHeight="1" x14ac:dyDescent="0.25">
      <c r="A61" s="16">
        <v>50</v>
      </c>
      <c r="B61" s="20" t="s">
        <v>85</v>
      </c>
      <c r="C61" s="21" t="s">
        <v>213</v>
      </c>
      <c r="D61" s="22">
        <v>1</v>
      </c>
      <c r="E61" s="17"/>
      <c r="F61" s="18">
        <v>0</v>
      </c>
      <c r="G61" s="19">
        <f t="shared" si="0"/>
        <v>0</v>
      </c>
      <c r="H61" s="19">
        <f t="shared" si="5"/>
        <v>0</v>
      </c>
      <c r="I61" s="19">
        <f t="shared" si="6"/>
        <v>0</v>
      </c>
      <c r="J61" s="19">
        <f t="shared" si="7"/>
        <v>0</v>
      </c>
      <c r="K61" s="19">
        <f t="shared" si="8"/>
        <v>0</v>
      </c>
      <c r="L61" s="25">
        <v>87547</v>
      </c>
      <c r="M61" s="12"/>
    </row>
    <row r="62" spans="1:13" s="4" customFormat="1" ht="22.65" customHeight="1" x14ac:dyDescent="0.25">
      <c r="A62" s="16">
        <v>51</v>
      </c>
      <c r="B62" s="20" t="s">
        <v>86</v>
      </c>
      <c r="C62" s="21" t="s">
        <v>214</v>
      </c>
      <c r="D62" s="22">
        <v>1</v>
      </c>
      <c r="E62" s="17"/>
      <c r="F62" s="18">
        <v>0</v>
      </c>
      <c r="G62" s="19">
        <f t="shared" si="0"/>
        <v>0</v>
      </c>
      <c r="H62" s="19">
        <f t="shared" si="5"/>
        <v>0</v>
      </c>
      <c r="I62" s="19">
        <f t="shared" si="6"/>
        <v>0</v>
      </c>
      <c r="J62" s="19">
        <f t="shared" si="7"/>
        <v>0</v>
      </c>
      <c r="K62" s="19">
        <f t="shared" si="8"/>
        <v>0</v>
      </c>
      <c r="L62" s="25">
        <v>63339</v>
      </c>
      <c r="M62" s="12"/>
    </row>
    <row r="63" spans="1:13" s="4" customFormat="1" ht="22.65" customHeight="1" x14ac:dyDescent="0.25">
      <c r="A63" s="16">
        <v>52</v>
      </c>
      <c r="B63" s="20" t="s">
        <v>87</v>
      </c>
      <c r="C63" s="21" t="s">
        <v>215</v>
      </c>
      <c r="D63" s="22">
        <v>1</v>
      </c>
      <c r="E63" s="17"/>
      <c r="F63" s="18">
        <v>0</v>
      </c>
      <c r="G63" s="19">
        <f t="shared" si="0"/>
        <v>0</v>
      </c>
      <c r="H63" s="19">
        <f t="shared" si="5"/>
        <v>0</v>
      </c>
      <c r="I63" s="19">
        <f t="shared" si="6"/>
        <v>0</v>
      </c>
      <c r="J63" s="19">
        <f t="shared" si="7"/>
        <v>0</v>
      </c>
      <c r="K63" s="19">
        <f t="shared" si="8"/>
        <v>0</v>
      </c>
      <c r="L63" s="25">
        <v>42590</v>
      </c>
      <c r="M63" s="12"/>
    </row>
    <row r="64" spans="1:13" s="4" customFormat="1" ht="22.65" customHeight="1" x14ac:dyDescent="0.25">
      <c r="A64" s="16">
        <v>53</v>
      </c>
      <c r="B64" s="20" t="s">
        <v>88</v>
      </c>
      <c r="C64" s="21" t="s">
        <v>206</v>
      </c>
      <c r="D64" s="22">
        <v>1</v>
      </c>
      <c r="E64" s="17"/>
      <c r="F64" s="18">
        <v>0</v>
      </c>
      <c r="G64" s="19">
        <f t="shared" si="0"/>
        <v>0</v>
      </c>
      <c r="H64" s="19">
        <f t="shared" si="5"/>
        <v>0</v>
      </c>
      <c r="I64" s="19">
        <f t="shared" si="6"/>
        <v>0</v>
      </c>
      <c r="J64" s="19">
        <f t="shared" si="7"/>
        <v>0</v>
      </c>
      <c r="K64" s="19">
        <f t="shared" si="8"/>
        <v>0</v>
      </c>
      <c r="L64" s="25">
        <v>52693</v>
      </c>
      <c r="M64" s="12"/>
    </row>
    <row r="65" spans="1:13" s="4" customFormat="1" ht="22.65" customHeight="1" x14ac:dyDescent="0.25">
      <c r="A65" s="16">
        <v>54</v>
      </c>
      <c r="B65" s="20" t="s">
        <v>89</v>
      </c>
      <c r="C65" s="21" t="s">
        <v>216</v>
      </c>
      <c r="D65" s="22">
        <v>1</v>
      </c>
      <c r="E65" s="17"/>
      <c r="F65" s="18">
        <v>0</v>
      </c>
      <c r="G65" s="19">
        <f t="shared" si="0"/>
        <v>0</v>
      </c>
      <c r="H65" s="19">
        <f t="shared" si="5"/>
        <v>0</v>
      </c>
      <c r="I65" s="19">
        <f t="shared" si="6"/>
        <v>0</v>
      </c>
      <c r="J65" s="19">
        <f t="shared" si="7"/>
        <v>0</v>
      </c>
      <c r="K65" s="19">
        <f t="shared" si="8"/>
        <v>0</v>
      </c>
      <c r="L65" s="25">
        <v>34853</v>
      </c>
      <c r="M65" s="12"/>
    </row>
    <row r="66" spans="1:13" s="4" customFormat="1" ht="22.65" customHeight="1" x14ac:dyDescent="0.25">
      <c r="A66" s="16">
        <v>55</v>
      </c>
      <c r="B66" s="20" t="s">
        <v>90</v>
      </c>
      <c r="C66" s="21" t="s">
        <v>217</v>
      </c>
      <c r="D66" s="22">
        <v>1</v>
      </c>
      <c r="E66" s="17"/>
      <c r="F66" s="18">
        <v>0</v>
      </c>
      <c r="G66" s="19">
        <f t="shared" si="0"/>
        <v>0</v>
      </c>
      <c r="H66" s="19">
        <f t="shared" si="5"/>
        <v>0</v>
      </c>
      <c r="I66" s="19">
        <f t="shared" si="6"/>
        <v>0</v>
      </c>
      <c r="J66" s="19">
        <f t="shared" si="7"/>
        <v>0</v>
      </c>
      <c r="K66" s="19">
        <f t="shared" si="8"/>
        <v>0</v>
      </c>
      <c r="L66" s="25">
        <v>110741</v>
      </c>
      <c r="M66" s="12"/>
    </row>
    <row r="67" spans="1:13" s="4" customFormat="1" ht="22.65" customHeight="1" x14ac:dyDescent="0.25">
      <c r="A67" s="16">
        <v>56</v>
      </c>
      <c r="B67" s="20" t="s">
        <v>91</v>
      </c>
      <c r="C67" s="21" t="s">
        <v>218</v>
      </c>
      <c r="D67" s="22">
        <v>1</v>
      </c>
      <c r="E67" s="17"/>
      <c r="F67" s="18">
        <v>0.19</v>
      </c>
      <c r="G67" s="19">
        <f t="shared" si="0"/>
        <v>0</v>
      </c>
      <c r="H67" s="19">
        <f t="shared" si="5"/>
        <v>0</v>
      </c>
      <c r="I67" s="19">
        <f t="shared" si="6"/>
        <v>0</v>
      </c>
      <c r="J67" s="19">
        <f t="shared" si="7"/>
        <v>0</v>
      </c>
      <c r="K67" s="19">
        <f t="shared" si="8"/>
        <v>0</v>
      </c>
      <c r="L67" s="25">
        <v>75284</v>
      </c>
      <c r="M67" s="12"/>
    </row>
    <row r="68" spans="1:13" s="4" customFormat="1" ht="22.65" customHeight="1" x14ac:dyDescent="0.25">
      <c r="A68" s="16">
        <v>57</v>
      </c>
      <c r="B68" s="20" t="s">
        <v>92</v>
      </c>
      <c r="C68" s="21" t="s">
        <v>218</v>
      </c>
      <c r="D68" s="22">
        <v>1</v>
      </c>
      <c r="E68" s="17"/>
      <c r="F68" s="18">
        <v>0.19</v>
      </c>
      <c r="G68" s="19">
        <f t="shared" si="0"/>
        <v>0</v>
      </c>
      <c r="H68" s="19">
        <f t="shared" si="5"/>
        <v>0</v>
      </c>
      <c r="I68" s="19">
        <f t="shared" si="6"/>
        <v>0</v>
      </c>
      <c r="J68" s="19">
        <f t="shared" si="7"/>
        <v>0</v>
      </c>
      <c r="K68" s="19">
        <f t="shared" si="8"/>
        <v>0</v>
      </c>
      <c r="L68" s="25">
        <v>72951</v>
      </c>
      <c r="M68" s="12"/>
    </row>
    <row r="69" spans="1:13" s="4" customFormat="1" ht="22.65" customHeight="1" x14ac:dyDescent="0.25">
      <c r="A69" s="16">
        <v>58</v>
      </c>
      <c r="B69" s="20" t="s">
        <v>93</v>
      </c>
      <c r="C69" s="21" t="s">
        <v>218</v>
      </c>
      <c r="D69" s="22">
        <v>1</v>
      </c>
      <c r="E69" s="17"/>
      <c r="F69" s="18">
        <v>0.19</v>
      </c>
      <c r="G69" s="19">
        <f t="shared" si="0"/>
        <v>0</v>
      </c>
      <c r="H69" s="19">
        <f t="shared" si="5"/>
        <v>0</v>
      </c>
      <c r="I69" s="19">
        <f t="shared" si="6"/>
        <v>0</v>
      </c>
      <c r="J69" s="19">
        <f t="shared" si="7"/>
        <v>0</v>
      </c>
      <c r="K69" s="19">
        <f t="shared" si="8"/>
        <v>0</v>
      </c>
      <c r="L69" s="25">
        <v>72951</v>
      </c>
      <c r="M69" s="12"/>
    </row>
    <row r="70" spans="1:13" s="4" customFormat="1" ht="22.65" customHeight="1" x14ac:dyDescent="0.25">
      <c r="A70" s="16">
        <v>59</v>
      </c>
      <c r="B70" s="20" t="s">
        <v>94</v>
      </c>
      <c r="C70" s="21" t="s">
        <v>218</v>
      </c>
      <c r="D70" s="22">
        <v>1</v>
      </c>
      <c r="E70" s="17"/>
      <c r="F70" s="18">
        <v>0.19</v>
      </c>
      <c r="G70" s="19">
        <f t="shared" si="0"/>
        <v>0</v>
      </c>
      <c r="H70" s="19">
        <f t="shared" si="5"/>
        <v>0</v>
      </c>
      <c r="I70" s="19">
        <f t="shared" si="6"/>
        <v>0</v>
      </c>
      <c r="J70" s="19">
        <f t="shared" si="7"/>
        <v>0</v>
      </c>
      <c r="K70" s="19">
        <f t="shared" si="8"/>
        <v>0</v>
      </c>
      <c r="L70" s="25">
        <v>83877</v>
      </c>
      <c r="M70" s="12"/>
    </row>
    <row r="71" spans="1:13" s="4" customFormat="1" ht="22.65" customHeight="1" x14ac:dyDescent="0.25">
      <c r="A71" s="16">
        <v>60</v>
      </c>
      <c r="B71" s="20" t="s">
        <v>95</v>
      </c>
      <c r="C71" s="21" t="s">
        <v>218</v>
      </c>
      <c r="D71" s="22">
        <v>1</v>
      </c>
      <c r="E71" s="17"/>
      <c r="F71" s="18">
        <v>0.19</v>
      </c>
      <c r="G71" s="19">
        <f t="shared" si="0"/>
        <v>0</v>
      </c>
      <c r="H71" s="19">
        <f t="shared" si="5"/>
        <v>0</v>
      </c>
      <c r="I71" s="19">
        <f t="shared" si="6"/>
        <v>0</v>
      </c>
      <c r="J71" s="19">
        <f t="shared" si="7"/>
        <v>0</v>
      </c>
      <c r="K71" s="19">
        <f t="shared" si="8"/>
        <v>0</v>
      </c>
      <c r="L71" s="25">
        <v>93211</v>
      </c>
      <c r="M71" s="12"/>
    </row>
    <row r="72" spans="1:13" s="4" customFormat="1" ht="22.65" customHeight="1" x14ac:dyDescent="0.25">
      <c r="A72" s="16">
        <v>61</v>
      </c>
      <c r="B72" s="20" t="s">
        <v>96</v>
      </c>
      <c r="C72" s="21" t="s">
        <v>219</v>
      </c>
      <c r="D72" s="22">
        <v>1</v>
      </c>
      <c r="E72" s="17"/>
      <c r="F72" s="18">
        <v>0</v>
      </c>
      <c r="G72" s="19">
        <f t="shared" si="0"/>
        <v>0</v>
      </c>
      <c r="H72" s="19">
        <f t="shared" si="5"/>
        <v>0</v>
      </c>
      <c r="I72" s="19">
        <f t="shared" si="6"/>
        <v>0</v>
      </c>
      <c r="J72" s="19">
        <f t="shared" si="7"/>
        <v>0</v>
      </c>
      <c r="K72" s="19">
        <f t="shared" si="8"/>
        <v>0</v>
      </c>
      <c r="L72" s="25">
        <v>49802</v>
      </c>
      <c r="M72" s="12"/>
    </row>
    <row r="73" spans="1:13" s="4" customFormat="1" ht="22.65" customHeight="1" x14ac:dyDescent="0.25">
      <c r="A73" s="16">
        <v>62</v>
      </c>
      <c r="B73" s="20" t="s">
        <v>97</v>
      </c>
      <c r="C73" s="21" t="s">
        <v>220</v>
      </c>
      <c r="D73" s="22">
        <v>1</v>
      </c>
      <c r="E73" s="17"/>
      <c r="F73" s="18">
        <v>0.19</v>
      </c>
      <c r="G73" s="19">
        <f t="shared" si="0"/>
        <v>0</v>
      </c>
      <c r="H73" s="19">
        <f t="shared" si="5"/>
        <v>0</v>
      </c>
      <c r="I73" s="19">
        <f t="shared" si="6"/>
        <v>0</v>
      </c>
      <c r="J73" s="19">
        <f t="shared" si="7"/>
        <v>0</v>
      </c>
      <c r="K73" s="19">
        <f t="shared" si="8"/>
        <v>0</v>
      </c>
      <c r="L73" s="25">
        <v>131252</v>
      </c>
      <c r="M73" s="12"/>
    </row>
    <row r="74" spans="1:13" s="4" customFormat="1" ht="22.65" customHeight="1" x14ac:dyDescent="0.25">
      <c r="A74" s="16">
        <v>63</v>
      </c>
      <c r="B74" s="20" t="s">
        <v>98</v>
      </c>
      <c r="C74" s="21" t="s">
        <v>220</v>
      </c>
      <c r="D74" s="22">
        <v>1</v>
      </c>
      <c r="E74" s="17"/>
      <c r="F74" s="18">
        <v>0.19</v>
      </c>
      <c r="G74" s="19">
        <f t="shared" si="0"/>
        <v>0</v>
      </c>
      <c r="H74" s="19">
        <f t="shared" si="5"/>
        <v>0</v>
      </c>
      <c r="I74" s="19">
        <f t="shared" si="6"/>
        <v>0</v>
      </c>
      <c r="J74" s="19">
        <f t="shared" si="7"/>
        <v>0</v>
      </c>
      <c r="K74" s="19">
        <f t="shared" si="8"/>
        <v>0</v>
      </c>
      <c r="L74" s="25">
        <v>131252</v>
      </c>
      <c r="M74" s="12"/>
    </row>
    <row r="75" spans="1:13" s="4" customFormat="1" ht="22.65" customHeight="1" x14ac:dyDescent="0.25">
      <c r="A75" s="16">
        <v>64</v>
      </c>
      <c r="B75" s="20" t="s">
        <v>99</v>
      </c>
      <c r="C75" s="21" t="s">
        <v>221</v>
      </c>
      <c r="D75" s="22">
        <v>1</v>
      </c>
      <c r="E75" s="17"/>
      <c r="F75" s="18">
        <v>0.19</v>
      </c>
      <c r="G75" s="19">
        <f t="shared" si="0"/>
        <v>0</v>
      </c>
      <c r="H75" s="19">
        <f t="shared" si="5"/>
        <v>0</v>
      </c>
      <c r="I75" s="19">
        <f t="shared" si="6"/>
        <v>0</v>
      </c>
      <c r="J75" s="19">
        <f t="shared" si="7"/>
        <v>0</v>
      </c>
      <c r="K75" s="19">
        <f t="shared" si="8"/>
        <v>0</v>
      </c>
      <c r="L75" s="25">
        <v>131252</v>
      </c>
      <c r="M75" s="12"/>
    </row>
    <row r="76" spans="1:13" s="4" customFormat="1" ht="22.65" customHeight="1" x14ac:dyDescent="0.25">
      <c r="A76" s="16">
        <v>65</v>
      </c>
      <c r="B76" s="20" t="s">
        <v>100</v>
      </c>
      <c r="C76" s="21" t="s">
        <v>196</v>
      </c>
      <c r="D76" s="22">
        <v>1</v>
      </c>
      <c r="E76" s="17"/>
      <c r="F76" s="18">
        <v>0.19</v>
      </c>
      <c r="G76" s="19">
        <f t="shared" si="0"/>
        <v>0</v>
      </c>
      <c r="H76" s="19">
        <f t="shared" si="5"/>
        <v>0</v>
      </c>
      <c r="I76" s="19">
        <f t="shared" si="6"/>
        <v>0</v>
      </c>
      <c r="J76" s="19">
        <f t="shared" si="7"/>
        <v>0</v>
      </c>
      <c r="K76" s="19">
        <f t="shared" si="8"/>
        <v>0</v>
      </c>
      <c r="L76" s="25">
        <v>21588</v>
      </c>
      <c r="M76" s="12"/>
    </row>
    <row r="77" spans="1:13" s="4" customFormat="1" ht="22.65" customHeight="1" x14ac:dyDescent="0.25">
      <c r="A77" s="16">
        <v>66</v>
      </c>
      <c r="B77" s="20" t="s">
        <v>101</v>
      </c>
      <c r="C77" s="21" t="s">
        <v>196</v>
      </c>
      <c r="D77" s="22">
        <v>1</v>
      </c>
      <c r="E77" s="17"/>
      <c r="F77" s="18">
        <v>0.19</v>
      </c>
      <c r="G77" s="19">
        <f t="shared" ref="G77:G140" si="9">SUM(E77*F77)</f>
        <v>0</v>
      </c>
      <c r="H77" s="19">
        <f t="shared" si="5"/>
        <v>0</v>
      </c>
      <c r="I77" s="19">
        <f t="shared" si="6"/>
        <v>0</v>
      </c>
      <c r="J77" s="19">
        <f t="shared" si="7"/>
        <v>0</v>
      </c>
      <c r="K77" s="19">
        <f t="shared" si="8"/>
        <v>0</v>
      </c>
      <c r="L77" s="25">
        <v>479511</v>
      </c>
      <c r="M77" s="12"/>
    </row>
    <row r="78" spans="1:13" s="4" customFormat="1" ht="22.65" customHeight="1" x14ac:dyDescent="0.25">
      <c r="A78" s="16">
        <v>67</v>
      </c>
      <c r="B78" s="20" t="s">
        <v>102</v>
      </c>
      <c r="C78" s="21" t="s">
        <v>188</v>
      </c>
      <c r="D78" s="22">
        <v>1</v>
      </c>
      <c r="E78" s="17"/>
      <c r="F78" s="18">
        <v>0</v>
      </c>
      <c r="G78" s="19">
        <f t="shared" si="9"/>
        <v>0</v>
      </c>
      <c r="H78" s="19">
        <f t="shared" si="5"/>
        <v>0</v>
      </c>
      <c r="I78" s="19">
        <f t="shared" si="6"/>
        <v>0</v>
      </c>
      <c r="J78" s="19">
        <f t="shared" si="7"/>
        <v>0</v>
      </c>
      <c r="K78" s="19">
        <f t="shared" si="8"/>
        <v>0</v>
      </c>
      <c r="L78" s="25">
        <v>84065</v>
      </c>
      <c r="M78" s="12"/>
    </row>
    <row r="79" spans="1:13" s="4" customFormat="1" ht="22.65" customHeight="1" x14ac:dyDescent="0.25">
      <c r="A79" s="16">
        <v>68</v>
      </c>
      <c r="B79" s="20" t="s">
        <v>103</v>
      </c>
      <c r="C79" s="21" t="s">
        <v>222</v>
      </c>
      <c r="D79" s="22">
        <v>1</v>
      </c>
      <c r="E79" s="17"/>
      <c r="F79" s="18">
        <v>0</v>
      </c>
      <c r="G79" s="19">
        <f t="shared" si="9"/>
        <v>0</v>
      </c>
      <c r="H79" s="19">
        <f t="shared" si="5"/>
        <v>0</v>
      </c>
      <c r="I79" s="19">
        <f t="shared" si="6"/>
        <v>0</v>
      </c>
      <c r="J79" s="19">
        <f t="shared" si="7"/>
        <v>0</v>
      </c>
      <c r="K79" s="19">
        <f t="shared" si="8"/>
        <v>0</v>
      </c>
      <c r="L79" s="25">
        <v>55100</v>
      </c>
      <c r="M79" s="12"/>
    </row>
    <row r="80" spans="1:13" s="4" customFormat="1" ht="22.65" customHeight="1" x14ac:dyDescent="0.25">
      <c r="A80" s="16">
        <v>69</v>
      </c>
      <c r="B80" s="20" t="s">
        <v>104</v>
      </c>
      <c r="C80" s="21" t="s">
        <v>201</v>
      </c>
      <c r="D80" s="22">
        <v>1</v>
      </c>
      <c r="E80" s="17"/>
      <c r="F80" s="18">
        <v>0</v>
      </c>
      <c r="G80" s="19">
        <f t="shared" si="9"/>
        <v>0</v>
      </c>
      <c r="H80" s="19">
        <f t="shared" si="5"/>
        <v>0</v>
      </c>
      <c r="I80" s="19">
        <f t="shared" si="6"/>
        <v>0</v>
      </c>
      <c r="J80" s="19">
        <f t="shared" si="7"/>
        <v>0</v>
      </c>
      <c r="K80" s="19">
        <f t="shared" si="8"/>
        <v>0</v>
      </c>
      <c r="L80" s="25">
        <v>40767</v>
      </c>
      <c r="M80" s="12"/>
    </row>
    <row r="81" spans="1:13" s="4" customFormat="1" ht="22.65" customHeight="1" x14ac:dyDescent="0.25">
      <c r="A81" s="16">
        <v>70</v>
      </c>
      <c r="B81" s="20" t="s">
        <v>105</v>
      </c>
      <c r="C81" s="21" t="s">
        <v>223</v>
      </c>
      <c r="D81" s="22">
        <v>1</v>
      </c>
      <c r="E81" s="17"/>
      <c r="F81" s="18">
        <v>0</v>
      </c>
      <c r="G81" s="19">
        <f t="shared" si="9"/>
        <v>0</v>
      </c>
      <c r="H81" s="19">
        <f t="shared" si="5"/>
        <v>0</v>
      </c>
      <c r="I81" s="19">
        <f t="shared" si="6"/>
        <v>0</v>
      </c>
      <c r="J81" s="19">
        <f t="shared" si="7"/>
        <v>0</v>
      </c>
      <c r="K81" s="19">
        <f t="shared" si="8"/>
        <v>0</v>
      </c>
      <c r="L81" s="25">
        <v>31347</v>
      </c>
      <c r="M81" s="12"/>
    </row>
    <row r="82" spans="1:13" s="4" customFormat="1" ht="22.65" customHeight="1" x14ac:dyDescent="0.25">
      <c r="A82" s="16">
        <v>71</v>
      </c>
      <c r="B82" s="20" t="s">
        <v>106</v>
      </c>
      <c r="C82" s="21" t="s">
        <v>210</v>
      </c>
      <c r="D82" s="22">
        <v>1</v>
      </c>
      <c r="E82" s="17"/>
      <c r="F82" s="18">
        <v>0</v>
      </c>
      <c r="G82" s="19">
        <f t="shared" si="9"/>
        <v>0</v>
      </c>
      <c r="H82" s="19">
        <f t="shared" si="5"/>
        <v>0</v>
      </c>
      <c r="I82" s="19">
        <f t="shared" si="6"/>
        <v>0</v>
      </c>
      <c r="J82" s="19">
        <f t="shared" si="7"/>
        <v>0</v>
      </c>
      <c r="K82" s="19">
        <f t="shared" si="8"/>
        <v>0</v>
      </c>
      <c r="L82" s="25">
        <v>9873</v>
      </c>
      <c r="M82" s="12"/>
    </row>
    <row r="83" spans="1:13" s="4" customFormat="1" ht="22.65" customHeight="1" x14ac:dyDescent="0.25">
      <c r="A83" s="16">
        <v>72</v>
      </c>
      <c r="B83" s="20" t="s">
        <v>107</v>
      </c>
      <c r="C83" s="21" t="s">
        <v>208</v>
      </c>
      <c r="D83" s="22">
        <v>1</v>
      </c>
      <c r="E83" s="17"/>
      <c r="F83" s="18">
        <v>0</v>
      </c>
      <c r="G83" s="19">
        <f t="shared" si="9"/>
        <v>0</v>
      </c>
      <c r="H83" s="19">
        <f t="shared" si="5"/>
        <v>0</v>
      </c>
      <c r="I83" s="19">
        <f t="shared" si="6"/>
        <v>0</v>
      </c>
      <c r="J83" s="19">
        <f t="shared" si="7"/>
        <v>0</v>
      </c>
      <c r="K83" s="19">
        <f t="shared" si="8"/>
        <v>0</v>
      </c>
      <c r="L83" s="25">
        <v>157720</v>
      </c>
      <c r="M83" s="12"/>
    </row>
    <row r="84" spans="1:13" s="4" customFormat="1" ht="22.65" customHeight="1" x14ac:dyDescent="0.25">
      <c r="A84" s="16">
        <v>73</v>
      </c>
      <c r="B84" s="20" t="s">
        <v>108</v>
      </c>
      <c r="C84" s="21" t="s">
        <v>224</v>
      </c>
      <c r="D84" s="22">
        <v>1</v>
      </c>
      <c r="E84" s="17"/>
      <c r="F84" s="18">
        <v>0</v>
      </c>
      <c r="G84" s="19">
        <f t="shared" si="9"/>
        <v>0</v>
      </c>
      <c r="H84" s="19">
        <f t="shared" si="5"/>
        <v>0</v>
      </c>
      <c r="I84" s="19">
        <f t="shared" si="6"/>
        <v>0</v>
      </c>
      <c r="J84" s="19">
        <f t="shared" si="7"/>
        <v>0</v>
      </c>
      <c r="K84" s="19">
        <f t="shared" si="8"/>
        <v>0</v>
      </c>
      <c r="L84" s="25">
        <v>232810</v>
      </c>
      <c r="M84" s="12"/>
    </row>
    <row r="85" spans="1:13" s="4" customFormat="1" ht="22.65" customHeight="1" x14ac:dyDescent="0.25">
      <c r="A85" s="16">
        <v>74</v>
      </c>
      <c r="B85" s="20" t="s">
        <v>109</v>
      </c>
      <c r="C85" s="21" t="s">
        <v>225</v>
      </c>
      <c r="D85" s="22">
        <v>1</v>
      </c>
      <c r="E85" s="17"/>
      <c r="F85" s="18">
        <v>0</v>
      </c>
      <c r="G85" s="19">
        <f t="shared" si="9"/>
        <v>0</v>
      </c>
      <c r="H85" s="19">
        <f t="shared" si="5"/>
        <v>0</v>
      </c>
      <c r="I85" s="19">
        <f t="shared" si="6"/>
        <v>0</v>
      </c>
      <c r="J85" s="19">
        <f t="shared" si="7"/>
        <v>0</v>
      </c>
      <c r="K85" s="19">
        <f t="shared" si="8"/>
        <v>0</v>
      </c>
      <c r="L85" s="25">
        <v>81707</v>
      </c>
      <c r="M85" s="12"/>
    </row>
    <row r="86" spans="1:13" s="4" customFormat="1" ht="22.65" customHeight="1" x14ac:dyDescent="0.25">
      <c r="A86" s="16">
        <v>75</v>
      </c>
      <c r="B86" s="20" t="s">
        <v>110</v>
      </c>
      <c r="C86" s="21" t="s">
        <v>207</v>
      </c>
      <c r="D86" s="22">
        <v>1</v>
      </c>
      <c r="E86" s="17"/>
      <c r="F86" s="18">
        <v>0</v>
      </c>
      <c r="G86" s="19">
        <f t="shared" si="9"/>
        <v>0</v>
      </c>
      <c r="H86" s="19">
        <f t="shared" si="5"/>
        <v>0</v>
      </c>
      <c r="I86" s="19">
        <f t="shared" si="6"/>
        <v>0</v>
      </c>
      <c r="J86" s="19">
        <f t="shared" si="7"/>
        <v>0</v>
      </c>
      <c r="K86" s="19">
        <f t="shared" si="8"/>
        <v>0</v>
      </c>
      <c r="L86" s="25">
        <v>115600</v>
      </c>
      <c r="M86" s="12"/>
    </row>
    <row r="87" spans="1:13" s="4" customFormat="1" ht="22.65" customHeight="1" x14ac:dyDescent="0.25">
      <c r="A87" s="16">
        <v>76</v>
      </c>
      <c r="B87" s="20" t="s">
        <v>111</v>
      </c>
      <c r="C87" s="21" t="s">
        <v>223</v>
      </c>
      <c r="D87" s="22">
        <v>1</v>
      </c>
      <c r="E87" s="17"/>
      <c r="F87" s="18">
        <v>0</v>
      </c>
      <c r="G87" s="19">
        <f t="shared" si="9"/>
        <v>0</v>
      </c>
      <c r="H87" s="19">
        <f t="shared" si="5"/>
        <v>0</v>
      </c>
      <c r="I87" s="19">
        <f t="shared" si="6"/>
        <v>0</v>
      </c>
      <c r="J87" s="19">
        <f t="shared" si="7"/>
        <v>0</v>
      </c>
      <c r="K87" s="19">
        <f t="shared" si="8"/>
        <v>0</v>
      </c>
      <c r="L87" s="25">
        <v>17840</v>
      </c>
      <c r="M87" s="12"/>
    </row>
    <row r="88" spans="1:13" s="4" customFormat="1" ht="22.65" customHeight="1" x14ac:dyDescent="0.25">
      <c r="A88" s="16">
        <v>77</v>
      </c>
      <c r="B88" s="20" t="s">
        <v>112</v>
      </c>
      <c r="C88" s="21" t="s">
        <v>226</v>
      </c>
      <c r="D88" s="22">
        <v>1</v>
      </c>
      <c r="E88" s="17"/>
      <c r="F88" s="18">
        <v>0</v>
      </c>
      <c r="G88" s="19">
        <f t="shared" si="9"/>
        <v>0</v>
      </c>
      <c r="H88" s="19">
        <f t="shared" si="5"/>
        <v>0</v>
      </c>
      <c r="I88" s="19">
        <f t="shared" si="6"/>
        <v>0</v>
      </c>
      <c r="J88" s="19">
        <f t="shared" si="7"/>
        <v>0</v>
      </c>
      <c r="K88" s="19">
        <f t="shared" si="8"/>
        <v>0</v>
      </c>
      <c r="L88" s="25">
        <v>90001</v>
      </c>
      <c r="M88" s="12"/>
    </row>
    <row r="89" spans="1:13" s="4" customFormat="1" ht="22.65" customHeight="1" x14ac:dyDescent="0.25">
      <c r="A89" s="16">
        <v>78</v>
      </c>
      <c r="B89" s="20" t="s">
        <v>113</v>
      </c>
      <c r="C89" s="21" t="s">
        <v>227</v>
      </c>
      <c r="D89" s="22">
        <v>1</v>
      </c>
      <c r="E89" s="17"/>
      <c r="F89" s="18">
        <v>0</v>
      </c>
      <c r="G89" s="19">
        <f t="shared" si="9"/>
        <v>0</v>
      </c>
      <c r="H89" s="19">
        <f t="shared" si="5"/>
        <v>0</v>
      </c>
      <c r="I89" s="19">
        <f t="shared" si="6"/>
        <v>0</v>
      </c>
      <c r="J89" s="19">
        <f t="shared" si="7"/>
        <v>0</v>
      </c>
      <c r="K89" s="19">
        <f t="shared" si="8"/>
        <v>0</v>
      </c>
      <c r="L89" s="25">
        <v>151253</v>
      </c>
      <c r="M89" s="12"/>
    </row>
    <row r="90" spans="1:13" s="4" customFormat="1" ht="22.65" customHeight="1" x14ac:dyDescent="0.25">
      <c r="A90" s="16">
        <v>79</v>
      </c>
      <c r="B90" s="20" t="s">
        <v>114</v>
      </c>
      <c r="C90" s="21" t="s">
        <v>199</v>
      </c>
      <c r="D90" s="22">
        <v>1</v>
      </c>
      <c r="E90" s="17"/>
      <c r="F90" s="18">
        <v>0</v>
      </c>
      <c r="G90" s="19">
        <f t="shared" si="9"/>
        <v>0</v>
      </c>
      <c r="H90" s="19">
        <f t="shared" si="5"/>
        <v>0</v>
      </c>
      <c r="I90" s="19">
        <f t="shared" si="6"/>
        <v>0</v>
      </c>
      <c r="J90" s="19">
        <f t="shared" si="7"/>
        <v>0</v>
      </c>
      <c r="K90" s="19">
        <f t="shared" si="8"/>
        <v>0</v>
      </c>
      <c r="L90" s="25">
        <v>395413</v>
      </c>
      <c r="M90" s="12"/>
    </row>
    <row r="91" spans="1:13" s="4" customFormat="1" ht="22.65" customHeight="1" x14ac:dyDescent="0.25">
      <c r="A91" s="16">
        <v>80</v>
      </c>
      <c r="B91" s="20" t="s">
        <v>115</v>
      </c>
      <c r="C91" s="21" t="s">
        <v>196</v>
      </c>
      <c r="D91" s="22">
        <v>1</v>
      </c>
      <c r="E91" s="17"/>
      <c r="F91" s="18">
        <v>0.19</v>
      </c>
      <c r="G91" s="19">
        <f t="shared" si="9"/>
        <v>0</v>
      </c>
      <c r="H91" s="19">
        <f t="shared" si="5"/>
        <v>0</v>
      </c>
      <c r="I91" s="19">
        <f t="shared" si="6"/>
        <v>0</v>
      </c>
      <c r="J91" s="19">
        <f t="shared" si="7"/>
        <v>0</v>
      </c>
      <c r="K91" s="19">
        <f t="shared" si="8"/>
        <v>0</v>
      </c>
      <c r="L91" s="25">
        <v>33844</v>
      </c>
      <c r="M91" s="12"/>
    </row>
    <row r="92" spans="1:13" s="4" customFormat="1" ht="22.65" customHeight="1" x14ac:dyDescent="0.25">
      <c r="A92" s="16">
        <v>81</v>
      </c>
      <c r="B92" s="20" t="s">
        <v>116</v>
      </c>
      <c r="C92" s="21" t="s">
        <v>196</v>
      </c>
      <c r="D92" s="22">
        <v>1</v>
      </c>
      <c r="E92" s="17"/>
      <c r="F92" s="18">
        <v>0.19</v>
      </c>
      <c r="G92" s="19">
        <f t="shared" si="9"/>
        <v>0</v>
      </c>
      <c r="H92" s="19">
        <f t="shared" si="5"/>
        <v>0</v>
      </c>
      <c r="I92" s="19">
        <f t="shared" si="6"/>
        <v>0</v>
      </c>
      <c r="J92" s="19">
        <f t="shared" si="7"/>
        <v>0</v>
      </c>
      <c r="K92" s="19">
        <f t="shared" si="8"/>
        <v>0</v>
      </c>
      <c r="L92" s="25">
        <v>34679</v>
      </c>
      <c r="M92" s="12"/>
    </row>
    <row r="93" spans="1:13" s="4" customFormat="1" ht="22.65" customHeight="1" x14ac:dyDescent="0.25">
      <c r="A93" s="16">
        <v>82</v>
      </c>
      <c r="B93" s="20" t="s">
        <v>117</v>
      </c>
      <c r="C93" s="21" t="s">
        <v>215</v>
      </c>
      <c r="D93" s="22">
        <v>1</v>
      </c>
      <c r="E93" s="17"/>
      <c r="F93" s="18">
        <v>0</v>
      </c>
      <c r="G93" s="19">
        <f t="shared" si="9"/>
        <v>0</v>
      </c>
      <c r="H93" s="19">
        <f t="shared" si="5"/>
        <v>0</v>
      </c>
      <c r="I93" s="19">
        <f t="shared" si="6"/>
        <v>0</v>
      </c>
      <c r="J93" s="19">
        <f t="shared" si="7"/>
        <v>0</v>
      </c>
      <c r="K93" s="19">
        <f t="shared" si="8"/>
        <v>0</v>
      </c>
      <c r="L93" s="25">
        <v>124603</v>
      </c>
      <c r="M93" s="12"/>
    </row>
    <row r="94" spans="1:13" s="4" customFormat="1" ht="22.65" customHeight="1" x14ac:dyDescent="0.25">
      <c r="A94" s="16">
        <v>83</v>
      </c>
      <c r="B94" s="20" t="s">
        <v>118</v>
      </c>
      <c r="C94" s="21" t="s">
        <v>214</v>
      </c>
      <c r="D94" s="22">
        <v>1</v>
      </c>
      <c r="E94" s="17"/>
      <c r="F94" s="18">
        <v>0</v>
      </c>
      <c r="G94" s="19">
        <f t="shared" si="9"/>
        <v>0</v>
      </c>
      <c r="H94" s="19">
        <f t="shared" si="5"/>
        <v>0</v>
      </c>
      <c r="I94" s="19">
        <f t="shared" si="6"/>
        <v>0</v>
      </c>
      <c r="J94" s="19">
        <f t="shared" si="7"/>
        <v>0</v>
      </c>
      <c r="K94" s="19">
        <f t="shared" si="8"/>
        <v>0</v>
      </c>
      <c r="L94" s="25">
        <v>91112</v>
      </c>
      <c r="M94" s="12"/>
    </row>
    <row r="95" spans="1:13" s="4" customFormat="1" ht="22.65" customHeight="1" x14ac:dyDescent="0.25">
      <c r="A95" s="16">
        <v>84</v>
      </c>
      <c r="B95" s="20" t="s">
        <v>119</v>
      </c>
      <c r="C95" s="21" t="s">
        <v>228</v>
      </c>
      <c r="D95" s="22">
        <v>1</v>
      </c>
      <c r="E95" s="17"/>
      <c r="F95" s="18">
        <v>0.05</v>
      </c>
      <c r="G95" s="19">
        <f t="shared" si="9"/>
        <v>0</v>
      </c>
      <c r="H95" s="19">
        <f t="shared" ref="H95:H158" si="10">SUM(E95+G95)</f>
        <v>0</v>
      </c>
      <c r="I95" s="19">
        <f t="shared" ref="I95:I158" si="11">G95*D95</f>
        <v>0</v>
      </c>
      <c r="J95" s="19">
        <f t="shared" ref="J95:J158" si="12">E95*D95</f>
        <v>0</v>
      </c>
      <c r="K95" s="19">
        <f t="shared" ref="K95:K158" si="13">J95+I95</f>
        <v>0</v>
      </c>
      <c r="L95" s="25">
        <v>47394</v>
      </c>
      <c r="M95" s="12"/>
    </row>
    <row r="96" spans="1:13" s="4" customFormat="1" ht="22.65" customHeight="1" x14ac:dyDescent="0.25">
      <c r="A96" s="16">
        <v>85</v>
      </c>
      <c r="B96" s="20" t="s">
        <v>120</v>
      </c>
      <c r="C96" s="21" t="s">
        <v>229</v>
      </c>
      <c r="D96" s="22">
        <v>1</v>
      </c>
      <c r="E96" s="17"/>
      <c r="F96" s="18">
        <v>0.19</v>
      </c>
      <c r="G96" s="19">
        <f t="shared" si="9"/>
        <v>0</v>
      </c>
      <c r="H96" s="19">
        <f t="shared" si="10"/>
        <v>0</v>
      </c>
      <c r="I96" s="19">
        <f t="shared" si="11"/>
        <v>0</v>
      </c>
      <c r="J96" s="19">
        <f t="shared" si="12"/>
        <v>0</v>
      </c>
      <c r="K96" s="19">
        <f t="shared" si="13"/>
        <v>0</v>
      </c>
      <c r="L96" s="25">
        <v>22964</v>
      </c>
      <c r="M96" s="12"/>
    </row>
    <row r="97" spans="1:13" s="4" customFormat="1" ht="22.65" customHeight="1" x14ac:dyDescent="0.25">
      <c r="A97" s="16">
        <v>86</v>
      </c>
      <c r="B97" s="20" t="s">
        <v>121</v>
      </c>
      <c r="C97" s="21" t="s">
        <v>229</v>
      </c>
      <c r="D97" s="22">
        <v>1</v>
      </c>
      <c r="E97" s="17"/>
      <c r="F97" s="18">
        <v>0</v>
      </c>
      <c r="G97" s="19">
        <f t="shared" si="9"/>
        <v>0</v>
      </c>
      <c r="H97" s="19">
        <f t="shared" si="10"/>
        <v>0</v>
      </c>
      <c r="I97" s="19">
        <f t="shared" si="11"/>
        <v>0</v>
      </c>
      <c r="J97" s="19">
        <f t="shared" si="12"/>
        <v>0</v>
      </c>
      <c r="K97" s="19">
        <f t="shared" si="13"/>
        <v>0</v>
      </c>
      <c r="L97" s="25">
        <v>40732</v>
      </c>
      <c r="M97" s="12"/>
    </row>
    <row r="98" spans="1:13" s="4" customFormat="1" ht="22.65" customHeight="1" x14ac:dyDescent="0.25">
      <c r="A98" s="16">
        <v>87</v>
      </c>
      <c r="B98" s="20" t="s">
        <v>122</v>
      </c>
      <c r="C98" s="21" t="s">
        <v>199</v>
      </c>
      <c r="D98" s="22">
        <v>1</v>
      </c>
      <c r="E98" s="17"/>
      <c r="F98" s="18">
        <v>0</v>
      </c>
      <c r="G98" s="19">
        <f t="shared" si="9"/>
        <v>0</v>
      </c>
      <c r="H98" s="19">
        <f t="shared" si="10"/>
        <v>0</v>
      </c>
      <c r="I98" s="19">
        <f t="shared" si="11"/>
        <v>0</v>
      </c>
      <c r="J98" s="19">
        <f t="shared" si="12"/>
        <v>0</v>
      </c>
      <c r="K98" s="19">
        <f t="shared" si="13"/>
        <v>0</v>
      </c>
      <c r="L98" s="25">
        <v>157440</v>
      </c>
      <c r="M98" s="12"/>
    </row>
    <row r="99" spans="1:13" s="4" customFormat="1" ht="22.65" customHeight="1" x14ac:dyDescent="0.25">
      <c r="A99" s="16">
        <v>88</v>
      </c>
      <c r="B99" s="20" t="s">
        <v>123</v>
      </c>
      <c r="C99" s="21" t="s">
        <v>230</v>
      </c>
      <c r="D99" s="22">
        <v>1</v>
      </c>
      <c r="E99" s="17"/>
      <c r="F99" s="18">
        <v>0</v>
      </c>
      <c r="G99" s="19">
        <f t="shared" si="9"/>
        <v>0</v>
      </c>
      <c r="H99" s="19">
        <f t="shared" si="10"/>
        <v>0</v>
      </c>
      <c r="I99" s="19">
        <f t="shared" si="11"/>
        <v>0</v>
      </c>
      <c r="J99" s="19">
        <f t="shared" si="12"/>
        <v>0</v>
      </c>
      <c r="K99" s="19">
        <f t="shared" si="13"/>
        <v>0</v>
      </c>
      <c r="L99" s="25">
        <v>455067</v>
      </c>
      <c r="M99" s="12"/>
    </row>
    <row r="100" spans="1:13" s="4" customFormat="1" ht="22.65" customHeight="1" x14ac:dyDescent="0.25">
      <c r="A100" s="16">
        <v>89</v>
      </c>
      <c r="B100" s="20" t="s">
        <v>124</v>
      </c>
      <c r="C100" s="21" t="s">
        <v>210</v>
      </c>
      <c r="D100" s="22">
        <v>1</v>
      </c>
      <c r="E100" s="17"/>
      <c r="F100" s="18">
        <v>0</v>
      </c>
      <c r="G100" s="19">
        <f t="shared" si="9"/>
        <v>0</v>
      </c>
      <c r="H100" s="19">
        <f t="shared" si="10"/>
        <v>0</v>
      </c>
      <c r="I100" s="19">
        <f t="shared" si="11"/>
        <v>0</v>
      </c>
      <c r="J100" s="19">
        <f t="shared" si="12"/>
        <v>0</v>
      </c>
      <c r="K100" s="19">
        <f t="shared" si="13"/>
        <v>0</v>
      </c>
      <c r="L100" s="25">
        <v>156074</v>
      </c>
      <c r="M100" s="12"/>
    </row>
    <row r="101" spans="1:13" s="4" customFormat="1" ht="22.65" customHeight="1" x14ac:dyDescent="0.25">
      <c r="A101" s="16">
        <v>90</v>
      </c>
      <c r="B101" s="20" t="s">
        <v>125</v>
      </c>
      <c r="C101" s="21" t="s">
        <v>231</v>
      </c>
      <c r="D101" s="22">
        <v>1</v>
      </c>
      <c r="E101" s="17"/>
      <c r="F101" s="18">
        <v>0</v>
      </c>
      <c r="G101" s="19">
        <f t="shared" si="9"/>
        <v>0</v>
      </c>
      <c r="H101" s="19">
        <f t="shared" si="10"/>
        <v>0</v>
      </c>
      <c r="I101" s="19">
        <f t="shared" si="11"/>
        <v>0</v>
      </c>
      <c r="J101" s="19">
        <f t="shared" si="12"/>
        <v>0</v>
      </c>
      <c r="K101" s="19">
        <f t="shared" si="13"/>
        <v>0</v>
      </c>
      <c r="L101" s="25">
        <v>54078</v>
      </c>
      <c r="M101" s="12"/>
    </row>
    <row r="102" spans="1:13" s="4" customFormat="1" ht="22.65" customHeight="1" x14ac:dyDescent="0.25">
      <c r="A102" s="16">
        <v>91</v>
      </c>
      <c r="B102" s="20" t="s">
        <v>126</v>
      </c>
      <c r="C102" s="21" t="s">
        <v>232</v>
      </c>
      <c r="D102" s="22">
        <v>1</v>
      </c>
      <c r="E102" s="17"/>
      <c r="F102" s="18">
        <v>0</v>
      </c>
      <c r="G102" s="19">
        <f t="shared" si="9"/>
        <v>0</v>
      </c>
      <c r="H102" s="19">
        <f t="shared" si="10"/>
        <v>0</v>
      </c>
      <c r="I102" s="19">
        <f t="shared" si="11"/>
        <v>0</v>
      </c>
      <c r="J102" s="19">
        <f t="shared" si="12"/>
        <v>0</v>
      </c>
      <c r="K102" s="19">
        <f t="shared" si="13"/>
        <v>0</v>
      </c>
      <c r="L102" s="25">
        <v>74539</v>
      </c>
      <c r="M102" s="12"/>
    </row>
    <row r="103" spans="1:13" s="4" customFormat="1" ht="22.65" customHeight="1" x14ac:dyDescent="0.25">
      <c r="A103" s="16">
        <v>92</v>
      </c>
      <c r="B103" s="20" t="s">
        <v>127</v>
      </c>
      <c r="C103" s="21" t="s">
        <v>230</v>
      </c>
      <c r="D103" s="22">
        <v>1</v>
      </c>
      <c r="E103" s="17"/>
      <c r="F103" s="18">
        <v>0</v>
      </c>
      <c r="G103" s="19">
        <f t="shared" si="9"/>
        <v>0</v>
      </c>
      <c r="H103" s="19">
        <f t="shared" si="10"/>
        <v>0</v>
      </c>
      <c r="I103" s="19">
        <f t="shared" si="11"/>
        <v>0</v>
      </c>
      <c r="J103" s="19">
        <f t="shared" si="12"/>
        <v>0</v>
      </c>
      <c r="K103" s="19">
        <f t="shared" si="13"/>
        <v>0</v>
      </c>
      <c r="L103" s="25">
        <v>73200</v>
      </c>
      <c r="M103" s="12"/>
    </row>
    <row r="104" spans="1:13" s="4" customFormat="1" ht="22.65" customHeight="1" x14ac:dyDescent="0.25">
      <c r="A104" s="16">
        <v>93</v>
      </c>
      <c r="B104" s="20" t="s">
        <v>128</v>
      </c>
      <c r="C104" s="21" t="s">
        <v>233</v>
      </c>
      <c r="D104" s="22">
        <v>1</v>
      </c>
      <c r="E104" s="17"/>
      <c r="F104" s="18">
        <v>0</v>
      </c>
      <c r="G104" s="19">
        <f t="shared" si="9"/>
        <v>0</v>
      </c>
      <c r="H104" s="19">
        <f t="shared" si="10"/>
        <v>0</v>
      </c>
      <c r="I104" s="19">
        <f t="shared" si="11"/>
        <v>0</v>
      </c>
      <c r="J104" s="19">
        <f t="shared" si="12"/>
        <v>0</v>
      </c>
      <c r="K104" s="19">
        <f t="shared" si="13"/>
        <v>0</v>
      </c>
      <c r="L104" s="25">
        <v>43607</v>
      </c>
      <c r="M104" s="12"/>
    </row>
    <row r="105" spans="1:13" s="4" customFormat="1" ht="22.65" customHeight="1" x14ac:dyDescent="0.25">
      <c r="A105" s="16">
        <v>94</v>
      </c>
      <c r="B105" s="20" t="s">
        <v>129</v>
      </c>
      <c r="C105" s="21" t="s">
        <v>214</v>
      </c>
      <c r="D105" s="22">
        <v>1</v>
      </c>
      <c r="E105" s="17"/>
      <c r="F105" s="18">
        <v>0</v>
      </c>
      <c r="G105" s="19">
        <f t="shared" si="9"/>
        <v>0</v>
      </c>
      <c r="H105" s="19">
        <f t="shared" si="10"/>
        <v>0</v>
      </c>
      <c r="I105" s="19">
        <f t="shared" si="11"/>
        <v>0</v>
      </c>
      <c r="J105" s="19">
        <f t="shared" si="12"/>
        <v>0</v>
      </c>
      <c r="K105" s="19">
        <f t="shared" si="13"/>
        <v>0</v>
      </c>
      <c r="L105" s="25">
        <v>28065</v>
      </c>
      <c r="M105" s="12"/>
    </row>
    <row r="106" spans="1:13" s="4" customFormat="1" ht="22.65" customHeight="1" x14ac:dyDescent="0.25">
      <c r="A106" s="16">
        <v>95</v>
      </c>
      <c r="B106" s="20" t="s">
        <v>130</v>
      </c>
      <c r="C106" s="21" t="s">
        <v>214</v>
      </c>
      <c r="D106" s="22">
        <v>1</v>
      </c>
      <c r="E106" s="17"/>
      <c r="F106" s="18">
        <v>0</v>
      </c>
      <c r="G106" s="19">
        <f t="shared" si="9"/>
        <v>0</v>
      </c>
      <c r="H106" s="19">
        <f t="shared" si="10"/>
        <v>0</v>
      </c>
      <c r="I106" s="19">
        <f t="shared" si="11"/>
        <v>0</v>
      </c>
      <c r="J106" s="19">
        <f t="shared" si="12"/>
        <v>0</v>
      </c>
      <c r="K106" s="19">
        <f t="shared" si="13"/>
        <v>0</v>
      </c>
      <c r="L106" s="25">
        <v>21378</v>
      </c>
      <c r="M106" s="12"/>
    </row>
    <row r="107" spans="1:13" s="4" customFormat="1" ht="22.65" customHeight="1" x14ac:dyDescent="0.25">
      <c r="A107" s="16">
        <v>96</v>
      </c>
      <c r="B107" s="20" t="s">
        <v>131</v>
      </c>
      <c r="C107" s="21" t="s">
        <v>234</v>
      </c>
      <c r="D107" s="22">
        <v>1</v>
      </c>
      <c r="E107" s="17"/>
      <c r="F107" s="18">
        <v>0</v>
      </c>
      <c r="G107" s="19">
        <f t="shared" si="9"/>
        <v>0</v>
      </c>
      <c r="H107" s="19">
        <f t="shared" si="10"/>
        <v>0</v>
      </c>
      <c r="I107" s="19">
        <f t="shared" si="11"/>
        <v>0</v>
      </c>
      <c r="J107" s="19">
        <f t="shared" si="12"/>
        <v>0</v>
      </c>
      <c r="K107" s="19">
        <f t="shared" si="13"/>
        <v>0</v>
      </c>
      <c r="L107" s="25">
        <v>27799</v>
      </c>
      <c r="M107" s="12"/>
    </row>
    <row r="108" spans="1:13" s="4" customFormat="1" ht="22.65" customHeight="1" x14ac:dyDescent="0.25">
      <c r="A108" s="16">
        <v>97</v>
      </c>
      <c r="B108" s="20" t="s">
        <v>132</v>
      </c>
      <c r="C108" s="21" t="s">
        <v>196</v>
      </c>
      <c r="D108" s="22">
        <v>1</v>
      </c>
      <c r="E108" s="17"/>
      <c r="F108" s="18">
        <v>0</v>
      </c>
      <c r="G108" s="19">
        <f t="shared" si="9"/>
        <v>0</v>
      </c>
      <c r="H108" s="19">
        <f t="shared" si="10"/>
        <v>0</v>
      </c>
      <c r="I108" s="19">
        <f t="shared" si="11"/>
        <v>0</v>
      </c>
      <c r="J108" s="19">
        <f t="shared" si="12"/>
        <v>0</v>
      </c>
      <c r="K108" s="19">
        <f t="shared" si="13"/>
        <v>0</v>
      </c>
      <c r="L108" s="25">
        <v>133533</v>
      </c>
      <c r="M108" s="12"/>
    </row>
    <row r="109" spans="1:13" s="4" customFormat="1" ht="22.65" customHeight="1" x14ac:dyDescent="0.25">
      <c r="A109" s="16">
        <v>98</v>
      </c>
      <c r="B109" s="20" t="s">
        <v>133</v>
      </c>
      <c r="C109" s="21" t="s">
        <v>196</v>
      </c>
      <c r="D109" s="22">
        <v>1</v>
      </c>
      <c r="E109" s="17"/>
      <c r="F109" s="18">
        <v>0.19</v>
      </c>
      <c r="G109" s="19">
        <f t="shared" si="9"/>
        <v>0</v>
      </c>
      <c r="H109" s="19">
        <f t="shared" si="10"/>
        <v>0</v>
      </c>
      <c r="I109" s="19">
        <f t="shared" si="11"/>
        <v>0</v>
      </c>
      <c r="J109" s="19">
        <f t="shared" si="12"/>
        <v>0</v>
      </c>
      <c r="K109" s="19">
        <f t="shared" si="13"/>
        <v>0</v>
      </c>
      <c r="L109" s="25">
        <v>8304</v>
      </c>
      <c r="M109" s="12"/>
    </row>
    <row r="110" spans="1:13" s="4" customFormat="1" ht="22.65" customHeight="1" x14ac:dyDescent="0.25">
      <c r="A110" s="16">
        <v>99</v>
      </c>
      <c r="B110" s="20" t="s">
        <v>134</v>
      </c>
      <c r="C110" s="21" t="s">
        <v>196</v>
      </c>
      <c r="D110" s="22">
        <v>1</v>
      </c>
      <c r="E110" s="17"/>
      <c r="F110" s="18">
        <v>0.19</v>
      </c>
      <c r="G110" s="19">
        <f t="shared" si="9"/>
        <v>0</v>
      </c>
      <c r="H110" s="19">
        <f t="shared" si="10"/>
        <v>0</v>
      </c>
      <c r="I110" s="19">
        <f t="shared" si="11"/>
        <v>0</v>
      </c>
      <c r="J110" s="19">
        <f t="shared" si="12"/>
        <v>0</v>
      </c>
      <c r="K110" s="19">
        <f t="shared" si="13"/>
        <v>0</v>
      </c>
      <c r="L110" s="25">
        <v>8304</v>
      </c>
      <c r="M110" s="12"/>
    </row>
    <row r="111" spans="1:13" s="4" customFormat="1" ht="22.65" customHeight="1" x14ac:dyDescent="0.25">
      <c r="A111" s="16">
        <v>100</v>
      </c>
      <c r="B111" s="20" t="s">
        <v>135</v>
      </c>
      <c r="C111" s="21" t="s">
        <v>235</v>
      </c>
      <c r="D111" s="22">
        <v>1</v>
      </c>
      <c r="E111" s="17"/>
      <c r="F111" s="18">
        <v>0.19</v>
      </c>
      <c r="G111" s="19">
        <f t="shared" si="9"/>
        <v>0</v>
      </c>
      <c r="H111" s="19">
        <f t="shared" si="10"/>
        <v>0</v>
      </c>
      <c r="I111" s="19">
        <f t="shared" si="11"/>
        <v>0</v>
      </c>
      <c r="J111" s="19">
        <f t="shared" si="12"/>
        <v>0</v>
      </c>
      <c r="K111" s="19">
        <f t="shared" si="13"/>
        <v>0</v>
      </c>
      <c r="L111" s="25">
        <v>31259</v>
      </c>
      <c r="M111" s="12"/>
    </row>
    <row r="112" spans="1:13" s="4" customFormat="1" ht="22.65" customHeight="1" x14ac:dyDescent="0.25">
      <c r="A112" s="16">
        <v>101</v>
      </c>
      <c r="B112" s="20" t="s">
        <v>136</v>
      </c>
      <c r="C112" s="21" t="s">
        <v>201</v>
      </c>
      <c r="D112" s="22">
        <v>1</v>
      </c>
      <c r="E112" s="17"/>
      <c r="F112" s="18">
        <v>0.19</v>
      </c>
      <c r="G112" s="19">
        <f t="shared" si="9"/>
        <v>0</v>
      </c>
      <c r="H112" s="19">
        <f t="shared" si="10"/>
        <v>0</v>
      </c>
      <c r="I112" s="19">
        <f t="shared" si="11"/>
        <v>0</v>
      </c>
      <c r="J112" s="19">
        <f t="shared" si="12"/>
        <v>0</v>
      </c>
      <c r="K112" s="19">
        <f t="shared" si="13"/>
        <v>0</v>
      </c>
      <c r="L112" s="25">
        <v>119618</v>
      </c>
      <c r="M112" s="12"/>
    </row>
    <row r="113" spans="1:13" s="4" customFormat="1" ht="22.65" customHeight="1" x14ac:dyDescent="0.25">
      <c r="A113" s="16">
        <v>102</v>
      </c>
      <c r="B113" s="20" t="s">
        <v>137</v>
      </c>
      <c r="C113" s="21" t="s">
        <v>217</v>
      </c>
      <c r="D113" s="22">
        <v>1</v>
      </c>
      <c r="E113" s="17"/>
      <c r="F113" s="18">
        <v>0</v>
      </c>
      <c r="G113" s="19">
        <f t="shared" si="9"/>
        <v>0</v>
      </c>
      <c r="H113" s="19">
        <f t="shared" si="10"/>
        <v>0</v>
      </c>
      <c r="I113" s="19">
        <f t="shared" si="11"/>
        <v>0</v>
      </c>
      <c r="J113" s="19">
        <f t="shared" si="12"/>
        <v>0</v>
      </c>
      <c r="K113" s="19">
        <f t="shared" si="13"/>
        <v>0</v>
      </c>
      <c r="L113" s="25">
        <v>235147</v>
      </c>
      <c r="M113" s="12"/>
    </row>
    <row r="114" spans="1:13" s="4" customFormat="1" ht="22.65" customHeight="1" x14ac:dyDescent="0.25">
      <c r="A114" s="16">
        <v>103</v>
      </c>
      <c r="B114" s="20" t="s">
        <v>138</v>
      </c>
      <c r="C114" s="21" t="s">
        <v>201</v>
      </c>
      <c r="D114" s="22">
        <v>1</v>
      </c>
      <c r="E114" s="17"/>
      <c r="F114" s="18">
        <v>0.19</v>
      </c>
      <c r="G114" s="19">
        <f t="shared" si="9"/>
        <v>0</v>
      </c>
      <c r="H114" s="19">
        <f t="shared" si="10"/>
        <v>0</v>
      </c>
      <c r="I114" s="19">
        <f t="shared" si="11"/>
        <v>0</v>
      </c>
      <c r="J114" s="19">
        <f t="shared" si="12"/>
        <v>0</v>
      </c>
      <c r="K114" s="19">
        <f t="shared" si="13"/>
        <v>0</v>
      </c>
      <c r="L114" s="25">
        <v>64606</v>
      </c>
      <c r="M114" s="12"/>
    </row>
    <row r="115" spans="1:13" s="4" customFormat="1" ht="22.65" customHeight="1" x14ac:dyDescent="0.25">
      <c r="A115" s="16">
        <v>104</v>
      </c>
      <c r="B115" s="20" t="s">
        <v>139</v>
      </c>
      <c r="C115" s="21" t="s">
        <v>201</v>
      </c>
      <c r="D115" s="22">
        <v>1</v>
      </c>
      <c r="E115" s="17"/>
      <c r="F115" s="18">
        <v>0.19</v>
      </c>
      <c r="G115" s="19">
        <f t="shared" si="9"/>
        <v>0</v>
      </c>
      <c r="H115" s="19">
        <f t="shared" si="10"/>
        <v>0</v>
      </c>
      <c r="I115" s="19">
        <f t="shared" si="11"/>
        <v>0</v>
      </c>
      <c r="J115" s="19">
        <f t="shared" si="12"/>
        <v>0</v>
      </c>
      <c r="K115" s="19">
        <f t="shared" si="13"/>
        <v>0</v>
      </c>
      <c r="L115" s="25">
        <v>64606</v>
      </c>
      <c r="M115" s="12"/>
    </row>
    <row r="116" spans="1:13" s="4" customFormat="1" ht="22.65" customHeight="1" x14ac:dyDescent="0.25">
      <c r="A116" s="16">
        <v>105</v>
      </c>
      <c r="B116" s="20" t="s">
        <v>140</v>
      </c>
      <c r="C116" s="21" t="s">
        <v>214</v>
      </c>
      <c r="D116" s="22">
        <v>1</v>
      </c>
      <c r="E116" s="17"/>
      <c r="F116" s="18">
        <v>0</v>
      </c>
      <c r="G116" s="19">
        <f t="shared" si="9"/>
        <v>0</v>
      </c>
      <c r="H116" s="19">
        <f t="shared" si="10"/>
        <v>0</v>
      </c>
      <c r="I116" s="19">
        <f t="shared" si="11"/>
        <v>0</v>
      </c>
      <c r="J116" s="19">
        <f t="shared" si="12"/>
        <v>0</v>
      </c>
      <c r="K116" s="19">
        <f t="shared" si="13"/>
        <v>0</v>
      </c>
      <c r="L116" s="25">
        <v>103600</v>
      </c>
      <c r="M116" s="12"/>
    </row>
    <row r="117" spans="1:13" s="4" customFormat="1" ht="22.65" customHeight="1" x14ac:dyDescent="0.25">
      <c r="A117" s="16">
        <v>106</v>
      </c>
      <c r="B117" s="20" t="s">
        <v>141</v>
      </c>
      <c r="C117" s="21" t="s">
        <v>206</v>
      </c>
      <c r="D117" s="22">
        <v>1</v>
      </c>
      <c r="E117" s="17"/>
      <c r="F117" s="18">
        <v>0</v>
      </c>
      <c r="G117" s="19">
        <f t="shared" si="9"/>
        <v>0</v>
      </c>
      <c r="H117" s="19">
        <f t="shared" si="10"/>
        <v>0</v>
      </c>
      <c r="I117" s="19">
        <f t="shared" si="11"/>
        <v>0</v>
      </c>
      <c r="J117" s="19">
        <f t="shared" si="12"/>
        <v>0</v>
      </c>
      <c r="K117" s="19">
        <f t="shared" si="13"/>
        <v>0</v>
      </c>
      <c r="L117" s="25">
        <v>64252</v>
      </c>
      <c r="M117" s="12"/>
    </row>
    <row r="118" spans="1:13" s="4" customFormat="1" ht="22.65" customHeight="1" x14ac:dyDescent="0.25">
      <c r="A118" s="16">
        <v>107</v>
      </c>
      <c r="B118" s="20" t="s">
        <v>142</v>
      </c>
      <c r="C118" s="21" t="s">
        <v>206</v>
      </c>
      <c r="D118" s="22">
        <v>1</v>
      </c>
      <c r="E118" s="17"/>
      <c r="F118" s="18">
        <v>0</v>
      </c>
      <c r="G118" s="19">
        <f t="shared" si="9"/>
        <v>0</v>
      </c>
      <c r="H118" s="19">
        <f t="shared" si="10"/>
        <v>0</v>
      </c>
      <c r="I118" s="19">
        <f t="shared" si="11"/>
        <v>0</v>
      </c>
      <c r="J118" s="19">
        <f t="shared" si="12"/>
        <v>0</v>
      </c>
      <c r="K118" s="19">
        <f t="shared" si="13"/>
        <v>0</v>
      </c>
      <c r="L118" s="25">
        <v>82460</v>
      </c>
      <c r="M118" s="12"/>
    </row>
    <row r="119" spans="1:13" s="4" customFormat="1" ht="22.65" customHeight="1" x14ac:dyDescent="0.25">
      <c r="A119" s="16">
        <v>108</v>
      </c>
      <c r="B119" s="20" t="s">
        <v>143</v>
      </c>
      <c r="C119" s="21" t="s">
        <v>216</v>
      </c>
      <c r="D119" s="22">
        <v>1</v>
      </c>
      <c r="E119" s="17"/>
      <c r="F119" s="18">
        <v>0</v>
      </c>
      <c r="G119" s="19">
        <f t="shared" si="9"/>
        <v>0</v>
      </c>
      <c r="H119" s="19">
        <f t="shared" si="10"/>
        <v>0</v>
      </c>
      <c r="I119" s="19">
        <f t="shared" si="11"/>
        <v>0</v>
      </c>
      <c r="J119" s="19">
        <f t="shared" si="12"/>
        <v>0</v>
      </c>
      <c r="K119" s="19">
        <f t="shared" si="13"/>
        <v>0</v>
      </c>
      <c r="L119" s="25">
        <v>18541</v>
      </c>
      <c r="M119" s="12"/>
    </row>
    <row r="120" spans="1:13" s="4" customFormat="1" ht="22.65" customHeight="1" x14ac:dyDescent="0.25">
      <c r="A120" s="16">
        <v>109</v>
      </c>
      <c r="B120" s="20" t="s">
        <v>144</v>
      </c>
      <c r="C120" s="21" t="s">
        <v>216</v>
      </c>
      <c r="D120" s="22">
        <v>1</v>
      </c>
      <c r="E120" s="17"/>
      <c r="F120" s="18">
        <v>0</v>
      </c>
      <c r="G120" s="19">
        <f t="shared" si="9"/>
        <v>0</v>
      </c>
      <c r="H120" s="19">
        <f t="shared" si="10"/>
        <v>0</v>
      </c>
      <c r="I120" s="19">
        <f t="shared" si="11"/>
        <v>0</v>
      </c>
      <c r="J120" s="19">
        <f t="shared" si="12"/>
        <v>0</v>
      </c>
      <c r="K120" s="19">
        <f t="shared" si="13"/>
        <v>0</v>
      </c>
      <c r="L120" s="25">
        <v>91053</v>
      </c>
      <c r="M120" s="12"/>
    </row>
    <row r="121" spans="1:13" s="4" customFormat="1" ht="22.65" customHeight="1" x14ac:dyDescent="0.25">
      <c r="A121" s="16">
        <v>110</v>
      </c>
      <c r="B121" s="20" t="s">
        <v>145</v>
      </c>
      <c r="C121" s="21" t="s">
        <v>216</v>
      </c>
      <c r="D121" s="22">
        <v>1</v>
      </c>
      <c r="E121" s="17"/>
      <c r="F121" s="18">
        <v>0</v>
      </c>
      <c r="G121" s="19">
        <f t="shared" si="9"/>
        <v>0</v>
      </c>
      <c r="H121" s="19">
        <f t="shared" si="10"/>
        <v>0</v>
      </c>
      <c r="I121" s="19">
        <f t="shared" si="11"/>
        <v>0</v>
      </c>
      <c r="J121" s="19">
        <f t="shared" si="12"/>
        <v>0</v>
      </c>
      <c r="K121" s="19">
        <f t="shared" si="13"/>
        <v>0</v>
      </c>
      <c r="L121" s="25">
        <v>62182</v>
      </c>
      <c r="M121" s="12"/>
    </row>
    <row r="122" spans="1:13" s="4" customFormat="1" ht="22.65" customHeight="1" x14ac:dyDescent="0.25">
      <c r="A122" s="16">
        <v>111</v>
      </c>
      <c r="B122" s="20" t="s">
        <v>146</v>
      </c>
      <c r="C122" s="21" t="s">
        <v>214</v>
      </c>
      <c r="D122" s="22">
        <v>1</v>
      </c>
      <c r="E122" s="17"/>
      <c r="F122" s="18">
        <v>0</v>
      </c>
      <c r="G122" s="19">
        <f t="shared" si="9"/>
        <v>0</v>
      </c>
      <c r="H122" s="19">
        <f t="shared" si="10"/>
        <v>0</v>
      </c>
      <c r="I122" s="19">
        <f t="shared" si="11"/>
        <v>0</v>
      </c>
      <c r="J122" s="19">
        <f t="shared" si="12"/>
        <v>0</v>
      </c>
      <c r="K122" s="19">
        <f t="shared" si="13"/>
        <v>0</v>
      </c>
      <c r="L122" s="25">
        <v>31767</v>
      </c>
      <c r="M122" s="12"/>
    </row>
    <row r="123" spans="1:13" s="4" customFormat="1" ht="22.65" customHeight="1" x14ac:dyDescent="0.25">
      <c r="A123" s="16">
        <v>112</v>
      </c>
      <c r="B123" s="20" t="s">
        <v>147</v>
      </c>
      <c r="C123" s="21" t="s">
        <v>201</v>
      </c>
      <c r="D123" s="22">
        <v>1</v>
      </c>
      <c r="E123" s="17"/>
      <c r="F123" s="18">
        <v>0</v>
      </c>
      <c r="G123" s="19">
        <f t="shared" si="9"/>
        <v>0</v>
      </c>
      <c r="H123" s="19">
        <f t="shared" si="10"/>
        <v>0</v>
      </c>
      <c r="I123" s="19">
        <f t="shared" si="11"/>
        <v>0</v>
      </c>
      <c r="J123" s="19">
        <f t="shared" si="12"/>
        <v>0</v>
      </c>
      <c r="K123" s="19">
        <f t="shared" si="13"/>
        <v>0</v>
      </c>
      <c r="L123" s="25">
        <v>55221</v>
      </c>
      <c r="M123" s="12"/>
    </row>
    <row r="124" spans="1:13" s="4" customFormat="1" ht="22.65" customHeight="1" x14ac:dyDescent="0.25">
      <c r="A124" s="16">
        <v>113</v>
      </c>
      <c r="B124" s="20" t="s">
        <v>148</v>
      </c>
      <c r="C124" s="21" t="s">
        <v>201</v>
      </c>
      <c r="D124" s="22">
        <v>1</v>
      </c>
      <c r="E124" s="17"/>
      <c r="F124" s="18">
        <v>0</v>
      </c>
      <c r="G124" s="19">
        <f t="shared" si="9"/>
        <v>0</v>
      </c>
      <c r="H124" s="19">
        <f t="shared" si="10"/>
        <v>0</v>
      </c>
      <c r="I124" s="19">
        <f t="shared" si="11"/>
        <v>0</v>
      </c>
      <c r="J124" s="19">
        <f t="shared" si="12"/>
        <v>0</v>
      </c>
      <c r="K124" s="19">
        <f t="shared" si="13"/>
        <v>0</v>
      </c>
      <c r="L124" s="25">
        <v>96636</v>
      </c>
      <c r="M124" s="12"/>
    </row>
    <row r="125" spans="1:13" s="4" customFormat="1" ht="22.65" customHeight="1" x14ac:dyDescent="0.25">
      <c r="A125" s="16">
        <v>114</v>
      </c>
      <c r="B125" s="20" t="s">
        <v>149</v>
      </c>
      <c r="C125" s="21" t="s">
        <v>196</v>
      </c>
      <c r="D125" s="22">
        <v>1</v>
      </c>
      <c r="E125" s="17"/>
      <c r="F125" s="18">
        <v>0</v>
      </c>
      <c r="G125" s="19">
        <f t="shared" si="9"/>
        <v>0</v>
      </c>
      <c r="H125" s="19">
        <f t="shared" si="10"/>
        <v>0</v>
      </c>
      <c r="I125" s="19">
        <f t="shared" si="11"/>
        <v>0</v>
      </c>
      <c r="J125" s="19">
        <f t="shared" si="12"/>
        <v>0</v>
      </c>
      <c r="K125" s="19">
        <f t="shared" si="13"/>
        <v>0</v>
      </c>
      <c r="L125" s="25">
        <v>75707</v>
      </c>
      <c r="M125" s="12"/>
    </row>
    <row r="126" spans="1:13" s="4" customFormat="1" ht="22.65" customHeight="1" x14ac:dyDescent="0.25">
      <c r="A126" s="16">
        <v>115</v>
      </c>
      <c r="B126" s="20" t="s">
        <v>150</v>
      </c>
      <c r="C126" s="21" t="s">
        <v>236</v>
      </c>
      <c r="D126" s="22">
        <v>1</v>
      </c>
      <c r="E126" s="17"/>
      <c r="F126" s="18">
        <v>0</v>
      </c>
      <c r="G126" s="19">
        <f t="shared" si="9"/>
        <v>0</v>
      </c>
      <c r="H126" s="19">
        <f t="shared" si="10"/>
        <v>0</v>
      </c>
      <c r="I126" s="19">
        <f t="shared" si="11"/>
        <v>0</v>
      </c>
      <c r="J126" s="19">
        <f t="shared" si="12"/>
        <v>0</v>
      </c>
      <c r="K126" s="19">
        <f t="shared" si="13"/>
        <v>0</v>
      </c>
      <c r="L126" s="25">
        <v>33468</v>
      </c>
      <c r="M126" s="12"/>
    </row>
    <row r="127" spans="1:13" s="4" customFormat="1" ht="22.65" customHeight="1" x14ac:dyDescent="0.25">
      <c r="A127" s="16">
        <v>116</v>
      </c>
      <c r="B127" s="20" t="s">
        <v>151</v>
      </c>
      <c r="C127" s="21" t="s">
        <v>237</v>
      </c>
      <c r="D127" s="22">
        <v>1</v>
      </c>
      <c r="E127" s="17"/>
      <c r="F127" s="18">
        <v>0</v>
      </c>
      <c r="G127" s="19">
        <f t="shared" si="9"/>
        <v>0</v>
      </c>
      <c r="H127" s="19">
        <f t="shared" si="10"/>
        <v>0</v>
      </c>
      <c r="I127" s="19">
        <f t="shared" si="11"/>
        <v>0</v>
      </c>
      <c r="J127" s="19">
        <f t="shared" si="12"/>
        <v>0</v>
      </c>
      <c r="K127" s="19">
        <f t="shared" si="13"/>
        <v>0</v>
      </c>
      <c r="L127" s="25">
        <v>109807</v>
      </c>
      <c r="M127" s="12"/>
    </row>
    <row r="128" spans="1:13" s="4" customFormat="1" ht="22.65" customHeight="1" x14ac:dyDescent="0.25">
      <c r="A128" s="16">
        <v>117</v>
      </c>
      <c r="B128" s="20" t="s">
        <v>152</v>
      </c>
      <c r="C128" s="21" t="s">
        <v>237</v>
      </c>
      <c r="D128" s="22">
        <v>1</v>
      </c>
      <c r="E128" s="17"/>
      <c r="F128" s="18">
        <v>0</v>
      </c>
      <c r="G128" s="19">
        <f t="shared" si="9"/>
        <v>0</v>
      </c>
      <c r="H128" s="19">
        <f t="shared" si="10"/>
        <v>0</v>
      </c>
      <c r="I128" s="19">
        <f t="shared" si="11"/>
        <v>0</v>
      </c>
      <c r="J128" s="19">
        <f t="shared" si="12"/>
        <v>0</v>
      </c>
      <c r="K128" s="19">
        <f t="shared" si="13"/>
        <v>0</v>
      </c>
      <c r="L128" s="25">
        <v>58966</v>
      </c>
      <c r="M128" s="12"/>
    </row>
    <row r="129" spans="1:13" s="4" customFormat="1" ht="22.65" customHeight="1" x14ac:dyDescent="0.25">
      <c r="A129" s="16">
        <v>118</v>
      </c>
      <c r="B129" s="20" t="s">
        <v>153</v>
      </c>
      <c r="C129" s="21" t="s">
        <v>201</v>
      </c>
      <c r="D129" s="22">
        <v>1</v>
      </c>
      <c r="E129" s="17"/>
      <c r="F129" s="18">
        <v>0</v>
      </c>
      <c r="G129" s="19">
        <f t="shared" si="9"/>
        <v>0</v>
      </c>
      <c r="H129" s="19">
        <f t="shared" si="10"/>
        <v>0</v>
      </c>
      <c r="I129" s="19">
        <f t="shared" si="11"/>
        <v>0</v>
      </c>
      <c r="J129" s="19">
        <f t="shared" si="12"/>
        <v>0</v>
      </c>
      <c r="K129" s="19">
        <f t="shared" si="13"/>
        <v>0</v>
      </c>
      <c r="L129" s="25">
        <v>28061</v>
      </c>
      <c r="M129" s="12"/>
    </row>
    <row r="130" spans="1:13" s="4" customFormat="1" ht="22.65" customHeight="1" x14ac:dyDescent="0.25">
      <c r="A130" s="16">
        <v>119</v>
      </c>
      <c r="B130" s="20" t="s">
        <v>154</v>
      </c>
      <c r="C130" s="21" t="s">
        <v>238</v>
      </c>
      <c r="D130" s="22">
        <v>1</v>
      </c>
      <c r="E130" s="17"/>
      <c r="F130" s="18">
        <v>0</v>
      </c>
      <c r="G130" s="19">
        <f t="shared" si="9"/>
        <v>0</v>
      </c>
      <c r="H130" s="19">
        <f t="shared" si="10"/>
        <v>0</v>
      </c>
      <c r="I130" s="19">
        <f t="shared" si="11"/>
        <v>0</v>
      </c>
      <c r="J130" s="19">
        <f t="shared" si="12"/>
        <v>0</v>
      </c>
      <c r="K130" s="19">
        <f t="shared" si="13"/>
        <v>0</v>
      </c>
      <c r="L130" s="25">
        <v>60100</v>
      </c>
      <c r="M130" s="12"/>
    </row>
    <row r="131" spans="1:13" s="4" customFormat="1" ht="22.65" customHeight="1" x14ac:dyDescent="0.25">
      <c r="A131" s="16">
        <v>120</v>
      </c>
      <c r="B131" s="20" t="s">
        <v>155</v>
      </c>
      <c r="C131" s="21" t="s">
        <v>225</v>
      </c>
      <c r="D131" s="22">
        <v>1</v>
      </c>
      <c r="E131" s="17"/>
      <c r="F131" s="18">
        <v>0</v>
      </c>
      <c r="G131" s="19">
        <f t="shared" si="9"/>
        <v>0</v>
      </c>
      <c r="H131" s="19">
        <f t="shared" si="10"/>
        <v>0</v>
      </c>
      <c r="I131" s="19">
        <f t="shared" si="11"/>
        <v>0</v>
      </c>
      <c r="J131" s="19">
        <f t="shared" si="12"/>
        <v>0</v>
      </c>
      <c r="K131" s="19">
        <f t="shared" si="13"/>
        <v>0</v>
      </c>
      <c r="L131" s="25">
        <v>83339</v>
      </c>
      <c r="M131" s="12"/>
    </row>
    <row r="132" spans="1:13" s="4" customFormat="1" ht="22.65" customHeight="1" x14ac:dyDescent="0.25">
      <c r="A132" s="16">
        <v>121</v>
      </c>
      <c r="B132" s="20" t="s">
        <v>156</v>
      </c>
      <c r="C132" s="21" t="s">
        <v>239</v>
      </c>
      <c r="D132" s="22">
        <v>1</v>
      </c>
      <c r="E132" s="17"/>
      <c r="F132" s="18">
        <v>0</v>
      </c>
      <c r="G132" s="19">
        <f t="shared" si="9"/>
        <v>0</v>
      </c>
      <c r="H132" s="19">
        <f t="shared" si="10"/>
        <v>0</v>
      </c>
      <c r="I132" s="19">
        <f t="shared" si="11"/>
        <v>0</v>
      </c>
      <c r="J132" s="19">
        <f t="shared" si="12"/>
        <v>0</v>
      </c>
      <c r="K132" s="19">
        <f t="shared" si="13"/>
        <v>0</v>
      </c>
      <c r="L132" s="25">
        <v>239080</v>
      </c>
      <c r="M132" s="12"/>
    </row>
    <row r="133" spans="1:13" s="4" customFormat="1" ht="22.65" customHeight="1" x14ac:dyDescent="0.25">
      <c r="A133" s="16">
        <v>122</v>
      </c>
      <c r="B133" s="20" t="s">
        <v>157</v>
      </c>
      <c r="C133" s="21" t="s">
        <v>227</v>
      </c>
      <c r="D133" s="22">
        <v>1</v>
      </c>
      <c r="E133" s="17"/>
      <c r="F133" s="18">
        <v>0</v>
      </c>
      <c r="G133" s="19">
        <f t="shared" si="9"/>
        <v>0</v>
      </c>
      <c r="H133" s="19">
        <f t="shared" si="10"/>
        <v>0</v>
      </c>
      <c r="I133" s="19">
        <f t="shared" si="11"/>
        <v>0</v>
      </c>
      <c r="J133" s="19">
        <f t="shared" si="12"/>
        <v>0</v>
      </c>
      <c r="K133" s="19">
        <f t="shared" si="13"/>
        <v>0</v>
      </c>
      <c r="L133" s="25">
        <v>111111</v>
      </c>
      <c r="M133" s="12"/>
    </row>
    <row r="134" spans="1:13" s="4" customFormat="1" ht="22.65" customHeight="1" x14ac:dyDescent="0.25">
      <c r="A134" s="16">
        <v>123</v>
      </c>
      <c r="B134" s="20" t="s">
        <v>158</v>
      </c>
      <c r="C134" s="21" t="s">
        <v>215</v>
      </c>
      <c r="D134" s="22">
        <v>1</v>
      </c>
      <c r="E134" s="17"/>
      <c r="F134" s="18">
        <v>0</v>
      </c>
      <c r="G134" s="19">
        <f t="shared" si="9"/>
        <v>0</v>
      </c>
      <c r="H134" s="19">
        <f t="shared" si="10"/>
        <v>0</v>
      </c>
      <c r="I134" s="19">
        <f t="shared" si="11"/>
        <v>0</v>
      </c>
      <c r="J134" s="19">
        <f t="shared" si="12"/>
        <v>0</v>
      </c>
      <c r="K134" s="19">
        <f t="shared" si="13"/>
        <v>0</v>
      </c>
      <c r="L134" s="25">
        <v>57847</v>
      </c>
      <c r="M134" s="12"/>
    </row>
    <row r="135" spans="1:13" s="4" customFormat="1" ht="22.65" customHeight="1" x14ac:dyDescent="0.25">
      <c r="A135" s="16">
        <v>124</v>
      </c>
      <c r="B135" s="20" t="s">
        <v>159</v>
      </c>
      <c r="C135" s="21" t="s">
        <v>240</v>
      </c>
      <c r="D135" s="22">
        <v>1</v>
      </c>
      <c r="E135" s="17"/>
      <c r="F135" s="18">
        <v>0.05</v>
      </c>
      <c r="G135" s="19">
        <f t="shared" si="9"/>
        <v>0</v>
      </c>
      <c r="H135" s="19">
        <f t="shared" si="10"/>
        <v>0</v>
      </c>
      <c r="I135" s="19">
        <f t="shared" si="11"/>
        <v>0</v>
      </c>
      <c r="J135" s="19">
        <f t="shared" si="12"/>
        <v>0</v>
      </c>
      <c r="K135" s="19">
        <f t="shared" si="13"/>
        <v>0</v>
      </c>
      <c r="L135" s="25">
        <v>72236</v>
      </c>
      <c r="M135" s="12"/>
    </row>
    <row r="136" spans="1:13" s="4" customFormat="1" ht="22.65" customHeight="1" x14ac:dyDescent="0.25">
      <c r="A136" s="16">
        <v>125</v>
      </c>
      <c r="B136" s="20" t="s">
        <v>160</v>
      </c>
      <c r="C136" s="21" t="s">
        <v>227</v>
      </c>
      <c r="D136" s="22">
        <v>1</v>
      </c>
      <c r="E136" s="17"/>
      <c r="F136" s="18">
        <v>0.19</v>
      </c>
      <c r="G136" s="19">
        <f t="shared" si="9"/>
        <v>0</v>
      </c>
      <c r="H136" s="19">
        <f t="shared" si="10"/>
        <v>0</v>
      </c>
      <c r="I136" s="19">
        <f t="shared" si="11"/>
        <v>0</v>
      </c>
      <c r="J136" s="19">
        <f t="shared" si="12"/>
        <v>0</v>
      </c>
      <c r="K136" s="19">
        <f t="shared" si="13"/>
        <v>0</v>
      </c>
      <c r="L136" s="25">
        <v>84531</v>
      </c>
      <c r="M136" s="12"/>
    </row>
    <row r="137" spans="1:13" s="4" customFormat="1" ht="22.65" customHeight="1" x14ac:dyDescent="0.25">
      <c r="A137" s="16">
        <v>126</v>
      </c>
      <c r="B137" s="20" t="s">
        <v>161</v>
      </c>
      <c r="C137" s="21" t="s">
        <v>227</v>
      </c>
      <c r="D137" s="22">
        <v>1</v>
      </c>
      <c r="E137" s="17"/>
      <c r="F137" s="18">
        <v>0</v>
      </c>
      <c r="G137" s="19">
        <f t="shared" si="9"/>
        <v>0</v>
      </c>
      <c r="H137" s="19">
        <f t="shared" si="10"/>
        <v>0</v>
      </c>
      <c r="I137" s="19">
        <f t="shared" si="11"/>
        <v>0</v>
      </c>
      <c r="J137" s="19">
        <f t="shared" si="12"/>
        <v>0</v>
      </c>
      <c r="K137" s="19">
        <f t="shared" si="13"/>
        <v>0</v>
      </c>
      <c r="L137" s="25">
        <v>210573</v>
      </c>
      <c r="M137" s="12"/>
    </row>
    <row r="138" spans="1:13" s="4" customFormat="1" ht="22.65" customHeight="1" x14ac:dyDescent="0.25">
      <c r="A138" s="16">
        <v>127</v>
      </c>
      <c r="B138" s="20" t="s">
        <v>162</v>
      </c>
      <c r="C138" s="21" t="s">
        <v>219</v>
      </c>
      <c r="D138" s="22">
        <v>1</v>
      </c>
      <c r="E138" s="17"/>
      <c r="F138" s="18">
        <v>0.19</v>
      </c>
      <c r="G138" s="19">
        <f t="shared" si="9"/>
        <v>0</v>
      </c>
      <c r="H138" s="19">
        <f t="shared" si="10"/>
        <v>0</v>
      </c>
      <c r="I138" s="19">
        <f t="shared" si="11"/>
        <v>0</v>
      </c>
      <c r="J138" s="19">
        <f t="shared" si="12"/>
        <v>0</v>
      </c>
      <c r="K138" s="19">
        <f t="shared" si="13"/>
        <v>0</v>
      </c>
      <c r="L138" s="25">
        <v>74346</v>
      </c>
      <c r="M138" s="12"/>
    </row>
    <row r="139" spans="1:13" s="4" customFormat="1" ht="22.65" customHeight="1" x14ac:dyDescent="0.25">
      <c r="A139" s="16">
        <v>128</v>
      </c>
      <c r="B139" s="20" t="s">
        <v>163</v>
      </c>
      <c r="C139" s="21" t="s">
        <v>196</v>
      </c>
      <c r="D139" s="22">
        <v>1</v>
      </c>
      <c r="E139" s="17"/>
      <c r="F139" s="18">
        <v>0.19</v>
      </c>
      <c r="G139" s="19">
        <f t="shared" si="9"/>
        <v>0</v>
      </c>
      <c r="H139" s="19">
        <f t="shared" si="10"/>
        <v>0</v>
      </c>
      <c r="I139" s="19">
        <f t="shared" si="11"/>
        <v>0</v>
      </c>
      <c r="J139" s="19">
        <f t="shared" si="12"/>
        <v>0</v>
      </c>
      <c r="K139" s="19">
        <f t="shared" si="13"/>
        <v>0</v>
      </c>
      <c r="L139" s="25">
        <v>26844</v>
      </c>
      <c r="M139" s="12"/>
    </row>
    <row r="140" spans="1:13" s="4" customFormat="1" ht="22.65" customHeight="1" x14ac:dyDescent="0.25">
      <c r="A140" s="16">
        <v>129</v>
      </c>
      <c r="B140" s="20" t="s">
        <v>164</v>
      </c>
      <c r="C140" s="21" t="s">
        <v>201</v>
      </c>
      <c r="D140" s="22">
        <v>1</v>
      </c>
      <c r="E140" s="17"/>
      <c r="F140" s="18">
        <v>0.19</v>
      </c>
      <c r="G140" s="19">
        <f t="shared" si="9"/>
        <v>0</v>
      </c>
      <c r="H140" s="19">
        <f t="shared" si="10"/>
        <v>0</v>
      </c>
      <c r="I140" s="19">
        <f t="shared" si="11"/>
        <v>0</v>
      </c>
      <c r="J140" s="19">
        <f t="shared" si="12"/>
        <v>0</v>
      </c>
      <c r="K140" s="19">
        <f t="shared" si="13"/>
        <v>0</v>
      </c>
      <c r="L140" s="25">
        <v>83030</v>
      </c>
      <c r="M140" s="12"/>
    </row>
    <row r="141" spans="1:13" s="4" customFormat="1" ht="22.65" customHeight="1" x14ac:dyDescent="0.25">
      <c r="A141" s="16">
        <v>130</v>
      </c>
      <c r="B141" s="20" t="s">
        <v>165</v>
      </c>
      <c r="C141" s="21" t="s">
        <v>241</v>
      </c>
      <c r="D141" s="22">
        <v>1</v>
      </c>
      <c r="E141" s="17"/>
      <c r="F141" s="18">
        <v>0</v>
      </c>
      <c r="G141" s="19">
        <f t="shared" ref="G141:G163" si="14">SUM(E141*F141)</f>
        <v>0</v>
      </c>
      <c r="H141" s="19">
        <f t="shared" si="10"/>
        <v>0</v>
      </c>
      <c r="I141" s="19">
        <f t="shared" si="11"/>
        <v>0</v>
      </c>
      <c r="J141" s="19">
        <f t="shared" si="12"/>
        <v>0</v>
      </c>
      <c r="K141" s="19">
        <f t="shared" si="13"/>
        <v>0</v>
      </c>
      <c r="L141" s="25">
        <v>63027</v>
      </c>
      <c r="M141" s="12"/>
    </row>
    <row r="142" spans="1:13" s="4" customFormat="1" ht="22.65" customHeight="1" x14ac:dyDescent="0.25">
      <c r="A142" s="16">
        <v>131</v>
      </c>
      <c r="B142" s="20" t="s">
        <v>166</v>
      </c>
      <c r="C142" s="21" t="s">
        <v>196</v>
      </c>
      <c r="D142" s="22">
        <v>1</v>
      </c>
      <c r="E142" s="17"/>
      <c r="F142" s="18">
        <v>0.19</v>
      </c>
      <c r="G142" s="19">
        <f t="shared" si="14"/>
        <v>0</v>
      </c>
      <c r="H142" s="19">
        <f t="shared" si="10"/>
        <v>0</v>
      </c>
      <c r="I142" s="19">
        <f t="shared" si="11"/>
        <v>0</v>
      </c>
      <c r="J142" s="19">
        <f t="shared" si="12"/>
        <v>0</v>
      </c>
      <c r="K142" s="19">
        <f t="shared" si="13"/>
        <v>0</v>
      </c>
      <c r="L142" s="25">
        <v>4302</v>
      </c>
      <c r="M142" s="12"/>
    </row>
    <row r="143" spans="1:13" s="4" customFormat="1" ht="22.65" customHeight="1" x14ac:dyDescent="0.25">
      <c r="A143" s="16">
        <v>132</v>
      </c>
      <c r="B143" s="20" t="s">
        <v>167</v>
      </c>
      <c r="C143" s="21" t="s">
        <v>242</v>
      </c>
      <c r="D143" s="22">
        <v>1</v>
      </c>
      <c r="E143" s="17"/>
      <c r="F143" s="18">
        <v>0.19</v>
      </c>
      <c r="G143" s="19">
        <f t="shared" si="14"/>
        <v>0</v>
      </c>
      <c r="H143" s="19">
        <f t="shared" si="10"/>
        <v>0</v>
      </c>
      <c r="I143" s="19">
        <f t="shared" si="11"/>
        <v>0</v>
      </c>
      <c r="J143" s="19">
        <f t="shared" si="12"/>
        <v>0</v>
      </c>
      <c r="K143" s="19">
        <f t="shared" si="13"/>
        <v>0</v>
      </c>
      <c r="L143" s="25">
        <v>72038</v>
      </c>
      <c r="M143" s="12"/>
    </row>
    <row r="144" spans="1:13" s="4" customFormat="1" ht="22.65" customHeight="1" x14ac:dyDescent="0.25">
      <c r="A144" s="16">
        <v>133</v>
      </c>
      <c r="B144" s="20" t="s">
        <v>168</v>
      </c>
      <c r="C144" s="21" t="s">
        <v>214</v>
      </c>
      <c r="D144" s="22">
        <v>1</v>
      </c>
      <c r="E144" s="17"/>
      <c r="F144" s="18">
        <v>0</v>
      </c>
      <c r="G144" s="19">
        <f t="shared" si="14"/>
        <v>0</v>
      </c>
      <c r="H144" s="19">
        <f t="shared" si="10"/>
        <v>0</v>
      </c>
      <c r="I144" s="19">
        <f t="shared" si="11"/>
        <v>0</v>
      </c>
      <c r="J144" s="19">
        <f t="shared" si="12"/>
        <v>0</v>
      </c>
      <c r="K144" s="19">
        <f t="shared" si="13"/>
        <v>0</v>
      </c>
      <c r="L144" s="25">
        <v>134800</v>
      </c>
      <c r="M144" s="12"/>
    </row>
    <row r="145" spans="1:13" s="4" customFormat="1" ht="22.65" customHeight="1" x14ac:dyDescent="0.25">
      <c r="A145" s="16">
        <v>134</v>
      </c>
      <c r="B145" s="20" t="s">
        <v>169</v>
      </c>
      <c r="C145" s="21" t="s">
        <v>196</v>
      </c>
      <c r="D145" s="22">
        <v>1</v>
      </c>
      <c r="E145" s="17"/>
      <c r="F145" s="18">
        <v>0.19</v>
      </c>
      <c r="G145" s="19">
        <f t="shared" si="14"/>
        <v>0</v>
      </c>
      <c r="H145" s="19">
        <f t="shared" si="10"/>
        <v>0</v>
      </c>
      <c r="I145" s="19">
        <f t="shared" si="11"/>
        <v>0</v>
      </c>
      <c r="J145" s="19">
        <f t="shared" si="12"/>
        <v>0</v>
      </c>
      <c r="K145" s="19">
        <f t="shared" si="13"/>
        <v>0</v>
      </c>
      <c r="L145" s="25">
        <v>1106178</v>
      </c>
      <c r="M145" s="12"/>
    </row>
    <row r="146" spans="1:13" s="4" customFormat="1" ht="22.65" customHeight="1" x14ac:dyDescent="0.25">
      <c r="A146" s="16">
        <v>135</v>
      </c>
      <c r="B146" s="20" t="s">
        <v>170</v>
      </c>
      <c r="C146" s="21" t="s">
        <v>243</v>
      </c>
      <c r="D146" s="22">
        <v>1</v>
      </c>
      <c r="E146" s="17"/>
      <c r="F146" s="18">
        <v>0</v>
      </c>
      <c r="G146" s="19">
        <f t="shared" si="14"/>
        <v>0</v>
      </c>
      <c r="H146" s="19">
        <f t="shared" si="10"/>
        <v>0</v>
      </c>
      <c r="I146" s="19">
        <f t="shared" si="11"/>
        <v>0</v>
      </c>
      <c r="J146" s="19">
        <f t="shared" si="12"/>
        <v>0</v>
      </c>
      <c r="K146" s="19">
        <f t="shared" si="13"/>
        <v>0</v>
      </c>
      <c r="L146" s="25">
        <v>28243</v>
      </c>
      <c r="M146" s="12"/>
    </row>
    <row r="147" spans="1:13" s="4" customFormat="1" ht="22.65" customHeight="1" x14ac:dyDescent="0.25">
      <c r="A147" s="16">
        <v>136</v>
      </c>
      <c r="B147" s="20" t="s">
        <v>171</v>
      </c>
      <c r="C147" s="21" t="s">
        <v>244</v>
      </c>
      <c r="D147" s="22">
        <v>1</v>
      </c>
      <c r="E147" s="17"/>
      <c r="F147" s="18">
        <v>0.19</v>
      </c>
      <c r="G147" s="19">
        <f t="shared" si="14"/>
        <v>0</v>
      </c>
      <c r="H147" s="19">
        <f t="shared" si="10"/>
        <v>0</v>
      </c>
      <c r="I147" s="19">
        <f t="shared" si="11"/>
        <v>0</v>
      </c>
      <c r="J147" s="19">
        <f t="shared" si="12"/>
        <v>0</v>
      </c>
      <c r="K147" s="19">
        <f t="shared" si="13"/>
        <v>0</v>
      </c>
      <c r="L147" s="25">
        <v>8378</v>
      </c>
      <c r="M147" s="12"/>
    </row>
    <row r="148" spans="1:13" s="4" customFormat="1" ht="22.65" customHeight="1" x14ac:dyDescent="0.25">
      <c r="A148" s="16">
        <v>137</v>
      </c>
      <c r="B148" s="20" t="s">
        <v>172</v>
      </c>
      <c r="C148" s="21" t="s">
        <v>244</v>
      </c>
      <c r="D148" s="22">
        <v>1</v>
      </c>
      <c r="E148" s="17"/>
      <c r="F148" s="18">
        <v>0</v>
      </c>
      <c r="G148" s="19">
        <f t="shared" si="14"/>
        <v>0</v>
      </c>
      <c r="H148" s="19">
        <f t="shared" si="10"/>
        <v>0</v>
      </c>
      <c r="I148" s="19">
        <f t="shared" si="11"/>
        <v>0</v>
      </c>
      <c r="J148" s="19">
        <f t="shared" si="12"/>
        <v>0</v>
      </c>
      <c r="K148" s="19">
        <f t="shared" si="13"/>
        <v>0</v>
      </c>
      <c r="L148" s="25">
        <v>35254</v>
      </c>
      <c r="M148" s="12"/>
    </row>
    <row r="149" spans="1:13" s="4" customFormat="1" ht="22.65" customHeight="1" x14ac:dyDescent="0.25">
      <c r="A149" s="16">
        <v>138</v>
      </c>
      <c r="B149" s="20" t="s">
        <v>173</v>
      </c>
      <c r="C149" s="21" t="s">
        <v>245</v>
      </c>
      <c r="D149" s="22">
        <v>1</v>
      </c>
      <c r="E149" s="17"/>
      <c r="F149" s="18">
        <v>0</v>
      </c>
      <c r="G149" s="19">
        <f t="shared" si="14"/>
        <v>0</v>
      </c>
      <c r="H149" s="19">
        <f t="shared" si="10"/>
        <v>0</v>
      </c>
      <c r="I149" s="19">
        <f t="shared" si="11"/>
        <v>0</v>
      </c>
      <c r="J149" s="19">
        <f t="shared" si="12"/>
        <v>0</v>
      </c>
      <c r="K149" s="19">
        <f t="shared" si="13"/>
        <v>0</v>
      </c>
      <c r="L149" s="25">
        <v>48854</v>
      </c>
      <c r="M149" s="12"/>
    </row>
    <row r="150" spans="1:13" s="4" customFormat="1" ht="22.65" customHeight="1" x14ac:dyDescent="0.25">
      <c r="A150" s="16">
        <v>139</v>
      </c>
      <c r="B150" s="20" t="s">
        <v>174</v>
      </c>
      <c r="C150" s="21" t="s">
        <v>246</v>
      </c>
      <c r="D150" s="22">
        <v>1</v>
      </c>
      <c r="E150" s="17"/>
      <c r="F150" s="18">
        <v>0.19</v>
      </c>
      <c r="G150" s="19">
        <f t="shared" si="14"/>
        <v>0</v>
      </c>
      <c r="H150" s="19">
        <f t="shared" si="10"/>
        <v>0</v>
      </c>
      <c r="I150" s="19">
        <f t="shared" si="11"/>
        <v>0</v>
      </c>
      <c r="J150" s="19">
        <f t="shared" si="12"/>
        <v>0</v>
      </c>
      <c r="K150" s="19">
        <f t="shared" si="13"/>
        <v>0</v>
      </c>
      <c r="L150" s="25">
        <v>9253</v>
      </c>
      <c r="M150" s="12"/>
    </row>
    <row r="151" spans="1:13" s="4" customFormat="1" ht="22.65" customHeight="1" x14ac:dyDescent="0.25">
      <c r="A151" s="16">
        <v>140</v>
      </c>
      <c r="B151" s="20" t="s">
        <v>175</v>
      </c>
      <c r="C151" s="21" t="s">
        <v>196</v>
      </c>
      <c r="D151" s="22">
        <v>1</v>
      </c>
      <c r="E151" s="17"/>
      <c r="F151" s="18">
        <v>0.19</v>
      </c>
      <c r="G151" s="19">
        <f t="shared" si="14"/>
        <v>0</v>
      </c>
      <c r="H151" s="19">
        <f t="shared" si="10"/>
        <v>0</v>
      </c>
      <c r="I151" s="19">
        <f t="shared" si="11"/>
        <v>0</v>
      </c>
      <c r="J151" s="19">
        <f t="shared" si="12"/>
        <v>0</v>
      </c>
      <c r="K151" s="19">
        <f t="shared" si="13"/>
        <v>0</v>
      </c>
      <c r="L151" s="25">
        <v>4468</v>
      </c>
      <c r="M151" s="12"/>
    </row>
    <row r="152" spans="1:13" s="4" customFormat="1" ht="22.65" customHeight="1" x14ac:dyDescent="0.25">
      <c r="A152" s="16">
        <v>141</v>
      </c>
      <c r="B152" s="20" t="s">
        <v>176</v>
      </c>
      <c r="C152" s="21" t="s">
        <v>194</v>
      </c>
      <c r="D152" s="22">
        <v>1</v>
      </c>
      <c r="E152" s="17"/>
      <c r="F152" s="18">
        <v>0</v>
      </c>
      <c r="G152" s="19">
        <f t="shared" si="14"/>
        <v>0</v>
      </c>
      <c r="H152" s="19">
        <f t="shared" si="10"/>
        <v>0</v>
      </c>
      <c r="I152" s="19">
        <f t="shared" si="11"/>
        <v>0</v>
      </c>
      <c r="J152" s="19">
        <f t="shared" si="12"/>
        <v>0</v>
      </c>
      <c r="K152" s="19">
        <f t="shared" si="13"/>
        <v>0</v>
      </c>
      <c r="L152" s="25">
        <v>124547</v>
      </c>
      <c r="M152" s="12"/>
    </row>
    <row r="153" spans="1:13" s="4" customFormat="1" ht="22.65" customHeight="1" x14ac:dyDescent="0.25">
      <c r="A153" s="16">
        <v>142</v>
      </c>
      <c r="B153" s="20" t="s">
        <v>177</v>
      </c>
      <c r="C153" s="21" t="s">
        <v>247</v>
      </c>
      <c r="D153" s="22">
        <v>1</v>
      </c>
      <c r="E153" s="17"/>
      <c r="F153" s="18">
        <v>0.19</v>
      </c>
      <c r="G153" s="19">
        <f t="shared" si="14"/>
        <v>0</v>
      </c>
      <c r="H153" s="19">
        <f t="shared" si="10"/>
        <v>0</v>
      </c>
      <c r="I153" s="19">
        <f t="shared" si="11"/>
        <v>0</v>
      </c>
      <c r="J153" s="19">
        <f t="shared" si="12"/>
        <v>0</v>
      </c>
      <c r="K153" s="19">
        <f t="shared" si="13"/>
        <v>0</v>
      </c>
      <c r="L153" s="25">
        <v>73531</v>
      </c>
      <c r="M153" s="12"/>
    </row>
    <row r="154" spans="1:13" s="4" customFormat="1" ht="22.65" customHeight="1" x14ac:dyDescent="0.25">
      <c r="A154" s="16">
        <v>143</v>
      </c>
      <c r="B154" s="20" t="s">
        <v>178</v>
      </c>
      <c r="C154" s="21" t="s">
        <v>248</v>
      </c>
      <c r="D154" s="22">
        <v>1</v>
      </c>
      <c r="E154" s="17"/>
      <c r="F154" s="18">
        <v>0.19</v>
      </c>
      <c r="G154" s="19">
        <f t="shared" si="14"/>
        <v>0</v>
      </c>
      <c r="H154" s="19">
        <f t="shared" si="10"/>
        <v>0</v>
      </c>
      <c r="I154" s="19">
        <f t="shared" si="11"/>
        <v>0</v>
      </c>
      <c r="J154" s="19">
        <f t="shared" si="12"/>
        <v>0</v>
      </c>
      <c r="K154" s="19">
        <f t="shared" si="13"/>
        <v>0</v>
      </c>
      <c r="L154" s="25">
        <v>424521</v>
      </c>
      <c r="M154" s="12"/>
    </row>
    <row r="155" spans="1:13" s="4" customFormat="1" ht="22.65" customHeight="1" x14ac:dyDescent="0.25">
      <c r="A155" s="16">
        <v>144</v>
      </c>
      <c r="B155" s="20" t="s">
        <v>179</v>
      </c>
      <c r="C155" s="21" t="s">
        <v>196</v>
      </c>
      <c r="D155" s="22">
        <v>1</v>
      </c>
      <c r="E155" s="17"/>
      <c r="F155" s="18">
        <v>0.19</v>
      </c>
      <c r="G155" s="19">
        <f t="shared" si="14"/>
        <v>0</v>
      </c>
      <c r="H155" s="19">
        <f t="shared" si="10"/>
        <v>0</v>
      </c>
      <c r="I155" s="19">
        <f t="shared" si="11"/>
        <v>0</v>
      </c>
      <c r="J155" s="19">
        <f t="shared" si="12"/>
        <v>0</v>
      </c>
      <c r="K155" s="19">
        <f t="shared" si="13"/>
        <v>0</v>
      </c>
      <c r="L155" s="25">
        <v>70111</v>
      </c>
      <c r="M155" s="12"/>
    </row>
    <row r="156" spans="1:13" s="4" customFormat="1" ht="22.65" customHeight="1" x14ac:dyDescent="0.25">
      <c r="A156" s="16">
        <v>145</v>
      </c>
      <c r="B156" s="20" t="s">
        <v>180</v>
      </c>
      <c r="C156" s="21" t="s">
        <v>194</v>
      </c>
      <c r="D156" s="22">
        <v>1</v>
      </c>
      <c r="E156" s="17"/>
      <c r="F156" s="18">
        <v>0</v>
      </c>
      <c r="G156" s="19">
        <f t="shared" si="14"/>
        <v>0</v>
      </c>
      <c r="H156" s="19">
        <f t="shared" si="10"/>
        <v>0</v>
      </c>
      <c r="I156" s="19">
        <f t="shared" si="11"/>
        <v>0</v>
      </c>
      <c r="J156" s="19">
        <f t="shared" si="12"/>
        <v>0</v>
      </c>
      <c r="K156" s="19">
        <f t="shared" si="13"/>
        <v>0</v>
      </c>
      <c r="L156" s="25">
        <v>241858</v>
      </c>
      <c r="M156" s="12"/>
    </row>
    <row r="157" spans="1:13" s="4" customFormat="1" ht="22.65" customHeight="1" x14ac:dyDescent="0.25">
      <c r="A157" s="16">
        <v>146</v>
      </c>
      <c r="B157" s="20" t="s">
        <v>181</v>
      </c>
      <c r="C157" s="21" t="s">
        <v>192</v>
      </c>
      <c r="D157" s="22">
        <v>1</v>
      </c>
      <c r="E157" s="17"/>
      <c r="F157" s="18">
        <v>0</v>
      </c>
      <c r="G157" s="19">
        <f t="shared" si="14"/>
        <v>0</v>
      </c>
      <c r="H157" s="19">
        <f t="shared" si="10"/>
        <v>0</v>
      </c>
      <c r="I157" s="19">
        <f t="shared" si="11"/>
        <v>0</v>
      </c>
      <c r="J157" s="19">
        <f t="shared" si="12"/>
        <v>0</v>
      </c>
      <c r="K157" s="19">
        <f t="shared" si="13"/>
        <v>0</v>
      </c>
      <c r="L157" s="25">
        <v>284530</v>
      </c>
      <c r="M157" s="12"/>
    </row>
    <row r="158" spans="1:13" s="4" customFormat="1" ht="22.65" customHeight="1" x14ac:dyDescent="0.25">
      <c r="A158" s="16">
        <v>147</v>
      </c>
      <c r="B158" s="20" t="s">
        <v>182</v>
      </c>
      <c r="C158" s="21" t="s">
        <v>214</v>
      </c>
      <c r="D158" s="22">
        <v>1</v>
      </c>
      <c r="E158" s="17"/>
      <c r="F158" s="18">
        <v>0</v>
      </c>
      <c r="G158" s="19">
        <f t="shared" si="14"/>
        <v>0</v>
      </c>
      <c r="H158" s="19">
        <f t="shared" si="10"/>
        <v>0</v>
      </c>
      <c r="I158" s="19">
        <f t="shared" si="11"/>
        <v>0</v>
      </c>
      <c r="J158" s="19">
        <f t="shared" si="12"/>
        <v>0</v>
      </c>
      <c r="K158" s="19">
        <f t="shared" si="13"/>
        <v>0</v>
      </c>
      <c r="L158" s="25">
        <v>62404</v>
      </c>
      <c r="M158" s="12"/>
    </row>
    <row r="159" spans="1:13" s="4" customFormat="1" ht="22.65" customHeight="1" x14ac:dyDescent="0.25">
      <c r="A159" s="16">
        <v>148</v>
      </c>
      <c r="B159" s="20" t="s">
        <v>183</v>
      </c>
      <c r="C159" s="21" t="s">
        <v>249</v>
      </c>
      <c r="D159" s="22">
        <v>1</v>
      </c>
      <c r="E159" s="17"/>
      <c r="F159" s="18">
        <v>0</v>
      </c>
      <c r="G159" s="19">
        <f t="shared" si="14"/>
        <v>0</v>
      </c>
      <c r="H159" s="19">
        <f t="shared" ref="H159:H163" si="15">SUM(E159+G159)</f>
        <v>0</v>
      </c>
      <c r="I159" s="19">
        <f t="shared" ref="I159:I163" si="16">G159*D159</f>
        <v>0</v>
      </c>
      <c r="J159" s="19">
        <f t="shared" ref="J159:J163" si="17">E159*D159</f>
        <v>0</v>
      </c>
      <c r="K159" s="19">
        <f t="shared" ref="K159:K163" si="18">J159+I159</f>
        <v>0</v>
      </c>
      <c r="L159" s="25">
        <v>37886</v>
      </c>
      <c r="M159" s="12"/>
    </row>
    <row r="160" spans="1:13" s="4" customFormat="1" ht="22.65" customHeight="1" x14ac:dyDescent="0.25">
      <c r="A160" s="16">
        <v>149</v>
      </c>
      <c r="B160" s="20" t="s">
        <v>184</v>
      </c>
      <c r="C160" s="21" t="s">
        <v>201</v>
      </c>
      <c r="D160" s="22">
        <v>1</v>
      </c>
      <c r="E160" s="17"/>
      <c r="F160" s="18">
        <v>0</v>
      </c>
      <c r="G160" s="19">
        <f t="shared" si="14"/>
        <v>0</v>
      </c>
      <c r="H160" s="19">
        <f t="shared" si="15"/>
        <v>0</v>
      </c>
      <c r="I160" s="19">
        <f t="shared" si="16"/>
        <v>0</v>
      </c>
      <c r="J160" s="19">
        <f t="shared" si="17"/>
        <v>0</v>
      </c>
      <c r="K160" s="19">
        <f t="shared" si="18"/>
        <v>0</v>
      </c>
      <c r="L160" s="25">
        <v>126226</v>
      </c>
      <c r="M160" s="12"/>
    </row>
    <row r="161" spans="1:13" s="4" customFormat="1" ht="22.65" customHeight="1" x14ac:dyDescent="0.25">
      <c r="A161" s="16">
        <v>150</v>
      </c>
      <c r="B161" s="20" t="s">
        <v>185</v>
      </c>
      <c r="C161" s="21" t="s">
        <v>201</v>
      </c>
      <c r="D161" s="22">
        <v>1</v>
      </c>
      <c r="E161" s="17"/>
      <c r="F161" s="18">
        <v>0</v>
      </c>
      <c r="G161" s="19">
        <f t="shared" si="14"/>
        <v>0</v>
      </c>
      <c r="H161" s="19">
        <f t="shared" si="15"/>
        <v>0</v>
      </c>
      <c r="I161" s="19">
        <f t="shared" si="16"/>
        <v>0</v>
      </c>
      <c r="J161" s="19">
        <f t="shared" si="17"/>
        <v>0</v>
      </c>
      <c r="K161" s="19">
        <f t="shared" si="18"/>
        <v>0</v>
      </c>
      <c r="L161" s="25">
        <v>65345</v>
      </c>
      <c r="M161" s="12"/>
    </row>
    <row r="162" spans="1:13" s="4" customFormat="1" ht="22.65" customHeight="1" x14ac:dyDescent="0.25">
      <c r="A162" s="16">
        <v>151</v>
      </c>
      <c r="B162" s="20" t="s">
        <v>186</v>
      </c>
      <c r="C162" s="21" t="s">
        <v>250</v>
      </c>
      <c r="D162" s="22">
        <v>1</v>
      </c>
      <c r="E162" s="17"/>
      <c r="F162" s="18">
        <v>0</v>
      </c>
      <c r="G162" s="19">
        <f t="shared" si="14"/>
        <v>0</v>
      </c>
      <c r="H162" s="19">
        <f t="shared" si="15"/>
        <v>0</v>
      </c>
      <c r="I162" s="19">
        <f t="shared" si="16"/>
        <v>0</v>
      </c>
      <c r="J162" s="19">
        <f t="shared" si="17"/>
        <v>0</v>
      </c>
      <c r="K162" s="19">
        <f t="shared" si="18"/>
        <v>0</v>
      </c>
      <c r="L162" s="25">
        <v>58155</v>
      </c>
      <c r="M162" s="12"/>
    </row>
    <row r="163" spans="1:13" s="4" customFormat="1" ht="22.65" customHeight="1" x14ac:dyDescent="0.25">
      <c r="A163" s="16">
        <v>152</v>
      </c>
      <c r="B163" s="20" t="s">
        <v>187</v>
      </c>
      <c r="C163" s="21" t="s">
        <v>201</v>
      </c>
      <c r="D163" s="22">
        <v>1</v>
      </c>
      <c r="E163" s="17"/>
      <c r="F163" s="18">
        <v>0</v>
      </c>
      <c r="G163" s="19">
        <f t="shared" si="14"/>
        <v>0</v>
      </c>
      <c r="H163" s="19">
        <f t="shared" si="15"/>
        <v>0</v>
      </c>
      <c r="I163" s="19">
        <f t="shared" si="16"/>
        <v>0</v>
      </c>
      <c r="J163" s="19">
        <f t="shared" si="17"/>
        <v>0</v>
      </c>
      <c r="K163" s="19">
        <f t="shared" si="18"/>
        <v>0</v>
      </c>
      <c r="L163" s="25">
        <v>19556</v>
      </c>
      <c r="M163" s="12"/>
    </row>
    <row r="164" spans="1:13" s="4" customFormat="1" ht="29.25" customHeight="1" thickBot="1" x14ac:dyDescent="0.3">
      <c r="A164" s="61" t="s">
        <v>4</v>
      </c>
      <c r="B164" s="62"/>
      <c r="C164" s="62"/>
      <c r="D164" s="62"/>
      <c r="E164" s="62"/>
      <c r="F164" s="62"/>
      <c r="G164" s="7">
        <f t="shared" ref="G164:L164" si="19">SUM(G12:G163)</f>
        <v>0</v>
      </c>
      <c r="H164" s="7">
        <f t="shared" si="19"/>
        <v>0</v>
      </c>
      <c r="I164" s="7">
        <f t="shared" si="19"/>
        <v>0</v>
      </c>
      <c r="J164" s="7">
        <f t="shared" si="19"/>
        <v>0</v>
      </c>
      <c r="K164" s="7">
        <f t="shared" si="19"/>
        <v>0</v>
      </c>
      <c r="L164" s="11">
        <f t="shared" si="19"/>
        <v>19004807</v>
      </c>
      <c r="M164" s="12"/>
    </row>
    <row r="165" spans="1:13" ht="11.25" customHeight="1" x14ac:dyDescent="0.25">
      <c r="A165" s="44"/>
      <c r="B165" s="45"/>
      <c r="C165" s="45"/>
      <c r="D165" s="45"/>
      <c r="E165" s="45"/>
      <c r="F165" s="45"/>
      <c r="G165" s="45"/>
      <c r="H165" s="45"/>
      <c r="I165" s="45"/>
      <c r="J165" s="45"/>
      <c r="K165" s="45"/>
      <c r="L165" s="46"/>
    </row>
    <row r="166" spans="1:13" ht="24.6" customHeight="1" thickBot="1" x14ac:dyDescent="0.3">
      <c r="A166" s="47" t="s">
        <v>10</v>
      </c>
      <c r="B166" s="48"/>
      <c r="C166" s="48"/>
      <c r="D166" s="48"/>
      <c r="E166" s="48"/>
      <c r="F166" s="48"/>
      <c r="G166" s="48"/>
      <c r="H166" s="48"/>
      <c r="I166" s="48"/>
      <c r="J166" s="48"/>
      <c r="K166" s="48"/>
      <c r="L166" s="49"/>
    </row>
    <row r="167" spans="1:13" ht="38.1" customHeight="1" thickTop="1" thickBot="1" x14ac:dyDescent="0.3">
      <c r="A167" s="50" t="s">
        <v>34</v>
      </c>
      <c r="B167" s="51"/>
      <c r="C167" s="51"/>
      <c r="D167" s="51"/>
      <c r="E167" s="51"/>
      <c r="F167" s="51"/>
      <c r="G167" s="51"/>
      <c r="H167" s="51"/>
      <c r="I167" s="51"/>
      <c r="J167" s="51"/>
      <c r="K167" s="51"/>
      <c r="L167" s="52"/>
    </row>
    <row r="168" spans="1:13" ht="27.75" customHeight="1" thickTop="1" thickBot="1" x14ac:dyDescent="0.3">
      <c r="A168" s="53" t="s">
        <v>19</v>
      </c>
      <c r="B168" s="54"/>
      <c r="C168" s="54"/>
      <c r="D168" s="54"/>
      <c r="E168" s="54"/>
      <c r="F168" s="54"/>
      <c r="G168" s="54"/>
      <c r="H168" s="54"/>
      <c r="I168" s="54"/>
      <c r="J168" s="54"/>
      <c r="K168" s="54"/>
      <c r="L168" s="55"/>
    </row>
    <row r="169" spans="1:13" s="6" customFormat="1" ht="37.5" customHeight="1" thickTop="1" x14ac:dyDescent="0.25">
      <c r="A169" s="56" t="s">
        <v>35</v>
      </c>
      <c r="B169" s="57"/>
      <c r="C169" s="57"/>
      <c r="D169" s="57"/>
      <c r="E169" s="57"/>
      <c r="F169" s="57"/>
      <c r="G169" s="57"/>
      <c r="H169" s="57"/>
      <c r="I169" s="57"/>
      <c r="J169" s="57"/>
      <c r="K169" s="57"/>
      <c r="L169" s="57"/>
    </row>
    <row r="170" spans="1:13" ht="33.9" customHeight="1" thickBot="1" x14ac:dyDescent="0.3">
      <c r="A170" s="58" t="s">
        <v>24</v>
      </c>
      <c r="B170" s="59"/>
      <c r="C170" s="59"/>
      <c r="D170" s="59"/>
      <c r="E170" s="59"/>
      <c r="F170" s="59"/>
      <c r="G170" s="59"/>
      <c r="H170" s="59"/>
      <c r="I170" s="59"/>
      <c r="J170" s="59"/>
      <c r="K170" s="59"/>
      <c r="L170" s="60"/>
    </row>
    <row r="171" spans="1:13" ht="26.4" customHeight="1" thickTop="1" thickBot="1" x14ac:dyDescent="0.3">
      <c r="A171" s="37" t="s">
        <v>30</v>
      </c>
      <c r="B171" s="38"/>
      <c r="C171" s="38"/>
      <c r="D171" s="38"/>
      <c r="E171" s="38"/>
      <c r="F171" s="38"/>
      <c r="G171" s="38"/>
      <c r="H171" s="38"/>
      <c r="I171" s="38"/>
      <c r="J171" s="38"/>
      <c r="K171" s="38"/>
      <c r="L171" s="38"/>
    </row>
    <row r="172" spans="1:13" ht="21.15" customHeight="1" thickTop="1" thickBot="1" x14ac:dyDescent="0.3">
      <c r="A172" s="39" t="s">
        <v>5</v>
      </c>
      <c r="B172" s="40"/>
      <c r="C172" s="40" t="s">
        <v>16</v>
      </c>
      <c r="D172" s="40"/>
      <c r="E172" s="40"/>
      <c r="F172" s="40"/>
      <c r="G172" s="40"/>
      <c r="H172" s="40"/>
      <c r="I172" s="40"/>
      <c r="J172" s="40"/>
      <c r="K172" s="40"/>
      <c r="L172" s="41"/>
    </row>
    <row r="173" spans="1:13" ht="21.15" customHeight="1" thickTop="1" thickBot="1" x14ac:dyDescent="0.3">
      <c r="A173" s="39" t="s">
        <v>6</v>
      </c>
      <c r="B173" s="40"/>
      <c r="C173" s="40" t="s">
        <v>16</v>
      </c>
      <c r="D173" s="40"/>
      <c r="E173" s="40"/>
      <c r="F173" s="40"/>
      <c r="G173" s="40"/>
      <c r="H173" s="40"/>
      <c r="I173" s="40"/>
      <c r="J173" s="40"/>
      <c r="K173" s="40"/>
      <c r="L173" s="41"/>
    </row>
    <row r="174" spans="1:13" ht="17.399999999999999" thickTop="1" x14ac:dyDescent="0.25">
      <c r="A174" s="5"/>
      <c r="B174" s="3"/>
      <c r="C174" s="42"/>
      <c r="D174" s="42"/>
      <c r="E174" s="42"/>
      <c r="F174" s="42"/>
      <c r="G174" s="42"/>
      <c r="H174" s="42"/>
      <c r="I174" s="42"/>
      <c r="J174" s="42"/>
      <c r="K174" s="42"/>
      <c r="L174" s="43"/>
    </row>
    <row r="175" spans="1:13" ht="28.5" customHeight="1" x14ac:dyDescent="0.3">
      <c r="A175" s="26" t="s">
        <v>7</v>
      </c>
      <c r="B175" s="27"/>
      <c r="C175" s="27"/>
      <c r="D175" s="27"/>
      <c r="E175" s="27"/>
      <c r="F175" s="27"/>
      <c r="G175" s="27"/>
      <c r="H175" s="27"/>
      <c r="I175" s="27"/>
      <c r="J175" s="27"/>
      <c r="K175" s="27"/>
      <c r="L175" s="28"/>
    </row>
    <row r="176" spans="1:13" ht="16.8" x14ac:dyDescent="0.25">
      <c r="A176" s="29" t="s">
        <v>31</v>
      </c>
      <c r="B176" s="30"/>
      <c r="C176" s="30"/>
      <c r="D176" s="30"/>
      <c r="E176" s="30"/>
      <c r="F176" s="30"/>
      <c r="G176" s="30"/>
      <c r="H176" s="30"/>
      <c r="I176" s="30"/>
      <c r="J176" s="30"/>
      <c r="K176" s="30"/>
      <c r="L176" s="31"/>
    </row>
    <row r="177" spans="1:12" ht="16.2" thickBot="1" x14ac:dyDescent="0.3">
      <c r="A177" s="32"/>
      <c r="B177" s="33"/>
      <c r="C177" s="33"/>
      <c r="D177" s="33"/>
      <c r="E177" s="33"/>
      <c r="F177" s="33"/>
      <c r="G177" s="33"/>
      <c r="H177" s="33"/>
      <c r="I177" s="33"/>
      <c r="J177" s="33"/>
      <c r="K177" s="33"/>
      <c r="L177" s="34"/>
    </row>
    <row r="194" spans="14:14" x14ac:dyDescent="0.25">
      <c r="N194" s="23">
        <v>0.19</v>
      </c>
    </row>
    <row r="195" spans="14:14" x14ac:dyDescent="0.25">
      <c r="N195" s="23">
        <v>0.19</v>
      </c>
    </row>
    <row r="196" spans="14:14" x14ac:dyDescent="0.25">
      <c r="N196" s="23">
        <v>0.19</v>
      </c>
    </row>
    <row r="197" spans="14:14" x14ac:dyDescent="0.25">
      <c r="N197" s="23">
        <v>0.19</v>
      </c>
    </row>
    <row r="198" spans="14:14" x14ac:dyDescent="0.25">
      <c r="N198" s="23">
        <v>0.19</v>
      </c>
    </row>
    <row r="199" spans="14:14" x14ac:dyDescent="0.25">
      <c r="N199" s="23">
        <v>0.19</v>
      </c>
    </row>
    <row r="200" spans="14:14" x14ac:dyDescent="0.25">
      <c r="N200" s="23">
        <v>0.19</v>
      </c>
    </row>
    <row r="201" spans="14:14" x14ac:dyDescent="0.25">
      <c r="N201" s="23">
        <v>0.19</v>
      </c>
    </row>
    <row r="202" spans="14:14" x14ac:dyDescent="0.25">
      <c r="N202" s="23">
        <v>0.19</v>
      </c>
    </row>
    <row r="203" spans="14:14" x14ac:dyDescent="0.25">
      <c r="N203" s="23">
        <v>0.19</v>
      </c>
    </row>
    <row r="204" spans="14:14" x14ac:dyDescent="0.25">
      <c r="N204" s="24">
        <v>0.19</v>
      </c>
    </row>
    <row r="205" spans="14:14" x14ac:dyDescent="0.25">
      <c r="N205" s="23">
        <v>0.19</v>
      </c>
    </row>
    <row r="206" spans="14:14" x14ac:dyDescent="0.25">
      <c r="N206" s="23">
        <v>0.19</v>
      </c>
    </row>
    <row r="207" spans="14:14" x14ac:dyDescent="0.25">
      <c r="N207" s="23">
        <v>0.19</v>
      </c>
    </row>
    <row r="208" spans="14:14" x14ac:dyDescent="0.25">
      <c r="N208" s="23">
        <v>0.19</v>
      </c>
    </row>
    <row r="209" spans="14:14" x14ac:dyDescent="0.25">
      <c r="N209" s="23">
        <v>0.19</v>
      </c>
    </row>
    <row r="210" spans="14:14" x14ac:dyDescent="0.25">
      <c r="N210" s="23">
        <v>0.19</v>
      </c>
    </row>
    <row r="211" spans="14:14" x14ac:dyDescent="0.25">
      <c r="N211" s="23">
        <v>0.19</v>
      </c>
    </row>
    <row r="212" spans="14:14" x14ac:dyDescent="0.25">
      <c r="N212" s="23">
        <v>0.19</v>
      </c>
    </row>
    <row r="213" spans="14:14" x14ac:dyDescent="0.25">
      <c r="N213" s="23">
        <v>0.19</v>
      </c>
    </row>
  </sheetData>
  <sheetProtection algorithmName="SHA-512" hashValue="wCsvn4H+yQdP21DSz17Ok1kpFJsu6sQrURn/4d1cKn/BG8kAhoX9Gkj9r2jio56LBGTzHMOo+5YceW6WDcn2Rw==" saltValue="l2VKnHBuYzsXIDx6xwxHAQ==" spinCount="100000" sheet="1" objects="1" scenarios="1"/>
  <protectedRanges>
    <protectedRange sqref="E12:F163" name="DATOS_1"/>
  </protectedRanges>
  <mergeCells count="41">
    <mergeCell ref="A1:B2"/>
    <mergeCell ref="C1:J2"/>
    <mergeCell ref="K1:L2"/>
    <mergeCell ref="C3:J3"/>
    <mergeCell ref="K3:L4"/>
    <mergeCell ref="A4:B4"/>
    <mergeCell ref="C4:J4"/>
    <mergeCell ref="A5:B5"/>
    <mergeCell ref="C5:J5"/>
    <mergeCell ref="A6:B6"/>
    <mergeCell ref="C6:J6"/>
    <mergeCell ref="A7:B7"/>
    <mergeCell ref="C7:J7"/>
    <mergeCell ref="A164:F164"/>
    <mergeCell ref="A8:B8"/>
    <mergeCell ref="C8:F8"/>
    <mergeCell ref="G8:J8"/>
    <mergeCell ref="K8:L8"/>
    <mergeCell ref="A9:B9"/>
    <mergeCell ref="C9:L9"/>
    <mergeCell ref="A10:A11"/>
    <mergeCell ref="B10:B11"/>
    <mergeCell ref="C10:C11"/>
    <mergeCell ref="D10:D11"/>
    <mergeCell ref="E10:L10"/>
    <mergeCell ref="A175:L175"/>
    <mergeCell ref="A176:L176"/>
    <mergeCell ref="A177:L177"/>
    <mergeCell ref="A3:B3"/>
    <mergeCell ref="A171:L171"/>
    <mergeCell ref="A172:B172"/>
    <mergeCell ref="C172:L172"/>
    <mergeCell ref="A173:B173"/>
    <mergeCell ref="C173:L173"/>
    <mergeCell ref="C174:L174"/>
    <mergeCell ref="A165:L165"/>
    <mergeCell ref="A166:L166"/>
    <mergeCell ref="A167:L167"/>
    <mergeCell ref="A168:L168"/>
    <mergeCell ref="A169:L169"/>
    <mergeCell ref="A170:L170"/>
  </mergeCells>
  <conditionalFormatting sqref="H12:H163">
    <cfRule type="cellIs" dxfId="2" priority="1" operator="equal">
      <formula>L12</formula>
    </cfRule>
    <cfRule type="cellIs" dxfId="1" priority="2" operator="lessThan">
      <formula>L12</formula>
    </cfRule>
    <cfRule type="cellIs" dxfId="0" priority="3" operator="greaterThan">
      <formula>L12</formula>
    </cfRule>
  </conditionalFormatting>
  <hyperlinks>
    <hyperlink ref="A171:L171" r:id="rId1" display="Tener en cuenta los Valores Asociados al Contrato según el Estatuto Tributario Municipal" xr:uid="{00000000-0004-0000-0000-000000000000}"/>
  </hyperlinks>
  <printOptions horizontalCentered="1" verticalCentered="1"/>
  <pageMargins left="0.7" right="0.7" top="0.75" bottom="0.75" header="0.3" footer="0.3"/>
  <pageSetup paperSize="5" scale="30"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E30302-745C-4545-8920-87291033ABDE}">
  <ds:schemaRefs>
    <ds:schemaRef ds:uri="http://purl.org/dc/terms/"/>
    <ds:schemaRef ds:uri="http://purl.org/dc/elements/1.1/"/>
    <ds:schemaRef ds:uri="http://purl.org/dc/dcmitype/"/>
    <ds:schemaRef ds:uri="http://schemas.microsoft.com/office/2006/metadata/properties"/>
    <ds:schemaRef ds:uri="http://www.w3.org/XML/1998/namespace"/>
    <ds:schemaRef ds:uri="http://schemas.microsoft.com/office/2006/documentManagement/types"/>
    <ds:schemaRef ds:uri="http://schemas.openxmlformats.org/package/2006/metadata/core-properties"/>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LOTE1</vt:lpstr>
      <vt:lpstr>LOTE1!Títulos_a_imprimir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Andrea Rendon</cp:lastModifiedBy>
  <cp:lastPrinted>2024-05-08T12:52:30Z</cp:lastPrinted>
  <dcterms:created xsi:type="dcterms:W3CDTF">2006-11-20T19:37:40Z</dcterms:created>
  <dcterms:modified xsi:type="dcterms:W3CDTF">2025-05-12T16:16:20Z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