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munoz\Documents\ESTEFANY 2024\CONTRATOS 2024\1. CD EXCLUSIVIDADES BIOTERIO 2024\DOCUMENTOS DEL PROCESO\"/>
    </mc:Choice>
  </mc:AlternateContent>
  <xr:revisionPtr revIDLastSave="0" documentId="13_ncr:1_{C1E0282C-CA97-4258-BCBC-D998A22231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01 MATRIZ DE RIESGOS" sheetId="1" r:id="rId1"/>
    <sheet name="Guía " sheetId="2" r:id="rId2"/>
  </sheets>
  <definedNames>
    <definedName name="_xlnm._FilterDatabase" localSheetId="0" hidden="1">'ANEXO 01 MATRIZ DE RIESGOS'!$B$18:$W$24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3" i="1" l="1"/>
  <c r="Q21" i="1"/>
  <c r="K24" i="1"/>
  <c r="K21" i="1"/>
  <c r="B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tc={8CDCDC33-BCAB-43DA-8986-0F1DD9392ACE}</author>
  </authors>
  <commentList>
    <comment ref="G18" authorId="0" shapeId="0" xr:uid="{8CDCDC33-BCAB-43DA-8986-0F1DD9392AC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Podría existir algún riesgo de desabastecimiento para la producción de lo que necesita el INS? 
Respuesta:
    El riesgo de desabastecimiento como se enmarca  en la ejecución contractual, si la posición dominante es de la Entidad respecto a esa actividad?
No se extralimita la ejecución del cto?
O quieres decir desabastecimiento en la materia prima de producto adquirido? Si es asi se agrega riesgo</t>
      </text>
    </comment>
  </commentList>
</comments>
</file>

<file path=xl/sharedStrings.xml><?xml version="1.0" encoding="utf-8"?>
<sst xmlns="http://schemas.openxmlformats.org/spreadsheetml/2006/main" count="240" uniqueCount="160">
  <si>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</si>
  <si>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</si>
  <si>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</si>
  <si>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</si>
  <si>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</si>
  <si>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</si>
  <si>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</si>
  <si>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</si>
  <si>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</si>
  <si>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</si>
  <si>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</si>
  <si>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</si>
  <si>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</si>
  <si>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</si>
  <si>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</si>
  <si>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</si>
  <si>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</si>
  <si>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</si>
  <si>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</si>
  <si>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</si>
  <si>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</si>
  <si>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</si>
  <si>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</si>
  <si>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</si>
  <si>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</si>
  <si>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</si>
  <si>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</si>
  <si>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</si>
  <si>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</si>
  <si>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</si>
  <si>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</si>
  <si>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</si>
  <si>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</si>
  <si>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</si>
  <si>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</si>
  <si>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</si>
  <si>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</si>
  <si>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</si>
  <si>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</si>
  <si>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</si>
  <si>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</si>
  <si>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</si>
  <si>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</si>
  <si>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</si>
  <si>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</si>
  <si>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</si>
  <si>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</si>
  <si>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</si>
  <si>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</si>
  <si>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</si>
  <si>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</si>
  <si>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</si>
  <si>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</si>
  <si>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</si>
  <si>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</si>
  <si>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</si>
  <si>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</si>
  <si>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</si>
  <si>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</si>
  <si>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</si>
  <si>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</si>
  <si>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</si>
  <si>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</si>
  <si>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</si>
  <si>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</si>
  <si>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</si>
  <si>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</si>
  <si>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</si>
  <si>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</si>
  <si>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</si>
  <si>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</si>
  <si>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</si>
  <si>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</si>
  <si>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</si>
  <si>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</si>
  <si>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</si>
  <si>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</si>
  <si>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</si>
  <si>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</si>
  <si>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</si>
  <si>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</si>
  <si>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</si>
  <si>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</si>
  <si>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</si>
  <si>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</si>
  <si>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</si>
  <si>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</si>
  <si>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</si>
  <si>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</si>
  <si>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</si>
  <si>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</si>
  <si>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</si>
  <si>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</si>
  <si>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</si>
  <si>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</si>
  <si>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</si>
  <si>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</si>
  <si>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</si>
  <si>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</si>
  <si>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</si>
  <si>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</si>
  <si>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</si>
  <si>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</si>
  <si>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</si>
  <si>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</si>
  <si>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</si>
  <si>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</si>
  <si>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</si>
  <si>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</si>
  <si>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</si>
  <si>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</si>
  <si>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</si>
  <si>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</si>
  <si>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</si>
  <si>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</si>
  <si>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</si>
  <si>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</si>
  <si>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</si>
  <si>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</si>
  <si>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</si>
  <si>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</si>
  <si>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</si>
  <si>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</si>
  <si>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</si>
  <si>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</si>
  <si>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</si>
  <si>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</si>
  <si>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</si>
  <si>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</si>
  <si>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</si>
  <si>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</si>
  <si>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</si>
  <si>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Supervisor</t>
  </si>
  <si>
    <t>Durante la ejecución del contrato</t>
  </si>
  <si>
    <t xml:space="preserve">Al finalizar la ejecución del contrato </t>
  </si>
  <si>
    <t>Con informes de supervisión mensuales</t>
  </si>
  <si>
    <t>Retardo en la ejecución del contrato</t>
  </si>
  <si>
    <t>Con la actividad de supervisión, controles periodicos, informes mensuales</t>
  </si>
  <si>
    <t xml:space="preserve">Supervisor </t>
  </si>
  <si>
    <t>Cambios regulatorios en materia administrativa, tributaria y/o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</si>
  <si>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</si>
  <si>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</si>
  <si>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</si>
  <si>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</si>
  <si>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</si>
  <si>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t>Cuando el contrato se ejecuta en tiempos distintos a los inicialmente programados, por circunstancias no imputables a las partes</t>
  </si>
  <si>
    <t>Demora en la ejecucion del contrato.</t>
  </si>
  <si>
    <t>Riesgo alto</t>
  </si>
  <si>
    <t>Inicio de ejecucion</t>
  </si>
  <si>
    <t>Con informe de supervision mensuales</t>
  </si>
  <si>
    <t>Mensuales</t>
  </si>
  <si>
    <t>tiempo no mayor a 30 dias</t>
  </si>
  <si>
    <t>riesgo bajo</t>
  </si>
  <si>
    <t>Con la actividad de supervision,controles periodicos, informes mensuales, y/o ajuste del cronograma de entregas si se requiere.</t>
  </si>
  <si>
    <t>Entrega del producto  con  mala calidad, con defectos de fabricación o que estén en condiciones de deterioro, no imputables al contratista</t>
  </si>
  <si>
    <t>Reemplazar a sus expensas y a entera satisfacción del INS, sin costo adicional, todos los productos que resulten de mala calidad,</t>
  </si>
  <si>
    <t>Retardo en la entrega del encamdo, no imputables a las partes.</t>
  </si>
  <si>
    <t>Desabastecimiento de materia prima para la producción de los insumos y elementos solicitados por el INS</t>
  </si>
  <si>
    <t>Retardo en la ejecución del contrato y/o incumplimiento para ejecutar el contrato</t>
  </si>
  <si>
    <t>Supervisor y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</si>
</sst>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9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>
      <alignment horizontal="center" vertical="center" textRotation="90"/>
    </xf>
    <xf numFmtId="0" fontId="1" fillId="0" borderId="26" xfId="0" applyFont="1" applyBorder="1" applyAlignment="1" applyProtection="1">
      <alignment horizontal="center" vertical="center" textRotation="90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 textRotation="90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2" borderId="26" xfId="0" applyFont="1" applyFill="1" applyBorder="1" applyAlignment="1">
      <alignment horizontal="center" vertical="center" textRotation="90"/>
    </xf>
    <xf numFmtId="164" fontId="1" fillId="0" borderId="26" xfId="0" applyNumberFormat="1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4" fillId="0" borderId="36" xfId="0" applyFont="1" applyBorder="1" applyAlignment="1">
      <alignment horizontal="justify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0" fillId="0" borderId="0" xfId="0" applyFont="1"/>
    <xf numFmtId="0" fontId="1" fillId="0" borderId="25" xfId="0" applyFont="1" applyBorder="1" applyAlignment="1">
      <alignment horizontal="center" vertical="center" textRotation="9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>
      <alignment horizontal="center" vertical="center" textRotation="9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9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6" fillId="0" borderId="21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9" xfId="0" applyFont="1" applyFill="1" applyBorder="1" applyAlignment="1" applyProtection="1">
      <alignment horizontal="left" vertical="center" textRotation="90" wrapText="1"/>
      <protection locked="0"/>
    </xf>
    <xf numFmtId="0" fontId="0" fillId="0" borderId="30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3" fillId="4" borderId="39" xfId="0" applyFont="1" applyFill="1" applyBorder="1" applyAlignment="1">
      <alignment horizontal="justify" vertical="center" wrapText="1"/>
    </xf>
    <xf numFmtId="0" fontId="13" fillId="4" borderId="34" xfId="0" applyFont="1" applyFill="1" applyBorder="1" applyAlignment="1">
      <alignment horizontal="justify" vertical="center" wrapText="1"/>
    </xf>
    <xf numFmtId="0" fontId="11" fillId="0" borderId="40" xfId="0" applyFont="1" applyBorder="1" applyAlignment="1">
      <alignment horizontal="left" vertical="center"/>
    </xf>
    <xf numFmtId="0" fontId="13" fillId="4" borderId="37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justify" vertical="center" wrapText="1"/>
    </xf>
    <xf numFmtId="0" fontId="13" fillId="4" borderId="33" xfId="0" applyFont="1" applyFill="1" applyBorder="1" applyAlignment="1">
      <alignment horizontal="justify" vertical="center" wrapText="1"/>
    </xf>
    <xf numFmtId="0" fontId="14" fillId="0" borderId="39" xfId="0" applyFont="1" applyBorder="1" applyAlignment="1">
      <alignment horizontal="justify" vertical="center" wrapText="1"/>
    </xf>
    <xf numFmtId="0" fontId="14" fillId="0" borderId="34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25</xdr:row>
      <xdr:rowOff>78442</xdr:rowOff>
    </xdr:from>
    <xdr:to>
      <xdr:col>11</xdr:col>
      <xdr:colOff>582704</xdr:colOff>
      <xdr:row>25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stefany Muñoz" id="{001C2E4B-00EB-4EFD-8776-7D5C1422246E}" userId="Estefany Muñoz" providerId="None"/>
  <person displayName="Johanna Elvira Santos Rincon" id="{718140A5-C37C-46F0-8B33-AD33D42A6829}" userId="S::jsantos@ins.gov.co::02abd4be-8a22-4e4d-9cd4-685cbe193f1c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8" dT="2024-06-08T00:51:05.13" personId="{718140A5-C37C-46F0-8B33-AD33D42A6829}" id="{8CDCDC33-BCAB-43DA-8986-0F1DD9392ACE}">
    <text xml:space="preserve">Podría existir algún riesgo de desabastecimiento para la producción de lo que necesita el INS? </text>
  </threadedComment>
  <threadedComment ref="G18" dT="2024-06-11T15:04:37.55" personId="{001C2E4B-00EB-4EFD-8776-7D5C1422246E}" id="{0356786F-2BAB-424B-9419-85D177B72011}" parentId="{8CDCDC33-BCAB-43DA-8986-0F1DD9392ACE}">
    <text>El riesgo de desabastecimiento como se enmarca  en la ejecución contractual, si la posición dominante es de la Entidad respecto a esa actividad?
No se extralimita la ejecución del cto?
O quieres decir desabastecimiento en la materia prima de producto adquirido? Si es asi se agrega riesgo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6"/>
  <sheetViews>
    <sheetView tabSelected="1" topLeftCell="A12" zoomScale="80" zoomScaleNormal="80" workbookViewId="0">
      <selection activeCell="O21" sqref="O21"/>
    </sheetView>
  </sheetViews>
  <sheetFormatPr baseColWidth="10" defaultColWidth="11.42578125" defaultRowHeight="15" x14ac:dyDescent="0.25"/>
  <cols>
    <col min="1" max="1" width="2.28515625" style="8" customWidth="1"/>
    <col min="2" max="2" width="4.42578125" style="1" customWidth="1"/>
    <col min="3" max="5" width="5.7109375" style="8" customWidth="1"/>
    <col min="6" max="6" width="9.42578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20.7109375" style="18" customWidth="1"/>
    <col min="13" max="13" width="16.42578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8.140625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73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72</v>
      </c>
      <c r="W2" s="7" t="s">
        <v>53</v>
      </c>
    </row>
    <row r="3" spans="2:23" s="1" customFormat="1" ht="21.75" hidden="1" customHeight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62</v>
      </c>
      <c r="W3" s="1" t="s">
        <v>54</v>
      </c>
    </row>
    <row r="4" spans="2:23" s="1" customFormat="1" ht="21.75" hidden="1" customHeight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63</v>
      </c>
      <c r="W4" s="1" t="s">
        <v>55</v>
      </c>
    </row>
    <row r="5" spans="2:23" s="1" customFormat="1" ht="21.75" hidden="1" customHeight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64</v>
      </c>
      <c r="W5" s="1" t="s">
        <v>56</v>
      </c>
    </row>
    <row r="6" spans="2:23" s="1" customFormat="1" ht="21.75" hidden="1" customHeight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65</v>
      </c>
      <c r="W6" s="1" t="s">
        <v>57</v>
      </c>
    </row>
    <row r="7" spans="2:23" s="1" customFormat="1" ht="21.75" hidden="1" customHeight="1" x14ac:dyDescent="0.25">
      <c r="C7" s="9"/>
      <c r="D7" s="9"/>
      <c r="E7" s="3"/>
      <c r="F7" s="10" t="s">
        <v>27</v>
      </c>
      <c r="G7" s="9"/>
      <c r="H7" s="9" t="s">
        <v>77</v>
      </c>
      <c r="I7" s="9"/>
      <c r="J7" s="9"/>
      <c r="K7" s="9"/>
      <c r="L7" s="11" t="s">
        <v>60</v>
      </c>
      <c r="M7" s="1" t="s">
        <v>66</v>
      </c>
      <c r="W7" s="1" t="s">
        <v>58</v>
      </c>
    </row>
    <row r="8" spans="2:23" s="1" customFormat="1" ht="21.75" hidden="1" customHeight="1" x14ac:dyDescent="0.25">
      <c r="C8" s="9"/>
      <c r="D8" s="9"/>
      <c r="E8" s="3"/>
      <c r="F8" s="10" t="s">
        <v>30</v>
      </c>
      <c r="G8" s="9"/>
      <c r="H8" s="9" t="s">
        <v>78</v>
      </c>
      <c r="I8" s="9"/>
      <c r="J8" s="9"/>
      <c r="K8" s="9"/>
      <c r="L8" s="11"/>
      <c r="M8" s="1" t="s">
        <v>67</v>
      </c>
      <c r="W8" s="1" t="s">
        <v>59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79</v>
      </c>
      <c r="I9" s="9"/>
      <c r="J9" s="9"/>
      <c r="K9" s="9"/>
      <c r="L9" s="11"/>
      <c r="M9" s="1" t="s">
        <v>68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80</v>
      </c>
      <c r="I10" s="9"/>
      <c r="J10" s="9"/>
      <c r="K10" s="9"/>
      <c r="L10" s="11"/>
      <c r="M10" s="1" t="s">
        <v>69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70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39"/>
      <c r="C13" s="40"/>
      <c r="D13" s="40"/>
      <c r="E13" s="40"/>
      <c r="F13" s="41"/>
      <c r="G13" s="50" t="s">
        <v>74</v>
      </c>
      <c r="H13" s="50"/>
      <c r="I13" s="50"/>
      <c r="J13" s="50"/>
      <c r="K13" s="50"/>
      <c r="L13" s="50" t="s">
        <v>71</v>
      </c>
      <c r="M13" s="50"/>
      <c r="N13" s="50"/>
      <c r="O13" s="50"/>
      <c r="P13" s="50"/>
      <c r="Q13" s="50"/>
      <c r="R13" s="50"/>
      <c r="S13" s="50"/>
      <c r="T13" s="50"/>
      <c r="U13" s="66" t="s">
        <v>118</v>
      </c>
      <c r="V13" s="66"/>
      <c r="W13" s="67"/>
    </row>
    <row r="14" spans="2:23" s="1" customFormat="1" ht="13.5" customHeight="1" x14ac:dyDescent="0.25">
      <c r="B14" s="42"/>
      <c r="C14" s="43"/>
      <c r="D14" s="43"/>
      <c r="E14" s="43"/>
      <c r="F14" s="44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68"/>
      <c r="V14" s="68"/>
      <c r="W14" s="69"/>
    </row>
    <row r="15" spans="2:23" s="1" customFormat="1" ht="20.25" customHeight="1" x14ac:dyDescent="0.25">
      <c r="B15" s="42"/>
      <c r="C15" s="43"/>
      <c r="D15" s="43"/>
      <c r="E15" s="43"/>
      <c r="F15" s="44"/>
      <c r="G15" s="51"/>
      <c r="H15" s="51"/>
      <c r="I15" s="51"/>
      <c r="J15" s="51"/>
      <c r="K15" s="51"/>
      <c r="L15" s="48" t="s">
        <v>76</v>
      </c>
      <c r="M15" s="48"/>
      <c r="N15" s="48"/>
      <c r="O15" s="48"/>
      <c r="P15" s="48"/>
      <c r="Q15" s="48"/>
      <c r="R15" s="48"/>
      <c r="S15" s="48"/>
      <c r="T15" s="48"/>
      <c r="U15" s="70">
        <v>42613</v>
      </c>
      <c r="V15" s="70"/>
      <c r="W15" s="71"/>
    </row>
    <row r="16" spans="2:23" s="1" customFormat="1" ht="20.25" customHeight="1" thickBot="1" x14ac:dyDescent="0.3">
      <c r="B16" s="45"/>
      <c r="C16" s="46"/>
      <c r="D16" s="46"/>
      <c r="E16" s="46"/>
      <c r="F16" s="47"/>
      <c r="G16" s="74"/>
      <c r="H16" s="74"/>
      <c r="I16" s="74"/>
      <c r="J16" s="74"/>
      <c r="K16" s="74"/>
      <c r="L16" s="49"/>
      <c r="M16" s="49"/>
      <c r="N16" s="49"/>
      <c r="O16" s="49"/>
      <c r="P16" s="49"/>
      <c r="Q16" s="49"/>
      <c r="R16" s="49"/>
      <c r="S16" s="49"/>
      <c r="T16" s="49"/>
      <c r="U16" s="72" t="s">
        <v>75</v>
      </c>
      <c r="V16" s="72"/>
      <c r="W16" s="73"/>
    </row>
    <row r="17" spans="2:23" s="1" customFormat="1" ht="18.75" customHeight="1" thickBot="1" x14ac:dyDescent="0.3"/>
    <row r="18" spans="2:23" s="1" customFormat="1" ht="66" customHeight="1" x14ac:dyDescent="0.25">
      <c r="B18" s="54" t="s">
        <v>11</v>
      </c>
      <c r="C18" s="56" t="s">
        <v>0</v>
      </c>
      <c r="D18" s="56" t="s">
        <v>1</v>
      </c>
      <c r="E18" s="56" t="s">
        <v>2</v>
      </c>
      <c r="F18" s="56" t="s">
        <v>3</v>
      </c>
      <c r="G18" s="58" t="s">
        <v>49</v>
      </c>
      <c r="H18" s="58" t="s">
        <v>4</v>
      </c>
      <c r="I18" s="64" t="s">
        <v>5</v>
      </c>
      <c r="J18" s="64" t="s">
        <v>6</v>
      </c>
      <c r="K18" s="60" t="s">
        <v>82</v>
      </c>
      <c r="L18" s="76" t="s">
        <v>81</v>
      </c>
      <c r="M18" s="78" t="s">
        <v>7</v>
      </c>
      <c r="N18" s="52" t="s">
        <v>41</v>
      </c>
      <c r="O18" s="62" t="s">
        <v>15</v>
      </c>
      <c r="P18" s="63"/>
      <c r="Q18" s="63"/>
      <c r="R18" s="52" t="s">
        <v>8</v>
      </c>
      <c r="S18" s="52" t="s">
        <v>12</v>
      </c>
      <c r="T18" s="52" t="s">
        <v>13</v>
      </c>
      <c r="U18" s="52" t="s">
        <v>14</v>
      </c>
      <c r="V18" s="52" t="s">
        <v>16</v>
      </c>
      <c r="W18" s="75"/>
    </row>
    <row r="19" spans="2:23" s="14" customFormat="1" ht="112.5" customHeight="1" thickBot="1" x14ac:dyDescent="0.3">
      <c r="B19" s="55"/>
      <c r="C19" s="57"/>
      <c r="D19" s="57"/>
      <c r="E19" s="57"/>
      <c r="F19" s="57"/>
      <c r="G19" s="59"/>
      <c r="H19" s="59"/>
      <c r="I19" s="65"/>
      <c r="J19" s="65"/>
      <c r="K19" s="61"/>
      <c r="L19" s="77"/>
      <c r="M19" s="79"/>
      <c r="N19" s="53"/>
      <c r="O19" s="31" t="s">
        <v>5</v>
      </c>
      <c r="P19" s="26" t="s">
        <v>6</v>
      </c>
      <c r="Q19" s="26" t="s">
        <v>83</v>
      </c>
      <c r="R19" s="53"/>
      <c r="S19" s="53"/>
      <c r="T19" s="53"/>
      <c r="U19" s="53"/>
      <c r="V19" s="25" t="s">
        <v>9</v>
      </c>
      <c r="W19" s="15" t="s">
        <v>10</v>
      </c>
    </row>
    <row r="20" spans="2:23" s="16" customFormat="1" ht="147.75" customHeight="1" x14ac:dyDescent="0.25">
      <c r="B20" s="17">
        <v>1</v>
      </c>
      <c r="C20" s="20" t="s">
        <v>17</v>
      </c>
      <c r="D20" s="20" t="s">
        <v>43</v>
      </c>
      <c r="E20" s="20" t="s">
        <v>22</v>
      </c>
      <c r="F20" s="22" t="s">
        <v>25</v>
      </c>
      <c r="G20" s="23" t="s">
        <v>156</v>
      </c>
      <c r="H20" s="23" t="s">
        <v>146</v>
      </c>
      <c r="I20" s="20" t="s">
        <v>33</v>
      </c>
      <c r="J20" s="20" t="s">
        <v>38</v>
      </c>
      <c r="K20" s="36" t="s">
        <v>147</v>
      </c>
      <c r="L20" s="24" t="s">
        <v>48</v>
      </c>
      <c r="M20" s="27" t="s">
        <v>51</v>
      </c>
      <c r="N20" s="37" t="s">
        <v>153</v>
      </c>
      <c r="O20" s="20" t="s">
        <v>31</v>
      </c>
      <c r="P20" s="20" t="s">
        <v>37</v>
      </c>
      <c r="Q20" s="38" t="s">
        <v>77</v>
      </c>
      <c r="R20" s="21" t="s">
        <v>72</v>
      </c>
      <c r="S20" s="29" t="s">
        <v>132</v>
      </c>
      <c r="T20" s="29" t="s">
        <v>148</v>
      </c>
      <c r="U20" s="29" t="s">
        <v>134</v>
      </c>
      <c r="V20" s="23" t="s">
        <v>149</v>
      </c>
      <c r="W20" s="23" t="s">
        <v>150</v>
      </c>
    </row>
    <row r="21" spans="2:23" s="16" customFormat="1" ht="156.75" customHeight="1" x14ac:dyDescent="0.25">
      <c r="B21" s="17">
        <f>+B20+1</f>
        <v>2</v>
      </c>
      <c r="C21" s="20" t="s">
        <v>17</v>
      </c>
      <c r="D21" s="20" t="s">
        <v>43</v>
      </c>
      <c r="E21" s="20" t="s">
        <v>22</v>
      </c>
      <c r="F21" s="22" t="s">
        <v>29</v>
      </c>
      <c r="G21" s="23" t="s">
        <v>139</v>
      </c>
      <c r="H21" s="23" t="s">
        <v>140</v>
      </c>
      <c r="I21" s="20" t="s">
        <v>32</v>
      </c>
      <c r="J21" s="20" t="s">
        <v>38</v>
      </c>
      <c r="K21" s="19" t="str">
        <f t="shared" ref="K21:K24" si="0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Medio</v>
      </c>
      <c r="L21" s="24" t="s">
        <v>61</v>
      </c>
      <c r="M21" s="27" t="s">
        <v>66</v>
      </c>
      <c r="N21" s="23" t="s">
        <v>141</v>
      </c>
      <c r="O21" s="20" t="s">
        <v>32</v>
      </c>
      <c r="P21" s="20" t="s">
        <v>37</v>
      </c>
      <c r="Q21" s="28" t="str">
        <f t="shared" ref="Q21" si="1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21" t="s">
        <v>72</v>
      </c>
      <c r="S21" s="23" t="s">
        <v>138</v>
      </c>
      <c r="T21" s="29" t="s">
        <v>142</v>
      </c>
      <c r="U21" s="29" t="s">
        <v>143</v>
      </c>
      <c r="V21" s="23" t="s">
        <v>144</v>
      </c>
      <c r="W21" s="30" t="s">
        <v>55</v>
      </c>
    </row>
    <row r="22" spans="2:23" s="16" customFormat="1" ht="156.75" customHeight="1" x14ac:dyDescent="0.25">
      <c r="B22" s="17">
        <v>3</v>
      </c>
      <c r="C22" s="20" t="s">
        <v>18</v>
      </c>
      <c r="D22" s="20" t="s">
        <v>43</v>
      </c>
      <c r="E22" s="20" t="s">
        <v>22</v>
      </c>
      <c r="F22" s="22" t="s">
        <v>25</v>
      </c>
      <c r="G22" s="23" t="s">
        <v>154</v>
      </c>
      <c r="H22" s="23" t="s">
        <v>140</v>
      </c>
      <c r="I22" s="20" t="s">
        <v>32</v>
      </c>
      <c r="J22" s="20" t="s">
        <v>40</v>
      </c>
      <c r="K22" s="36" t="s">
        <v>147</v>
      </c>
      <c r="L22" s="24" t="s">
        <v>61</v>
      </c>
      <c r="M22" s="27" t="s">
        <v>51</v>
      </c>
      <c r="N22" s="23" t="s">
        <v>155</v>
      </c>
      <c r="O22" s="20" t="s">
        <v>31</v>
      </c>
      <c r="P22" s="20" t="s">
        <v>38</v>
      </c>
      <c r="Q22" s="38" t="s">
        <v>152</v>
      </c>
      <c r="R22" s="21" t="s">
        <v>72</v>
      </c>
      <c r="S22" s="23" t="s">
        <v>138</v>
      </c>
      <c r="T22" s="29" t="s">
        <v>142</v>
      </c>
      <c r="U22" s="29" t="s">
        <v>151</v>
      </c>
      <c r="V22" s="23" t="s">
        <v>149</v>
      </c>
      <c r="W22" s="30" t="s">
        <v>55</v>
      </c>
    </row>
    <row r="23" spans="2:23" s="16" customFormat="1" ht="156.75" customHeight="1" x14ac:dyDescent="0.25">
      <c r="B23" s="17">
        <v>4</v>
      </c>
      <c r="C23" s="20" t="s">
        <v>17</v>
      </c>
      <c r="D23" s="20" t="s">
        <v>43</v>
      </c>
      <c r="E23" s="20" t="s">
        <v>22</v>
      </c>
      <c r="F23" s="22" t="s">
        <v>25</v>
      </c>
      <c r="G23" s="23" t="s">
        <v>145</v>
      </c>
      <c r="H23" s="23" t="s">
        <v>136</v>
      </c>
      <c r="I23" s="20" t="s">
        <v>33</v>
      </c>
      <c r="J23" s="20" t="s">
        <v>37</v>
      </c>
      <c r="K23" s="19" t="str">
        <f t="shared" ref="K23" si="2">+IF(AND(I23=$I$1,J23=$J$1),"Riesgo Bajo",IF(AND(I23=$I$1,J23=$J$2),"Riesgo Bajo",IF(AND(I23=$I$1,J23=$J$3),"Riesgo Bajo",IF(AND(I23=$I$1,J23=$J$4),"Riesgo Medio",IF(AND(I23=$I$1,J23=$J$5),"Riesgo Alto",+IF(AND(I23=$I$2,J23=$J$1),"Riesgo Bajo",IF(AND(I23=$I$2,J23=$J$2),"Riesgo Bajo",IF(AND(I23=$I$2,J23=$J$3),"Riesgo Medio",IF(AND(I23=$I$2,J23=$J$4),"Riesgo Alto",IF(AND(I23=$I$2,J23=$J$5),"Riesgo Alto",+IF(AND(I23=$I$3,J23=$J$1),"Riesgo Bajo",IF(AND(I23=$I$3,J23=$J$2),"Riesgo Medio",IF(AND(I23=$I$3,J23=$J$3),"Riesgo Alto",IF(AND(I23=$I$3,J23=$J$4),"Riesgo Alto",IF(AND(I23=$I$3,J23=$J$5),"Riesgo Extremo",+IF(AND(I23=$I$4,J23=$J$1),"Riesgo Medio",IF(AND(I23=$I$4,J23=$J$2),"Riesgo Alto",IF(AND(I23=$I$4,J23=$J$3),"Riesgo Alto",IF(AND(I23=$I$4,J23=$J$4),"Riesgo Extremo",IF(AND(I23=$I$4,J23=$J$5),"Riesgo Extremo",+IF(AND(I23=$I$5,J23=$J$1),"Riesgo Alto",IF(AND(I23=$I$5,J23=$J$2),"Riesgo Alto",IF(AND(I23=$I$5,J23=$J$3),"Riesgo Extremo",IF(AND(I23=$I$5,J23=$J$4),"Riesgo Extremo",IF(AND(I23=$I$5,J23=$J$5),"Riesgo Extremo")))))))))))))))))))))))))</f>
        <v>Riesgo Medio</v>
      </c>
      <c r="L23" s="24" t="s">
        <v>44</v>
      </c>
      <c r="M23" s="27" t="s">
        <v>66</v>
      </c>
      <c r="N23" s="23" t="s">
        <v>137</v>
      </c>
      <c r="O23" s="20" t="s">
        <v>31</v>
      </c>
      <c r="P23" s="20" t="s">
        <v>37</v>
      </c>
      <c r="Q23" s="28" t="s">
        <v>77</v>
      </c>
      <c r="R23" s="21" t="s">
        <v>72</v>
      </c>
      <c r="S23" s="21" t="s">
        <v>132</v>
      </c>
      <c r="T23" s="29" t="s">
        <v>133</v>
      </c>
      <c r="U23" s="29" t="s">
        <v>134</v>
      </c>
      <c r="V23" s="23" t="s">
        <v>135</v>
      </c>
      <c r="W23" s="30" t="s">
        <v>55</v>
      </c>
    </row>
    <row r="24" spans="2:23" s="16" customFormat="1" ht="120.75" customHeight="1" x14ac:dyDescent="0.25">
      <c r="B24" s="17">
        <v>5</v>
      </c>
      <c r="C24" s="20" t="s">
        <v>18</v>
      </c>
      <c r="D24" s="20" t="s">
        <v>43</v>
      </c>
      <c r="E24" s="20" t="s">
        <v>22</v>
      </c>
      <c r="F24" s="22" t="s">
        <v>25</v>
      </c>
      <c r="G24" s="23" t="s">
        <v>157</v>
      </c>
      <c r="H24" s="23" t="s">
        <v>158</v>
      </c>
      <c r="I24" s="20" t="s">
        <v>33</v>
      </c>
      <c r="J24" s="20" t="s">
        <v>40</v>
      </c>
      <c r="K24" s="19" t="str">
        <f t="shared" si="0"/>
        <v>Riesgo Extremo</v>
      </c>
      <c r="L24" s="24" t="s">
        <v>61</v>
      </c>
      <c r="M24" s="27" t="s">
        <v>51</v>
      </c>
      <c r="N24" s="23" t="s">
        <v>137</v>
      </c>
      <c r="O24" s="20" t="s">
        <v>33</v>
      </c>
      <c r="P24" s="20" t="s">
        <v>39</v>
      </c>
      <c r="Q24" s="28" t="s">
        <v>147</v>
      </c>
      <c r="R24" s="21" t="s">
        <v>72</v>
      </c>
      <c r="S24" s="23" t="s">
        <v>159</v>
      </c>
      <c r="T24" s="29" t="s">
        <v>133</v>
      </c>
      <c r="U24" s="29" t="s">
        <v>134</v>
      </c>
      <c r="V24" s="23" t="s">
        <v>135</v>
      </c>
      <c r="W24" s="30" t="s">
        <v>55</v>
      </c>
    </row>
    <row r="26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K20:Q24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4" xr:uid="{00000000-0002-0000-0000-000000000000}">
      <formula1>$R$1:$R$2</formula1>
    </dataValidation>
    <dataValidation type="list" allowBlank="1" showInputMessage="1" showErrorMessage="1" sqref="P20:P24 J20:J24" xr:uid="{00000000-0002-0000-0000-000001000000}">
      <formula1>$J$1:$J$5</formula1>
    </dataValidation>
    <dataValidation type="list" allowBlank="1" showInputMessage="1" showErrorMessage="1" sqref="O20:O24 I20:I24" xr:uid="{00000000-0002-0000-0000-000002000000}">
      <formula1>$I$1:$I$5</formula1>
    </dataValidation>
    <dataValidation type="list" allowBlank="1" showInputMessage="1" showErrorMessage="1" sqref="L20:L24" xr:uid="{00000000-0002-0000-0000-000003000000}">
      <formula1>$L$1:$L$7</formula1>
    </dataValidation>
    <dataValidation type="list" allowBlank="1" showInputMessage="1" showErrorMessage="1" sqref="M20:M24" xr:uid="{00000000-0002-0000-0000-000004000000}">
      <formula1>$M$1:$M$11</formula1>
    </dataValidation>
    <dataValidation type="list" allowBlank="1" showInputMessage="1" showErrorMessage="1" sqref="C20:C24" xr:uid="{00000000-0002-0000-0000-000005000000}">
      <formula1>$C$1:$C$2</formula1>
    </dataValidation>
    <dataValidation type="list" allowBlank="1" showInputMessage="1" showErrorMessage="1" sqref="D20:D24" xr:uid="{00000000-0002-0000-0000-000006000000}">
      <formula1>$D$1:$D$2</formula1>
    </dataValidation>
    <dataValidation type="list" allowBlank="1" showInputMessage="1" showErrorMessage="1" sqref="E20:E24" xr:uid="{00000000-0002-0000-0000-000007000000}">
      <formula1>$E$1:$E$4</formula1>
    </dataValidation>
    <dataValidation type="list" allowBlank="1" showInputMessage="1" showErrorMessage="1" sqref="F20:F24" xr:uid="{00000000-0002-0000-0000-000008000000}">
      <formula1>$F$1:$F$8</formula1>
    </dataValidation>
  </dataValidations>
  <printOptions horizontalCentered="1"/>
  <pageMargins left="0.23622047244094491" right="0.15748031496062992" top="0.43307086614173229" bottom="0.55118110236220474" header="0.27559055118110237" footer="0.31496062992125984"/>
  <pageSetup paperSize="5" scale="5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37" workbookViewId="0">
      <selection activeCell="D28" sqref="D28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124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84</v>
      </c>
    </row>
    <row r="10" spans="1:1" x14ac:dyDescent="0.25">
      <c r="A10" t="s">
        <v>101</v>
      </c>
    </row>
    <row r="11" spans="1:1" x14ac:dyDescent="0.25">
      <c r="A11" t="s">
        <v>85</v>
      </c>
    </row>
    <row r="12" spans="1:1" ht="17.25" customHeight="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7" x14ac:dyDescent="0.25">
      <c r="A17" t="s">
        <v>91</v>
      </c>
    </row>
    <row r="18" spans="1:7" x14ac:dyDescent="0.25">
      <c r="A18" t="s">
        <v>92</v>
      </c>
    </row>
    <row r="19" spans="1:7" x14ac:dyDescent="0.25">
      <c r="A19" t="s">
        <v>93</v>
      </c>
    </row>
    <row r="20" spans="1:7" x14ac:dyDescent="0.25">
      <c r="A20" t="s">
        <v>94</v>
      </c>
    </row>
    <row r="21" spans="1:7" x14ac:dyDescent="0.25">
      <c r="A21" t="s">
        <v>95</v>
      </c>
    </row>
    <row r="23" spans="1:7" x14ac:dyDescent="0.25">
      <c r="A23" t="s">
        <v>127</v>
      </c>
    </row>
    <row r="24" spans="1:7" x14ac:dyDescent="0.25">
      <c r="A24" t="s">
        <v>96</v>
      </c>
    </row>
    <row r="25" spans="1:7" x14ac:dyDescent="0.25">
      <c r="A25" t="s">
        <v>97</v>
      </c>
    </row>
    <row r="26" spans="1:7" x14ac:dyDescent="0.25">
      <c r="A26" t="s">
        <v>99</v>
      </c>
    </row>
    <row r="27" spans="1:7" x14ac:dyDescent="0.25">
      <c r="A27" t="s">
        <v>98</v>
      </c>
    </row>
    <row r="28" spans="1:7" x14ac:dyDescent="0.25">
      <c r="A28" t="s">
        <v>100</v>
      </c>
    </row>
    <row r="30" spans="1:7" x14ac:dyDescent="0.25">
      <c r="A30" t="s">
        <v>128</v>
      </c>
    </row>
    <row r="31" spans="1:7" ht="15.75" thickBot="1" x14ac:dyDescent="0.3">
      <c r="A31" s="82" t="s">
        <v>102</v>
      </c>
      <c r="B31" s="82"/>
      <c r="C31" s="82"/>
      <c r="D31" s="82"/>
    </row>
    <row r="32" spans="1:7" ht="15.75" thickBot="1" x14ac:dyDescent="0.3">
      <c r="A32" s="87" t="s">
        <v>103</v>
      </c>
      <c r="B32" s="88"/>
      <c r="C32" s="88"/>
      <c r="D32" s="88"/>
      <c r="E32" s="88"/>
      <c r="F32" s="88"/>
      <c r="G32" s="89"/>
    </row>
    <row r="33" spans="1:7" ht="90.75" thickBot="1" x14ac:dyDescent="0.3">
      <c r="A33" s="90" t="s">
        <v>104</v>
      </c>
      <c r="B33" s="91"/>
      <c r="C33" s="32" t="s">
        <v>105</v>
      </c>
      <c r="D33" s="32" t="s">
        <v>106</v>
      </c>
      <c r="E33" s="32" t="s">
        <v>107</v>
      </c>
      <c r="F33" s="32" t="s">
        <v>108</v>
      </c>
      <c r="G33" s="32" t="s">
        <v>109</v>
      </c>
    </row>
    <row r="34" spans="1:7" ht="60" customHeight="1" x14ac:dyDescent="0.25">
      <c r="A34" s="83" t="s">
        <v>117</v>
      </c>
      <c r="B34" s="84"/>
      <c r="C34" s="92" t="s">
        <v>110</v>
      </c>
      <c r="D34" s="92" t="s">
        <v>111</v>
      </c>
      <c r="E34" s="92" t="s">
        <v>112</v>
      </c>
      <c r="F34" s="92" t="s">
        <v>113</v>
      </c>
      <c r="G34" s="92" t="s">
        <v>114</v>
      </c>
    </row>
    <row r="35" spans="1:7" ht="15.75" thickBot="1" x14ac:dyDescent="0.3">
      <c r="A35" s="85"/>
      <c r="B35" s="86"/>
      <c r="C35" s="93"/>
      <c r="D35" s="93"/>
      <c r="E35" s="93"/>
      <c r="F35" s="93"/>
      <c r="G35" s="93"/>
    </row>
    <row r="36" spans="1:7" ht="15.75" thickBot="1" x14ac:dyDescent="0.3">
      <c r="A36" s="80" t="s">
        <v>115</v>
      </c>
      <c r="B36" s="80" t="s">
        <v>116</v>
      </c>
      <c r="C36" s="33" t="s">
        <v>36</v>
      </c>
      <c r="D36" s="33" t="s">
        <v>37</v>
      </c>
      <c r="E36" s="33" t="s">
        <v>38</v>
      </c>
      <c r="F36" s="33" t="s">
        <v>39</v>
      </c>
      <c r="G36" s="33" t="s">
        <v>40</v>
      </c>
    </row>
    <row r="37" spans="1:7" ht="15.75" thickBot="1" x14ac:dyDescent="0.3">
      <c r="A37" s="81"/>
      <c r="B37" s="81"/>
      <c r="C37" s="34">
        <v>1</v>
      </c>
      <c r="D37" s="34">
        <v>2</v>
      </c>
      <c r="E37" s="34">
        <v>3</v>
      </c>
      <c r="F37" s="34">
        <v>4</v>
      </c>
      <c r="G37" s="34">
        <v>5</v>
      </c>
    </row>
    <row r="39" spans="1:7" x14ac:dyDescent="0.25">
      <c r="A39" s="35" t="s">
        <v>129</v>
      </c>
    </row>
    <row r="41" spans="1:7" x14ac:dyDescent="0.25">
      <c r="A41" s="35" t="s">
        <v>130</v>
      </c>
    </row>
    <row r="43" spans="1:7" x14ac:dyDescent="0.25">
      <c r="A43" s="35" t="s">
        <v>131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Estefany Muñoz</cp:lastModifiedBy>
  <cp:lastPrinted>2019-04-08T16:41:21Z</cp:lastPrinted>
  <dcterms:created xsi:type="dcterms:W3CDTF">2013-10-24T19:52:54Z</dcterms:created>
  <dcterms:modified xsi:type="dcterms:W3CDTF">2024-06-19T19:55:20Z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