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lejandra\GESTIÓN 2020\En proceso\Dotación\"/>
    </mc:Choice>
  </mc:AlternateContent>
  <bookViews>
    <workbookView xWindow="0" yWindow="0" windowWidth="20490" windowHeight="7245"/>
  </bookViews>
  <sheets>
    <sheet name="Hoja1" sheetId="1" r:id="rId1"/>
    <sheet name="Hoja2" sheetId="2" r:id="rId2"/>
    <sheet name="Hoja3" sheetId="3" r:id="rId3"/>
  </sheets>
  <calcPr calcId="162913"/>
</workbook>
</file>

<file path=xl/calcChain.xml><?xml version="1.0" encoding="utf-8"?>
<calcChain xmlns="http://schemas.openxmlformats.org/spreadsheetml/2006/main">
  <c r="F22" i="1" l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 s="1"/>
  <c r="F21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3" i="1"/>
  <c r="F18" i="1" l="1"/>
  <c r="F42" i="1" s="1"/>
  <c r="H41" i="1"/>
  <c r="G41" i="1" l="1"/>
  <c r="J41" i="1"/>
  <c r="J18" i="1"/>
  <c r="J42" i="1" l="1"/>
  <c r="I18" i="1"/>
  <c r="I42" i="1" s="1"/>
  <c r="H18" i="1"/>
  <c r="H42" i="1" s="1"/>
  <c r="G18" i="1"/>
  <c r="G42" i="1" s="1"/>
  <c r="E22" i="1" l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21" i="1"/>
  <c r="E7" i="1"/>
  <c r="E8" i="1"/>
  <c r="E9" i="1"/>
  <c r="E12" i="1"/>
  <c r="E13" i="1"/>
  <c r="E14" i="1"/>
  <c r="E15" i="1"/>
  <c r="E16" i="1"/>
  <c r="E17" i="1"/>
  <c r="E6" i="1"/>
  <c r="E5" i="1"/>
  <c r="E4" i="1"/>
  <c r="E3" i="1"/>
  <c r="E18" i="1" l="1"/>
  <c r="E41" i="1"/>
  <c r="E42" i="1" l="1"/>
</calcChain>
</file>

<file path=xl/sharedStrings.xml><?xml version="1.0" encoding="utf-8"?>
<sst xmlns="http://schemas.openxmlformats.org/spreadsheetml/2006/main" count="58" uniqueCount="55">
  <si>
    <t>ÍTEM</t>
  </si>
  <si>
    <t>DOTACIÓN UNIFORMES Y ELEMENTOS DEPORTIVOS PARA EL EQUIPO DE FUTBOL SALA HOMBRE</t>
  </si>
  <si>
    <t>CANTIDAD</t>
  </si>
  <si>
    <t>Valor Unidad IVA incluido</t>
  </si>
  <si>
    <t>Valor Total</t>
  </si>
  <si>
    <t>CAMISETA DEPORTIVA FUTBOL SALA</t>
  </si>
  <si>
    <t>PANTALONETA DEPORTIVA FUTBOL SALA</t>
  </si>
  <si>
    <t>MEDIAS DE COMPETENCIA DEPORTIVA FUTBOL SALA</t>
  </si>
  <si>
    <t>LAS CANILLERAS FUTBOL SALA</t>
  </si>
  <si>
    <t>CALZADO DE COMPETENCIA DEPORTIVA FUTBOL SALA</t>
  </si>
  <si>
    <t>UNIFORME COMPLETO DE ARQUERO FUTBOL SALA</t>
  </si>
  <si>
    <t xml:space="preserve">GUANTES DE PORTERO FUTSAL </t>
  </si>
  <si>
    <t>BALON FUTBOL SALA : 60-62</t>
  </si>
  <si>
    <t xml:space="preserve">BOTIQUIN DE PRIMEROS AUXILIOS </t>
  </si>
  <si>
    <t>CAMISETA DEPORTIVA DE PRESENTACIÓN</t>
  </si>
  <si>
    <t>SUDADERA DE PRESENTACIÓN</t>
  </si>
  <si>
    <t>CHAQUETA DE PRESENTACIÓN</t>
  </si>
  <si>
    <t>TENIS DE PRESENTACION</t>
  </si>
  <si>
    <t xml:space="preserve">MEDIAS DE PRESENTACIÓN </t>
  </si>
  <si>
    <t>MALETINES</t>
  </si>
  <si>
    <t>VALOR TOTAL UNIFORMES Y ELEMENTOS DEPORTIVOS PARA EL EQUIPO DE FUTBOL SALA</t>
  </si>
  <si>
    <t>UNIFORMES INSTITUCIONALES DE DIARIO</t>
  </si>
  <si>
    <t>CAMISA MANGA CORTA UNIFORME DE HOMBRE</t>
  </si>
  <si>
    <t>CAMISA MANGA LARGA UNIFORME DE HOMBRE</t>
  </si>
  <si>
    <t>CAMISETA TIPO POLO UNIFORME DE HOMBRE</t>
  </si>
  <si>
    <t>BLUE JEAN CLÁSICO  COLOR  AZUL OSCURO UNIFORME DE HOMBRE</t>
  </si>
  <si>
    <t>BLUE JEAN CLÁSICO  COLOR HIELO UNIFORME DE HOMBRE</t>
  </si>
  <si>
    <t>BOTA DE DIARIO UNIFORME DE HOMBRE</t>
  </si>
  <si>
    <t>TENNIS DIARIO UNIFORME DE HOMBRE</t>
  </si>
  <si>
    <t>TENNIS DIARIO ( remp bota de segur) UNIFORME DE HOMBRE</t>
  </si>
  <si>
    <t>ZAPATILLAS UNIFORME DE HOMBRE</t>
  </si>
  <si>
    <t>BLUSA DE DIARIO CUELLO CAMISERO UNIFORME DE MUJER</t>
  </si>
  <si>
    <t>BLUSA DE DIARIO CUELLO  MILITAR UNIFORME DE MUJER</t>
  </si>
  <si>
    <t>PANTALON DE DIARIO UNIFORME DE MUJER</t>
  </si>
  <si>
    <t xml:space="preserve">ZAPATOS  CON CORREA UNIFORME DE MUJER </t>
  </si>
  <si>
    <t>ZAPATOS  SIN CORREA UNIFORME DE MUJER</t>
  </si>
  <si>
    <t>VALOR TOTAL UNIFORMES INSTITUCIONALES DE DIARIO</t>
  </si>
  <si>
    <t>TOTAL</t>
  </si>
  <si>
    <t>IPC 3,18%</t>
  </si>
  <si>
    <t>CALZADO ESPECIAL 1</t>
  </si>
  <si>
    <t>CALZADO ESPECIAL 2</t>
  </si>
  <si>
    <t>CALZADO ESPECIAL 3</t>
  </si>
  <si>
    <t>CALZADO ESPECIAL 4</t>
  </si>
  <si>
    <t>CALZADO ESPECIAL 5</t>
  </si>
  <si>
    <t>CALZADO ESPECIAL 6</t>
  </si>
  <si>
    <t>EL DEPORTISTA</t>
  </si>
  <si>
    <t>SPORT RIVER</t>
  </si>
  <si>
    <t>OPEN FOR DRESSMAKING S.A.S</t>
  </si>
  <si>
    <t>CORPORCION FORMAMOS</t>
  </si>
  <si>
    <t>IPC 3,8%</t>
  </si>
  <si>
    <t>DETALLE PRESUPUESTO</t>
  </si>
  <si>
    <t>COTIZACIÓN 1</t>
  </si>
  <si>
    <t>COTIZACIÓN 2</t>
  </si>
  <si>
    <t>COTIZACIÓN 3</t>
  </si>
  <si>
    <t>COTIZACIÓN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</si>
</sst>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;[Red]\-&quot;$&quot;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3" fontId="0" fillId="0" borderId="0" xfId="0" applyNumberFormat="1"/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1" fillId="0" borderId="8" xfId="0" applyFont="1" applyBorder="1"/>
    <xf numFmtId="0" fontId="3" fillId="0" borderId="6" xfId="0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3" fontId="0" fillId="0" borderId="9" xfId="0" applyNumberFormat="1" applyBorder="1"/>
    <xf numFmtId="3" fontId="0" fillId="0" borderId="11" xfId="0" applyNumberFormat="1" applyBorder="1" applyAlignment="1">
      <alignment horizontal="center" vertical="center"/>
    </xf>
    <xf numFmtId="3" fontId="0" fillId="0" borderId="14" xfId="0" applyNumberFormat="1" applyBorder="1"/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0" fillId="0" borderId="9" xfId="0" applyNumberFormat="1" applyBorder="1" applyAlignment="1">
      <alignment horizontal="center" vertical="center"/>
    </xf>
    <xf numFmtId="0" fontId="1" fillId="0" borderId="7" xfId="0" applyFont="1" applyBorder="1"/>
    <xf numFmtId="164" fontId="3" fillId="0" borderId="8" xfId="0" applyNumberFormat="1" applyFont="1" applyFill="1" applyBorder="1" applyAlignment="1">
      <alignment horizontal="center" vertical="center"/>
    </xf>
    <xf numFmtId="3" fontId="1" fillId="0" borderId="10" xfId="0" applyNumberFormat="1" applyFont="1" applyBorder="1"/>
    <xf numFmtId="0" fontId="3" fillId="2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1" fillId="2" borderId="10" xfId="0" applyNumberFormat="1" applyFont="1" applyFill="1" applyBorder="1" applyAlignment="1">
      <alignment horizontal="center" vertical="center"/>
    </xf>
    <xf numFmtId="3" fontId="1" fillId="0" borderId="12" xfId="0" applyNumberFormat="1" applyFont="1" applyBorder="1" applyAlignment="1">
      <alignment horizontal="center" vertical="center"/>
    </xf>
    <xf numFmtId="3" fontId="0" fillId="2" borderId="14" xfId="0" applyNumberFormat="1" applyFill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/>
    </xf>
    <xf numFmtId="3" fontId="0" fillId="2" borderId="14" xfId="0" applyNumberFormat="1" applyFill="1" applyBorder="1"/>
    <xf numFmtId="3" fontId="0" fillId="2" borderId="9" xfId="0" applyNumberFormat="1" applyFill="1" applyBorder="1"/>
    <xf numFmtId="3" fontId="1" fillId="2" borderId="10" xfId="0" applyNumberFormat="1" applyFont="1" applyFill="1" applyBorder="1"/>
    <xf numFmtId="0" fontId="3" fillId="3" borderId="17" xfId="0" applyFont="1" applyFill="1" applyBorder="1" applyAlignment="1">
      <alignment horizontal="center" vertical="center" wrapText="1"/>
    </xf>
    <xf numFmtId="3" fontId="0" fillId="3" borderId="21" xfId="0" applyNumberFormat="1" applyFill="1" applyBorder="1" applyAlignment="1">
      <alignment horizontal="center" vertical="center"/>
    </xf>
    <xf numFmtId="3" fontId="0" fillId="3" borderId="22" xfId="0" applyNumberFormat="1" applyFill="1" applyBorder="1" applyAlignment="1">
      <alignment horizontal="center" vertical="center"/>
    </xf>
    <xf numFmtId="3" fontId="1" fillId="3" borderId="23" xfId="0" applyNumberFormat="1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 wrapText="1"/>
    </xf>
    <xf numFmtId="3" fontId="0" fillId="3" borderId="22" xfId="0" applyNumberFormat="1" applyFill="1" applyBorder="1"/>
    <xf numFmtId="3" fontId="1" fillId="3" borderId="23" xfId="0" applyNumberFormat="1" applyFont="1" applyFill="1" applyBorder="1"/>
    <xf numFmtId="0" fontId="3" fillId="3" borderId="16" xfId="0" applyFont="1" applyFill="1" applyBorder="1" applyAlignment="1">
      <alignment horizontal="center" vertical="center" wrapText="1"/>
    </xf>
    <xf numFmtId="3" fontId="0" fillId="3" borderId="20" xfId="0" applyNumberFormat="1" applyFill="1" applyBorder="1" applyAlignment="1">
      <alignment horizontal="center" vertical="center"/>
    </xf>
    <xf numFmtId="3" fontId="0" fillId="3" borderId="11" xfId="0" applyNumberFormat="1" applyFill="1" applyBorder="1" applyAlignment="1">
      <alignment horizontal="center" vertical="center"/>
    </xf>
    <xf numFmtId="3" fontId="1" fillId="3" borderId="13" xfId="0" applyNumberFormat="1" applyFont="1" applyFill="1" applyBorder="1" applyAlignment="1">
      <alignment horizontal="center" vertical="center"/>
    </xf>
    <xf numFmtId="3" fontId="0" fillId="3" borderId="14" xfId="0" applyNumberFormat="1" applyFill="1" applyBorder="1"/>
    <xf numFmtId="3" fontId="0" fillId="3" borderId="9" xfId="0" applyNumberFormat="1" applyFill="1" applyBorder="1"/>
    <xf numFmtId="3" fontId="1" fillId="3" borderId="10" xfId="0" applyNumberFormat="1" applyFont="1" applyFill="1" applyBorder="1"/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4"/>
  <sheetViews>
    <sheetView tabSelected="1" topLeftCell="A2" workbookViewId="0">
      <selection activeCell="M6" sqref="M6:M7"/>
    </sheetView>
  </sheetViews>
  <sheetFormatPr baseColWidth="10" defaultRowHeight="15" x14ac:dyDescent="0.25"/>
  <cols>
    <col min="2" max="2" width="51" bestFit="1" customWidth="1"/>
  </cols>
  <sheetData>
    <row r="1" spans="1:15" ht="15.75" customHeight="1" thickBot="1" x14ac:dyDescent="0.3">
      <c r="A1" s="56" t="s">
        <v>50</v>
      </c>
      <c r="B1" s="56"/>
      <c r="C1" s="56"/>
      <c r="D1" s="56"/>
      <c r="E1" s="56"/>
      <c r="F1" s="56"/>
      <c r="G1" s="57"/>
      <c r="H1" s="57"/>
      <c r="I1" s="57"/>
      <c r="J1" s="57"/>
      <c r="K1" s="55"/>
      <c r="L1" s="55"/>
      <c r="M1" s="55"/>
      <c r="N1" s="55"/>
      <c r="O1" s="55"/>
    </row>
    <row r="2" spans="1:15" ht="24.75" thickBot="1" x14ac:dyDescent="0.3">
      <c r="A2" s="27" t="s">
        <v>0</v>
      </c>
      <c r="B2" s="2" t="s">
        <v>1</v>
      </c>
      <c r="C2" s="2" t="s">
        <v>2</v>
      </c>
      <c r="D2" s="2" t="s">
        <v>3</v>
      </c>
      <c r="E2" s="13" t="s">
        <v>4</v>
      </c>
      <c r="F2" s="26" t="s">
        <v>49</v>
      </c>
      <c r="G2" s="33" t="s">
        <v>51</v>
      </c>
      <c r="H2" s="45" t="s">
        <v>52</v>
      </c>
      <c r="I2" s="21" t="s">
        <v>53</v>
      </c>
      <c r="J2" s="38" t="s">
        <v>54</v>
      </c>
    </row>
    <row r="3" spans="1:15" ht="15.75" thickBot="1" x14ac:dyDescent="0.3">
      <c r="A3" s="3">
        <v>1</v>
      </c>
      <c r="B3" s="4" t="s">
        <v>5</v>
      </c>
      <c r="C3" s="5">
        <v>32</v>
      </c>
      <c r="D3" s="6">
        <v>51570</v>
      </c>
      <c r="E3" s="14">
        <f>+D3*C3</f>
        <v>1650240</v>
      </c>
      <c r="F3" s="30">
        <f>+E3*1.038</f>
        <v>1712949.12</v>
      </c>
      <c r="G3" s="31">
        <v>928000</v>
      </c>
      <c r="H3" s="46">
        <v>2356543</v>
      </c>
      <c r="I3" s="32">
        <v>1370880</v>
      </c>
      <c r="J3" s="39">
        <v>1218560</v>
      </c>
    </row>
    <row r="4" spans="1:15" ht="15.75" thickBot="1" x14ac:dyDescent="0.3">
      <c r="A4" s="3">
        <v>2</v>
      </c>
      <c r="B4" s="4" t="s">
        <v>6</v>
      </c>
      <c r="C4" s="5">
        <v>32</v>
      </c>
      <c r="D4" s="6">
        <v>29207</v>
      </c>
      <c r="E4" s="14">
        <f>+D4*C4</f>
        <v>934624</v>
      </c>
      <c r="F4" s="30">
        <f t="shared" ref="F4:F17" si="0">+E4*1.038</f>
        <v>970139.71200000006</v>
      </c>
      <c r="G4" s="18">
        <v>864000</v>
      </c>
      <c r="H4" s="47">
        <v>1334628</v>
      </c>
      <c r="I4" s="22">
        <v>609280</v>
      </c>
      <c r="J4" s="40">
        <v>1066240</v>
      </c>
    </row>
    <row r="5" spans="1:15" ht="15.75" thickBot="1" x14ac:dyDescent="0.3">
      <c r="A5" s="3">
        <v>3</v>
      </c>
      <c r="B5" s="4" t="s">
        <v>7</v>
      </c>
      <c r="C5" s="5">
        <v>34</v>
      </c>
      <c r="D5" s="6">
        <v>11236</v>
      </c>
      <c r="E5" s="14">
        <f>+D5*C5</f>
        <v>382024</v>
      </c>
      <c r="F5" s="30">
        <f t="shared" si="0"/>
        <v>396540.91200000001</v>
      </c>
      <c r="G5" s="18">
        <v>306000</v>
      </c>
      <c r="H5" s="47">
        <v>606900</v>
      </c>
      <c r="I5" s="22">
        <v>384370</v>
      </c>
      <c r="J5" s="40">
        <v>606900</v>
      </c>
    </row>
    <row r="6" spans="1:15" ht="15.75" thickBot="1" x14ac:dyDescent="0.3">
      <c r="A6" s="3">
        <v>4</v>
      </c>
      <c r="B6" s="4" t="s">
        <v>8</v>
      </c>
      <c r="C6" s="5">
        <v>34</v>
      </c>
      <c r="D6" s="6">
        <v>24557</v>
      </c>
      <c r="E6" s="14">
        <f>+D6*C6</f>
        <v>834938</v>
      </c>
      <c r="F6" s="30">
        <f t="shared" si="0"/>
        <v>866665.64399999997</v>
      </c>
      <c r="G6" s="18">
        <v>1190000</v>
      </c>
      <c r="H6" s="47">
        <v>1213800</v>
      </c>
      <c r="I6" s="22">
        <v>1011500</v>
      </c>
      <c r="J6" s="40">
        <v>1011500</v>
      </c>
    </row>
    <row r="7" spans="1:15" ht="15.75" thickBot="1" x14ac:dyDescent="0.3">
      <c r="A7" s="3">
        <v>5</v>
      </c>
      <c r="B7" s="4" t="s">
        <v>9</v>
      </c>
      <c r="C7" s="5">
        <v>34</v>
      </c>
      <c r="D7" s="6">
        <v>90860</v>
      </c>
      <c r="E7" s="14">
        <f t="shared" ref="E7:E17" si="1">+D7*C7</f>
        <v>3089240</v>
      </c>
      <c r="F7" s="30">
        <f t="shared" si="0"/>
        <v>3206631.12</v>
      </c>
      <c r="G7" s="18">
        <v>8500000</v>
      </c>
      <c r="H7" s="47">
        <v>4369680</v>
      </c>
      <c r="I7" s="22">
        <v>5664400</v>
      </c>
      <c r="J7" s="40">
        <v>6878200</v>
      </c>
    </row>
    <row r="8" spans="1:15" ht="15.75" thickBot="1" x14ac:dyDescent="0.3">
      <c r="A8" s="3">
        <v>6</v>
      </c>
      <c r="B8" s="4" t="s">
        <v>10</v>
      </c>
      <c r="C8" s="5">
        <v>2</v>
      </c>
      <c r="D8" s="6">
        <v>102538</v>
      </c>
      <c r="E8" s="14">
        <f t="shared" si="1"/>
        <v>205076</v>
      </c>
      <c r="F8" s="30">
        <f t="shared" si="0"/>
        <v>212868.88800000001</v>
      </c>
      <c r="G8" s="18">
        <v>290000</v>
      </c>
      <c r="H8" s="47">
        <v>290360</v>
      </c>
      <c r="I8" s="22">
        <v>154700</v>
      </c>
      <c r="J8" s="40">
        <v>154700</v>
      </c>
    </row>
    <row r="9" spans="1:15" ht="15.75" thickBot="1" x14ac:dyDescent="0.3">
      <c r="A9" s="3">
        <v>7</v>
      </c>
      <c r="B9" s="4" t="s">
        <v>11</v>
      </c>
      <c r="C9" s="5">
        <v>2</v>
      </c>
      <c r="D9" s="6">
        <v>34993</v>
      </c>
      <c r="E9" s="14">
        <f t="shared" si="1"/>
        <v>69986</v>
      </c>
      <c r="F9" s="30">
        <f t="shared" si="0"/>
        <v>72645.468000000008</v>
      </c>
      <c r="G9" s="18">
        <v>196000</v>
      </c>
      <c r="H9" s="47">
        <v>99960</v>
      </c>
      <c r="I9" s="22">
        <v>178500</v>
      </c>
      <c r="J9" s="40">
        <v>59500</v>
      </c>
    </row>
    <row r="10" spans="1:15" ht="15.75" thickBot="1" x14ac:dyDescent="0.3">
      <c r="A10" s="3">
        <v>8</v>
      </c>
      <c r="B10" s="4" t="s">
        <v>12</v>
      </c>
      <c r="C10" s="5">
        <v>2</v>
      </c>
      <c r="D10" s="6">
        <v>73676</v>
      </c>
      <c r="E10" s="14">
        <v>147353</v>
      </c>
      <c r="F10" s="30">
        <f t="shared" si="0"/>
        <v>152952.41400000002</v>
      </c>
      <c r="G10" s="18">
        <v>158000</v>
      </c>
      <c r="H10" s="47">
        <v>209440</v>
      </c>
      <c r="I10" s="22">
        <v>226100</v>
      </c>
      <c r="J10" s="40">
        <v>71400</v>
      </c>
    </row>
    <row r="11" spans="1:15" ht="15.75" thickBot="1" x14ac:dyDescent="0.3">
      <c r="A11" s="3">
        <v>9</v>
      </c>
      <c r="B11" s="4" t="s">
        <v>13</v>
      </c>
      <c r="C11" s="5">
        <v>2</v>
      </c>
      <c r="D11" s="6">
        <v>49119</v>
      </c>
      <c r="E11" s="14">
        <v>98239</v>
      </c>
      <c r="F11" s="30">
        <f t="shared" si="0"/>
        <v>101972.08200000001</v>
      </c>
      <c r="G11" s="18">
        <v>290000</v>
      </c>
      <c r="H11" s="47">
        <v>142800</v>
      </c>
      <c r="I11" s="22">
        <v>178500</v>
      </c>
      <c r="J11" s="40">
        <v>154700</v>
      </c>
    </row>
    <row r="12" spans="1:15" ht="15.75" thickBot="1" x14ac:dyDescent="0.3">
      <c r="A12" s="3">
        <v>10</v>
      </c>
      <c r="B12" s="4" t="s">
        <v>14</v>
      </c>
      <c r="C12" s="5">
        <v>34</v>
      </c>
      <c r="D12" s="6">
        <v>32608</v>
      </c>
      <c r="E12" s="14">
        <f t="shared" si="1"/>
        <v>1108672</v>
      </c>
      <c r="F12" s="30">
        <f t="shared" si="0"/>
        <v>1150801.5360000001</v>
      </c>
      <c r="G12" s="18">
        <v>1768000</v>
      </c>
      <c r="H12" s="47">
        <v>1553664</v>
      </c>
      <c r="I12" s="22">
        <v>1294720</v>
      </c>
      <c r="J12" s="40">
        <v>1497020</v>
      </c>
    </row>
    <row r="13" spans="1:15" ht="15.75" thickBot="1" x14ac:dyDescent="0.3">
      <c r="A13" s="3">
        <v>11</v>
      </c>
      <c r="B13" s="4" t="s">
        <v>15</v>
      </c>
      <c r="C13" s="5">
        <v>34</v>
      </c>
      <c r="D13" s="6">
        <v>48897</v>
      </c>
      <c r="E13" s="14">
        <f t="shared" si="1"/>
        <v>1662498</v>
      </c>
      <c r="F13" s="30">
        <f t="shared" si="0"/>
        <v>1725672.9240000001</v>
      </c>
      <c r="G13" s="18">
        <v>2312000</v>
      </c>
      <c r="H13" s="47">
        <v>2427600</v>
      </c>
      <c r="I13" s="22">
        <v>1577940</v>
      </c>
      <c r="J13" s="40">
        <v>5462100</v>
      </c>
    </row>
    <row r="14" spans="1:15" ht="15.75" thickBot="1" x14ac:dyDescent="0.3">
      <c r="A14" s="3">
        <v>12</v>
      </c>
      <c r="B14" s="4" t="s">
        <v>16</v>
      </c>
      <c r="C14" s="5">
        <v>34</v>
      </c>
      <c r="D14" s="6">
        <v>70206</v>
      </c>
      <c r="E14" s="14">
        <f t="shared" si="1"/>
        <v>2387004</v>
      </c>
      <c r="F14" s="30">
        <f t="shared" si="0"/>
        <v>2477710.1520000002</v>
      </c>
      <c r="G14" s="18">
        <v>4250000</v>
      </c>
      <c r="H14" s="47">
        <v>3398640</v>
      </c>
      <c r="I14" s="22">
        <v>2346680</v>
      </c>
      <c r="J14" s="40">
        <v>5462100</v>
      </c>
    </row>
    <row r="15" spans="1:15" ht="15.75" thickBot="1" x14ac:dyDescent="0.3">
      <c r="A15" s="3">
        <v>13</v>
      </c>
      <c r="B15" s="4" t="s">
        <v>17</v>
      </c>
      <c r="C15" s="5">
        <v>34</v>
      </c>
      <c r="D15" s="6">
        <v>95200</v>
      </c>
      <c r="E15" s="14">
        <f t="shared" si="1"/>
        <v>3236800</v>
      </c>
      <c r="F15" s="30">
        <f t="shared" si="0"/>
        <v>3359798.4</v>
      </c>
      <c r="G15" s="18">
        <v>8500000</v>
      </c>
      <c r="H15" s="47">
        <v>4660992</v>
      </c>
      <c r="I15" s="22">
        <v>7282800</v>
      </c>
      <c r="J15" s="40">
        <v>7080500</v>
      </c>
    </row>
    <row r="16" spans="1:15" ht="15.75" thickBot="1" x14ac:dyDescent="0.3">
      <c r="A16" s="3">
        <v>14</v>
      </c>
      <c r="B16" s="4" t="s">
        <v>18</v>
      </c>
      <c r="C16" s="5">
        <v>34</v>
      </c>
      <c r="D16" s="6">
        <v>8330</v>
      </c>
      <c r="E16" s="14">
        <f t="shared" si="1"/>
        <v>283220</v>
      </c>
      <c r="F16" s="30">
        <f t="shared" si="0"/>
        <v>293982.36</v>
      </c>
      <c r="G16" s="18">
        <v>306000</v>
      </c>
      <c r="H16" s="47">
        <v>436563</v>
      </c>
      <c r="I16" s="22">
        <v>323680</v>
      </c>
      <c r="J16" s="40">
        <v>485520</v>
      </c>
    </row>
    <row r="17" spans="1:10" ht="15.75" thickBot="1" x14ac:dyDescent="0.3">
      <c r="A17" s="3">
        <v>15</v>
      </c>
      <c r="B17" s="4" t="s">
        <v>19</v>
      </c>
      <c r="C17" s="5">
        <v>34</v>
      </c>
      <c r="D17" s="6">
        <v>56179</v>
      </c>
      <c r="E17" s="14">
        <f t="shared" si="1"/>
        <v>1910086</v>
      </c>
      <c r="F17" s="30">
        <f t="shared" si="0"/>
        <v>1982669.2680000002</v>
      </c>
      <c r="G17" s="18">
        <v>1904000</v>
      </c>
      <c r="H17" s="47">
        <v>2427600</v>
      </c>
      <c r="I17" s="22">
        <v>2832200</v>
      </c>
      <c r="J17" s="40">
        <v>1618400</v>
      </c>
    </row>
    <row r="18" spans="1:10" ht="24" customHeight="1" thickBot="1" x14ac:dyDescent="0.3">
      <c r="A18" s="52" t="s">
        <v>20</v>
      </c>
      <c r="B18" s="53"/>
      <c r="C18" s="53"/>
      <c r="D18" s="54"/>
      <c r="E18" s="15">
        <f>SUM(E3:E17)</f>
        <v>18000000</v>
      </c>
      <c r="F18" s="28">
        <f>SUM(F3:F17)</f>
        <v>18684000.000000004</v>
      </c>
      <c r="G18" s="29">
        <f>SUM(G3:G17)</f>
        <v>31762000</v>
      </c>
      <c r="H18" s="48">
        <f>SUM(H3:H17)</f>
        <v>25529170</v>
      </c>
      <c r="I18" s="34">
        <f>SUM(I3:I17)</f>
        <v>25436250</v>
      </c>
      <c r="J18" s="41">
        <f>SUM(J3:J17)</f>
        <v>32827340</v>
      </c>
    </row>
    <row r="19" spans="1:10" ht="15.75" thickBot="1" x14ac:dyDescent="0.3">
      <c r="F19" s="9"/>
    </row>
    <row r="20" spans="1:10" ht="36.75" thickBot="1" x14ac:dyDescent="0.3">
      <c r="A20" s="1"/>
      <c r="B20" s="7" t="s">
        <v>21</v>
      </c>
      <c r="C20" s="2" t="s">
        <v>2</v>
      </c>
      <c r="D20" s="2" t="s">
        <v>3</v>
      </c>
      <c r="E20" s="13" t="s">
        <v>4</v>
      </c>
      <c r="F20" s="26" t="s">
        <v>38</v>
      </c>
      <c r="G20" s="20" t="s">
        <v>45</v>
      </c>
      <c r="H20" s="45" t="s">
        <v>48</v>
      </c>
      <c r="I20" s="21" t="s">
        <v>46</v>
      </c>
      <c r="J20" s="42" t="s">
        <v>47</v>
      </c>
    </row>
    <row r="21" spans="1:10" ht="15.75" thickBot="1" x14ac:dyDescent="0.3">
      <c r="A21" s="3">
        <v>16</v>
      </c>
      <c r="B21" s="4" t="s">
        <v>22</v>
      </c>
      <c r="C21" s="16">
        <v>45</v>
      </c>
      <c r="D21" s="6">
        <v>36591</v>
      </c>
      <c r="E21" s="14">
        <f>+D21*C21</f>
        <v>1646595</v>
      </c>
      <c r="F21" s="35">
        <f>+E21*1.038</f>
        <v>1709165.61</v>
      </c>
      <c r="G21" s="19"/>
      <c r="H21" s="49">
        <v>2513280</v>
      </c>
      <c r="I21" s="19"/>
      <c r="J21" s="40">
        <v>1832600</v>
      </c>
    </row>
    <row r="22" spans="1:10" ht="15.75" thickBot="1" x14ac:dyDescent="0.3">
      <c r="A22" s="3">
        <v>17</v>
      </c>
      <c r="B22" s="4" t="s">
        <v>23</v>
      </c>
      <c r="C22" s="16">
        <v>45</v>
      </c>
      <c r="D22" s="6">
        <v>46398</v>
      </c>
      <c r="E22" s="14">
        <f t="shared" ref="E22:E40" si="2">+D22*C22</f>
        <v>2087910</v>
      </c>
      <c r="F22" s="35">
        <f t="shared" ref="F22:F40" si="3">+E22*1.038</f>
        <v>2167250.58</v>
      </c>
      <c r="G22" s="17"/>
      <c r="H22" s="50">
        <v>3326050</v>
      </c>
      <c r="I22" s="17"/>
      <c r="J22" s="40">
        <v>1893290</v>
      </c>
    </row>
    <row r="23" spans="1:10" ht="15.75" thickBot="1" x14ac:dyDescent="0.3">
      <c r="A23" s="3">
        <v>18</v>
      </c>
      <c r="B23" s="4" t="s">
        <v>24</v>
      </c>
      <c r="C23" s="16">
        <v>91</v>
      </c>
      <c r="D23" s="6">
        <v>33858</v>
      </c>
      <c r="E23" s="14">
        <f t="shared" si="2"/>
        <v>3081078</v>
      </c>
      <c r="F23" s="35">
        <f t="shared" si="3"/>
        <v>3198158.9640000002</v>
      </c>
      <c r="G23" s="17">
        <v>4050000</v>
      </c>
      <c r="H23" s="50">
        <v>4348260</v>
      </c>
      <c r="I23" s="17"/>
      <c r="J23" s="40">
        <v>3623550</v>
      </c>
    </row>
    <row r="24" spans="1:10" ht="15.75" thickBot="1" x14ac:dyDescent="0.3">
      <c r="A24" s="3">
        <v>19</v>
      </c>
      <c r="B24" s="4" t="s">
        <v>25</v>
      </c>
      <c r="C24" s="16">
        <v>91</v>
      </c>
      <c r="D24" s="6">
        <v>36944</v>
      </c>
      <c r="E24" s="14">
        <f t="shared" si="2"/>
        <v>3361904</v>
      </c>
      <c r="F24" s="35">
        <f t="shared" si="3"/>
        <v>3489656.352</v>
      </c>
      <c r="G24" s="17"/>
      <c r="H24" s="50">
        <v>4712400</v>
      </c>
      <c r="I24" s="17"/>
      <c r="J24" s="40">
        <v>7330400</v>
      </c>
    </row>
    <row r="25" spans="1:10" ht="15.75" thickBot="1" x14ac:dyDescent="0.3">
      <c r="A25" s="3">
        <v>20</v>
      </c>
      <c r="B25" s="4" t="s">
        <v>26</v>
      </c>
      <c r="C25" s="16">
        <v>91</v>
      </c>
      <c r="D25" s="6">
        <v>42352</v>
      </c>
      <c r="E25" s="14">
        <f t="shared" si="2"/>
        <v>3854032</v>
      </c>
      <c r="F25" s="35">
        <f t="shared" si="3"/>
        <v>4000485.216</v>
      </c>
      <c r="G25" s="17"/>
      <c r="H25" s="50">
        <v>5654880</v>
      </c>
      <c r="I25" s="17"/>
      <c r="J25" s="40">
        <v>7330400</v>
      </c>
    </row>
    <row r="26" spans="1:10" ht="15.75" thickBot="1" x14ac:dyDescent="0.3">
      <c r="A26" s="3">
        <v>21</v>
      </c>
      <c r="B26" s="4" t="s">
        <v>27</v>
      </c>
      <c r="C26" s="16">
        <v>42</v>
      </c>
      <c r="D26" s="6">
        <v>189210</v>
      </c>
      <c r="E26" s="14">
        <f t="shared" si="2"/>
        <v>7946820</v>
      </c>
      <c r="F26" s="35">
        <f t="shared" si="3"/>
        <v>8248799.1600000001</v>
      </c>
      <c r="G26" s="17"/>
      <c r="H26" s="50">
        <v>9467640</v>
      </c>
      <c r="I26" s="17"/>
      <c r="J26" s="40">
        <v>5337150</v>
      </c>
    </row>
    <row r="27" spans="1:10" ht="15.75" thickBot="1" x14ac:dyDescent="0.3">
      <c r="A27" s="3">
        <v>22</v>
      </c>
      <c r="B27" s="4" t="s">
        <v>28</v>
      </c>
      <c r="C27" s="16">
        <v>42</v>
      </c>
      <c r="D27" s="6">
        <v>130900</v>
      </c>
      <c r="E27" s="14">
        <f t="shared" si="2"/>
        <v>5497800</v>
      </c>
      <c r="F27" s="35">
        <f t="shared" si="3"/>
        <v>5706716.4000000004</v>
      </c>
      <c r="G27" s="17"/>
      <c r="H27" s="50">
        <v>7140000</v>
      </c>
      <c r="I27" s="17"/>
      <c r="J27" s="40">
        <v>8092000</v>
      </c>
    </row>
    <row r="28" spans="1:10" ht="15.75" thickBot="1" x14ac:dyDescent="0.3">
      <c r="A28" s="3">
        <v>23</v>
      </c>
      <c r="B28" s="4" t="s">
        <v>29</v>
      </c>
      <c r="C28" s="16">
        <v>41</v>
      </c>
      <c r="D28" s="6">
        <v>130900</v>
      </c>
      <c r="E28" s="14">
        <f t="shared" si="2"/>
        <v>5366900</v>
      </c>
      <c r="F28" s="35">
        <f t="shared" si="3"/>
        <v>5570842.2000000002</v>
      </c>
      <c r="G28" s="17"/>
      <c r="H28" s="50">
        <v>7140000</v>
      </c>
      <c r="I28" s="17"/>
      <c r="J28" s="40">
        <v>8092000</v>
      </c>
    </row>
    <row r="29" spans="1:10" ht="15.75" thickBot="1" x14ac:dyDescent="0.3">
      <c r="A29" s="3">
        <v>24</v>
      </c>
      <c r="B29" s="4" t="s">
        <v>30</v>
      </c>
      <c r="C29" s="16">
        <v>41</v>
      </c>
      <c r="D29" s="6">
        <v>88809</v>
      </c>
      <c r="E29" s="14">
        <f t="shared" si="2"/>
        <v>3641169</v>
      </c>
      <c r="F29" s="35">
        <f t="shared" si="3"/>
        <v>3779533.4220000003</v>
      </c>
      <c r="G29" s="17"/>
      <c r="H29" s="50">
        <v>4855200</v>
      </c>
      <c r="I29" s="17"/>
      <c r="J29" s="40">
        <v>8092000</v>
      </c>
    </row>
    <row r="30" spans="1:10" ht="15.75" thickBot="1" x14ac:dyDescent="0.3">
      <c r="A30" s="3">
        <v>25</v>
      </c>
      <c r="B30" s="8" t="s">
        <v>31</v>
      </c>
      <c r="C30" s="5">
        <v>27</v>
      </c>
      <c r="D30" s="6">
        <v>37312</v>
      </c>
      <c r="E30" s="14">
        <f t="shared" si="2"/>
        <v>1007424</v>
      </c>
      <c r="F30" s="35">
        <f t="shared" si="3"/>
        <v>1045706.1120000001</v>
      </c>
      <c r="G30" s="17"/>
      <c r="H30" s="50">
        <v>1368500</v>
      </c>
      <c r="I30" s="17"/>
      <c r="J30" s="40">
        <v>1779050</v>
      </c>
    </row>
    <row r="31" spans="1:10" ht="15.75" thickBot="1" x14ac:dyDescent="0.3">
      <c r="A31" s="3">
        <v>26</v>
      </c>
      <c r="B31" s="8" t="s">
        <v>32</v>
      </c>
      <c r="C31" s="16">
        <v>27</v>
      </c>
      <c r="D31" s="6">
        <v>37312</v>
      </c>
      <c r="E31" s="14">
        <f t="shared" si="2"/>
        <v>1007424</v>
      </c>
      <c r="F31" s="35">
        <f t="shared" si="3"/>
        <v>1045706.1120000001</v>
      </c>
      <c r="G31" s="17"/>
      <c r="H31" s="50">
        <v>1368500</v>
      </c>
      <c r="I31" s="17"/>
      <c r="J31" s="40">
        <v>1779050</v>
      </c>
    </row>
    <row r="32" spans="1:10" ht="15.75" thickBot="1" x14ac:dyDescent="0.3">
      <c r="A32" s="3">
        <v>27</v>
      </c>
      <c r="B32" s="4" t="s">
        <v>33</v>
      </c>
      <c r="C32" s="16">
        <v>50</v>
      </c>
      <c r="D32" s="6">
        <v>43053</v>
      </c>
      <c r="E32" s="14">
        <f t="shared" si="2"/>
        <v>2152650</v>
      </c>
      <c r="F32" s="35">
        <f t="shared" si="3"/>
        <v>2234450.7000000002</v>
      </c>
      <c r="G32" s="17"/>
      <c r="H32" s="50">
        <v>3284400</v>
      </c>
      <c r="I32" s="17"/>
      <c r="J32" s="40">
        <v>3831800</v>
      </c>
    </row>
    <row r="33" spans="1:13" ht="15.75" thickBot="1" x14ac:dyDescent="0.3">
      <c r="A33" s="3">
        <v>28</v>
      </c>
      <c r="B33" s="4" t="s">
        <v>34</v>
      </c>
      <c r="C33" s="5">
        <v>21</v>
      </c>
      <c r="D33" s="6">
        <v>72472</v>
      </c>
      <c r="E33" s="14">
        <f t="shared" si="2"/>
        <v>1521912</v>
      </c>
      <c r="F33" s="35">
        <f t="shared" si="3"/>
        <v>1579744.656</v>
      </c>
      <c r="G33" s="17"/>
      <c r="H33" s="50">
        <v>1899240</v>
      </c>
      <c r="I33" s="17"/>
      <c r="J33" s="40">
        <v>2147950</v>
      </c>
    </row>
    <row r="34" spans="1:13" ht="15.75" thickBot="1" x14ac:dyDescent="0.3">
      <c r="A34" s="3">
        <v>29</v>
      </c>
      <c r="B34" s="4" t="s">
        <v>35</v>
      </c>
      <c r="C34" s="5">
        <v>21</v>
      </c>
      <c r="D34" s="6">
        <v>72472</v>
      </c>
      <c r="E34" s="14">
        <f t="shared" si="2"/>
        <v>1521912</v>
      </c>
      <c r="F34" s="35">
        <f t="shared" si="3"/>
        <v>1579744.656</v>
      </c>
      <c r="G34" s="17"/>
      <c r="H34" s="50">
        <v>1899240</v>
      </c>
      <c r="I34" s="17"/>
      <c r="J34" s="40">
        <v>2374050</v>
      </c>
    </row>
    <row r="35" spans="1:13" ht="15.75" thickBot="1" x14ac:dyDescent="0.3">
      <c r="A35" s="3">
        <v>30</v>
      </c>
      <c r="B35" s="8" t="s">
        <v>39</v>
      </c>
      <c r="C35" s="5">
        <v>4</v>
      </c>
      <c r="D35" s="6">
        <v>142800</v>
      </c>
      <c r="E35" s="14">
        <f t="shared" si="2"/>
        <v>571200</v>
      </c>
      <c r="F35" s="35">
        <f t="shared" si="3"/>
        <v>592905.6</v>
      </c>
      <c r="G35" s="17"/>
      <c r="H35" s="50">
        <v>856800</v>
      </c>
      <c r="I35" s="17"/>
      <c r="J35" s="40">
        <v>499800</v>
      </c>
    </row>
    <row r="36" spans="1:13" ht="15.75" thickBot="1" x14ac:dyDescent="0.3">
      <c r="A36" s="3">
        <v>31</v>
      </c>
      <c r="B36" s="8" t="s">
        <v>40</v>
      </c>
      <c r="C36" s="16">
        <v>4</v>
      </c>
      <c r="D36" s="6">
        <v>142800</v>
      </c>
      <c r="E36" s="14">
        <f t="shared" si="2"/>
        <v>571200</v>
      </c>
      <c r="F36" s="35">
        <f t="shared" si="3"/>
        <v>592905.6</v>
      </c>
      <c r="G36" s="17"/>
      <c r="H36" s="50">
        <v>856800</v>
      </c>
      <c r="I36" s="17"/>
      <c r="J36" s="40">
        <v>499800</v>
      </c>
    </row>
    <row r="37" spans="1:13" ht="15.75" thickBot="1" x14ac:dyDescent="0.3">
      <c r="A37" s="3">
        <v>32</v>
      </c>
      <c r="B37" s="8" t="s">
        <v>41</v>
      </c>
      <c r="C37" s="16">
        <v>4</v>
      </c>
      <c r="D37" s="6">
        <v>142800</v>
      </c>
      <c r="E37" s="14">
        <f t="shared" si="2"/>
        <v>571200</v>
      </c>
      <c r="F37" s="35">
        <f t="shared" si="3"/>
        <v>592905.6</v>
      </c>
      <c r="G37" s="17"/>
      <c r="H37" s="50">
        <v>856800</v>
      </c>
      <c r="I37" s="17"/>
      <c r="J37" s="40">
        <v>499800</v>
      </c>
    </row>
    <row r="38" spans="1:13" ht="15.75" thickBot="1" x14ac:dyDescent="0.3">
      <c r="A38" s="3">
        <v>33</v>
      </c>
      <c r="B38" s="8" t="s">
        <v>42</v>
      </c>
      <c r="C38" s="16">
        <v>4</v>
      </c>
      <c r="D38" s="6">
        <v>142800</v>
      </c>
      <c r="E38" s="14">
        <f t="shared" si="2"/>
        <v>571200</v>
      </c>
      <c r="F38" s="35">
        <f t="shared" si="3"/>
        <v>592905.6</v>
      </c>
      <c r="G38" s="17"/>
      <c r="H38" s="50">
        <v>856800</v>
      </c>
      <c r="I38" s="17"/>
      <c r="J38" s="40">
        <v>499800</v>
      </c>
    </row>
    <row r="39" spans="1:13" ht="15.75" thickBot="1" x14ac:dyDescent="0.3">
      <c r="A39" s="3">
        <v>34</v>
      </c>
      <c r="B39" s="8" t="s">
        <v>43</v>
      </c>
      <c r="C39" s="16">
        <v>4</v>
      </c>
      <c r="D39" s="6">
        <v>142800</v>
      </c>
      <c r="E39" s="14">
        <f t="shared" si="2"/>
        <v>571200</v>
      </c>
      <c r="F39" s="35">
        <f t="shared" si="3"/>
        <v>592905.6</v>
      </c>
      <c r="G39" s="17"/>
      <c r="H39" s="50">
        <v>856800</v>
      </c>
      <c r="I39" s="17"/>
      <c r="J39" s="40">
        <v>499800</v>
      </c>
    </row>
    <row r="40" spans="1:13" ht="15.75" thickBot="1" x14ac:dyDescent="0.3">
      <c r="A40" s="1">
        <v>35</v>
      </c>
      <c r="B40" s="8" t="s">
        <v>44</v>
      </c>
      <c r="C40" s="10">
        <v>4</v>
      </c>
      <c r="D40" s="11">
        <v>45217</v>
      </c>
      <c r="E40" s="14">
        <v>180870</v>
      </c>
      <c r="F40" s="35">
        <f t="shared" si="3"/>
        <v>187743.06</v>
      </c>
      <c r="G40" s="17"/>
      <c r="H40" s="50">
        <v>333200</v>
      </c>
      <c r="I40" s="17"/>
      <c r="J40" s="40">
        <v>499800</v>
      </c>
    </row>
    <row r="41" spans="1:13" ht="15.75" thickBot="1" x14ac:dyDescent="0.3">
      <c r="A41" s="52" t="s">
        <v>36</v>
      </c>
      <c r="B41" s="53"/>
      <c r="C41" s="53"/>
      <c r="D41" s="54"/>
      <c r="E41" s="15">
        <f>SUM(E21:E40)</f>
        <v>46732400</v>
      </c>
      <c r="F41" s="36">
        <f>SUM(F21:F40)</f>
        <v>48508231.200000025</v>
      </c>
      <c r="G41" s="17">
        <f>SUM(G21:G40)</f>
        <v>4050000</v>
      </c>
      <c r="H41" s="50">
        <f>SUM(H21:H40)</f>
        <v>63594790</v>
      </c>
      <c r="I41" s="17"/>
      <c r="J41" s="43">
        <f>SUM(J21:J40)</f>
        <v>66534090</v>
      </c>
      <c r="L41" s="9"/>
    </row>
    <row r="42" spans="1:13" ht="15.75" thickBot="1" x14ac:dyDescent="0.3">
      <c r="A42" s="23"/>
      <c r="B42" s="12"/>
      <c r="C42" s="12"/>
      <c r="D42" s="12" t="s">
        <v>37</v>
      </c>
      <c r="E42" s="24">
        <f>+E18+E41</f>
        <v>64732400</v>
      </c>
      <c r="F42" s="37">
        <f>+F41+F18</f>
        <v>67192231.200000033</v>
      </c>
      <c r="G42" s="25">
        <f>+G41+G18</f>
        <v>35812000</v>
      </c>
      <c r="H42" s="51">
        <f>+H41+H18</f>
        <v>89123960</v>
      </c>
      <c r="I42" s="25">
        <f>+I18</f>
        <v>25436250</v>
      </c>
      <c r="J42" s="44">
        <f>+J41+J18</f>
        <v>99361430</v>
      </c>
      <c r="M42" s="9"/>
    </row>
    <row r="43" spans="1:13" x14ac:dyDescent="0.25">
      <c r="M43" s="9"/>
    </row>
    <row r="44" spans="1:13" x14ac:dyDescent="0.25">
      <c r="M44" s="9"/>
    </row>
  </sheetData>
  <mergeCells count="3">
    <mergeCell ref="A41:D41"/>
    <mergeCell ref="A18:D18"/>
    <mergeCell ref="A1:F1"/>
  </mergeCells>
  <printOptions horizontalCentered="1" verticalCentered="1"/>
  <pageMargins left="0.31496062992125984" right="0.31496062992125984" top="0.15748031496062992" bottom="0.35433070866141736" header="0.31496062992125984" footer="0.31496062992125984"/>
  <pageSetup scale="65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MORALES</dc:creator>
  <cp:lastModifiedBy>MARIA ALEJANDRA PELAEZ LOPEZ</cp:lastModifiedBy>
  <cp:lastPrinted>2020-09-08T21:24:23Z</cp:lastPrinted>
  <dcterms:created xsi:type="dcterms:W3CDTF">2020-08-28T14:52:16Z</dcterms:created>
  <dcterms:modified xsi:type="dcterms:W3CDTF">2020-09-08T21:27:07Z</dcterms:modified>
</cp:coreProperties>
</file>