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061f314341b32ed/Escritorio/53600C1311 MANTENER BAÑOS PORTATILES/"/>
    </mc:Choice>
  </mc:AlternateContent>
  <xr:revisionPtr revIDLastSave="3" documentId="13_ncr:1_{7F1EDC5D-7B44-4C9B-B513-E84D932FCEFE}" xr6:coauthVersionLast="47" xr6:coauthVersionMax="47" xr10:uidLastSave="{771C0F3D-4036-4FD0-A431-E83725FDDB3E}"/>
  <bookViews>
    <workbookView xWindow="-96" yWindow="0" windowWidth="11712" windowHeight="12336" xr2:uid="{00000000-000D-0000-FFFF-FFFF00000000}"/>
  </bookViews>
  <sheets>
    <sheet name="HISTORICO 2022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" i="1" l="1"/>
  <c r="J7" i="1"/>
  <c r="J8" i="1"/>
  <c r="J9" i="1"/>
  <c r="J6" i="1"/>
  <c r="I7" i="1"/>
  <c r="I8" i="1"/>
  <c r="H7" i="1"/>
  <c r="H8" i="1"/>
  <c r="H9" i="1"/>
  <c r="I9" i="1" s="1"/>
  <c r="H6" i="1"/>
  <c r="I6" i="1" s="1"/>
  <c r="B9" i="1" l="1"/>
  <c r="B8" i="1"/>
  <c r="B7" i="1"/>
  <c r="J10" i="1" l="1"/>
  <c r="J11" i="1" l="1"/>
</calcChain>
</file>

<file path=xl/sharedStrings.xml><?xml version="1.0" encoding="utf-8"?>
<sst xmlns="http://schemas.openxmlformats.org/spreadsheetml/2006/main" count="21" uniqueCount="16">
  <si>
    <r>
      <rPr>
        <b/>
        <sz val="9"/>
        <rFont val="Arial"/>
        <family val="2"/>
      </rPr>
      <t>ITEM</t>
    </r>
  </si>
  <si>
    <r>
      <rPr>
        <b/>
        <sz val="9"/>
        <rFont val="Arial"/>
        <family val="2"/>
      </rPr>
      <t>DESCRIPCION</t>
    </r>
  </si>
  <si>
    <r>
      <rPr>
        <b/>
        <sz val="9"/>
        <rFont val="Arial"/>
        <family val="2"/>
      </rPr>
      <t>CANTIDAD</t>
    </r>
  </si>
  <si>
    <t xml:space="preserve">FORMATO </t>
  </si>
  <si>
    <t>UNIDAD</t>
  </si>
  <si>
    <t>unidad</t>
  </si>
  <si>
    <t>ESTUDIO DE MERCADO</t>
  </si>
  <si>
    <t>Mantenimiento de las unidades sanitarias portátiles en el Aeropuerto Alberto León Bentley de Mitú (Vaupés) por medio de extraccion mecanica</t>
  </si>
  <si>
    <t>COSTO</t>
  </si>
  <si>
    <t>TOTAL</t>
  </si>
  <si>
    <t>VALOR   VIGENCIA 2024</t>
  </si>
  <si>
    <t>VALOR VIGENCIA 2025</t>
  </si>
  <si>
    <t>VALOR TOTAL</t>
  </si>
  <si>
    <t>IPC 5,2%</t>
  </si>
  <si>
    <t>OBJETO: 53600C1311 MANTENER BATERÍAS DE BAÑOS PORTÁTILES DE LOS AEROPUERTOS E INSTALACIONES ADSCRITAS A LA REGIONAL ORIENTE</t>
  </si>
  <si>
    <t>IVA 19%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</si>
</sst>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\$\ #,##0"/>
    <numFmt numFmtId="166" formatCode="\$\ #,##0.00"/>
  </numFmts>
  <fonts count="11">
    <font>
      <sz val="10"/>
      <color rgb="FF000000"/>
      <name val="Times New Roman"/>
      <charset val="204"/>
    </font>
    <font>
      <b/>
      <sz val="9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 MT"/>
      <family val="2"/>
    </font>
    <font>
      <sz val="10"/>
      <color rgb="FF000000"/>
      <name val="Arial MT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 "/>
    </font>
    <font>
      <b/>
      <sz val="14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6E6E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0" fontId="10" fillId="0" borderId="0"/>
  </cellStyleXfs>
  <cellXfs count="32">
    <xf numFmtId="0" fontId="0" fillId="0" borderId="0" xfId="0" applyAlignment="1">
      <alignment horizontal="left" vertical="top"/>
    </xf>
    <xf numFmtId="44" fontId="6" fillId="0" borderId="0" xfId="1" applyFont="1" applyFill="1" applyBorder="1" applyAlignment="1">
      <alignment horizontal="left" vertical="top"/>
    </xf>
    <xf numFmtId="0" fontId="7" fillId="0" borderId="1" xfId="0" applyFont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right" vertical="center" indent="3" shrinkToFit="1"/>
    </xf>
    <xf numFmtId="1" fontId="3" fillId="3" borderId="1" xfId="0" applyNumberFormat="1" applyFont="1" applyFill="1" applyBorder="1" applyAlignment="1">
      <alignment horizontal="center" vertical="center" shrinkToFit="1"/>
    </xf>
    <xf numFmtId="0" fontId="0" fillId="3" borderId="0" xfId="0" applyFill="1" applyAlignment="1">
      <alignment horizontal="left" vertical="top"/>
    </xf>
    <xf numFmtId="1" fontId="2" fillId="3" borderId="1" xfId="0" applyNumberFormat="1" applyFont="1" applyFill="1" applyBorder="1" applyAlignment="1">
      <alignment horizontal="right" vertical="top" indent="3" shrinkToFit="1"/>
    </xf>
    <xf numFmtId="0" fontId="9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shrinkToFit="1"/>
    </xf>
    <xf numFmtId="44" fontId="6" fillId="3" borderId="1" xfId="1" applyFont="1" applyFill="1" applyBorder="1" applyAlignment="1">
      <alignment horizontal="left" vertical="center"/>
    </xf>
    <xf numFmtId="164" fontId="4" fillId="3" borderId="1" xfId="0" applyNumberFormat="1" applyFont="1" applyFill="1" applyBorder="1" applyAlignment="1">
      <alignment horizontal="right" vertical="center" shrinkToFit="1"/>
    </xf>
    <xf numFmtId="0" fontId="1" fillId="2" borderId="1" xfId="0" applyFont="1" applyFill="1" applyBorder="1" applyAlignment="1">
      <alignment horizontal="center" vertical="top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66" fontId="4" fillId="3" borderId="1" xfId="0" applyNumberFormat="1" applyFont="1" applyFill="1" applyBorder="1" applyAlignment="1">
      <alignment horizontal="right" vertical="center" shrinkToFit="1"/>
    </xf>
  </cellXfs>
  <cellStyles count="3">
    <cellStyle name="Moneda" xfId="1" builtinId="4"/>
    <cellStyle name="Normal" xfId="0" builtinId="0"/>
    <cellStyle name="Normal 13" xfId="2" xr:uid="{600000A7-148B-4616-B1A4-7BE8BCC1FC5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230676</xdr:colOff>
      <xdr:row>0</xdr:row>
      <xdr:rowOff>125675</xdr:rowOff>
    </xdr:from>
    <xdr:ext cx="1114501" cy="488158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676" y="125675"/>
          <a:ext cx="1114501" cy="488158"/>
        </a:xfrm>
        <a:prstGeom prst="rect">
          <a:avLst/>
        </a:prstGeom>
      </xdr:spPr>
    </xdr:pic>
    <xdr:clientData/>
  </xdr:oneCellAnchor>
  <xdr:absoluteAnchor>
    <xdr:pos x="5751741" y="17061228"/>
    <xdr:ext cx="1034989" cy="523704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34989" cy="523704"/>
        </a:xfrm>
        <a:prstGeom prst="rect">
          <a:avLst/>
        </a:prstGeom>
      </xdr:spPr>
    </xdr:pic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40397011\Desktop\AEROCIVIL%202024\BA&#209;OS%20PORTATILES\DOCUMENTOS%202024\Copia%20de%20IPC%20anual%20desde%20el%20a&#241;o%201955%20a%202022%20en%20Colombia%20(2)%20(003).xlsx" TargetMode="External"/><Relationship Id="rId1" Type="http://schemas.openxmlformats.org/officeDocument/2006/relationships/externalLinkPath" Target="Copia%20de%20IPC%20anual%20desde%20el%20a&#241;o%201955%20a%202022%20en%20Colombia%20(2)%20(00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PC 1955 A 2022"/>
      <sheetName val="ICARO PTO CARREÑO"/>
      <sheetName val="ICARO YOPAL"/>
    </sheetNames>
    <sheetDataSet>
      <sheetData sheetId="0" refreshError="1"/>
      <sheetData sheetId="1" refreshError="1"/>
      <sheetData sheetId="2">
        <row r="22">
          <cell r="C22" t="str">
            <v>Mantenimiento de las unidades sanitarias portátiles en el Aeropuerto El Alcaraván de Yopal por medio de extraccion mecanica</v>
          </cell>
        </row>
        <row r="25">
          <cell r="C25" t="str">
            <v>Mantenimiento de las unidades sanitarias portátiles en elAeropuerto La Vanguardia de Villavicencio</v>
          </cell>
        </row>
        <row r="28">
          <cell r="C28" t="str">
            <v>Mantenimiento de las unidades sanitarias portátiles en el Aeropuerto German Olano De Puerto Carreño por medio de extraccion mecanica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topLeftCell="F7" zoomScaleNormal="100" workbookViewId="0">
      <selection activeCell="B12" sqref="B12:I12"/>
    </sheetView>
  </sheetViews>
  <sheetFormatPr baseColWidth="10" defaultColWidth="9.33203125" defaultRowHeight="13.2"/>
  <cols>
    <col min="1" max="1" width="14.6640625" customWidth="1"/>
    <col min="2" max="2" width="14.77734375" customWidth="1"/>
    <col min="3" max="3" width="36" customWidth="1"/>
    <col min="4" max="4" width="11.77734375" customWidth="1"/>
    <col min="5" max="5" width="14.77734375" customWidth="1"/>
    <col min="6" max="6" width="14.6640625" customWidth="1"/>
    <col min="7" max="8" width="17.33203125" style="5" customWidth="1"/>
    <col min="9" max="9" width="19.44140625" style="1" customWidth="1"/>
    <col min="10" max="10" width="24.77734375" customWidth="1"/>
  </cols>
  <sheetData>
    <row r="1" spans="1:10" ht="15" customHeight="1">
      <c r="A1" s="22"/>
      <c r="B1" s="23"/>
      <c r="C1" s="14" t="s">
        <v>3</v>
      </c>
      <c r="D1" s="14"/>
      <c r="E1" s="14"/>
      <c r="F1" s="14"/>
      <c r="G1" s="14"/>
      <c r="H1" s="14"/>
      <c r="I1" s="14"/>
      <c r="J1" s="14"/>
    </row>
    <row r="2" spans="1:10" ht="22.65" customHeight="1">
      <c r="A2" s="24"/>
      <c r="B2" s="25"/>
      <c r="C2" s="21" t="s">
        <v>6</v>
      </c>
      <c r="D2" s="21"/>
      <c r="E2" s="21"/>
      <c r="F2" s="21"/>
      <c r="G2" s="21"/>
      <c r="H2" s="21"/>
      <c r="I2" s="21"/>
      <c r="J2" s="21"/>
    </row>
    <row r="3" spans="1:10" ht="25.5" customHeight="1">
      <c r="A3" s="26"/>
      <c r="B3" s="27"/>
      <c r="C3" s="21"/>
      <c r="D3" s="21"/>
      <c r="E3" s="21"/>
      <c r="F3" s="21"/>
      <c r="G3" s="21"/>
      <c r="H3" s="21"/>
      <c r="I3" s="21"/>
      <c r="J3" s="21"/>
    </row>
    <row r="4" spans="1:10" ht="12.75" customHeight="1">
      <c r="A4" s="18" t="s">
        <v>14</v>
      </c>
      <c r="B4" s="19"/>
      <c r="C4" s="19"/>
      <c r="D4" s="19"/>
      <c r="E4" s="19"/>
      <c r="F4" s="19"/>
      <c r="G4" s="19"/>
      <c r="H4" s="19"/>
      <c r="I4" s="19"/>
      <c r="J4" s="20"/>
    </row>
    <row r="5" spans="1:10" ht="25.5" customHeight="1">
      <c r="A5" s="8" t="s">
        <v>0</v>
      </c>
      <c r="B5" s="28" t="s">
        <v>1</v>
      </c>
      <c r="C5" s="29"/>
      <c r="D5" s="30"/>
      <c r="E5" s="8" t="s">
        <v>4</v>
      </c>
      <c r="F5" s="9" t="s">
        <v>2</v>
      </c>
      <c r="G5" s="10" t="s">
        <v>10</v>
      </c>
      <c r="H5" s="10" t="s">
        <v>13</v>
      </c>
      <c r="I5" s="9" t="s">
        <v>11</v>
      </c>
      <c r="J5" s="2" t="s">
        <v>12</v>
      </c>
    </row>
    <row r="6" spans="1:10" s="5" customFormat="1" ht="51" customHeight="1">
      <c r="A6" s="11">
        <v>1</v>
      </c>
      <c r="B6" s="15" t="s">
        <v>7</v>
      </c>
      <c r="C6" s="16" t="s">
        <v>7</v>
      </c>
      <c r="D6" s="17" t="s">
        <v>7</v>
      </c>
      <c r="E6" s="7" t="s">
        <v>5</v>
      </c>
      <c r="F6" s="4">
        <v>48</v>
      </c>
      <c r="G6" s="31">
        <v>132294.37</v>
      </c>
      <c r="H6" s="13">
        <f>G6*5.2%</f>
        <v>6879.3072400000001</v>
      </c>
      <c r="I6" s="12">
        <f>G6+H6</f>
        <v>139173.67723999999</v>
      </c>
      <c r="J6" s="12">
        <f>F6*I6</f>
        <v>6680336.5075199995</v>
      </c>
    </row>
    <row r="7" spans="1:10" s="5" customFormat="1" ht="54" customHeight="1">
      <c r="A7" s="11">
        <v>2</v>
      </c>
      <c r="B7" s="15" t="str">
        <f>'[1]ICARO YOPAL'!$C$22</f>
        <v>Mantenimiento de las unidades sanitarias portátiles en el Aeropuerto El Alcaraván de Yopal por medio de extraccion mecanica</v>
      </c>
      <c r="C7" s="16"/>
      <c r="D7" s="17"/>
      <c r="E7" s="7" t="s">
        <v>5</v>
      </c>
      <c r="F7" s="4">
        <v>72</v>
      </c>
      <c r="G7" s="31">
        <v>132294.37</v>
      </c>
      <c r="H7" s="13">
        <f t="shared" ref="H7:H9" si="0">G7*5.2%</f>
        <v>6879.3072400000001</v>
      </c>
      <c r="I7" s="12">
        <f t="shared" ref="I7:I9" si="1">G7+H7</f>
        <v>139173.67723999999</v>
      </c>
      <c r="J7" s="12">
        <f t="shared" ref="J7:J9" si="2">F7*I7</f>
        <v>10020504.76128</v>
      </c>
    </row>
    <row r="8" spans="1:10" s="5" customFormat="1" ht="48.75" customHeight="1">
      <c r="A8" s="11">
        <v>3</v>
      </c>
      <c r="B8" s="15" t="str">
        <f>'[1]ICARO YOPAL'!$C$25</f>
        <v>Mantenimiento de las unidades sanitarias portátiles en elAeropuerto La Vanguardia de Villavicencio</v>
      </c>
      <c r="C8" s="16"/>
      <c r="D8" s="17"/>
      <c r="E8" s="7" t="s">
        <v>5</v>
      </c>
      <c r="F8" s="4">
        <v>60</v>
      </c>
      <c r="G8" s="31">
        <v>132294.37</v>
      </c>
      <c r="H8" s="13">
        <f t="shared" si="0"/>
        <v>6879.3072400000001</v>
      </c>
      <c r="I8" s="12">
        <f t="shared" si="1"/>
        <v>139173.67723999999</v>
      </c>
      <c r="J8" s="12">
        <f t="shared" si="2"/>
        <v>8350420.6343999989</v>
      </c>
    </row>
    <row r="9" spans="1:10" s="5" customFormat="1" ht="72.75" customHeight="1">
      <c r="A9" s="3">
        <v>4</v>
      </c>
      <c r="B9" s="15" t="str">
        <f>'[1]ICARO YOPAL'!$C$28</f>
        <v>Mantenimiento de las unidades sanitarias portátiles en el Aeropuerto German Olano De Puerto Carreño por medio de extraccion mecanica</v>
      </c>
      <c r="C9" s="16"/>
      <c r="D9" s="17"/>
      <c r="E9" s="7" t="s">
        <v>5</v>
      </c>
      <c r="F9" s="4">
        <v>72</v>
      </c>
      <c r="G9" s="31">
        <v>132294.37</v>
      </c>
      <c r="H9" s="13">
        <f t="shared" si="0"/>
        <v>6879.3072400000001</v>
      </c>
      <c r="I9" s="12">
        <f t="shared" si="1"/>
        <v>139173.67723999999</v>
      </c>
      <c r="J9" s="12">
        <f t="shared" si="2"/>
        <v>10020504.76128</v>
      </c>
    </row>
    <row r="10" spans="1:10" s="5" customFormat="1" ht="14.25" customHeight="1">
      <c r="A10" s="3"/>
      <c r="B10" s="15" t="s">
        <v>8</v>
      </c>
      <c r="C10" s="16"/>
      <c r="D10" s="16"/>
      <c r="E10" s="16"/>
      <c r="F10" s="16"/>
      <c r="G10" s="16"/>
      <c r="H10" s="16"/>
      <c r="I10" s="16"/>
      <c r="J10" s="12">
        <f>SUM(J6:J9)</f>
        <v>35071766.664480001</v>
      </c>
    </row>
    <row r="11" spans="1:10" s="5" customFormat="1" ht="14.25" customHeight="1">
      <c r="A11" s="3"/>
      <c r="B11" s="15" t="s">
        <v>15</v>
      </c>
      <c r="C11" s="16"/>
      <c r="D11" s="16"/>
      <c r="E11" s="16"/>
      <c r="F11" s="16"/>
      <c r="G11" s="16"/>
      <c r="H11" s="16"/>
      <c r="I11" s="16"/>
      <c r="J11" s="12">
        <f>+J10*19/100</f>
        <v>6663635.6662512003</v>
      </c>
    </row>
    <row r="12" spans="1:10" s="5" customFormat="1" ht="14.25" customHeight="1">
      <c r="A12" s="6"/>
      <c r="B12" s="15" t="s">
        <v>9</v>
      </c>
      <c r="C12" s="16"/>
      <c r="D12" s="16"/>
      <c r="E12" s="16"/>
      <c r="F12" s="16"/>
      <c r="G12" s="16"/>
      <c r="H12" s="16"/>
      <c r="I12" s="16"/>
      <c r="J12" s="12">
        <f>ROUND(J10+J11,0)</f>
        <v>41735402</v>
      </c>
    </row>
  </sheetData>
  <mergeCells count="12">
    <mergeCell ref="C1:J1"/>
    <mergeCell ref="B10:I10"/>
    <mergeCell ref="B11:I11"/>
    <mergeCell ref="B12:I12"/>
    <mergeCell ref="A4:J4"/>
    <mergeCell ref="C2:J3"/>
    <mergeCell ref="A1:B3"/>
    <mergeCell ref="B6:D6"/>
    <mergeCell ref="B5:D5"/>
    <mergeCell ref="B7:D7"/>
    <mergeCell ref="B8:D8"/>
    <mergeCell ref="B9:D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HISTORICO 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Roger Soler Rivera</cp:lastModifiedBy>
  <cp:lastPrinted>2024-06-26T16:02:28Z</cp:lastPrinted>
  <dcterms:created xsi:type="dcterms:W3CDTF">2024-05-27T21:44:00Z</dcterms:created>
  <dcterms:modified xsi:type="dcterms:W3CDTF">2025-05-28T21:13:21Z</dcterms:modified>
</cp:coreProperties>
</file>