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defaultThemeVersion="124226"/>
  <mc:AlternateContent xmlns:mc="http://schemas.openxmlformats.org/markup-compatibility/2006">
    <mc:Choice Requires="x15">
      <x15ac:absPath xmlns:x15ac="http://schemas.microsoft.com/office/spreadsheetml/2010/11/ac" url="G:\Mi unidad\Global CERTUS\1. GV - Global CERTUS\2025\GRUPOS DE VALOR IE\MELGAR\IET GABRIELA MISTRAL\8. Soportes Precontractuales-RC-Mantenimiento INTERNET\Documentos para publicar\"/>
    </mc:Choice>
  </mc:AlternateContent>
  <xr:revisionPtr revIDLastSave="0" documentId="13_ncr:1_{6669ADDA-7F98-4695-BA70-DC9FF9E5B13F}" xr6:coauthVersionLast="47" xr6:coauthVersionMax="47" xr10:uidLastSave="{00000000-0000-0000-0000-000000000000}"/>
  <bookViews>
    <workbookView xWindow="-120" yWindow="-120" windowWidth="20730" windowHeight="11040" activeTab="1" xr2:uid="{00000000-000D-0000-FFFF-FFFF00000000}"/>
  </bookViews>
  <sheets>
    <sheet name="Análisis Presupuestal " sheetId="3" r:id="rId1"/>
    <sheet name="Anexo 5 - Oferta Economica" sheetId="4" r:id="rId2"/>
  </sheets>
  <calcPr calcId="181029"/>
</workbook>
</file>

<file path=xl/calcChain.xml><?xml version="1.0" encoding="utf-8"?>
<calcChain xmlns="http://schemas.openxmlformats.org/spreadsheetml/2006/main">
  <c r="G9" i="4" l="1"/>
  <c r="G10" i="4" s="1"/>
  <c r="G11" i="3"/>
  <c r="G9" i="3"/>
  <c r="G11" i="4" l="1"/>
  <c r="G10" i="3"/>
</calcChain>
</file>

<file path=xl/sharedStrings.xml><?xml version="1.0" encoding="utf-8"?>
<sst xmlns="http://schemas.openxmlformats.org/spreadsheetml/2006/main" count="54" uniqueCount="25">
  <si>
    <t>ITEM</t>
  </si>
  <si>
    <t>DESCRIPCIÓN</t>
  </si>
  <si>
    <t>UND</t>
  </si>
  <si>
    <t>CANT</t>
  </si>
  <si>
    <t>COSTO</t>
  </si>
  <si>
    <t>1</t>
  </si>
  <si>
    <t>FORTALECIMIENTO INFRAESTRUCTURA RED</t>
  </si>
  <si>
    <t>1.1</t>
  </si>
  <si>
    <r>
      <rPr>
        <sz val="7"/>
        <rFont val="Aptos"/>
        <family val="2"/>
      </rPr>
      <t>ROUTER GATEWAY
Suministro, instalacion y montaje de Router Gestionado en la Nube de Alto Rendimiento Reyee de  10 Puertos, 1.5 Gbps, 300 Usuarios, 64 Túneles VPN, Rendimiento de 1.5 Gbps, router VPN de alto rendimiento para redes de oficina, VPN potente para sucursales y empleados remotos, Visualización y monitoreo del tráfico, Gestión eficiente del ancho de banda basada en aplicaciones y usuarios, Multi-WAN, balanceo de carga inteligente. Garantia 3 años.</t>
    </r>
  </si>
  <si>
    <t>1.2</t>
  </si>
  <si>
    <r>
      <rPr>
        <sz val="7"/>
        <rFont val="Aptos"/>
        <family val="2"/>
      </rPr>
      <t>SWITCH
Suministro, instalacion y montaje de Switch PoE Inteligente Administrable en la Nube de 5 Puertos Gigabit, 4 PoE+, 54W, Reconocimiento de camaras IP,  para redes CCTV
Prevencion automatica de bucles para garantizar la continuidad del servicio, capacidad comunicación 10 Gbps, tasa de servicio 7,44 Mpps, VLAN max 16, Garantia 3 años</t>
    </r>
  </si>
  <si>
    <t>1.3</t>
  </si>
  <si>
    <r>
      <rPr>
        <sz val="7"/>
        <rFont val="Aptos"/>
        <family val="2"/>
      </rPr>
      <t>PUNTO DE ACCESO (AP) WIFI 6
Suministro, instalacion y montaje de Punto de acceso Wi-Fi 6 de techo para interior 360°, doble banda, 1775 Mbps, hasta 512 usuarios, 2 puertos GE, portal cautivo standalone, soporta Mesh</t>
    </r>
  </si>
  <si>
    <t>1.4</t>
  </si>
  <si>
    <r>
      <rPr>
        <sz val="7"/>
        <rFont val="Aptos"/>
        <family val="2"/>
      </rPr>
      <t>PUNTO DE ACCESO (AP) WIFI 5
Suministro, instalacion y montaje de Punto de acceso Wi-Fi 5 de techo para interior 360°, doble
banda 802.11ac wave 2, 1267 Mbps, hasta 110 usuarios, 2 puertos GE, Rendimiento de radio dual, hasta 1.267 Gbps. Obtenga un mejor rendimiento con la tecnologia-a MU-MIMO de 802.11ac wave
2.</t>
    </r>
  </si>
  <si>
    <t>1.5</t>
  </si>
  <si>
    <r>
      <rPr>
        <sz val="7"/>
        <rFont val="Cambria"/>
        <family val="1"/>
        <scheme val="major"/>
      </rPr>
      <t>UPS
Suministro, instalacion y montaje de UPS de 600 VA / 360W / Protección Contra Sobrecarga y Descarga / Entrada y Salida 120 VCA / 6 Tomas NEMA 5-15R, Incluye batería 12 V / 7 Amp x 1. Voltaje de entrada: 85 VCA a 150 VCA (± 5 VCA). Rango de Frecuencia de Entrada: 50/60 Hz. Rango de Voltaje de Salida (Modo CA): 102 VCA a 132 VCA. Rango de Voltaje de Salida (Modo Batería): 110 VCA a 125 VCA (Sin Carga). Rango de Frecuencia (Modo Batería): 50/60 Hz ± 0.5 Hz. Tiempo de Transferencia: CC a CA ≤ 10 ms; CA a CC ≤ 10 ms. Forma de Onda (Modo Batería): Modo de Carga (Modo CC): PWM.Garantia: 2 años</t>
    </r>
  </si>
  <si>
    <t>IVA</t>
  </si>
  <si>
    <t>TOTAL</t>
  </si>
  <si>
    <t>SUBTOTAL</t>
  </si>
  <si>
    <t xml:space="preserve">ANALISIS PRESUPUESTAL </t>
  </si>
  <si>
    <r>
      <t xml:space="preserve">NOTA 2: </t>
    </r>
    <r>
      <rPr>
        <sz val="11"/>
        <color theme="1"/>
        <rFont val="Aptos"/>
        <family val="2"/>
      </rPr>
      <t>La cotización fue entregada por "TECHNOLOGY INFORMATION AND SERVICES S.A.S" persona natural, debidamente identificada en el RUES.</t>
    </r>
  </si>
  <si>
    <r>
      <t xml:space="preserve">NOTA 1: </t>
    </r>
    <r>
      <rPr>
        <sz val="11"/>
        <color theme="1"/>
        <rFont val="Aptos"/>
        <family val="2"/>
      </rPr>
      <t>Se realizó la verificación aritmética por parte de la entidad y se ajusta el presupuesto en $ 1 peso. Valor de la cotización $11.926.948, valor de la verificación aritmética por parte de la entidad $11.926.949</t>
    </r>
  </si>
  <si>
    <t>ANEXO 5 - OFERTA ECONOMICA</t>
  </si>
  <si>
    <t>VALOR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</si>
</sst>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_-;\-[$$-240A]\ * #,##0_-;_-[$$-240A]\ * &quot;-&quot;??_-;_-@_-"/>
  </numFmts>
  <fonts count="16" x14ac:knownFonts="1">
    <font>
      <sz val="10"/>
      <color rgb="FF000000"/>
      <name val="Times New Roman"/>
      <charset val="204"/>
    </font>
    <font>
      <sz val="10"/>
      <color rgb="FF000000"/>
      <name val="Times New Roman"/>
      <charset val="204"/>
    </font>
    <font>
      <sz val="7"/>
      <name val="Aptos"/>
      <family val="2"/>
    </font>
    <font>
      <sz val="10"/>
      <color rgb="FF000000"/>
      <name val="Aptos"/>
      <family val="2"/>
    </font>
    <font>
      <sz val="7"/>
      <color rgb="FF000000"/>
      <name val="Aptos"/>
      <family val="2"/>
    </font>
    <font>
      <sz val="10"/>
      <color rgb="FF000000"/>
      <name val="Cambria"/>
      <family val="1"/>
      <scheme val="major"/>
    </font>
    <font>
      <sz val="7"/>
      <name val="Cambria"/>
      <family val="1"/>
      <scheme val="major"/>
    </font>
    <font>
      <sz val="9"/>
      <name val="Aptos"/>
      <family val="2"/>
    </font>
    <font>
      <sz val="10"/>
      <color rgb="FF000000"/>
      <name val="Times New Roman"/>
      <family val="1"/>
    </font>
    <font>
      <b/>
      <sz val="9"/>
      <color rgb="FF000000"/>
      <name val="Times New Roman"/>
      <family val="1"/>
    </font>
    <font>
      <b/>
      <sz val="7"/>
      <name val="Aptos"/>
      <family val="2"/>
    </font>
    <font>
      <b/>
      <sz val="9"/>
      <name val="Times New Roman"/>
      <family val="1"/>
    </font>
    <font>
      <b/>
      <sz val="7"/>
      <name val="Times New Roman"/>
      <family val="1"/>
    </font>
    <font>
      <b/>
      <sz val="9"/>
      <color rgb="FF000000"/>
      <name val="Aptos"/>
      <family val="2"/>
    </font>
    <font>
      <b/>
      <sz val="11"/>
      <color theme="1"/>
      <name val="Aptos"/>
      <family val="2"/>
    </font>
    <font>
      <sz val="11"/>
      <color theme="1"/>
      <name val="Aptos"/>
      <family val="2"/>
    </font>
  </fonts>
  <fills count="7">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7" tint="0.59999389629810485"/>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s>
  <cellStyleXfs count="2">
    <xf numFmtId="0" fontId="0" fillId="0" borderId="0"/>
    <xf numFmtId="44" fontId="1" fillId="0" borderId="0" applyFont="0" applyFill="0" applyBorder="0" applyAlignment="0" applyProtection="0"/>
  </cellStyleXfs>
  <cellXfs count="47">
    <xf numFmtId="0" fontId="0" fillId="0" borderId="0" xfId="0" applyAlignment="1">
      <alignment horizontal="left" vertical="top"/>
    </xf>
    <xf numFmtId="0" fontId="2" fillId="0" borderId="1" xfId="0" applyFont="1" applyBorder="1" applyAlignment="1">
      <alignment horizontal="center" vertical="center" wrapText="1"/>
    </xf>
    <xf numFmtId="1" fontId="4" fillId="0" borderId="1" xfId="0" applyNumberFormat="1" applyFont="1" applyBorder="1" applyAlignment="1">
      <alignment horizontal="center" vertical="center" shrinkToFit="1"/>
    </xf>
    <xf numFmtId="0" fontId="2" fillId="0" borderId="5" xfId="0" applyFont="1" applyBorder="1" applyAlignment="1">
      <alignment horizontal="center" vertical="center" wrapText="1"/>
    </xf>
    <xf numFmtId="1" fontId="4" fillId="0" borderId="5" xfId="0" applyNumberFormat="1" applyFont="1" applyBorder="1" applyAlignment="1">
      <alignment horizontal="center" vertical="center" shrinkToFit="1"/>
    </xf>
    <xf numFmtId="0" fontId="2" fillId="0" borderId="12" xfId="0" applyFont="1" applyBorder="1" applyAlignment="1">
      <alignment horizontal="center" vertical="center" wrapText="1"/>
    </xf>
    <xf numFmtId="1" fontId="4" fillId="0" borderId="12" xfId="0" applyNumberFormat="1" applyFont="1" applyBorder="1" applyAlignment="1">
      <alignment horizontal="center" vertical="center" shrinkToFit="1"/>
    </xf>
    <xf numFmtId="0" fontId="0" fillId="2" borderId="6" xfId="0" applyFill="1" applyBorder="1" applyAlignment="1">
      <alignment horizontal="left" vertical="top"/>
    </xf>
    <xf numFmtId="0" fontId="9" fillId="2" borderId="6" xfId="0" applyFont="1" applyFill="1" applyBorder="1" applyAlignment="1">
      <alignment horizontal="center" vertical="center"/>
    </xf>
    <xf numFmtId="0" fontId="10" fillId="2" borderId="6"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5" xfId="0" applyFont="1" applyBorder="1" applyAlignment="1">
      <alignment horizontal="center" vertical="center" wrapText="1"/>
    </xf>
    <xf numFmtId="164" fontId="13" fillId="4" borderId="4" xfId="0" applyNumberFormat="1" applyFont="1" applyFill="1" applyBorder="1" applyAlignment="1">
      <alignment horizontal="center" vertical="center" shrinkToFit="1"/>
    </xf>
    <xf numFmtId="164" fontId="13" fillId="5" borderId="4" xfId="0" applyNumberFormat="1" applyFont="1" applyFill="1" applyBorder="1" applyAlignment="1">
      <alignment horizontal="center" vertical="center" shrinkToFit="1"/>
    </xf>
    <xf numFmtId="164" fontId="13" fillId="2" borderId="4" xfId="0" applyNumberFormat="1" applyFont="1" applyFill="1" applyBorder="1" applyAlignment="1">
      <alignment horizontal="center" vertical="center" shrinkToFit="1"/>
    </xf>
    <xf numFmtId="0" fontId="14" fillId="0" borderId="0" xfId="0" applyFont="1" applyAlignment="1">
      <alignment horizontal="center" vertical="center" wrapText="1"/>
    </xf>
    <xf numFmtId="0" fontId="8" fillId="0" borderId="0" xfId="0" applyFont="1" applyAlignment="1">
      <alignment horizontal="left" vertical="top"/>
    </xf>
    <xf numFmtId="0" fontId="11" fillId="2" borderId="6" xfId="0" applyFont="1" applyFill="1" applyBorder="1" applyAlignment="1">
      <alignment horizontal="center" vertical="center" wrapText="1"/>
    </xf>
    <xf numFmtId="0" fontId="9" fillId="3" borderId="0" xfId="0" applyFont="1" applyFill="1" applyAlignment="1">
      <alignment horizontal="center" vertical="center"/>
    </xf>
    <xf numFmtId="0" fontId="14" fillId="6" borderId="0" xfId="0" applyFont="1" applyFill="1" applyAlignment="1">
      <alignment horizontal="left" vertical="center" wrapText="1"/>
    </xf>
    <xf numFmtId="0" fontId="11" fillId="0" borderId="0" xfId="0" applyFont="1" applyAlignment="1">
      <alignment horizontal="center" vertical="center" wrapText="1"/>
    </xf>
    <xf numFmtId="0" fontId="11" fillId="2" borderId="13"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2" fillId="5" borderId="15" xfId="0" applyFont="1" applyFill="1" applyBorder="1" applyAlignment="1">
      <alignment horizontal="center" vertical="center" wrapText="1"/>
    </xf>
    <xf numFmtId="0" fontId="11"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15" xfId="0" applyFont="1" applyFill="1" applyBorder="1" applyAlignment="1">
      <alignment horizontal="center" vertical="center"/>
    </xf>
    <xf numFmtId="0" fontId="3" fillId="0" borderId="10" xfId="0" applyFont="1" applyBorder="1" applyAlignment="1">
      <alignment horizontal="left" vertical="center" wrapText="1"/>
    </xf>
    <xf numFmtId="0" fontId="3" fillId="0" borderId="16" xfId="0" applyFont="1" applyBorder="1" applyAlignment="1">
      <alignment horizontal="left" vertical="center" wrapText="1"/>
    </xf>
    <xf numFmtId="0" fontId="3" fillId="0" borderId="11" xfId="0" applyFont="1" applyBorder="1" applyAlignment="1">
      <alignment horizontal="left" vertical="center" wrapText="1"/>
    </xf>
    <xf numFmtId="44" fontId="7" fillId="3" borderId="17" xfId="1" applyFont="1" applyFill="1" applyBorder="1" applyAlignment="1">
      <alignment horizontal="center" vertical="center" wrapText="1"/>
    </xf>
    <xf numFmtId="44" fontId="7" fillId="3" borderId="18" xfId="1" applyFont="1" applyFill="1" applyBorder="1" applyAlignment="1">
      <alignment horizontal="center" vertical="center" wrapText="1"/>
    </xf>
    <xf numFmtId="44" fontId="7" fillId="3" borderId="19" xfId="1"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absoluteAnchor>
    <xdr:pos x="1219574" y="6645275"/>
    <xdr:ext cx="5293620" cy="5116655"/>
    <xdr:pic>
      <xdr:nvPicPr>
        <xdr:cNvPr id="12" name="image5.png">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5293620" cy="5116655"/>
        </a:xfrm>
        <a:prstGeom prst="rect">
          <a:avLst/>
        </a:prstGeom>
      </xdr:spPr>
    </xdr:pic>
    <xdr:clientData/>
  </xdr:absoluteAnchor>
  <xdr:twoCellAnchor editAs="oneCell">
    <xdr:from>
      <xdr:col>0</xdr:col>
      <xdr:colOff>54428</xdr:colOff>
      <xdr:row>16</xdr:row>
      <xdr:rowOff>0</xdr:rowOff>
    </xdr:from>
    <xdr:to>
      <xdr:col>5</xdr:col>
      <xdr:colOff>187867</xdr:colOff>
      <xdr:row>45</xdr:row>
      <xdr:rowOff>113474</xdr:rowOff>
    </xdr:to>
    <xdr:pic>
      <xdr:nvPicPr>
        <xdr:cNvPr id="2" name="Imagen 1">
          <a:extLst>
            <a:ext uri="{FF2B5EF4-FFF2-40B4-BE49-F238E27FC236}">
              <a16:creationId xmlns:a16="http://schemas.microsoft.com/office/drawing/2014/main" id="{B02EEC0B-79C3-03B4-4611-75411A886CC1}"/>
            </a:ext>
          </a:extLst>
        </xdr:cNvPr>
        <xdr:cNvPicPr>
          <a:picLocks noChangeAspect="1"/>
        </xdr:cNvPicPr>
      </xdr:nvPicPr>
      <xdr:blipFill>
        <a:blip xmlns:r="http://schemas.openxmlformats.org/officeDocument/2006/relationships" r:embed="rId2"/>
        <a:stretch>
          <a:fillRect/>
        </a:stretch>
      </xdr:blipFill>
      <xdr:spPr>
        <a:xfrm>
          <a:off x="54428" y="6368143"/>
          <a:ext cx="5295082" cy="484876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6"/>
  <sheetViews>
    <sheetView zoomScale="120" zoomScaleNormal="120" workbookViewId="0">
      <selection sqref="A1:XFD1048576"/>
    </sheetView>
  </sheetViews>
  <sheetFormatPr baseColWidth="10" defaultColWidth="9.33203125" defaultRowHeight="12.75" x14ac:dyDescent="0.2"/>
  <cols>
    <col min="1" max="1" width="6.5" customWidth="1"/>
    <col min="2" max="2" width="2" customWidth="1"/>
    <col min="3" max="3" width="10.83203125" customWidth="1"/>
    <col min="4" max="4" width="65.5" customWidth="1"/>
    <col min="5" max="5" width="5.5" customWidth="1"/>
    <col min="6" max="6" width="7.1640625" customWidth="1"/>
    <col min="7" max="7" width="20.6640625" customWidth="1"/>
    <col min="8" max="8" width="2.6640625" customWidth="1"/>
  </cols>
  <sheetData>
    <row r="1" spans="1:9" x14ac:dyDescent="0.2">
      <c r="A1" s="31" t="s">
        <v>20</v>
      </c>
      <c r="B1" s="31"/>
      <c r="C1" s="31"/>
      <c r="D1" s="31"/>
      <c r="E1" s="31"/>
      <c r="F1" s="31"/>
      <c r="G1" s="31"/>
    </row>
    <row r="2" spans="1:9" ht="19.7" customHeight="1" x14ac:dyDescent="0.2">
      <c r="A2" s="18" t="s">
        <v>0</v>
      </c>
      <c r="B2" s="32" t="s">
        <v>1</v>
      </c>
      <c r="C2" s="33"/>
      <c r="D2" s="34"/>
      <c r="E2" s="18" t="s">
        <v>2</v>
      </c>
      <c r="F2" s="18" t="s">
        <v>3</v>
      </c>
      <c r="G2" s="8" t="s">
        <v>4</v>
      </c>
      <c r="H2" s="19"/>
      <c r="I2" s="19"/>
    </row>
    <row r="3" spans="1:9" ht="21" customHeight="1" x14ac:dyDescent="0.2">
      <c r="A3" s="9" t="s">
        <v>5</v>
      </c>
      <c r="B3" s="32" t="s">
        <v>6</v>
      </c>
      <c r="C3" s="33"/>
      <c r="D3" s="34"/>
      <c r="E3" s="7"/>
      <c r="F3" s="7"/>
      <c r="G3" s="7"/>
    </row>
    <row r="4" spans="1:9" ht="75.75" customHeight="1" x14ac:dyDescent="0.2">
      <c r="A4" s="10" t="s">
        <v>7</v>
      </c>
      <c r="B4" s="35" t="s">
        <v>8</v>
      </c>
      <c r="C4" s="36"/>
      <c r="D4" s="37"/>
      <c r="E4" s="5" t="s">
        <v>2</v>
      </c>
      <c r="F4" s="6">
        <v>1</v>
      </c>
      <c r="G4" s="38">
        <v>10022646</v>
      </c>
    </row>
    <row r="5" spans="1:9" ht="61.35" customHeight="1" x14ac:dyDescent="0.2">
      <c r="A5" s="11" t="s">
        <v>9</v>
      </c>
      <c r="B5" s="41" t="s">
        <v>10</v>
      </c>
      <c r="C5" s="42"/>
      <c r="D5" s="43"/>
      <c r="E5" s="1" t="s">
        <v>2</v>
      </c>
      <c r="F5" s="2">
        <v>5</v>
      </c>
      <c r="G5" s="39"/>
    </row>
    <row r="6" spans="1:9" ht="52.7" customHeight="1" x14ac:dyDescent="0.2">
      <c r="A6" s="11" t="s">
        <v>11</v>
      </c>
      <c r="B6" s="41" t="s">
        <v>12</v>
      </c>
      <c r="C6" s="42"/>
      <c r="D6" s="43"/>
      <c r="E6" s="1" t="s">
        <v>2</v>
      </c>
      <c r="F6" s="2">
        <v>3</v>
      </c>
      <c r="G6" s="39"/>
    </row>
    <row r="7" spans="1:9" ht="52.7" customHeight="1" x14ac:dyDescent="0.2">
      <c r="A7" s="11" t="s">
        <v>13</v>
      </c>
      <c r="B7" s="41" t="s">
        <v>14</v>
      </c>
      <c r="C7" s="42"/>
      <c r="D7" s="43"/>
      <c r="E7" s="1" t="s">
        <v>2</v>
      </c>
      <c r="F7" s="2">
        <v>4</v>
      </c>
      <c r="G7" s="39"/>
    </row>
    <row r="8" spans="1:9" ht="84.6" customHeight="1" x14ac:dyDescent="0.2">
      <c r="A8" s="12" t="s">
        <v>15</v>
      </c>
      <c r="B8" s="44" t="s">
        <v>16</v>
      </c>
      <c r="C8" s="45"/>
      <c r="D8" s="46"/>
      <c r="E8" s="3" t="s">
        <v>2</v>
      </c>
      <c r="F8" s="4">
        <v>5</v>
      </c>
      <c r="G8" s="40"/>
    </row>
    <row r="9" spans="1:9" ht="9.9499999999999993" customHeight="1" x14ac:dyDescent="0.2">
      <c r="A9" s="22" t="s">
        <v>19</v>
      </c>
      <c r="B9" s="23"/>
      <c r="C9" s="23"/>
      <c r="D9" s="23"/>
      <c r="E9" s="23"/>
      <c r="F9" s="24"/>
      <c r="G9" s="15">
        <f>SUM(G4)</f>
        <v>10022646</v>
      </c>
    </row>
    <row r="10" spans="1:9" ht="9.9499999999999993" customHeight="1" x14ac:dyDescent="0.2">
      <c r="A10" s="25" t="s">
        <v>17</v>
      </c>
      <c r="B10" s="26"/>
      <c r="C10" s="26"/>
      <c r="D10" s="26"/>
      <c r="E10" s="26"/>
      <c r="F10" s="27"/>
      <c r="G10" s="14">
        <f>+G9*19%</f>
        <v>1904302.74</v>
      </c>
    </row>
    <row r="11" spans="1:9" ht="10.35" customHeight="1" x14ac:dyDescent="0.2">
      <c r="A11" s="28" t="s">
        <v>18</v>
      </c>
      <c r="B11" s="29"/>
      <c r="C11" s="29"/>
      <c r="D11" s="29"/>
      <c r="E11" s="29"/>
      <c r="F11" s="30"/>
      <c r="G11" s="13">
        <f>SUM(G9:G10)</f>
        <v>11926948.74</v>
      </c>
    </row>
    <row r="12" spans="1:9" ht="15" customHeight="1" x14ac:dyDescent="0.2">
      <c r="A12" s="21"/>
      <c r="B12" s="21"/>
      <c r="C12" s="21"/>
      <c r="D12" s="21"/>
      <c r="E12" s="21"/>
      <c r="F12" s="21"/>
      <c r="G12" s="21"/>
      <c r="H12" s="16"/>
      <c r="I12" s="16"/>
    </row>
    <row r="13" spans="1:9" ht="25.5" customHeight="1" x14ac:dyDescent="0.2">
      <c r="A13" s="20" t="s">
        <v>22</v>
      </c>
      <c r="B13" s="20"/>
      <c r="C13" s="20"/>
      <c r="D13" s="20"/>
      <c r="E13" s="20"/>
      <c r="F13" s="20"/>
      <c r="G13" s="20"/>
    </row>
    <row r="15" spans="1:9" ht="15" x14ac:dyDescent="0.2">
      <c r="A15" s="20" t="s">
        <v>21</v>
      </c>
      <c r="B15" s="20"/>
      <c r="C15" s="20"/>
      <c r="D15" s="20"/>
      <c r="E15" s="20"/>
      <c r="F15" s="20"/>
      <c r="G15" s="20"/>
    </row>
    <row r="16" spans="1:9" x14ac:dyDescent="0.2">
      <c r="A16" s="17"/>
    </row>
  </sheetData>
  <mergeCells count="15">
    <mergeCell ref="A1:G1"/>
    <mergeCell ref="B3:D3"/>
    <mergeCell ref="B2:D2"/>
    <mergeCell ref="B4:D4"/>
    <mergeCell ref="G4:G8"/>
    <mergeCell ref="B5:D5"/>
    <mergeCell ref="B6:D6"/>
    <mergeCell ref="B7:D7"/>
    <mergeCell ref="B8:D8"/>
    <mergeCell ref="A15:G15"/>
    <mergeCell ref="A13:G13"/>
    <mergeCell ref="A12:G12"/>
    <mergeCell ref="A9:F9"/>
    <mergeCell ref="A10:F10"/>
    <mergeCell ref="A11:F1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4C3F2-C5A0-4FAE-8089-28A54A3E5ABE}">
  <dimension ref="A1:I14"/>
  <sheetViews>
    <sheetView tabSelected="1" topLeftCell="A6" workbookViewId="0">
      <selection activeCell="K10" sqref="K10"/>
    </sheetView>
  </sheetViews>
  <sheetFormatPr baseColWidth="10" defaultColWidth="9.33203125" defaultRowHeight="12.75" x14ac:dyDescent="0.2"/>
  <cols>
    <col min="1" max="1" width="6.5" customWidth="1"/>
    <col min="2" max="2" width="2" customWidth="1"/>
    <col min="3" max="3" width="10.83203125" customWidth="1"/>
    <col min="4" max="4" width="65.5" customWidth="1"/>
    <col min="5" max="5" width="5.5" customWidth="1"/>
    <col min="6" max="6" width="7.1640625" customWidth="1"/>
    <col min="7" max="7" width="20.6640625" customWidth="1"/>
    <col min="8" max="8" width="2.6640625" customWidth="1"/>
  </cols>
  <sheetData>
    <row r="1" spans="1:9" x14ac:dyDescent="0.2">
      <c r="A1" s="31" t="s">
        <v>23</v>
      </c>
      <c r="B1" s="31"/>
      <c r="C1" s="31"/>
      <c r="D1" s="31"/>
      <c r="E1" s="31"/>
      <c r="F1" s="31"/>
      <c r="G1" s="31"/>
    </row>
    <row r="2" spans="1:9" ht="19.7" customHeight="1" x14ac:dyDescent="0.2">
      <c r="A2" s="18" t="s">
        <v>0</v>
      </c>
      <c r="B2" s="32" t="s">
        <v>1</v>
      </c>
      <c r="C2" s="33"/>
      <c r="D2" s="34"/>
      <c r="E2" s="18" t="s">
        <v>2</v>
      </c>
      <c r="F2" s="18" t="s">
        <v>3</v>
      </c>
      <c r="G2" s="8" t="s">
        <v>24</v>
      </c>
      <c r="H2" s="19"/>
      <c r="I2" s="19"/>
    </row>
    <row r="3" spans="1:9" ht="21" customHeight="1" x14ac:dyDescent="0.2">
      <c r="A3" s="9" t="s">
        <v>5</v>
      </c>
      <c r="B3" s="32" t="s">
        <v>6</v>
      </c>
      <c r="C3" s="33"/>
      <c r="D3" s="34"/>
      <c r="E3" s="7"/>
      <c r="F3" s="7"/>
      <c r="G3" s="7"/>
    </row>
    <row r="4" spans="1:9" ht="75.75" customHeight="1" x14ac:dyDescent="0.2">
      <c r="A4" s="10" t="s">
        <v>7</v>
      </c>
      <c r="B4" s="35" t="s">
        <v>8</v>
      </c>
      <c r="C4" s="36"/>
      <c r="D4" s="37"/>
      <c r="E4" s="5" t="s">
        <v>2</v>
      </c>
      <c r="F4" s="6">
        <v>1</v>
      </c>
      <c r="G4" s="38"/>
    </row>
    <row r="5" spans="1:9" ht="61.35" customHeight="1" x14ac:dyDescent="0.2">
      <c r="A5" s="11" t="s">
        <v>9</v>
      </c>
      <c r="B5" s="41" t="s">
        <v>10</v>
      </c>
      <c r="C5" s="42"/>
      <c r="D5" s="43"/>
      <c r="E5" s="1" t="s">
        <v>2</v>
      </c>
      <c r="F5" s="2">
        <v>5</v>
      </c>
      <c r="G5" s="39"/>
    </row>
    <row r="6" spans="1:9" ht="52.7" customHeight="1" x14ac:dyDescent="0.2">
      <c r="A6" s="11" t="s">
        <v>11</v>
      </c>
      <c r="B6" s="41" t="s">
        <v>12</v>
      </c>
      <c r="C6" s="42"/>
      <c r="D6" s="43"/>
      <c r="E6" s="1" t="s">
        <v>2</v>
      </c>
      <c r="F6" s="2">
        <v>3</v>
      </c>
      <c r="G6" s="39"/>
    </row>
    <row r="7" spans="1:9" ht="52.7" customHeight="1" x14ac:dyDescent="0.2">
      <c r="A7" s="11" t="s">
        <v>13</v>
      </c>
      <c r="B7" s="41" t="s">
        <v>14</v>
      </c>
      <c r="C7" s="42"/>
      <c r="D7" s="43"/>
      <c r="E7" s="1" t="s">
        <v>2</v>
      </c>
      <c r="F7" s="2">
        <v>4</v>
      </c>
      <c r="G7" s="39"/>
    </row>
    <row r="8" spans="1:9" ht="84.6" customHeight="1" x14ac:dyDescent="0.2">
      <c r="A8" s="12" t="s">
        <v>15</v>
      </c>
      <c r="B8" s="44" t="s">
        <v>16</v>
      </c>
      <c r="C8" s="45"/>
      <c r="D8" s="46"/>
      <c r="E8" s="3" t="s">
        <v>2</v>
      </c>
      <c r="F8" s="4">
        <v>5</v>
      </c>
      <c r="G8" s="40"/>
    </row>
    <row r="9" spans="1:9" ht="9.9499999999999993" customHeight="1" x14ac:dyDescent="0.2">
      <c r="A9" s="22" t="s">
        <v>19</v>
      </c>
      <c r="B9" s="23"/>
      <c r="C9" s="23"/>
      <c r="D9" s="23"/>
      <c r="E9" s="23"/>
      <c r="F9" s="24"/>
      <c r="G9" s="15">
        <f>SUM(G4)</f>
        <v>0</v>
      </c>
    </row>
    <row r="10" spans="1:9" ht="9.9499999999999993" customHeight="1" x14ac:dyDescent="0.2">
      <c r="A10" s="25" t="s">
        <v>17</v>
      </c>
      <c r="B10" s="26"/>
      <c r="C10" s="26"/>
      <c r="D10" s="26"/>
      <c r="E10" s="26"/>
      <c r="F10" s="27"/>
      <c r="G10" s="14">
        <f>+G9*19%</f>
        <v>0</v>
      </c>
    </row>
    <row r="11" spans="1:9" ht="10.35" customHeight="1" x14ac:dyDescent="0.2">
      <c r="A11" s="28" t="s">
        <v>18</v>
      </c>
      <c r="B11" s="29"/>
      <c r="C11" s="29"/>
      <c r="D11" s="29"/>
      <c r="E11" s="29"/>
      <c r="F11" s="30"/>
      <c r="G11" s="13">
        <f>SUM(G9:G10)</f>
        <v>0</v>
      </c>
    </row>
    <row r="12" spans="1:9" ht="15" customHeight="1" x14ac:dyDescent="0.2">
      <c r="A12" s="21"/>
      <c r="B12" s="21"/>
      <c r="C12" s="21"/>
      <c r="D12" s="21"/>
      <c r="E12" s="21"/>
      <c r="F12" s="21"/>
      <c r="G12" s="21"/>
      <c r="H12" s="16"/>
      <c r="I12" s="16"/>
    </row>
    <row r="14" spans="1:9" x14ac:dyDescent="0.2">
      <c r="A14" s="17"/>
    </row>
  </sheetData>
  <mergeCells count="13">
    <mergeCell ref="A9:F9"/>
    <mergeCell ref="A10:F10"/>
    <mergeCell ref="A11:F11"/>
    <mergeCell ref="A12:G12"/>
    <mergeCell ref="A1:G1"/>
    <mergeCell ref="B2:D2"/>
    <mergeCell ref="B3:D3"/>
    <mergeCell ref="B4:D4"/>
    <mergeCell ref="G4:G8"/>
    <mergeCell ref="B5:D5"/>
    <mergeCell ref="B6:D6"/>
    <mergeCell ref="B7:D7"/>
    <mergeCell ref="B8:D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Análisis Presupuestal </vt:lpstr>
      <vt:lpstr>Anexo 5 - 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Usuario</cp:lastModifiedBy>
  <dcterms:created xsi:type="dcterms:W3CDTF">2025-05-30T14:39:43Z</dcterms:created>
  <dcterms:modified xsi:type="dcterms:W3CDTF">2025-06-03T02:55:09Z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2025-05-23T00:00:00Z</vt:filetime>
  </property>
  <property fmtid="{D5CDD505-2E9C-101B-9397-08002B2CF9AE}" pid="3" name="LastSaved">
    <vt:filetime>2025-05-30T00:00:00Z</vt:filetime>
  </property>
  <property fmtid="{D5CDD505-2E9C-101B-9397-08002B2CF9AE}" pid="4" name="Producer">
    <vt:lpwstr>3-Heights™ PDF Merge Split Shell 6.12.1.11 (http://www.pdf-tools.com)</vt:lpwstr>
  </property>
</Properties>
</file>