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 10\Documents\PERSONERIA\CONTRATACION\PROCESO MANTENIMIENTO EQUIPOS\"/>
    </mc:Choice>
  </mc:AlternateContent>
  <bookViews>
    <workbookView xWindow="-120" yWindow="-120" windowWidth="20730" windowHeight="11160"/>
  </bookViews>
  <sheets>
    <sheet name="PORTATILES" sheetId="1" r:id="rId1"/>
    <sheet name="Hoja2" sheetId="2" r:id="rId2"/>
    <sheet name="Hoja3" sheetId="3" r:id="rId3"/>
  </sheets>
  <definedNames>
    <definedName name="_xlnm.Print_Area" localSheetId="0">PORTATILES!$A$1:$I$47</definedName>
    <definedName name="_xlnm.Print_Titles" localSheetId="0">PORTATILES!#REF!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K11" i="1" l="1"/>
  <c r="L11" i="1" s="1"/>
  <c r="K10" i="1"/>
  <c r="L10" i="1" s="1"/>
  <c r="M10" i="1" s="1"/>
  <c r="K9" i="1"/>
  <c r="L9" i="1" s="1"/>
  <c r="M9" i="1" s="1"/>
  <c r="K8" i="1"/>
  <c r="L8" i="1" s="1"/>
  <c r="M8" i="1" s="1"/>
  <c r="K7" i="1"/>
  <c r="L7" i="1" s="1"/>
  <c r="M7" i="1" s="1"/>
  <c r="F11" i="1"/>
  <c r="G11" i="1" s="1"/>
  <c r="H11" i="1" s="1"/>
  <c r="F10" i="1"/>
  <c r="G10" i="1" s="1"/>
  <c r="H10" i="1" s="1"/>
  <c r="O10" i="1" s="1"/>
  <c r="P10" i="1" s="1"/>
  <c r="F9" i="1"/>
  <c r="G9" i="1" s="1"/>
  <c r="H9" i="1" s="1"/>
  <c r="O9" i="1" l="1"/>
  <c r="P9" i="1" s="1"/>
  <c r="M11" i="1"/>
  <c r="M16" i="1" s="1"/>
  <c r="F8" i="1"/>
  <c r="G8" i="1" s="1"/>
  <c r="H8" i="1" s="1"/>
  <c r="O8" i="1" s="1"/>
  <c r="P8" i="1" s="1"/>
  <c r="O11" i="1" l="1"/>
  <c r="P11" i="1" s="1"/>
  <c r="F7" i="1"/>
  <c r="G7" i="1" l="1"/>
  <c r="H7" i="1" s="1"/>
  <c r="O7" i="1" l="1"/>
  <c r="P7" i="1" s="1"/>
</calcChain>
</file>

<file path=xl/sharedStrings.xml><?xml version="1.0" encoding="utf-8"?>
<sst xmlns="http://schemas.openxmlformats.org/spreadsheetml/2006/main" count="27" uniqueCount="24">
  <si>
    <t xml:space="preserve">ITEM No. </t>
  </si>
  <si>
    <t>VALOR UNITARIO</t>
  </si>
  <si>
    <t>IVA 19%</t>
  </si>
  <si>
    <t xml:space="preserve">CANTIDAD  </t>
  </si>
  <si>
    <t xml:space="preserve">VALOR UNITARIO CON IVA </t>
  </si>
  <si>
    <t>DECRIPCION</t>
  </si>
  <si>
    <t>Mantenimiento preventivo de equipos de cómputo</t>
  </si>
  <si>
    <t>Mantenimiento preventivo de impresoras (inyección y láser)</t>
  </si>
  <si>
    <t>Mantenimiento preventivo de aires acondicionados (Mini Split o Piso Techo)</t>
  </si>
  <si>
    <t>Mantenimiento Preventivo Ventilador de Techo</t>
  </si>
  <si>
    <t>MANTENIMIENTO DEL PARQUE TECNOLOGICO DE LA PERSONERIA MUNICIPAL</t>
  </si>
  <si>
    <t xml:space="preserve">Objeto: PRESTAR EL SERVICIO DE MANTENIMIENTO CORRECTIVO Y PREVENTIVO  DE LOS EQUIPOS DE CÓMPUTO (INCLUIDO LICENCIAMIENTO DE OFFICE Y SOFTWARE  ANTIVIRUS), IMPRESORAS; AIRES ACONDICIONADOS Y VENTILADORES DE TECHO JUNTO CON EL SUMINISTRO DE REPUESTOS; Y CONSUMIBLES DE IMPRESIÓN DE PROPIEDAD Y AL SERVICIO DE LA PERSONERIA MUNICIPAL </t>
  </si>
  <si>
    <t xml:space="preserve">VALOR INTEGCO </t>
  </si>
  <si>
    <t>VALOR UNITARIO CON IVA</t>
  </si>
  <si>
    <t>VALOR ING CARLOS SANCHEZ</t>
  </si>
  <si>
    <t xml:space="preserve">Valor Total Mantenimiento Preventivo y Correctivo equipos de computo e Impresoras y aires acondicionados </t>
  </si>
  <si>
    <t>Valor Total Mantenimiento Preventivo y Correctivo Equipos de Computo e Impresoras y aires acondicionados</t>
  </si>
  <si>
    <t>PROMEDIO</t>
  </si>
  <si>
    <t>SUMA</t>
  </si>
  <si>
    <t>Mantenimiento Correctivo y Bolsa de repuestos</t>
  </si>
  <si>
    <t xml:space="preserve">TIENDA VIRTUAL DEL ESTADO COLOMBIANO </t>
  </si>
  <si>
    <t>LICENCIA MICROSOFT OFFICE</t>
  </si>
  <si>
    <t>LICENCIA ANTIVIRUS</t>
  </si>
  <si>
    <t>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</si>
</sst>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0"/>
      <color theme="1"/>
      <name val="Arial Black"/>
      <family val="2"/>
    </font>
    <font>
      <b/>
      <sz val="11"/>
      <color theme="1"/>
      <name val="Arial Black"/>
      <family val="2"/>
    </font>
    <font>
      <sz val="10"/>
      <color theme="1"/>
      <name val="Arial Black"/>
      <family val="2"/>
    </font>
    <font>
      <b/>
      <sz val="9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4" fillId="0" borderId="0"/>
  </cellStyleXfs>
  <cellXfs count="71"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/>
    <xf numFmtId="0" fontId="7" fillId="0" borderId="0" xfId="0" applyFo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justify" vertical="center" wrapText="1"/>
    </xf>
    <xf numFmtId="3" fontId="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8" xfId="0" applyBorder="1" applyAlignment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0" fillId="4" borderId="2" xfId="0" applyNumberFormat="1" applyFont="1" applyFill="1" applyBorder="1" applyAlignment="1">
      <alignment horizontal="right" vertical="center" wrapText="1"/>
    </xf>
    <xf numFmtId="0" fontId="14" fillId="4" borderId="16" xfId="0" applyFont="1" applyFill="1" applyBorder="1" applyAlignment="1">
      <alignment horizontal="center" vertical="center" wrapText="1"/>
    </xf>
    <xf numFmtId="3" fontId="10" fillId="0" borderId="1" xfId="0" applyNumberFormat="1" applyFont="1" applyBorder="1"/>
    <xf numFmtId="164" fontId="10" fillId="0" borderId="1" xfId="0" applyNumberFormat="1" applyFont="1" applyBorder="1"/>
    <xf numFmtId="3" fontId="10" fillId="0" borderId="17" xfId="0" applyNumberFormat="1" applyFont="1" applyBorder="1"/>
    <xf numFmtId="164" fontId="10" fillId="0" borderId="17" xfId="0" applyNumberFormat="1" applyFont="1" applyBorder="1"/>
    <xf numFmtId="0" fontId="0" fillId="0" borderId="0" xfId="0" applyBorder="1" applyAlignment="1"/>
    <xf numFmtId="0" fontId="10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3" fontId="10" fillId="4" borderId="2" xfId="0" applyNumberFormat="1" applyFont="1" applyFill="1" applyBorder="1" applyAlignment="1">
      <alignment horizontal="right" vertical="center" wrapText="1"/>
    </xf>
    <xf numFmtId="3" fontId="10" fillId="4" borderId="15" xfId="0" applyNumberFormat="1" applyFont="1" applyFill="1" applyBorder="1" applyAlignment="1">
      <alignment horizontal="right" vertical="center" wrapText="1"/>
    </xf>
    <xf numFmtId="3" fontId="11" fillId="4" borderId="2" xfId="0" applyNumberFormat="1" applyFont="1" applyFill="1" applyBorder="1" applyAlignment="1">
      <alignment horizontal="right" vertical="center" wrapText="1"/>
    </xf>
    <xf numFmtId="3" fontId="11" fillId="4" borderId="15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right" vertical="center" wrapText="1"/>
    </xf>
    <xf numFmtId="3" fontId="13" fillId="3" borderId="6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3" fontId="11" fillId="3" borderId="7" xfId="0" applyNumberFormat="1" applyFont="1" applyFill="1" applyBorder="1" applyAlignment="1">
      <alignment horizontal="right" vertical="center" wrapText="1"/>
    </xf>
    <xf numFmtId="3" fontId="11" fillId="3" borderId="9" xfId="0" applyNumberFormat="1" applyFont="1" applyFill="1" applyBorder="1" applyAlignment="1">
      <alignment horizontal="right" vertical="center" wrapText="1"/>
    </xf>
    <xf numFmtId="0" fontId="11" fillId="3" borderId="10" xfId="0" applyFont="1" applyFill="1" applyBorder="1" applyAlignment="1">
      <alignment wrapText="1"/>
    </xf>
    <xf numFmtId="0" fontId="11" fillId="3" borderId="11" xfId="0" applyFont="1" applyFill="1" applyBorder="1" applyAlignment="1">
      <alignment wrapText="1"/>
    </xf>
    <xf numFmtId="0" fontId="11" fillId="3" borderId="4" xfId="0" applyFont="1" applyFill="1" applyBorder="1" applyAlignment="1">
      <alignment wrapText="1"/>
    </xf>
    <xf numFmtId="0" fontId="11" fillId="3" borderId="13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2" fontId="11" fillId="5" borderId="14" xfId="0" applyNumberFormat="1" applyFont="1" applyFill="1" applyBorder="1" applyAlignment="1">
      <alignment horizontal="center" vertical="center" wrapText="1"/>
    </xf>
    <xf numFmtId="2" fontId="11" fillId="5" borderId="12" xfId="0" applyNumberFormat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</cellXfs>
  <cellStyles count="4">
    <cellStyle name="0,0_x000d__x000a_NA_x000d__x000a_" xfId="1"/>
    <cellStyle name="Norm੎੎" xfId="2"/>
    <cellStyle name="Norm੎੎ 2" xf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showGridLines="0" tabSelected="1" zoomScale="87" zoomScaleNormal="87" workbookViewId="0">
      <selection activeCell="H16" sqref="H16:I18"/>
    </sheetView>
  </sheetViews>
  <sheetFormatPr baseColWidth="10" defaultRowHeight="15" x14ac:dyDescent="0.25"/>
  <cols>
    <col min="1" max="1" width="7.42578125" customWidth="1"/>
    <col min="2" max="2" width="22.7109375" customWidth="1"/>
    <col min="3" max="3" width="19.140625" customWidth="1"/>
    <col min="4" max="4" width="11.42578125" customWidth="1"/>
    <col min="5" max="5" width="12.42578125" style="3" customWidth="1"/>
    <col min="6" max="6" width="9.42578125" style="3" customWidth="1"/>
    <col min="7" max="7" width="14.42578125" style="3" customWidth="1"/>
    <col min="8" max="8" width="13.85546875" style="3" customWidth="1"/>
    <col min="9" max="9" width="2.5703125" style="1" customWidth="1"/>
    <col min="10" max="10" width="15.5703125" bestFit="1" customWidth="1"/>
    <col min="11" max="11" width="12" bestFit="1" customWidth="1"/>
    <col min="12" max="12" width="15.85546875" customWidth="1"/>
    <col min="13" max="13" width="13" customWidth="1"/>
    <col min="15" max="15" width="13.5703125" customWidth="1"/>
    <col min="16" max="16" width="15.28515625" bestFit="1" customWidth="1"/>
  </cols>
  <sheetData>
    <row r="1" spans="1:16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</row>
    <row r="2" spans="1:16" ht="15" customHeight="1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6" x14ac:dyDescent="0.2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6" ht="56.25" customHeight="1" x14ac:dyDescent="0.25">
      <c r="A4" s="69" t="s">
        <v>11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16" s="3" customFormat="1" ht="51" customHeight="1" x14ac:dyDescent="0.25">
      <c r="A5" s="67" t="s">
        <v>10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6" s="3" customFormat="1" ht="54" customHeight="1" x14ac:dyDescent="0.25">
      <c r="A6" s="10" t="s">
        <v>0</v>
      </c>
      <c r="B6" s="62" t="s">
        <v>5</v>
      </c>
      <c r="C6" s="63"/>
      <c r="D6" s="12" t="s">
        <v>3</v>
      </c>
      <c r="E6" s="13" t="s">
        <v>1</v>
      </c>
      <c r="F6" s="12" t="s">
        <v>2</v>
      </c>
      <c r="G6" s="12" t="s">
        <v>4</v>
      </c>
      <c r="H6" s="45" t="s">
        <v>12</v>
      </c>
      <c r="I6" s="46"/>
      <c r="J6" s="16" t="s">
        <v>1</v>
      </c>
      <c r="K6" s="16" t="s">
        <v>2</v>
      </c>
      <c r="L6" s="16" t="s">
        <v>13</v>
      </c>
      <c r="M6" s="39" t="s">
        <v>14</v>
      </c>
      <c r="N6" s="40"/>
      <c r="O6" s="24" t="s">
        <v>18</v>
      </c>
      <c r="P6" s="18" t="s">
        <v>17</v>
      </c>
    </row>
    <row r="7" spans="1:16" s="3" customFormat="1" ht="57" customHeight="1" x14ac:dyDescent="0.4">
      <c r="A7" s="9">
        <v>1</v>
      </c>
      <c r="B7" s="41" t="s">
        <v>6</v>
      </c>
      <c r="C7" s="42"/>
      <c r="D7" s="14">
        <v>7</v>
      </c>
      <c r="E7" s="15">
        <v>175000</v>
      </c>
      <c r="F7" s="15">
        <f t="shared" ref="F7:F15" si="0">E7*0.19</f>
        <v>33250</v>
      </c>
      <c r="G7" s="15">
        <f>SUM(E7:F7)</f>
        <v>208250</v>
      </c>
      <c r="H7" s="43">
        <f t="shared" ref="H7:H15" si="1">G7*D7</f>
        <v>1457750</v>
      </c>
      <c r="I7" s="44"/>
      <c r="J7" s="17">
        <v>145000</v>
      </c>
      <c r="K7" s="17">
        <f t="shared" ref="K7:K9" si="2">J7*0.19</f>
        <v>27550</v>
      </c>
      <c r="L7" s="17">
        <f t="shared" ref="L7:L9" si="3">SUM(J7:K7)</f>
        <v>172550</v>
      </c>
      <c r="M7" s="37">
        <f t="shared" ref="M7:M14" si="4">L7*D7</f>
        <v>1207850</v>
      </c>
      <c r="N7" s="38"/>
      <c r="O7" s="19">
        <f>H7+M7</f>
        <v>2665600</v>
      </c>
      <c r="P7" s="20">
        <f>O7/2</f>
        <v>1332800</v>
      </c>
    </row>
    <row r="8" spans="1:16" s="3" customFormat="1" ht="75" customHeight="1" x14ac:dyDescent="0.4">
      <c r="A8" s="9">
        <v>2</v>
      </c>
      <c r="B8" s="41" t="s">
        <v>7</v>
      </c>
      <c r="C8" s="42"/>
      <c r="D8" s="14">
        <v>1</v>
      </c>
      <c r="E8" s="15">
        <v>180000</v>
      </c>
      <c r="F8" s="15">
        <f t="shared" si="0"/>
        <v>34200</v>
      </c>
      <c r="G8" s="15">
        <f t="shared" ref="G8:G15" si="5">SUM(E8:F8)</f>
        <v>214200</v>
      </c>
      <c r="H8" s="43">
        <f t="shared" si="1"/>
        <v>214200</v>
      </c>
      <c r="I8" s="44"/>
      <c r="J8" s="17">
        <v>160000</v>
      </c>
      <c r="K8" s="17">
        <f t="shared" si="2"/>
        <v>30400</v>
      </c>
      <c r="L8" s="17">
        <f t="shared" si="3"/>
        <v>190400</v>
      </c>
      <c r="M8" s="35">
        <f t="shared" si="4"/>
        <v>190400</v>
      </c>
      <c r="N8" s="36"/>
      <c r="O8" s="19">
        <f>H8+M8</f>
        <v>404600</v>
      </c>
      <c r="P8" s="20">
        <f t="shared" ref="P8:P15" si="6">O8/2</f>
        <v>202300</v>
      </c>
    </row>
    <row r="9" spans="1:16" s="3" customFormat="1" ht="75" customHeight="1" x14ac:dyDescent="0.4">
      <c r="A9" s="9">
        <v>3</v>
      </c>
      <c r="B9" s="41" t="s">
        <v>8</v>
      </c>
      <c r="C9" s="42"/>
      <c r="D9" s="14">
        <v>3</v>
      </c>
      <c r="E9" s="15">
        <v>155000</v>
      </c>
      <c r="F9" s="15">
        <f t="shared" si="0"/>
        <v>29450</v>
      </c>
      <c r="G9" s="15">
        <f t="shared" si="5"/>
        <v>184450</v>
      </c>
      <c r="H9" s="43">
        <f t="shared" si="1"/>
        <v>553350</v>
      </c>
      <c r="I9" s="44"/>
      <c r="J9" s="17">
        <v>156672</v>
      </c>
      <c r="K9" s="17">
        <f t="shared" si="2"/>
        <v>29767.68</v>
      </c>
      <c r="L9" s="17">
        <f t="shared" si="3"/>
        <v>186439.67999999999</v>
      </c>
      <c r="M9" s="35">
        <f t="shared" si="4"/>
        <v>559319.04000000004</v>
      </c>
      <c r="N9" s="36"/>
      <c r="O9" s="19">
        <f t="shared" ref="O9:O15" si="7">H9+M9</f>
        <v>1112669.04</v>
      </c>
      <c r="P9" s="20">
        <f t="shared" si="6"/>
        <v>556334.52</v>
      </c>
    </row>
    <row r="10" spans="1:16" s="3" customFormat="1" ht="75" customHeight="1" x14ac:dyDescent="0.4">
      <c r="A10" s="9">
        <v>4</v>
      </c>
      <c r="B10" s="41" t="s">
        <v>9</v>
      </c>
      <c r="C10" s="42"/>
      <c r="D10" s="14">
        <v>1</v>
      </c>
      <c r="E10" s="15">
        <v>127017</v>
      </c>
      <c r="F10" s="15">
        <f>E10*0.19</f>
        <v>24133.23</v>
      </c>
      <c r="G10" s="15">
        <f>SUM(E10:F10)</f>
        <v>151150.23000000001</v>
      </c>
      <c r="H10" s="43">
        <f>G10*D10</f>
        <v>151150.23000000001</v>
      </c>
      <c r="I10" s="44"/>
      <c r="J10" s="17">
        <v>110000</v>
      </c>
      <c r="K10" s="17">
        <f>J10*0.19</f>
        <v>20900</v>
      </c>
      <c r="L10" s="17">
        <f>SUM(J10:K10)</f>
        <v>130900</v>
      </c>
      <c r="M10" s="35">
        <f>L10*D10</f>
        <v>130900</v>
      </c>
      <c r="N10" s="36"/>
      <c r="O10" s="19">
        <f>H10+M10</f>
        <v>282050.23</v>
      </c>
      <c r="P10" s="20">
        <f>O10/2</f>
        <v>141025.11499999999</v>
      </c>
    </row>
    <row r="11" spans="1:16" s="3" customFormat="1" ht="75" customHeight="1" x14ac:dyDescent="0.4">
      <c r="A11" s="9">
        <v>5</v>
      </c>
      <c r="B11" s="41" t="s">
        <v>19</v>
      </c>
      <c r="C11" s="42"/>
      <c r="D11" s="14">
        <v>1</v>
      </c>
      <c r="E11" s="15">
        <v>3045000</v>
      </c>
      <c r="F11" s="15">
        <f>E11*0.19</f>
        <v>578550</v>
      </c>
      <c r="G11" s="15">
        <f>SUM(E11:F11)</f>
        <v>3623550</v>
      </c>
      <c r="H11" s="43">
        <f>G11*D11</f>
        <v>3623550</v>
      </c>
      <c r="I11" s="44"/>
      <c r="J11" s="17">
        <v>3222001</v>
      </c>
      <c r="K11" s="17">
        <f>J11*0.19</f>
        <v>612180.19000000006</v>
      </c>
      <c r="L11" s="17">
        <f>SUM(J11:K11)</f>
        <v>3834181.19</v>
      </c>
      <c r="M11" s="35">
        <f>SUM(J11:K11)</f>
        <v>3834181.19</v>
      </c>
      <c r="N11" s="36"/>
      <c r="O11" s="21">
        <f>H11+M11</f>
        <v>7457731.1899999995</v>
      </c>
      <c r="P11" s="22">
        <f>O11/2</f>
        <v>3728865.5949999997</v>
      </c>
    </row>
    <row r="12" spans="1:16" s="3" customFormat="1" ht="75" customHeight="1" x14ac:dyDescent="0.25">
      <c r="A12" s="9"/>
      <c r="B12" s="64" t="s">
        <v>20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6"/>
    </row>
    <row r="13" spans="1:16" s="3" customFormat="1" ht="75" customHeight="1" x14ac:dyDescent="0.4">
      <c r="A13" s="9">
        <v>6</v>
      </c>
      <c r="B13" s="41" t="s">
        <v>21</v>
      </c>
      <c r="C13" s="42"/>
      <c r="D13" s="14">
        <v>1</v>
      </c>
      <c r="E13" s="15">
        <v>770000</v>
      </c>
      <c r="F13" s="15"/>
      <c r="G13" s="15" t="s">
        <v>23</v>
      </c>
      <c r="H13" s="43">
        <v>770000</v>
      </c>
      <c r="I13" s="44"/>
      <c r="J13" s="17"/>
      <c r="K13" s="17"/>
      <c r="L13" s="17"/>
      <c r="M13" s="35"/>
      <c r="N13" s="36"/>
      <c r="O13" s="19"/>
      <c r="P13" s="20"/>
    </row>
    <row r="14" spans="1:16" s="3" customFormat="1" ht="75" customHeight="1" x14ac:dyDescent="0.4">
      <c r="A14" s="9">
        <v>7</v>
      </c>
      <c r="B14" s="41" t="s">
        <v>22</v>
      </c>
      <c r="C14" s="42"/>
      <c r="D14" s="14">
        <v>5</v>
      </c>
      <c r="E14" s="15">
        <v>195000</v>
      </c>
      <c r="F14" s="15"/>
      <c r="G14" s="15" t="s">
        <v>23</v>
      </c>
      <c r="H14" s="43">
        <v>975000</v>
      </c>
      <c r="I14" s="44"/>
      <c r="J14" s="17"/>
      <c r="K14" s="17"/>
      <c r="L14" s="17"/>
      <c r="M14" s="35"/>
      <c r="N14" s="36"/>
      <c r="O14" s="19"/>
      <c r="P14" s="20"/>
    </row>
    <row r="15" spans="1:16" s="3" customFormat="1" ht="75" customHeight="1" x14ac:dyDescent="0.25"/>
    <row r="16" spans="1:16" s="3" customFormat="1" ht="14.25" customHeight="1" x14ac:dyDescent="0.25">
      <c r="A16" s="47" t="s">
        <v>15</v>
      </c>
      <c r="B16" s="48"/>
      <c r="C16" s="48"/>
      <c r="D16" s="48"/>
      <c r="E16" s="48"/>
      <c r="F16" s="48"/>
      <c r="G16" s="49"/>
      <c r="H16" s="56">
        <f>H7+H8+H9+H10+H11</f>
        <v>6000000.2300000004</v>
      </c>
      <c r="I16" s="57"/>
      <c r="J16" s="26" t="s">
        <v>16</v>
      </c>
      <c r="K16" s="27"/>
      <c r="L16" s="28"/>
      <c r="M16" s="25">
        <f>SUM(M7:N14)</f>
        <v>5922650.2300000004</v>
      </c>
      <c r="N16" s="25"/>
      <c r="O16" s="11"/>
      <c r="P16" s="11"/>
    </row>
    <row r="17" spans="1:16" s="3" customFormat="1" ht="14.25" customHeight="1" x14ac:dyDescent="0.25">
      <c r="A17" s="50"/>
      <c r="B17" s="51"/>
      <c r="C17" s="51"/>
      <c r="D17" s="51"/>
      <c r="E17" s="51"/>
      <c r="F17" s="51"/>
      <c r="G17" s="52"/>
      <c r="H17" s="58"/>
      <c r="I17" s="59"/>
      <c r="J17" s="29"/>
      <c r="K17" s="30"/>
      <c r="L17" s="31"/>
      <c r="M17" s="25"/>
      <c r="N17" s="25"/>
      <c r="O17" s="23"/>
      <c r="P17" s="23"/>
    </row>
    <row r="18" spans="1:16" s="3" customFormat="1" ht="14.25" customHeight="1" x14ac:dyDescent="0.25">
      <c r="A18" s="53"/>
      <c r="B18" s="54"/>
      <c r="C18" s="54"/>
      <c r="D18" s="54"/>
      <c r="E18" s="54"/>
      <c r="F18" s="54"/>
      <c r="G18" s="55"/>
      <c r="H18" s="60"/>
      <c r="I18" s="61"/>
      <c r="J18" s="32"/>
      <c r="K18" s="33"/>
      <c r="L18" s="34"/>
      <c r="M18" s="25"/>
      <c r="N18" s="25"/>
      <c r="O18" s="23"/>
      <c r="P18" s="23"/>
    </row>
    <row r="19" spans="1:16" s="3" customFormat="1" ht="14.25" customHeight="1" x14ac:dyDescent="0.25">
      <c r="A19" s="5"/>
      <c r="B19" s="6"/>
      <c r="C19" s="6"/>
      <c r="D19" s="7"/>
      <c r="E19" s="8"/>
      <c r="F19" s="8"/>
      <c r="G19" s="8"/>
      <c r="H19" s="8"/>
      <c r="I19" s="8"/>
    </row>
    <row r="20" spans="1:16" s="3" customFormat="1" ht="14.25" customHeight="1" x14ac:dyDescent="0.25">
      <c r="A20" s="5"/>
      <c r="B20" s="6"/>
      <c r="C20" s="6"/>
      <c r="D20" s="7"/>
      <c r="E20" s="8"/>
      <c r="F20" s="8"/>
      <c r="G20" s="8"/>
      <c r="H20" s="8"/>
      <c r="I20" s="8"/>
    </row>
    <row r="21" spans="1:16" ht="15.75" x14ac:dyDescent="0.25">
      <c r="A21" s="4"/>
      <c r="B21" s="4"/>
      <c r="C21" s="4"/>
      <c r="D21" s="4"/>
      <c r="E21" s="4"/>
    </row>
    <row r="22" spans="1:16" ht="15.75" x14ac:dyDescent="0.25">
      <c r="A22" s="4"/>
      <c r="B22" s="4"/>
      <c r="C22" s="4"/>
      <c r="D22" s="4"/>
      <c r="E22" s="4"/>
    </row>
  </sheetData>
  <mergeCells count="32">
    <mergeCell ref="B9:C9"/>
    <mergeCell ref="H9:I9"/>
    <mergeCell ref="A16:G18"/>
    <mergeCell ref="H16:I18"/>
    <mergeCell ref="B6:C6"/>
    <mergeCell ref="B12:P12"/>
    <mergeCell ref="H6:I6"/>
    <mergeCell ref="B7:C7"/>
    <mergeCell ref="H7:I7"/>
    <mergeCell ref="B8:C8"/>
    <mergeCell ref="H8:I8"/>
    <mergeCell ref="H11:I11"/>
    <mergeCell ref="B13:C13"/>
    <mergeCell ref="B14:C14"/>
    <mergeCell ref="H13:I13"/>
    <mergeCell ref="H14:I14"/>
    <mergeCell ref="A2:N3"/>
    <mergeCell ref="A4:N4"/>
    <mergeCell ref="A5:N5"/>
    <mergeCell ref="M16:N18"/>
    <mergeCell ref="J16:L18"/>
    <mergeCell ref="M13:N13"/>
    <mergeCell ref="M14:N14"/>
    <mergeCell ref="M11:N11"/>
    <mergeCell ref="M8:N8"/>
    <mergeCell ref="M9:N9"/>
    <mergeCell ref="M10:N10"/>
    <mergeCell ref="M7:N7"/>
    <mergeCell ref="M6:N6"/>
    <mergeCell ref="B10:C10"/>
    <mergeCell ref="H10:I10"/>
    <mergeCell ref="B11:C11"/>
  </mergeCells>
  <printOptions horizontalCentered="1" verticalCentered="1"/>
  <pageMargins left="0.15748031496062992" right="0.19685039370078741" top="0.74803149606299213" bottom="0.51181102362204722" header="0.27559055118110237" footer="0.31496062992125984"/>
  <pageSetup scale="60" orientation="portrait" horizontalDpi="4294967294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PORTATILES</vt:lpstr>
      <vt:lpstr>Hoja2</vt:lpstr>
      <vt:lpstr>Hoja3</vt:lpstr>
      <vt:lpstr>PORTATILES!Área_de_impresión</vt:lpstr>
    </vt:vector>
  </TitlesOfParts>
  <Company>INTEGCO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WIN 10</cp:lastModifiedBy>
  <cp:lastPrinted>2025-05-15T03:30:10Z</cp:lastPrinted>
  <dcterms:created xsi:type="dcterms:W3CDTF">2010-02-12T15:08:33Z</dcterms:created>
  <dcterms:modified xsi:type="dcterms:W3CDTF">2025-06-07T18:26:24Z</dcterms:modified>
</cp:coreProperties>
</file>