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mestarita\Desktop\MET\MET\GOBERNACIÓN 2025\SEC MUJER\CONVENIO OPERACIÓN CENTROS DE VIDA\"/>
    </mc:Choice>
  </mc:AlternateContent>
  <xr:revisionPtr revIDLastSave="0" documentId="13_ncr:1_{A8ED5705-0086-4D67-A9B8-AEF8EFA03CA7}" xr6:coauthVersionLast="47" xr6:coauthVersionMax="47" xr10:uidLastSave="{00000000-0000-0000-0000-000000000000}"/>
  <bookViews>
    <workbookView xWindow="-120" yWindow="-120" windowWidth="29040" windowHeight="15720" xr2:uid="{76D79688-6338-44C2-8F84-A9DEFE5604EB}"/>
  </bookViews>
  <sheets>
    <sheet name="Presupuesto" sheetId="3" r:id="rId1"/>
    <sheet name="Hoja1" sheetId="4" r:id="rId2"/>
  </sheets>
  <definedNames>
    <definedName name="_xlnm._FilterDatabase" localSheetId="0" hidden="1">Presupuesto!$A$2:$J$3</definedName>
    <definedName name="_Hlk198902672" localSheetId="0">Presupuesto!$E$5</definedName>
    <definedName name="OLE_LINK1" localSheetId="0">Presupuesto!$E$4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3" l="1"/>
  <c r="H11" i="3" l="1"/>
  <c r="H10" i="3"/>
  <c r="H9" i="3"/>
  <c r="G5" i="3"/>
  <c r="G6" i="3"/>
  <c r="G7" i="3"/>
  <c r="G8" i="3"/>
  <c r="G13" i="3"/>
  <c r="G14" i="3"/>
  <c r="G4" i="3"/>
  <c r="G3" i="3" l="1"/>
  <c r="H15" i="3"/>
</calcChain>
</file>

<file path=xl/sharedStrings.xml><?xml version="1.0" encoding="utf-8"?>
<sst xmlns="http://schemas.openxmlformats.org/spreadsheetml/2006/main" count="41" uniqueCount="40">
  <si>
    <t>PROYECTO</t>
  </si>
  <si>
    <t>ACTIVIDAD</t>
  </si>
  <si>
    <t>DETALLE</t>
  </si>
  <si>
    <t>CANTIDAD</t>
  </si>
  <si>
    <t>COSTO UNITARIO</t>
  </si>
  <si>
    <t xml:space="preserve">COSTO TOTAL </t>
  </si>
  <si>
    <t>#</t>
  </si>
  <si>
    <t>Campaña para promover el buen trato al Adulto Mayor</t>
  </si>
  <si>
    <t>Dotación de uniformes para adultos mayores que incluya (Una Sudadera Larga, un sueter cuello redondo y una gorra) , para todos los adultos mayores que se encuentran en los centros de vida.</t>
  </si>
  <si>
    <t>Apoyo a las personas mayores con recursos de estampilla para el bienestar del adulto mayor en los centros de vida y centros de proteccióndel Departamento  Bolívar</t>
  </si>
  <si>
    <t>Dotación Menaje para Centros de Vida</t>
  </si>
  <si>
    <t>Dotación de utensilios y menaje de acuerdo con las necesidades específicas identificadas en los 45 Centros de Vida, con el fin de garantizar condiciones dignas y funcionales para el bienestar de los usuarios.</t>
  </si>
  <si>
    <t>DESCRIPCION</t>
  </si>
  <si>
    <t xml:space="preserve">Actividades de Bienestar en los municipios </t>
  </si>
  <si>
    <t>Desarrollo de jornadas integrales en los municipios con actividades físicas, lúdicas, culturales, artísticas y de promoción de la salud, con el objetivo de fomentar el bienestar emocional, social y físico de las personas mayores. (Encuentros culturales, paseos, manualidades, cena de navidad, entre otros)</t>
  </si>
  <si>
    <t>Diseño y ejecución de campañas educativas y comunitarias para promover el respeto, la dignidad y la no violencia hacia las personas mayores, con énfasis en la prevención del maltrato, abandono y discriminación que impacte todo el Departamento de Bolívar.</t>
  </si>
  <si>
    <t xml:space="preserve">Dotación para la creación y fortalecimiento de unidades productivas dirigidas al Adulto Mayor </t>
  </si>
  <si>
    <t>Realización de una caracterización para identificar intereses y capacidades; capacitación a los beneficiarios y seguimiento al desarrollo de unidades productivas gestionadas por adultos mayores, como estrategia de inclusión económica y participación activa de la población.</t>
  </si>
  <si>
    <t xml:space="preserve">Programa de Atención Odontológica Integral                  </t>
  </si>
  <si>
    <t xml:space="preserve">Dotación de Ayudas Técnicas para Adultos Mayores </t>
  </si>
  <si>
    <t>Dotación de ayudas técnicas: Para Persona Mayor en situación de discapacidad Fisica  (Sillas de rueda, caminadores y bastones) para mejorar su movilidad, autonomía e integración social.</t>
  </si>
  <si>
    <t>Programa de Alfabetización para el Adulto Mayor</t>
  </si>
  <si>
    <t>Programa de Alfabetización: Articulado con la Secretaria de Educación para que reciban clases y se gradúen en ceremonia de grados con toga , birrete y una cena.</t>
  </si>
  <si>
    <t>Talleres de Estimulación Cognitiva</t>
  </si>
  <si>
    <t>Para mejorar el funcionamiento de las capacidades cognitivas en la persona mayor para preservar y fortalecer las funciones cognitivas de las personas mayores, tales como la memoria, la atención, el lenguaje, el razonamiento, la percepción y la orientación. Con ejercicios estructurados, dinámicas lúdicas y actividades prácticas, para mantener la mente activa, prevenir el deterioro cognitivo y promover una mejor calidad de vida.</t>
  </si>
  <si>
    <t>Una (1) jornada lúdica semanal, dirigida por un recreacionista , durante seis (6) meses.
Una (1) jornada de actividad física, dirigida por un entrenador del deporte, durante seis (6) meses.
Un 1) encuentro cultural en cada uno de los 42 centros de vida.
Una (1) jornada mensual de tamizaje de toma de presión arterial y glucometría, durante seis (6) meses.
Tres (3) jornadas bimensuales de autocuidado personal (Barberia, peluquería, limpieza de uñas).
Un (1) curso de manualidad bimensual, garantizando los insumos requeridos para la realización del mismos, durante seis (6) meses.</t>
  </si>
  <si>
    <t>Realización de una caracterización para identificar intereses y capacidades; capacitación a los beneficiarios y seguimiento al desarrollo de unidades productivas gestionadas por adultos mayores, como estrategia de inclusión económica y participación de la población.
Definir con el equipo técnico las unidades productivas a entregar en cada uno de los municipios objeto, donde las mismas deben quedar en los centros de vida, para el buen uso de las mismas.
Entregar en cada uno de los municipios las Unidades productivas definidas.
Realizar seguimiento mensual, para revisión de impacto.
Garantizar capacitación a los adultos den centro de vida en el manejo y uso de estas unidades productivas.
Registrar cada una de las actividades en formatos validados por el supervisor, al igual generar soportes como evidencias fotografías – videográficos.</t>
  </si>
  <si>
    <t>Realización de Una (1) Jornada de valoración odontológica e higiene oral, en cada uno de los centros de vida de los municipios objeto, con la finalidad de identificar necesidades de prótesis dental y salud bucal general. 
Garantizar las unidades móviles odontologías y los insumos requeridos para la realización de estas valoraciones odontológicas.
Realizar Una (1) campaña de higiene oral y sobre cuidado de encías, cepillado correcto y uso adecuado en cada uno de los centros de vida de los municipios objeto.
Entrega 7667 kit de salud oral para ser entregados a cada adulto mayor beneficiario en los centros de vida (Cepillo dental, pasta y enjuague bucal)  
Registrar cada una de las actividades en formatos validados por el supervisor, al igual generar soportes como evidencias fotografías – videográficos y muestra física del kit entregado.</t>
  </si>
  <si>
    <t>Hacer entrega de quinientas (500) prótesis dentales, adultos priorizados mediante las valoraciones odontológicas que lo requieran.
Registrar en formatos validados por la supervisión la entrega de cada prótesis, registros fotográficos – videográficos y una muestra en físico de la misma.</t>
  </si>
  <si>
    <t>Una (1) Sudadera Larga, con marca institucional que definirá la Gobernación de Bolívar.
 Un (1) suéter cuello redondo, con marca institucional que definirá la Gobernación de Bolívar.
 Una (1) gorra en drill, con marca institucional que definirá la Gobernación de Bolívar.
Las marcas institucionales y la dotación en mención deben ser presentada en físico, con la finalidad de revisión y visto bueno por parte de supervisión técnica asignada.
La dotación debe ser entregada a cada beneficiario en el centro de vida de cada municipio objeto de las actividades.
Registrar las entregas en formatos validados por el supervisor, al igual generar soportes como evidencias fotografías y muestra en físico del insumo.</t>
  </si>
  <si>
    <t xml:space="preserve">Jornada de valoración odontológica; Revisión gratuita para identificar necesidades de prótesis dental y salud bucal
general. Realizar campañas de higiene oral y talleres prácticos sobre cuidado de encías, cepillado correcto y uso adecuado
de prótesis. </t>
  </si>
  <si>
    <t>Gestión y entrega de prótesis dentales.</t>
  </si>
  <si>
    <t>Realizar el despliegue publicitario en cada municipio objeto, sea por medio radial, redes sociales y prensa local.
Las piezas informativas y publicitarias deben revisadas y aprobadas previamente por el supervisor asignado.
Realizar una movilización social en cada municipio objeto, garantizando la logística necesaria: Convocatoria para adultos mayores y cuidadores,, recreación, premiaciones, entrega de Souvenir educativo, entrega de abanico informativo, sonido, sillas, hidratación.
Registrar cada una de las actividades en formatos validados por el supervisor, al igual generar soportes como evidencias fotografías – videográficos y muestras de insumos en físicos entregados.</t>
  </si>
  <si>
    <t xml:space="preserve">	Desarrollar un Programa de Alfabetización, Articulado con la secretaria de Educación para que reciban clases y se gradúen en ceremonia los adultos priorizados en cada uno de los municipios objeto.
                Presentar previamente al equipo técnico de la Gobernación de Bolívar, cronogramas, módulos, entre otra información que sea necesaria para el impacto que debe generar este tipo de programas en esta población de adulto mayor.
	Este programa se desarrollará de manera presencial, un día a la semana en cada municipio objeto, en el centro de vida a que ellos asisten.
	Garantizar la papelería, cartillas e insumos y ayudas tecnológicas necesario para el desarrollo de este programa de alfabetización.
	Garantizar su ceremonia de graduación en cada uno de los centros de vida priorizados y hacerles entrega de su Diploma.
	Registrar en formatos validados por la supervisión, registros fotográficos – videográficos.</t>
  </si>
  <si>
    <t>Realización de talleres dinámicos, para mejorar el funcionamiento de las capacidades cognitivas en la persona mayor para preservar y fortalecer las funciones cognitivas de las personas mayores, tales como la memoria, la atención, el lenguaje, el razonamiento, la percepción y la orientación. Con ejercicios estructurados, dinámicas lúdicas y actividades prácticas, para mantener la mente activa, prevenir el deterioro cognitivo y promover una mejor calidad de vida.
Realizar un (1) taller de estilo de vida y estimulación cognitiva una vez al mes en cada centro de vida de los municipios objeto, durante seis (6) meses. Depende la población de realizarán grupos de trabajo, para mayor efectividad del mismo.
Garantizar los insumos y herramientas de trabajo para este tipo de actividades de estimulación cognitiva.
Entregar 7667 sopas de letras o crucigramas para actividades de este componente cognitivo (Una para cada adulto mayor beneficiario)</t>
  </si>
  <si>
    <t>PRESUPUESTO  DETALLADO Proyecto denominado : " Apoyo a las personas mayores con recursos de estampilla para el bienestar del adulto mayor en los centros de vida y centros de proteccióndel Departamento  Bolívar"</t>
  </si>
  <si>
    <t xml:space="preserve">Una (1) licuadora niquelada con vaso de vidrio.
Un (1) ventilador industrial.
Estufa 4 puestos a gas.
Una (1) sandwichera niquelada 4 puestos.
Un (1) dispensador de agua fría y caliente.
Un (1) juego de calderos grande, mediano y pequeño.
Una (1) olla de 50 litros.
Una (1) paila # 40.
Cincuenta (50) platos llanos en melanina.
Cincuenta (50) taza de sopa en melanina.
Cincuenta (50) vasos en Melania.
Cincuenta (50) pocillos en melanina.
Cincuenta (50) cucharas en aluminio.
Seis (6) coladores plásticos.
Seis (6) Cucharones en aluminio.
Seis (6) cucharas de arroz en aluminio.
Tres (3) tablas de picar plásticas.
Tres (3) ralladores metálicos.
Treinta (30) sillas plásticas.
Seis (6) mesas plásticas.
</t>
  </si>
  <si>
    <t>Garantizar el transporte y la entrega de cuatrocientas veinte (420) sillas de ruedas en aluminio, desarmable, ancho de asiento entre 50 -55 cm, y capacidad al menos de 130 kilos.</t>
  </si>
  <si>
    <t xml:space="preserve"> Garantizar el transporte y la entrega de cuatrocientas veinte (420) caminadores en estructura  en aluminio, (4) Cuatro Ruedas ,plegable para fácil transporte y almacenamiento,capacidad al menos  90Kilos.</t>
  </si>
  <si>
    <t>  Garantizar el transporte y la entrega de Quinientos (500) bastones de cuatro apoyo, en aluminio, mango en espuma y altura graduable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</si>
</sst>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 #,##0.00"/>
  </numFmts>
  <fonts count="7" x14ac:knownFonts="1">
    <font>
      <sz val="11"/>
      <color theme="1"/>
      <name val="Aptos Narrow"/>
      <family val="2"/>
      <scheme val="minor"/>
    </font>
    <font>
      <sz val="12"/>
      <color theme="1"/>
      <name val="Aptos Narrow"/>
      <family val="2"/>
      <scheme val="minor"/>
    </font>
    <font>
      <sz val="12"/>
      <color theme="1"/>
      <name val="Wingdings"/>
      <charset val="2"/>
    </font>
    <font>
      <sz val="11"/>
      <color theme="1"/>
      <name val="Aptos Narrow"/>
      <family val="2"/>
      <scheme val="minor"/>
    </font>
    <font>
      <sz val="12"/>
      <color theme="1"/>
      <name val="Arial Narrow"/>
      <family val="2"/>
    </font>
    <font>
      <b/>
      <sz val="12"/>
      <color theme="1"/>
      <name val="Arial Narrow"/>
      <family val="2"/>
    </font>
    <font>
      <sz val="12"/>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505050"/>
      </left>
      <right style="thin">
        <color rgb="FF505050"/>
      </right>
      <top style="thin">
        <color rgb="FF505050"/>
      </top>
      <bottom style="thin">
        <color rgb="FF505050"/>
      </bottom>
      <diagonal/>
    </border>
    <border>
      <left/>
      <right/>
      <top style="thin">
        <color indexed="64"/>
      </top>
      <bottom/>
      <diagonal/>
    </border>
    <border>
      <left style="thin">
        <color rgb="FF505050"/>
      </left>
      <right/>
      <top style="thin">
        <color rgb="FF505050"/>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style="thin">
        <color rgb="FF505050"/>
      </left>
      <right style="thin">
        <color rgb="FF505050"/>
      </right>
      <top/>
      <bottom/>
      <diagonal/>
    </border>
    <border>
      <left style="thin">
        <color rgb="FF505050"/>
      </left>
      <right style="thin">
        <color indexed="64"/>
      </right>
      <top style="thin">
        <color rgb="FF505050"/>
      </top>
      <bottom/>
      <diagonal/>
    </border>
    <border>
      <left style="thin">
        <color rgb="FF505050"/>
      </left>
      <right style="thin">
        <color indexed="64"/>
      </right>
      <top/>
      <bottom/>
      <diagonal/>
    </border>
  </borders>
  <cellStyleXfs count="4">
    <xf numFmtId="0" fontId="0" fillId="0" borderId="0"/>
    <xf numFmtId="0" fontId="1" fillId="0" borderId="0"/>
    <xf numFmtId="42" fontId="1" fillId="0" borderId="0" applyFont="0" applyFill="0" applyBorder="0" applyAlignment="0" applyProtection="0"/>
    <xf numFmtId="44" fontId="3" fillId="0" borderId="0" applyFont="0" applyFill="0" applyBorder="0" applyAlignment="0" applyProtection="0"/>
  </cellStyleXfs>
  <cellXfs count="38">
    <xf numFmtId="0" fontId="0" fillId="0" borderId="0" xfId="0"/>
    <xf numFmtId="164" fontId="0" fillId="0" borderId="0" xfId="0" applyNumberFormat="1"/>
    <xf numFmtId="0" fontId="2" fillId="0" borderId="0" xfId="0" applyFont="1" applyAlignment="1">
      <alignment horizontal="left" vertical="center" indent="8"/>
    </xf>
    <xf numFmtId="44" fontId="0" fillId="0" borderId="0" xfId="3" applyFont="1"/>
    <xf numFmtId="0" fontId="1" fillId="0" borderId="0" xfId="0" applyFont="1"/>
    <xf numFmtId="164" fontId="1" fillId="0" borderId="0" xfId="0" applyNumberFormat="1" applyFont="1"/>
    <xf numFmtId="0" fontId="4" fillId="2" borderId="3" xfId="0" applyFont="1" applyFill="1" applyBorder="1" applyAlignment="1">
      <alignment horizontal="center" vertical="center" wrapText="1"/>
    </xf>
    <xf numFmtId="0" fontId="4" fillId="0" borderId="5" xfId="0" quotePrefix="1" applyFont="1" applyBorder="1" applyAlignment="1">
      <alignmen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xf>
    <xf numFmtId="164" fontId="4" fillId="2" borderId="1" xfId="0" applyNumberFormat="1" applyFont="1" applyFill="1" applyBorder="1" applyAlignment="1">
      <alignment horizontal="center"/>
    </xf>
    <xf numFmtId="0" fontId="4" fillId="0" borderId="0" xfId="0" applyFont="1"/>
    <xf numFmtId="0" fontId="4" fillId="0" borderId="7" xfId="0" quotePrefix="1"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center" wrapText="1"/>
    </xf>
    <xf numFmtId="164" fontId="4" fillId="0" borderId="1" xfId="0" applyNumberFormat="1" applyFont="1" applyBorder="1" applyAlignment="1">
      <alignment horizontal="center" wrapText="1"/>
    </xf>
    <xf numFmtId="0" fontId="4" fillId="0" borderId="1" xfId="0" applyFont="1" applyBorder="1" applyAlignment="1">
      <alignment horizontal="center"/>
    </xf>
    <xf numFmtId="164" fontId="4" fillId="0" borderId="1" xfId="0" applyNumberFormat="1" applyFont="1" applyBorder="1"/>
    <xf numFmtId="0" fontId="4" fillId="0" borderId="1" xfId="0" applyFont="1" applyBorder="1" applyAlignment="1">
      <alignment horizontal="justify" vertical="center"/>
    </xf>
    <xf numFmtId="0" fontId="4" fillId="0" borderId="0" xfId="0" applyFont="1" applyAlignment="1">
      <alignment horizontal="left" vertical="center" indent="8"/>
    </xf>
    <xf numFmtId="164" fontId="4" fillId="0" borderId="0" xfId="0" applyNumberFormat="1" applyFont="1"/>
    <xf numFmtId="164" fontId="4" fillId="4" borderId="0" xfId="0" applyNumberFormat="1" applyFont="1" applyFill="1"/>
    <xf numFmtId="0" fontId="6" fillId="0" borderId="1" xfId="0" applyFont="1" applyBorder="1" applyAlignment="1">
      <alignment vertical="center" wrapText="1"/>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 xfId="0" applyFont="1" applyFill="1" applyBorder="1" applyAlignment="1">
      <alignment horizontal="center" vertical="center"/>
    </xf>
    <xf numFmtId="164" fontId="5" fillId="3" borderId="1" xfId="0" applyNumberFormat="1" applyFont="1" applyFill="1" applyBorder="1" applyAlignment="1">
      <alignment horizontal="center" vertical="center"/>
    </xf>
    <xf numFmtId="0" fontId="5" fillId="3" borderId="6" xfId="0" applyFont="1" applyFill="1" applyBorder="1" applyAlignment="1">
      <alignment horizontal="center" vertical="center" wrapText="1"/>
    </xf>
    <xf numFmtId="0" fontId="5" fillId="3" borderId="0" xfId="0" applyFont="1" applyFill="1" applyAlignment="1">
      <alignment horizontal="center" vertical="center" wrapText="1"/>
    </xf>
    <xf numFmtId="0" fontId="4" fillId="0" borderId="8" xfId="0" quotePrefix="1" applyFont="1" applyBorder="1" applyAlignment="1">
      <alignment vertical="center" wrapText="1"/>
    </xf>
    <xf numFmtId="0" fontId="4" fillId="0" borderId="9" xfId="0" applyFont="1" applyBorder="1" applyAlignment="1">
      <alignment vertical="center" wrapText="1"/>
    </xf>
    <xf numFmtId="0" fontId="4" fillId="0" borderId="8" xfId="0" quotePrefix="1" applyFont="1" applyBorder="1" applyAlignment="1">
      <alignment horizontal="center" vertical="center" wrapText="1"/>
    </xf>
    <xf numFmtId="0" fontId="4" fillId="0" borderId="10" xfId="0" quotePrefix="1" applyFont="1" applyBorder="1" applyAlignment="1">
      <alignment horizontal="center" vertical="center" wrapText="1"/>
    </xf>
    <xf numFmtId="0" fontId="4" fillId="0" borderId="11" xfId="0" quotePrefix="1" applyFont="1" applyBorder="1" applyAlignment="1">
      <alignment horizontal="center" vertical="center" wrapText="1"/>
    </xf>
    <xf numFmtId="0" fontId="4" fillId="0" borderId="12" xfId="0" quotePrefix="1" applyFont="1" applyBorder="1" applyAlignment="1">
      <alignment horizontal="center" vertical="center" wrapText="1"/>
    </xf>
    <xf numFmtId="0" fontId="5" fillId="5" borderId="0" xfId="0" applyFont="1" applyFill="1" applyAlignment="1">
      <alignment horizontal="center" wrapText="1"/>
    </xf>
  </cellXfs>
  <cellStyles count="4">
    <cellStyle name="Moneda" xfId="3" builtinId="4"/>
    <cellStyle name="Moneda [0] 2" xfId="2" xr:uid="{41C51018-DD4D-4DAF-8833-E5F7A0E77836}"/>
    <cellStyle name="Normal" xfId="0" builtinId="0"/>
    <cellStyle name="Normal 2" xfId="1" xr:uid="{F79E08F2-724A-40F5-8E6C-73A639A55F31}"/>
  </cellStyles>
  <dxfs count="0"/>
  <tableStyles count="0" defaultTableStyle="TableStyleMedium2" defaultPivotStyle="PivotStyleLight16"/>
  <colors>
    <mruColors>
      <color rgb="FFFFFFCC"/>
      <color rgb="FFCCCCFF"/>
      <color rgb="FFCC66FF"/>
      <color rgb="FFFFFF99"/>
      <color rgb="FF99FF33"/>
      <color rgb="FFFFFF66"/>
      <color rgb="FF666699"/>
      <color rgb="FF66FFCC"/>
      <color rgb="FF339966"/>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FFC66-AF42-4EC5-8919-E870E19AF495}">
  <dimension ref="A1:L29"/>
  <sheetViews>
    <sheetView tabSelected="1" zoomScale="74" zoomScaleNormal="74" workbookViewId="0">
      <selection activeCell="H21" sqref="H21"/>
    </sheetView>
  </sheetViews>
  <sheetFormatPr baseColWidth="10" defaultRowHeight="15" x14ac:dyDescent="0.25"/>
  <cols>
    <col min="1" max="1" width="7.42578125" customWidth="1"/>
    <col min="2" max="2" width="24.85546875" bestFit="1" customWidth="1"/>
    <col min="3" max="3" width="33.42578125" customWidth="1"/>
    <col min="4" max="4" width="60" customWidth="1"/>
    <col min="5" max="5" width="54.7109375" customWidth="1"/>
    <col min="6" max="6" width="15" customWidth="1"/>
    <col min="7" max="7" width="26" style="1" customWidth="1"/>
    <col min="8" max="8" width="23" style="1" bestFit="1" customWidth="1"/>
    <col min="9" max="9" width="20.42578125" bestFit="1" customWidth="1"/>
    <col min="10" max="10" width="24.42578125" customWidth="1"/>
  </cols>
  <sheetData>
    <row r="1" spans="1:12" ht="43.5" customHeight="1" thickBot="1" x14ac:dyDescent="0.3">
      <c r="A1" s="37" t="s">
        <v>35</v>
      </c>
      <c r="B1" s="37"/>
      <c r="C1" s="37"/>
      <c r="D1" s="37"/>
      <c r="E1" s="37"/>
      <c r="F1" s="37"/>
      <c r="G1" s="37"/>
      <c r="H1" s="37"/>
    </row>
    <row r="2" spans="1:12" ht="57.75" customHeight="1" thickBot="1" x14ac:dyDescent="0.3">
      <c r="A2" s="24" t="s">
        <v>6</v>
      </c>
      <c r="B2" s="25" t="s">
        <v>0</v>
      </c>
      <c r="C2" s="26" t="s">
        <v>1</v>
      </c>
      <c r="D2" s="27" t="s">
        <v>12</v>
      </c>
      <c r="E2" s="27" t="s">
        <v>2</v>
      </c>
      <c r="F2" s="27" t="s">
        <v>3</v>
      </c>
      <c r="G2" s="28" t="s">
        <v>4</v>
      </c>
      <c r="H2" s="28" t="s">
        <v>5</v>
      </c>
    </row>
    <row r="3" spans="1:12" ht="336" customHeight="1" x14ac:dyDescent="0.25">
      <c r="A3" s="6">
        <v>1</v>
      </c>
      <c r="B3" s="29" t="s">
        <v>9</v>
      </c>
      <c r="C3" s="7" t="s">
        <v>10</v>
      </c>
      <c r="D3" s="8" t="s">
        <v>8</v>
      </c>
      <c r="E3" s="9" t="s">
        <v>29</v>
      </c>
      <c r="F3" s="10">
        <v>7667</v>
      </c>
      <c r="G3" s="11">
        <f>SUM(H3/F3)</f>
        <v>149324.60807095343</v>
      </c>
      <c r="H3" s="11">
        <v>1144871770.0799999</v>
      </c>
      <c r="I3" s="1"/>
    </row>
    <row r="4" spans="1:12" ht="408.75" customHeight="1" x14ac:dyDescent="0.25">
      <c r="A4" s="12">
        <v>2</v>
      </c>
      <c r="B4" s="30"/>
      <c r="C4" s="7" t="s">
        <v>10</v>
      </c>
      <c r="D4" s="13" t="s">
        <v>11</v>
      </c>
      <c r="E4" s="14" t="s">
        <v>36</v>
      </c>
      <c r="F4" s="15">
        <v>45</v>
      </c>
      <c r="G4" s="11">
        <f>SUM(H4/F4)</f>
        <v>9785228.8042222224</v>
      </c>
      <c r="H4" s="16">
        <v>440335296.19</v>
      </c>
      <c r="I4" s="1"/>
    </row>
    <row r="5" spans="1:12" ht="270" customHeight="1" x14ac:dyDescent="0.25">
      <c r="A5" s="12">
        <v>3</v>
      </c>
      <c r="B5" s="30"/>
      <c r="C5" s="7" t="s">
        <v>13</v>
      </c>
      <c r="D5" s="13" t="s">
        <v>14</v>
      </c>
      <c r="E5" s="23" t="s">
        <v>25</v>
      </c>
      <c r="F5" s="17">
        <v>42</v>
      </c>
      <c r="G5" s="11">
        <f t="shared" ref="G5:G14" si="0">SUM(H5/F5)</f>
        <v>23804929.312142856</v>
      </c>
      <c r="H5" s="18">
        <v>999807031.11000001</v>
      </c>
      <c r="I5" s="1"/>
    </row>
    <row r="6" spans="1:12" ht="303" customHeight="1" x14ac:dyDescent="0.25">
      <c r="A6" s="12">
        <v>4</v>
      </c>
      <c r="B6" s="30"/>
      <c r="C6" s="7" t="s">
        <v>7</v>
      </c>
      <c r="D6" s="13" t="s">
        <v>15</v>
      </c>
      <c r="E6" s="14" t="s">
        <v>32</v>
      </c>
      <c r="F6" s="17">
        <v>42</v>
      </c>
      <c r="G6" s="11">
        <f t="shared" si="0"/>
        <v>10484173.718809525</v>
      </c>
      <c r="H6" s="18">
        <v>440335296.19</v>
      </c>
      <c r="I6" s="1"/>
    </row>
    <row r="7" spans="1:12" ht="408.75" customHeight="1" x14ac:dyDescent="0.25">
      <c r="A7" s="12">
        <v>5</v>
      </c>
      <c r="B7" s="30"/>
      <c r="C7" s="7" t="s">
        <v>16</v>
      </c>
      <c r="D7" s="13" t="s">
        <v>17</v>
      </c>
      <c r="E7" s="14" t="s">
        <v>26</v>
      </c>
      <c r="F7" s="17">
        <v>42</v>
      </c>
      <c r="G7" s="11">
        <f t="shared" si="0"/>
        <v>20968347.437380951</v>
      </c>
      <c r="H7" s="18">
        <v>880670592.37</v>
      </c>
      <c r="I7" s="1"/>
    </row>
    <row r="8" spans="1:12" ht="350.25" customHeight="1" x14ac:dyDescent="0.25">
      <c r="A8" s="12">
        <v>6</v>
      </c>
      <c r="B8" s="30"/>
      <c r="C8" s="31" t="s">
        <v>18</v>
      </c>
      <c r="D8" s="13" t="s">
        <v>30</v>
      </c>
      <c r="E8" s="14" t="s">
        <v>27</v>
      </c>
      <c r="F8" s="17">
        <v>42</v>
      </c>
      <c r="G8" s="11">
        <f t="shared" si="0"/>
        <v>16639343.151666667</v>
      </c>
      <c r="H8" s="18">
        <v>698852412.37</v>
      </c>
      <c r="I8" s="1"/>
    </row>
    <row r="9" spans="1:12" ht="148.5" customHeight="1" x14ac:dyDescent="0.25">
      <c r="A9" s="12">
        <v>7</v>
      </c>
      <c r="B9" s="30"/>
      <c r="C9" s="32"/>
      <c r="D9" s="13" t="s">
        <v>31</v>
      </c>
      <c r="E9" s="14" t="s">
        <v>28</v>
      </c>
      <c r="F9" s="17">
        <v>500</v>
      </c>
      <c r="G9" s="11">
        <v>363636.36</v>
      </c>
      <c r="H9" s="18">
        <f>SUM(G9*F9)</f>
        <v>181818180</v>
      </c>
      <c r="I9" s="1"/>
    </row>
    <row r="10" spans="1:12" ht="109.5" customHeight="1" x14ac:dyDescent="0.25">
      <c r="A10" s="12"/>
      <c r="B10" s="30"/>
      <c r="C10" s="33" t="s">
        <v>19</v>
      </c>
      <c r="D10" s="35" t="s">
        <v>20</v>
      </c>
      <c r="E10" s="19" t="s">
        <v>37</v>
      </c>
      <c r="F10" s="17">
        <v>420</v>
      </c>
      <c r="G10" s="11">
        <v>1390000</v>
      </c>
      <c r="H10" s="18">
        <f>SUM(F10*G10)</f>
        <v>583800000</v>
      </c>
      <c r="I10" s="1"/>
      <c r="J10" s="3"/>
    </row>
    <row r="11" spans="1:12" ht="109.5" customHeight="1" x14ac:dyDescent="0.25">
      <c r="A11" s="12"/>
      <c r="B11" s="30"/>
      <c r="C11" s="34"/>
      <c r="D11" s="36"/>
      <c r="E11" s="19" t="s">
        <v>38</v>
      </c>
      <c r="F11" s="17">
        <v>420</v>
      </c>
      <c r="G11" s="11">
        <v>940000</v>
      </c>
      <c r="H11" s="18">
        <f t="shared" ref="H11" si="1">SUM(F11*G11)</f>
        <v>394800000</v>
      </c>
      <c r="I11" s="1"/>
      <c r="L11" s="18"/>
    </row>
    <row r="12" spans="1:12" ht="109.5" customHeight="1" x14ac:dyDescent="0.25">
      <c r="A12" s="12"/>
      <c r="B12" s="30"/>
      <c r="C12" s="34"/>
      <c r="D12" s="36"/>
      <c r="E12" s="19" t="s">
        <v>39</v>
      </c>
      <c r="F12" s="17">
        <v>500</v>
      </c>
      <c r="G12" s="11">
        <v>332543.53999999998</v>
      </c>
      <c r="H12" s="18">
        <f>SUM(F12*G12)</f>
        <v>166271770</v>
      </c>
      <c r="I12" s="1"/>
    </row>
    <row r="13" spans="1:12" ht="408.75" customHeight="1" x14ac:dyDescent="0.25">
      <c r="A13" s="12">
        <v>8</v>
      </c>
      <c r="B13" s="30"/>
      <c r="C13" s="7" t="s">
        <v>21</v>
      </c>
      <c r="D13" s="13" t="s">
        <v>22</v>
      </c>
      <c r="E13" s="14" t="s">
        <v>33</v>
      </c>
      <c r="F13" s="17">
        <v>25</v>
      </c>
      <c r="G13" s="11">
        <f t="shared" si="0"/>
        <v>17613411.847599998</v>
      </c>
      <c r="H13" s="18">
        <v>440335296.19</v>
      </c>
      <c r="I13" s="1"/>
    </row>
    <row r="14" spans="1:12" ht="397.5" customHeight="1" x14ac:dyDescent="0.25">
      <c r="A14" s="12">
        <v>9</v>
      </c>
      <c r="B14" s="30"/>
      <c r="C14" s="7" t="s">
        <v>23</v>
      </c>
      <c r="D14" s="13" t="s">
        <v>24</v>
      </c>
      <c r="E14" s="14" t="s">
        <v>34</v>
      </c>
      <c r="F14" s="17">
        <v>42</v>
      </c>
      <c r="G14" s="11">
        <f t="shared" si="0"/>
        <v>12581008.462380953</v>
      </c>
      <c r="H14" s="18">
        <v>528402355.42000002</v>
      </c>
      <c r="I14" s="1"/>
    </row>
    <row r="15" spans="1:12" ht="15.75" x14ac:dyDescent="0.25">
      <c r="A15" s="12"/>
      <c r="B15" s="12"/>
      <c r="C15" s="12"/>
      <c r="D15" s="12"/>
      <c r="E15" s="20"/>
      <c r="F15" s="12"/>
      <c r="G15" s="21"/>
      <c r="H15" s="22">
        <f>SUM(H3:H14)</f>
        <v>6900299999.9200001</v>
      </c>
      <c r="I15" s="1"/>
    </row>
    <row r="16" spans="1:12" ht="15.75" x14ac:dyDescent="0.25">
      <c r="A16" s="12"/>
      <c r="B16" s="12"/>
      <c r="C16" s="12"/>
      <c r="D16" s="12"/>
      <c r="E16" s="20"/>
      <c r="F16" s="12"/>
      <c r="G16" s="21"/>
      <c r="H16" s="21"/>
    </row>
    <row r="17" spans="1:8" ht="15.75" x14ac:dyDescent="0.25">
      <c r="A17" s="4"/>
      <c r="B17" s="4"/>
      <c r="C17" s="4"/>
      <c r="D17" s="4"/>
      <c r="E17" s="2"/>
      <c r="F17" s="4"/>
      <c r="G17" s="5"/>
      <c r="H17" s="5"/>
    </row>
    <row r="18" spans="1:8" ht="15.75" x14ac:dyDescent="0.25">
      <c r="A18" s="4"/>
      <c r="B18" s="4"/>
      <c r="C18" s="4"/>
      <c r="D18" s="4"/>
      <c r="E18" s="2"/>
      <c r="F18" s="4"/>
      <c r="G18" s="5"/>
      <c r="H18" s="5"/>
    </row>
    <row r="19" spans="1:8" ht="15.75" x14ac:dyDescent="0.25">
      <c r="A19" s="4"/>
      <c r="B19" s="4"/>
      <c r="C19" s="4"/>
      <c r="D19" s="4"/>
      <c r="E19" s="2"/>
      <c r="F19" s="4"/>
      <c r="G19" s="5"/>
      <c r="H19" s="5"/>
    </row>
    <row r="20" spans="1:8" x14ac:dyDescent="0.25">
      <c r="E20" s="2"/>
    </row>
    <row r="21" spans="1:8" x14ac:dyDescent="0.25">
      <c r="E21" s="2"/>
    </row>
    <row r="22" spans="1:8" x14ac:dyDescent="0.25">
      <c r="E22" s="2"/>
    </row>
    <row r="23" spans="1:8" x14ac:dyDescent="0.25">
      <c r="E23" s="2"/>
    </row>
    <row r="24" spans="1:8" x14ac:dyDescent="0.25">
      <c r="E24" s="2"/>
    </row>
    <row r="25" spans="1:8" x14ac:dyDescent="0.25">
      <c r="E25" s="2"/>
    </row>
    <row r="26" spans="1:8" x14ac:dyDescent="0.25">
      <c r="E26" s="2"/>
    </row>
    <row r="27" spans="1:8" x14ac:dyDescent="0.25">
      <c r="E27" s="2"/>
    </row>
    <row r="28" spans="1:8" x14ac:dyDescent="0.25">
      <c r="E28" s="2"/>
    </row>
    <row r="29" spans="1:8" x14ac:dyDescent="0.25">
      <c r="E29" s="2"/>
    </row>
  </sheetData>
  <mergeCells count="5">
    <mergeCell ref="B3:B14"/>
    <mergeCell ref="C8:C9"/>
    <mergeCell ref="C10:C12"/>
    <mergeCell ref="D10:D12"/>
    <mergeCell ref="A1:H1"/>
  </mergeCells>
  <pageMargins left="0.25" right="0.25"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CA10C-EBA5-433E-97CA-608F7F256B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Hoja1</vt:lpstr>
      <vt:lpstr>Presupuesto!_Hlk198902672</vt:lpstr>
      <vt:lpstr>Presupuesto!OLE_LINK1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COORDINADOR DE CARTERA</dc:creator>
  <cp:lastModifiedBy>Margarita Rosa Estarita Trucco</cp:lastModifiedBy>
  <cp:lastPrinted>2025-06-04T20:56:38Z</cp:lastPrinted>
  <dcterms:created xsi:type="dcterms:W3CDTF">2025-04-22T19:36:04Z</dcterms:created>
  <dcterms:modified xsi:type="dcterms:W3CDTF">2025-06-04T22:12:55Z</dcterms:modified>
</cp:coreProperties>
</file>