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MC-CLD-CAI-006-2025 SENA CALDAS\"/>
    </mc:Choice>
  </mc:AlternateContent>
  <bookViews>
    <workbookView xWindow="3375" yWindow="2145" windowWidth="19095" windowHeight="17580"/>
  </bookViews>
  <sheets>
    <sheet name="LOTE 1" sheetId="8" r:id="rId1"/>
  </sheets>
  <definedNames>
    <definedName name="_xlnm._FilterDatabase" localSheetId="0" hidden="1">'LOTE 1'!$A$8:$K$32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8" l="1"/>
  <c r="D38" i="8"/>
  <c r="D37" i="8"/>
  <c r="H9" i="8"/>
  <c r="H22" i="8" l="1"/>
  <c r="H21" i="8"/>
  <c r="H20" i="8"/>
  <c r="H19" i="8"/>
  <c r="H18" i="8"/>
  <c r="H17" i="8"/>
  <c r="H16" i="8"/>
  <c r="H15" i="8"/>
  <c r="H14" i="8"/>
  <c r="H13" i="8"/>
  <c r="H12" i="8"/>
  <c r="H32" i="8" l="1"/>
  <c r="H31" i="8"/>
  <c r="H30" i="8"/>
  <c r="H29" i="8"/>
  <c r="H28" i="8"/>
  <c r="H27" i="8"/>
  <c r="H26" i="8"/>
  <c r="H25" i="8"/>
  <c r="H24" i="8"/>
  <c r="H23" i="8"/>
  <c r="H11" i="8"/>
  <c r="H10" i="8"/>
</calcChain>
</file>

<file path=xl/sharedStrings.xml><?xml version="1.0" encoding="utf-8"?>
<sst xmlns="http://schemas.openxmlformats.org/spreadsheetml/2006/main" count="71" uniqueCount="48">
  <si>
    <t>ITEM</t>
  </si>
  <si>
    <t>CANTIDAD</t>
  </si>
  <si>
    <t>UNIDAD DE MEDIDA</t>
  </si>
  <si>
    <t xml:space="preserve">VLR UNITARIO SIN IVA </t>
  </si>
  <si>
    <t>VLR TOTAL</t>
  </si>
  <si>
    <t>RESUMEN DE LA OFERTA</t>
  </si>
  <si>
    <t>TOTAL</t>
  </si>
  <si>
    <t>IVA</t>
  </si>
  <si>
    <t>GRAN TOTAL DE LA OFERTA ECONOMICA</t>
  </si>
  <si>
    <t xml:space="preserve">Atentamente, </t>
  </si>
  <si>
    <t xml:space="preserve"> </t>
  </si>
  <si>
    <t>Validez de la oferta: 90 días</t>
  </si>
  <si>
    <t>SUBTOTAL DE LA PROPUESTA (IVA)</t>
  </si>
  <si>
    <t>IMPUESTOS</t>
  </si>
  <si>
    <t>DESCRIPCION DETALLADA 
 (FICHA TECNICA)</t>
  </si>
  <si>
    <t>UNIDAD</t>
  </si>
  <si>
    <t>OFERTA ECONOMICA</t>
  </si>
  <si>
    <t>FICHA TECNICA LOTE 1 ELECTRONICA ARTICULACIÓN</t>
  </si>
  <si>
    <t>Cable UTP x 305m</t>
  </si>
  <si>
    <t>RJ 45 Categoria 6</t>
  </si>
  <si>
    <t>JACK para RJ 45 Categoria 6</t>
  </si>
  <si>
    <t>Gafas 3d Realidad Virtual Vr Box + Control Bluetooth. El control se conecta al dispositivo movil a travez de bluetooth</t>
  </si>
  <si>
    <t>Kit de Ponchado Incluye (Ponchadora rj 45 - Perillero de estria y de pala - Pela cable - Pinza ponchadora de impacto)</t>
  </si>
  <si>
    <t>Limpiador de contactos electrónicos 200ml</t>
  </si>
  <si>
    <t>Clean espumoso 16 onzas</t>
  </si>
  <si>
    <t>Limpia pantalla 16 onzas</t>
  </si>
  <si>
    <t>Multimetro digital UA890D</t>
  </si>
  <si>
    <t>Cautín de 25 watios</t>
  </si>
  <si>
    <t>Base para cautín 06337 12mm x 85mm</t>
  </si>
  <si>
    <t>Kit de Herramientas para PC Incluye (Alicate de corte diagonal - Alicate de punta larga - 2
destornilladores de pala - 2 destornilladores de estria - 2 juegos de destornilladores torx - 1
extractor de circuitos integrados)</t>
  </si>
  <si>
    <t>Sopladora Aspiradora Blower Potente, Pc, 600 Wt; 6 velocidades Tubo de caucho
• 12000rpm
• 400w</t>
  </si>
  <si>
    <t>Rapidografo 0.3mm no recargable</t>
  </si>
  <si>
    <t>Rapidografo 0.5mm no recargable</t>
  </si>
  <si>
    <t>Cinta Aislante Negra
Largo x Ancho 20 m x 19 mm, por rollo</t>
  </si>
  <si>
    <t>Tomacorriente doble de 110V con polo a tierra con tornilleria</t>
  </si>
  <si>
    <t>Argollas Para Llavero 2.5 Cm Con Cadena, X 100 Piezas</t>
  </si>
  <si>
    <t>Extension Electrica Encauchetada Industrial 10m</t>
  </si>
  <si>
    <t>MICRO: BIT V2 Tarjeta de desarrollo programable , con actuadores, sensores y GPIOSs</t>
  </si>
  <si>
    <t>Tarjeta de desarrollo esp32 wifi bluetooth</t>
  </si>
  <si>
    <t>Tester Probador de Red Rj45 Rj11</t>
  </si>
  <si>
    <t>Manilla Antiestatica azul reparación electrónica</t>
  </si>
  <si>
    <t>Brocha Multiusos de 1 Pulgada para Mantenimiento de Computadores</t>
  </si>
  <si>
    <t>El suscrito, obrando en representación de ELECTRÓNICA I+D, ofrezco contratar con el Centro de Automatización Industrial del SENA Regional Caldas el siguiente Objeto: Adquirir materiales de formación profesional para los programas de articulación con la educación media, desplazados, Campesena y Economia Popular del Centro de Automatización Industrial de acuerdo con las especificaciones técnicas.</t>
  </si>
  <si>
    <t>Nombre o Razón Social del Proponente: ELECTRÓNICA I+D</t>
  </si>
  <si>
    <t>Nombre del Representante Legal: Cesar Augusto García Carvajal</t>
  </si>
  <si>
    <t xml:space="preserve">C. C. Nº 71.222.529 de Bello </t>
  </si>
  <si>
    <t xml:space="preserve">FIRMA:  </t>
  </si>
  <si>
    <t>NOMBRE DE QUIEN FIRMA: Cesar Augusto García Carvajal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</si>
</sst>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6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Play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34">
    <xf numFmtId="0" fontId="0" fillId="0" borderId="0" xfId="0" applyAlignment="1">
      <alignment horizontal="left" vertical="top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3" fillId="0" borderId="6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</cellXfs>
  <cellStyles count="17">
    <cellStyle name="Moneda [0] 2" xfId="3"/>
    <cellStyle name="Moneda 10" xfId="12"/>
    <cellStyle name="Moneda 11" xfId="13"/>
    <cellStyle name="Moneda 12" xfId="14"/>
    <cellStyle name="Moneda 13" xfId="15"/>
    <cellStyle name="Moneda 2" xfId="4"/>
    <cellStyle name="Moneda 3" xfId="5"/>
    <cellStyle name="Moneda 4" xfId="6"/>
    <cellStyle name="Moneda 5" xfId="7"/>
    <cellStyle name="Moneda 6" xfId="8"/>
    <cellStyle name="Moneda 7" xfId="9"/>
    <cellStyle name="Moneda 8" xfId="10"/>
    <cellStyle name="Moneda 9" xfId="11"/>
    <cellStyle name="Normal" xfId="0" builtinId="0"/>
    <cellStyle name="Normal 2" xfId="1"/>
    <cellStyle name="Normal 3" xfId="2"/>
    <cellStyle name="Normal 7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1" Type="http://schemas.microsoft.com/office/2017/06/relationships/rdRichValue" Target="richData/rdrichvalue.xml"/><Relationship Id="rId2" Type="http://schemas.openxmlformats.org/officeDocument/2006/relationships/theme" Target="theme/theme1.xml"/><Relationship Id="rId20" Type="http://schemas.microsoft.com/office/2022/10/relationships/richValueRel" Target="richData/richValueRel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23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22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1981199</xdr:colOff>
      <xdr:row>23</xdr:row>
      <xdr:rowOff>601134</xdr:rowOff>
    </xdr:from>
    <xdr:ext cx="304800" cy="304801"/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5054599" y="4754034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571499</xdr:colOff>
      <xdr:row>45</xdr:row>
      <xdr:rowOff>221540</xdr:rowOff>
    </xdr:from>
    <xdr:to>
      <xdr:col>2</xdr:col>
      <xdr:colOff>2219324</xdr:colOff>
      <xdr:row>45</xdr:row>
      <xdr:rowOff>840441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058" y="11998922"/>
          <a:ext cx="1647825" cy="6189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7"/>
  <sheetViews>
    <sheetView tabSelected="1" topLeftCell="A23" zoomScale="85" zoomScaleNormal="85" workbookViewId="0">
      <selection activeCell="C26" sqref="C26"/>
    </sheetView>
  </sheetViews>
  <sheetFormatPr baseColWidth="10" defaultColWidth="12" defaultRowHeight="12.75"/>
  <cols>
    <col min="1" max="1" width="4.6640625" style="2" customWidth="1"/>
    <col min="2" max="2" width="7.1640625" style="2" customWidth="1"/>
    <col min="3" max="3" width="119.6640625" style="9" customWidth="1"/>
    <col min="4" max="4" width="15.6640625" style="2" customWidth="1"/>
    <col min="5" max="6" width="13.1640625" style="10" customWidth="1"/>
    <col min="7" max="7" width="15.33203125" style="1" customWidth="1"/>
    <col min="8" max="8" width="16.1640625" style="1" customWidth="1"/>
    <col min="9" max="11" width="12" style="1"/>
    <col min="12" max="16384" width="12" style="2"/>
  </cols>
  <sheetData>
    <row r="2" spans="2:11" ht="18.75" customHeight="1">
      <c r="B2" s="25" t="s">
        <v>16</v>
      </c>
      <c r="C2" s="25"/>
      <c r="D2" s="25"/>
      <c r="E2" s="25"/>
      <c r="F2" s="25"/>
      <c r="G2" s="25"/>
      <c r="H2" s="25"/>
    </row>
    <row r="3" spans="2:11" ht="12.95" customHeight="1">
      <c r="B3" s="26" t="s">
        <v>42</v>
      </c>
      <c r="C3" s="26"/>
      <c r="D3" s="26"/>
      <c r="E3" s="26"/>
      <c r="F3" s="26"/>
      <c r="G3" s="26"/>
      <c r="H3" s="26"/>
    </row>
    <row r="4" spans="2:11">
      <c r="B4" s="26"/>
      <c r="C4" s="26"/>
      <c r="D4" s="26"/>
      <c r="E4" s="26"/>
      <c r="F4" s="26"/>
      <c r="G4" s="26"/>
      <c r="H4" s="26"/>
    </row>
    <row r="5" spans="2:11" ht="40.5" customHeight="1">
      <c r="B5" s="26"/>
      <c r="C5" s="26"/>
      <c r="D5" s="26"/>
      <c r="E5" s="26"/>
      <c r="F5" s="26"/>
      <c r="G5" s="26"/>
      <c r="H5" s="26"/>
    </row>
    <row r="6" spans="2:11">
      <c r="B6" s="3"/>
      <c r="C6" s="3"/>
      <c r="D6" s="3"/>
      <c r="E6" s="4"/>
      <c r="F6" s="4"/>
      <c r="G6" s="3"/>
      <c r="H6" s="3"/>
    </row>
    <row r="7" spans="2:11" ht="20.25" customHeight="1">
      <c r="B7" s="25" t="s">
        <v>17</v>
      </c>
      <c r="C7" s="25"/>
      <c r="D7" s="25"/>
      <c r="E7" s="25"/>
      <c r="F7" s="25"/>
      <c r="G7" s="25"/>
      <c r="H7" s="25"/>
    </row>
    <row r="8" spans="2:11" s="6" customFormat="1" ht="38.25">
      <c r="B8" s="18" t="s">
        <v>0</v>
      </c>
      <c r="C8" s="18" t="s">
        <v>14</v>
      </c>
      <c r="D8" s="18" t="s">
        <v>2</v>
      </c>
      <c r="E8" s="19" t="s">
        <v>1</v>
      </c>
      <c r="F8" s="19" t="s">
        <v>13</v>
      </c>
      <c r="G8" s="19" t="s">
        <v>3</v>
      </c>
      <c r="H8" s="19" t="s">
        <v>4</v>
      </c>
      <c r="I8" s="5"/>
      <c r="J8" s="5"/>
      <c r="K8" s="5"/>
    </row>
    <row r="9" spans="2:11" s="6" customFormat="1" ht="42" customHeight="1">
      <c r="B9" s="15">
        <v>1</v>
      </c>
      <c r="C9" s="21" t="s">
        <v>18</v>
      </c>
      <c r="D9" s="20" t="s">
        <v>15</v>
      </c>
      <c r="E9" s="20">
        <v>6</v>
      </c>
      <c r="F9" s="17">
        <v>0.19</v>
      </c>
      <c r="G9" s="16">
        <v>115900</v>
      </c>
      <c r="H9" s="16">
        <f>+G9*E9</f>
        <v>695400</v>
      </c>
      <c r="I9" s="5"/>
      <c r="J9" s="5"/>
      <c r="K9" s="5"/>
    </row>
    <row r="10" spans="2:11" s="6" customFormat="1" ht="35.1" customHeight="1">
      <c r="B10" s="15">
        <v>2</v>
      </c>
      <c r="C10" s="21" t="s">
        <v>19</v>
      </c>
      <c r="D10" s="20" t="s">
        <v>15</v>
      </c>
      <c r="E10" s="20">
        <v>3000</v>
      </c>
      <c r="F10" s="17">
        <v>0.19</v>
      </c>
      <c r="G10" s="16">
        <v>200</v>
      </c>
      <c r="H10" s="16">
        <f t="shared" ref="H10:H32" si="0">+G10*E10</f>
        <v>600000</v>
      </c>
      <c r="I10" s="5"/>
      <c r="J10" s="5"/>
      <c r="K10" s="5"/>
    </row>
    <row r="11" spans="2:11" s="6" customFormat="1" ht="29.1" customHeight="1">
      <c r="B11" s="15">
        <v>3</v>
      </c>
      <c r="C11" s="21" t="s">
        <v>20</v>
      </c>
      <c r="D11" s="20" t="s">
        <v>15</v>
      </c>
      <c r="E11" s="20">
        <v>50</v>
      </c>
      <c r="F11" s="17">
        <v>0.19</v>
      </c>
      <c r="G11" s="16">
        <v>2900</v>
      </c>
      <c r="H11" s="16">
        <f t="shared" si="0"/>
        <v>145000</v>
      </c>
      <c r="I11" s="5"/>
      <c r="J11" s="5"/>
      <c r="K11" s="5"/>
    </row>
    <row r="12" spans="2:11" s="6" customFormat="1" ht="32.1" customHeight="1">
      <c r="B12" s="15">
        <v>4</v>
      </c>
      <c r="C12" s="21" t="s">
        <v>21</v>
      </c>
      <c r="D12" s="20" t="s">
        <v>15</v>
      </c>
      <c r="E12" s="20">
        <v>4</v>
      </c>
      <c r="F12" s="17">
        <v>0.19</v>
      </c>
      <c r="G12" s="16">
        <v>26700</v>
      </c>
      <c r="H12" s="16">
        <f t="shared" ref="H12:H22" si="1">+G12*E12</f>
        <v>106800</v>
      </c>
      <c r="I12" s="5"/>
      <c r="J12" s="5"/>
      <c r="K12" s="5"/>
    </row>
    <row r="13" spans="2:11" s="6" customFormat="1" ht="33" customHeight="1">
      <c r="B13" s="15">
        <v>5</v>
      </c>
      <c r="C13" s="21" t="s">
        <v>22</v>
      </c>
      <c r="D13" s="20" t="s">
        <v>15</v>
      </c>
      <c r="E13" s="20">
        <v>2</v>
      </c>
      <c r="F13" s="17">
        <v>0.19</v>
      </c>
      <c r="G13" s="16">
        <v>63800</v>
      </c>
      <c r="H13" s="16">
        <f t="shared" si="1"/>
        <v>127600</v>
      </c>
      <c r="I13" s="5"/>
      <c r="J13" s="5"/>
      <c r="K13" s="5"/>
    </row>
    <row r="14" spans="2:11" s="6" customFormat="1" ht="15">
      <c r="B14" s="15">
        <v>6</v>
      </c>
      <c r="C14" s="21" t="s">
        <v>23</v>
      </c>
      <c r="D14" s="20" t="s">
        <v>15</v>
      </c>
      <c r="E14" s="20">
        <v>6</v>
      </c>
      <c r="F14" s="17">
        <v>0.19</v>
      </c>
      <c r="G14" s="16">
        <v>16200</v>
      </c>
      <c r="H14" s="16">
        <f t="shared" si="1"/>
        <v>97200</v>
      </c>
      <c r="I14" s="5"/>
      <c r="J14" s="5"/>
      <c r="K14" s="5"/>
    </row>
    <row r="15" spans="2:11" s="6" customFormat="1" ht="15">
      <c r="B15" s="15">
        <v>7</v>
      </c>
      <c r="C15" s="21" t="s">
        <v>24</v>
      </c>
      <c r="D15" s="20" t="s">
        <v>15</v>
      </c>
      <c r="E15" s="20">
        <v>6</v>
      </c>
      <c r="F15" s="17">
        <v>0.19</v>
      </c>
      <c r="G15" s="16">
        <v>26300</v>
      </c>
      <c r="H15" s="16">
        <f t="shared" si="1"/>
        <v>157800</v>
      </c>
      <c r="I15" s="5"/>
      <c r="J15" s="5"/>
      <c r="K15" s="5"/>
    </row>
    <row r="16" spans="2:11" s="6" customFormat="1" ht="15">
      <c r="B16" s="15">
        <v>8</v>
      </c>
      <c r="C16" s="21" t="s">
        <v>25</v>
      </c>
      <c r="D16" s="20" t="s">
        <v>15</v>
      </c>
      <c r="E16" s="20">
        <v>6</v>
      </c>
      <c r="F16" s="17">
        <v>0.19</v>
      </c>
      <c r="G16" s="16">
        <v>32300</v>
      </c>
      <c r="H16" s="16">
        <f t="shared" si="1"/>
        <v>193800</v>
      </c>
      <c r="I16" s="5"/>
      <c r="J16" s="5"/>
      <c r="K16" s="5"/>
    </row>
    <row r="17" spans="2:11" s="6" customFormat="1" ht="15">
      <c r="B17" s="15">
        <v>9</v>
      </c>
      <c r="C17" s="21" t="s">
        <v>26</v>
      </c>
      <c r="D17" s="20" t="s">
        <v>15</v>
      </c>
      <c r="E17" s="20">
        <v>4</v>
      </c>
      <c r="F17" s="17">
        <v>0.19</v>
      </c>
      <c r="G17" s="16">
        <v>117600</v>
      </c>
      <c r="H17" s="16">
        <f t="shared" si="1"/>
        <v>470400</v>
      </c>
      <c r="I17" s="5"/>
      <c r="J17" s="5"/>
      <c r="K17" s="5"/>
    </row>
    <row r="18" spans="2:11" s="6" customFormat="1" ht="15">
      <c r="B18" s="15">
        <v>10</v>
      </c>
      <c r="C18" s="21" t="s">
        <v>27</v>
      </c>
      <c r="D18" s="20" t="s">
        <v>15</v>
      </c>
      <c r="E18" s="20">
        <v>4</v>
      </c>
      <c r="F18" s="17">
        <v>0.19</v>
      </c>
      <c r="G18" s="16">
        <v>12100</v>
      </c>
      <c r="H18" s="16">
        <f t="shared" si="1"/>
        <v>48400</v>
      </c>
      <c r="I18" s="5"/>
      <c r="J18" s="5"/>
      <c r="K18" s="5"/>
    </row>
    <row r="19" spans="2:11" s="6" customFormat="1" ht="15">
      <c r="B19" s="15">
        <v>11</v>
      </c>
      <c r="C19" s="21" t="s">
        <v>28</v>
      </c>
      <c r="D19" s="20" t="s">
        <v>15</v>
      </c>
      <c r="E19" s="20">
        <v>4</v>
      </c>
      <c r="F19" s="17">
        <v>0.19</v>
      </c>
      <c r="G19" s="16">
        <v>9500</v>
      </c>
      <c r="H19" s="16">
        <f t="shared" si="1"/>
        <v>38000</v>
      </c>
      <c r="I19" s="5"/>
      <c r="J19" s="5"/>
      <c r="K19" s="5"/>
    </row>
    <row r="20" spans="2:11" s="6" customFormat="1" ht="45">
      <c r="B20" s="15">
        <v>12</v>
      </c>
      <c r="C20" s="21" t="s">
        <v>29</v>
      </c>
      <c r="D20" s="20" t="s">
        <v>15</v>
      </c>
      <c r="E20" s="20">
        <v>1</v>
      </c>
      <c r="F20" s="17">
        <v>0.19</v>
      </c>
      <c r="G20" s="16">
        <v>67200</v>
      </c>
      <c r="H20" s="16">
        <f t="shared" si="1"/>
        <v>67200</v>
      </c>
      <c r="I20" s="5"/>
      <c r="J20" s="5"/>
      <c r="K20" s="5"/>
    </row>
    <row r="21" spans="2:11" s="6" customFormat="1" ht="45">
      <c r="B21" s="15">
        <v>13</v>
      </c>
      <c r="C21" s="21" t="s">
        <v>30</v>
      </c>
      <c r="D21" s="20" t="s">
        <v>15</v>
      </c>
      <c r="E21" s="20">
        <v>2</v>
      </c>
      <c r="F21" s="17">
        <v>0.19</v>
      </c>
      <c r="G21" s="16">
        <v>108800</v>
      </c>
      <c r="H21" s="16">
        <f t="shared" si="1"/>
        <v>217600</v>
      </c>
      <c r="I21" s="5"/>
      <c r="J21" s="5"/>
      <c r="K21" s="5"/>
    </row>
    <row r="22" spans="2:11" s="6" customFormat="1" ht="36" customHeight="1">
      <c r="B22" s="15">
        <v>14</v>
      </c>
      <c r="C22" s="21" t="s">
        <v>31</v>
      </c>
      <c r="D22" s="20" t="s">
        <v>15</v>
      </c>
      <c r="E22" s="20">
        <v>2</v>
      </c>
      <c r="F22" s="17">
        <v>0.19</v>
      </c>
      <c r="G22" s="16">
        <v>9600</v>
      </c>
      <c r="H22" s="16">
        <f t="shared" si="1"/>
        <v>19200</v>
      </c>
      <c r="I22" s="5"/>
      <c r="J22" s="5"/>
      <c r="K22" s="5"/>
    </row>
    <row r="23" spans="2:11" s="6" customFormat="1" ht="35.1" customHeight="1">
      <c r="B23" s="15">
        <v>15</v>
      </c>
      <c r="C23" s="21" t="s">
        <v>32</v>
      </c>
      <c r="D23" s="20" t="s">
        <v>15</v>
      </c>
      <c r="E23" s="20">
        <v>2</v>
      </c>
      <c r="F23" s="17">
        <v>0.19</v>
      </c>
      <c r="G23" s="16">
        <v>9600</v>
      </c>
      <c r="H23" s="16">
        <f t="shared" si="0"/>
        <v>19200</v>
      </c>
      <c r="I23" s="5"/>
      <c r="J23" s="5"/>
      <c r="K23" s="5"/>
    </row>
    <row r="24" spans="2:11" s="6" customFormat="1" ht="30">
      <c r="B24" s="15">
        <v>16</v>
      </c>
      <c r="C24" s="21" t="s">
        <v>33</v>
      </c>
      <c r="D24" s="20" t="s">
        <v>15</v>
      </c>
      <c r="E24" s="20">
        <v>4</v>
      </c>
      <c r="F24" s="17">
        <v>0.19</v>
      </c>
      <c r="G24" s="16">
        <v>3500</v>
      </c>
      <c r="H24" s="16">
        <f t="shared" si="0"/>
        <v>14000</v>
      </c>
      <c r="I24" s="5"/>
      <c r="J24" s="5"/>
      <c r="K24" s="5"/>
    </row>
    <row r="25" spans="2:11" s="6" customFormat="1" ht="15">
      <c r="B25" s="15">
        <v>17</v>
      </c>
      <c r="C25" s="21" t="s">
        <v>34</v>
      </c>
      <c r="D25" s="20" t="s">
        <v>15</v>
      </c>
      <c r="E25" s="20">
        <v>4</v>
      </c>
      <c r="F25" s="17">
        <v>0.19</v>
      </c>
      <c r="G25" s="16">
        <v>3200</v>
      </c>
      <c r="H25" s="16">
        <f t="shared" si="0"/>
        <v>12800</v>
      </c>
      <c r="I25" s="5"/>
      <c r="J25" s="5"/>
      <c r="K25" s="5"/>
    </row>
    <row r="26" spans="2:11" s="6" customFormat="1" ht="15">
      <c r="B26" s="15">
        <v>18</v>
      </c>
      <c r="C26" s="21" t="s">
        <v>35</v>
      </c>
      <c r="D26" s="20" t="s">
        <v>15</v>
      </c>
      <c r="E26" s="20">
        <v>200</v>
      </c>
      <c r="F26" s="17">
        <v>0.19</v>
      </c>
      <c r="G26" s="16">
        <v>25800</v>
      </c>
      <c r="H26" s="16">
        <f t="shared" si="0"/>
        <v>5160000</v>
      </c>
      <c r="I26" s="5"/>
      <c r="J26" s="5"/>
      <c r="K26" s="5"/>
    </row>
    <row r="27" spans="2:11" s="6" customFormat="1" ht="15">
      <c r="B27" s="15">
        <v>19</v>
      </c>
      <c r="C27" s="21" t="s">
        <v>36</v>
      </c>
      <c r="D27" s="20" t="s">
        <v>15</v>
      </c>
      <c r="E27" s="20">
        <v>2</v>
      </c>
      <c r="F27" s="17">
        <v>0.19</v>
      </c>
      <c r="G27" s="16">
        <v>25100</v>
      </c>
      <c r="H27" s="16">
        <f t="shared" si="0"/>
        <v>50200</v>
      </c>
      <c r="I27" s="5"/>
      <c r="J27" s="5"/>
      <c r="K27" s="5"/>
    </row>
    <row r="28" spans="2:11" s="6" customFormat="1" ht="33" customHeight="1">
      <c r="B28" s="15">
        <v>20</v>
      </c>
      <c r="C28" s="21" t="s">
        <v>37</v>
      </c>
      <c r="D28" s="20" t="s">
        <v>15</v>
      </c>
      <c r="E28" s="20">
        <v>20</v>
      </c>
      <c r="F28" s="17">
        <v>0.19</v>
      </c>
      <c r="G28" s="16">
        <v>194900</v>
      </c>
      <c r="H28" s="16">
        <f t="shared" si="0"/>
        <v>3898000</v>
      </c>
      <c r="I28" s="5"/>
      <c r="J28" s="5"/>
      <c r="K28" s="5"/>
    </row>
    <row r="29" spans="2:11" s="6" customFormat="1" ht="15">
      <c r="B29" s="15">
        <v>21</v>
      </c>
      <c r="C29" s="21" t="s">
        <v>38</v>
      </c>
      <c r="D29" s="20" t="s">
        <v>15</v>
      </c>
      <c r="E29" s="20">
        <v>10</v>
      </c>
      <c r="F29" s="17">
        <v>0.19</v>
      </c>
      <c r="G29" s="16">
        <v>20000</v>
      </c>
      <c r="H29" s="16">
        <f t="shared" si="0"/>
        <v>200000</v>
      </c>
      <c r="I29" s="5"/>
      <c r="J29" s="5"/>
      <c r="K29" s="5"/>
    </row>
    <row r="30" spans="2:11" s="6" customFormat="1" ht="15">
      <c r="B30" s="15">
        <v>22</v>
      </c>
      <c r="C30" s="21" t="s">
        <v>39</v>
      </c>
      <c r="D30" s="20" t="s">
        <v>15</v>
      </c>
      <c r="E30" s="20">
        <v>6</v>
      </c>
      <c r="F30" s="17">
        <v>0.19</v>
      </c>
      <c r="G30" s="16">
        <v>11200</v>
      </c>
      <c r="H30" s="16">
        <f t="shared" si="0"/>
        <v>67200</v>
      </c>
      <c r="I30" s="5"/>
      <c r="J30" s="5"/>
      <c r="K30" s="5"/>
    </row>
    <row r="31" spans="2:11" s="6" customFormat="1" ht="15">
      <c r="B31" s="15">
        <v>23</v>
      </c>
      <c r="C31" s="21" t="s">
        <v>40</v>
      </c>
      <c r="D31" s="20" t="s">
        <v>15</v>
      </c>
      <c r="E31" s="20">
        <v>251</v>
      </c>
      <c r="F31" s="17">
        <v>0.19</v>
      </c>
      <c r="G31" s="16">
        <v>5000</v>
      </c>
      <c r="H31" s="16">
        <f t="shared" si="0"/>
        <v>1255000</v>
      </c>
      <c r="I31" s="5"/>
      <c r="J31" s="5"/>
      <c r="K31" s="5"/>
    </row>
    <row r="32" spans="2:11" s="6" customFormat="1" ht="15">
      <c r="B32" s="15">
        <v>24</v>
      </c>
      <c r="C32" s="21" t="s">
        <v>41</v>
      </c>
      <c r="D32" s="20" t="s">
        <v>15</v>
      </c>
      <c r="E32" s="20">
        <v>6</v>
      </c>
      <c r="F32" s="17">
        <v>0.19</v>
      </c>
      <c r="G32" s="16">
        <v>3700</v>
      </c>
      <c r="H32" s="16">
        <f t="shared" si="0"/>
        <v>22200</v>
      </c>
      <c r="I32" s="5"/>
      <c r="J32" s="5"/>
      <c r="K32" s="5"/>
    </row>
    <row r="33" spans="1:11" s="6" customFormat="1">
      <c r="E33" s="5"/>
      <c r="F33" s="5"/>
      <c r="G33" s="5"/>
      <c r="H33" s="5"/>
      <c r="I33" s="5"/>
      <c r="J33" s="5"/>
      <c r="K33" s="5"/>
    </row>
    <row r="34" spans="1:11" s="6" customFormat="1" ht="20.25" customHeight="1">
      <c r="A34" s="27" t="s">
        <v>11</v>
      </c>
      <c r="B34" s="27"/>
      <c r="C34" s="27"/>
      <c r="D34" s="7"/>
      <c r="E34" s="8"/>
      <c r="F34" s="8"/>
      <c r="G34" s="7"/>
      <c r="H34" s="7"/>
      <c r="I34" s="5"/>
      <c r="J34" s="5"/>
      <c r="K34" s="5"/>
    </row>
    <row r="35" spans="1:11" ht="13.5" thickBot="1"/>
    <row r="36" spans="1:11" ht="13.5" thickBot="1">
      <c r="C36" s="11" t="s">
        <v>5</v>
      </c>
      <c r="D36" s="28" t="s">
        <v>6</v>
      </c>
      <c r="E36" s="29"/>
      <c r="F36" s="29"/>
      <c r="G36" s="30"/>
    </row>
    <row r="37" spans="1:11" ht="13.5" thickBot="1">
      <c r="C37" s="12" t="s">
        <v>12</v>
      </c>
      <c r="D37" s="31">
        <f>SUM(H9:H32)</f>
        <v>13683000</v>
      </c>
      <c r="E37" s="32"/>
      <c r="F37" s="32"/>
      <c r="G37" s="33"/>
    </row>
    <row r="38" spans="1:11" ht="13.5" thickBot="1">
      <c r="C38" s="12" t="s">
        <v>7</v>
      </c>
      <c r="D38" s="31">
        <f>D37*0.19</f>
        <v>2599770</v>
      </c>
      <c r="E38" s="32"/>
      <c r="F38" s="32"/>
      <c r="G38" s="33"/>
    </row>
    <row r="39" spans="1:11" ht="13.5" thickBot="1">
      <c r="C39" s="13" t="s">
        <v>8</v>
      </c>
      <c r="D39" s="22">
        <f>SUM(D37:G38)</f>
        <v>16282770</v>
      </c>
      <c r="E39" s="23"/>
      <c r="F39" s="23"/>
      <c r="G39" s="24"/>
    </row>
    <row r="40" spans="1:11">
      <c r="D40" s="1"/>
    </row>
    <row r="41" spans="1:11">
      <c r="C41" s="2" t="s">
        <v>9</v>
      </c>
      <c r="D41" s="1"/>
    </row>
    <row r="42" spans="1:11">
      <c r="C42" s="2" t="s">
        <v>43</v>
      </c>
      <c r="D42" s="1"/>
    </row>
    <row r="43" spans="1:11">
      <c r="C43" s="2" t="s">
        <v>10</v>
      </c>
      <c r="D43" s="1"/>
    </row>
    <row r="44" spans="1:11">
      <c r="C44" s="2" t="s">
        <v>44</v>
      </c>
    </row>
    <row r="45" spans="1:11">
      <c r="C45" s="2" t="s">
        <v>45</v>
      </c>
    </row>
    <row r="46" spans="1:11" ht="77.25" customHeight="1">
      <c r="C46" s="2" t="s">
        <v>46</v>
      </c>
    </row>
    <row r="47" spans="1:11" ht="18" customHeight="1">
      <c r="C47" s="14" t="s">
        <v>47</v>
      </c>
    </row>
  </sheetData>
  <autoFilter ref="A8:K32"/>
  <mergeCells count="8">
    <mergeCell ref="D39:G39"/>
    <mergeCell ref="B2:H2"/>
    <mergeCell ref="B3:H5"/>
    <mergeCell ref="B7:H7"/>
    <mergeCell ref="A34:C34"/>
    <mergeCell ref="D36:G36"/>
    <mergeCell ref="D37:G37"/>
    <mergeCell ref="D38:G3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usuario</cp:lastModifiedBy>
  <cp:lastPrinted>2020-06-10T21:44:38Z</cp:lastPrinted>
  <dcterms:created xsi:type="dcterms:W3CDTF">2019-07-10T22:21:02Z</dcterms:created>
  <dcterms:modified xsi:type="dcterms:W3CDTF">2025-05-23T15:21:39Z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