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nathyrestrepo/Library/CloudStorage/GoogleDrive-nstareve889@gmail.com/Mi unidad/Contratación 2025/Compras 2025/06. Minima Cuantia Materiales Programas Especiales/Contrato Lote 2, 3 y 10 Dismec/"/>
    </mc:Choice>
  </mc:AlternateContent>
  <xr:revisionPtr revIDLastSave="0" documentId="13_ncr:1_{52B459A5-8FE2-2B49-A62D-C786C3EC7513}" xr6:coauthVersionLast="47" xr6:coauthVersionMax="47" xr10:uidLastSave="{00000000-0000-0000-0000-000000000000}"/>
  <bookViews>
    <workbookView xWindow="0" yWindow="500" windowWidth="23260" windowHeight="12460" xr2:uid="{00000000-000D-0000-FFFF-FFFF00000000}"/>
  </bookViews>
  <sheets>
    <sheet name="LOTE 2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9" l="1"/>
  <c r="H22" i="9" l="1"/>
  <c r="H21" i="9"/>
  <c r="H20" i="9"/>
  <c r="H19" i="9"/>
  <c r="H18" i="9"/>
  <c r="H17" i="9"/>
  <c r="H16" i="9"/>
  <c r="H14" i="9"/>
  <c r="H13" i="9"/>
  <c r="H12" i="9"/>
  <c r="H11" i="9"/>
  <c r="H10" i="9"/>
  <c r="H9" i="9"/>
  <c r="D29" i="9" s="1"/>
  <c r="H15" i="9" l="1"/>
  <c r="D27" i="9" s="1"/>
  <c r="D28" i="9" s="1"/>
</calcChain>
</file>

<file path=xl/sharedStrings.xml><?xml version="1.0" encoding="utf-8"?>
<sst xmlns="http://schemas.openxmlformats.org/spreadsheetml/2006/main" count="52" uniqueCount="44">
  <si>
    <t>ITEM</t>
  </si>
  <si>
    <t>CANTIDAD</t>
  </si>
  <si>
    <t>UNIDAD DE MEDIDA</t>
  </si>
  <si>
    <t xml:space="preserve">VLR UNITARIO SIN IVA </t>
  </si>
  <si>
    <t>VLR TOTAL</t>
  </si>
  <si>
    <t>RESUMEN DE LA OFERTA</t>
  </si>
  <si>
    <t>TOTAL</t>
  </si>
  <si>
    <t>IVA</t>
  </si>
  <si>
    <t>GRAN TOTAL DE LA OFERTA ECONOMICA</t>
  </si>
  <si>
    <t xml:space="preserve">Atentamente, </t>
  </si>
  <si>
    <t xml:space="preserve"> </t>
  </si>
  <si>
    <t>Validez de la oferta: 90 días</t>
  </si>
  <si>
    <t>SUBTOTAL DE LA PROPUESTA (IVA)</t>
  </si>
  <si>
    <t>IMPUESTOS</t>
  </si>
  <si>
    <t>UNIDAD</t>
  </si>
  <si>
    <t>DESCRIPCIÓN</t>
  </si>
  <si>
    <t>EXENTO</t>
  </si>
  <si>
    <t>ROLLO</t>
  </si>
  <si>
    <t>OFERTA ECONOMICA</t>
  </si>
  <si>
    <t>FICHA TECNICA LOTE 2 PAPELERIA ARTICULACIÓN</t>
  </si>
  <si>
    <t>Lápices de colores por 72 unidades
Características: 72 colores de lápices, colores intensos, embalaje en caja de hierro o madera, resistente al desgaste y duradero, Fácil de mezclar: con una amplia gama de colores. Robusto y duradero: libres de alérgenos comunes, látex, lácteos y caseína, huevos, gluten y frutos secos o soja.</t>
  </si>
  <si>
    <t>Plastilina Industrial Escolar colores, negro, azul, marrón, gris, verde, naranja, rosa, púrpura, rojo, blanco, amarillo, café. X 200grs</t>
  </si>
  <si>
    <t>Papel cartulina escolar pliego, colores amarillo, azul, verde, blanco, negro.</t>
  </si>
  <si>
    <t>Papel Autoadhesivo Contact, Color Negro X 20 Mts</t>
  </si>
  <si>
    <t>Escarapelas X 100 Unidades- Porta Escarapela  TIPO  Congreso 13,5 x 10,7 cm</t>
  </si>
  <si>
    <t>Cordon escarapela #0  color verde poliester ideal para porta carnet tamaño 5mm presenatción 200 metros</t>
  </si>
  <si>
    <t>Kit 100 Hojas Propalcote 240g Tamaño Carta Color Blanco</t>
  </si>
  <si>
    <t>Libreta Diario Tapa Dura + Boligrafos Marcadores Y Plantilla /Material de la portada Cuero / ancho 1cm</t>
  </si>
  <si>
    <t>Papel Sticker Adhesivo Brillante paquete X 50 Hojas /GRAMAJE  135g</t>
  </si>
  <si>
    <t>Boligrafo Esfero Semigel Caja12 - Unidad Exterior Negro</t>
  </si>
  <si>
    <t>Block Papel Iris Colores Fluorescente/neón Carta X 40 Hojas</t>
  </si>
  <si>
    <t>Memoria Flash Usb  128 Gb 3.2 color Negra</t>
  </si>
  <si>
    <t xml:space="preserve">Roseta De Nylon Propack </t>
  </si>
  <si>
    <t>Bayetilla Blanca De 35 X 60 Cms (paquete X 5 Unidades) para Mantenimiento</t>
  </si>
  <si>
    <t>CAJA</t>
  </si>
  <si>
    <t>PAQUETE</t>
  </si>
  <si>
    <t>KIT</t>
  </si>
  <si>
    <t>BLOCK</t>
  </si>
  <si>
    <t>El suscrito, obrando en representación de  DISMEC INGENIERIA SAS, ofrezco contratar con el Centro de Automatización Industrial del SENA Regional Caldas el siguiente Objeto: Adquirir materiales de formación profesional para los programas de articulación con la educación media, desplazados, Campesena y Economia Popular del Centro de Automatización Industrial de acuerdo con las especificaciones técnicas.</t>
  </si>
  <si>
    <t>Nombre o Razón Social del Proponente: DISMEC INGENIERIA SAS</t>
  </si>
  <si>
    <t>Nombre del Representante Legal: ALEXANDER LOPEZ SALGADO</t>
  </si>
  <si>
    <t>C. C. Nº 75063714  de MANIZALES</t>
  </si>
  <si>
    <t xml:space="preserve">FIRMA: </t>
  </si>
  <si>
    <t>NOMBRE DE QUIEN FIRMA: ALEXANDER LOPEZ SALGADO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</si>
</sst>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</numFmts>
  <fonts count="11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</font>
    <font>
      <sz val="12"/>
      <color theme="1"/>
      <name val="Tenorite Display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9">
    <xf numFmtId="0" fontId="0" fillId="0" borderId="0"/>
    <xf numFmtId="0" fontId="3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/>
    <xf numFmtId="44" fontId="9" fillId="0" borderId="0" applyFont="0" applyFill="0" applyBorder="0" applyAlignment="0" applyProtection="0"/>
    <xf numFmtId="42" fontId="9" fillId="0" borderId="0" applyFont="0" applyFill="0" applyBorder="0" applyAlignment="0" applyProtection="0"/>
  </cellStyleXfs>
  <cellXfs count="31">
    <xf numFmtId="0" fontId="0" fillId="0" borderId="0" xfId="0" applyAlignment="1">
      <alignment horizontal="left" vertical="top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3" fontId="3" fillId="0" borderId="0" xfId="0" applyNumberFormat="1" applyFont="1" applyAlignment="1">
      <alignment horizontal="center" vertical="center"/>
    </xf>
    <xf numFmtId="0" fontId="7" fillId="0" borderId="1" xfId="16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shrinkToFit="1"/>
    </xf>
    <xf numFmtId="9" fontId="3" fillId="2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2" fontId="1" fillId="0" borderId="0" xfId="18" applyFont="1" applyAlignment="1"/>
    <xf numFmtId="44" fontId="10" fillId="0" borderId="9" xfId="17" applyFont="1" applyBorder="1" applyAlignment="1">
      <alignment horizontal="center" vertical="center" wrapText="1"/>
    </xf>
    <xf numFmtId="44" fontId="10" fillId="0" borderId="10" xfId="17" applyFont="1" applyBorder="1" applyAlignment="1">
      <alignment horizontal="center" vertical="center" wrapText="1"/>
    </xf>
    <xf numFmtId="44" fontId="10" fillId="0" borderId="1" xfId="17" applyFont="1" applyBorder="1" applyAlignment="1">
      <alignment horizontal="center" vertical="center" wrapText="1"/>
    </xf>
    <xf numFmtId="44" fontId="10" fillId="0" borderId="7" xfId="17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3" fillId="0" borderId="0" xfId="0" applyFont="1" applyAlignment="1">
      <alignment horizontal="left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19">
    <cellStyle name="Moneda" xfId="17" builtinId="4"/>
    <cellStyle name="Moneda [0]" xfId="18" builtinId="7"/>
    <cellStyle name="Moneda [0] 2" xfId="3" xr:uid="{00000000-0005-0000-0000-000000000000}"/>
    <cellStyle name="Moneda 10" xfId="12" xr:uid="{00000000-0005-0000-0000-000001000000}"/>
    <cellStyle name="Moneda 11" xfId="13" xr:uid="{00000000-0005-0000-0000-000002000000}"/>
    <cellStyle name="Moneda 12" xfId="14" xr:uid="{00000000-0005-0000-0000-000003000000}"/>
    <cellStyle name="Moneda 13" xfId="15" xr:uid="{00000000-0005-0000-0000-000004000000}"/>
    <cellStyle name="Moneda 2" xfId="4" xr:uid="{00000000-0005-0000-0000-000005000000}"/>
    <cellStyle name="Moneda 3" xfId="5" xr:uid="{00000000-0005-0000-0000-000006000000}"/>
    <cellStyle name="Moneda 4" xfId="6" xr:uid="{00000000-0005-0000-0000-000007000000}"/>
    <cellStyle name="Moneda 5" xfId="7" xr:uid="{00000000-0005-0000-0000-000008000000}"/>
    <cellStyle name="Moneda 6" xfId="8" xr:uid="{00000000-0005-0000-0000-000009000000}"/>
    <cellStyle name="Moneda 7" xfId="9" xr:uid="{00000000-0005-0000-0000-00000A000000}"/>
    <cellStyle name="Moneda 8" xfId="10" xr:uid="{00000000-0005-0000-0000-00000B000000}"/>
    <cellStyle name="Moneda 9" xfId="11" xr:uid="{00000000-0005-0000-0000-00000C000000}"/>
    <cellStyle name="Normal" xfId="0" builtinId="0"/>
    <cellStyle name="Normal 2" xfId="1" xr:uid="{00000000-0005-0000-0000-00000E000000}"/>
    <cellStyle name="Normal 3" xfId="2" xr:uid="{00000000-0005-0000-0000-00000F000000}"/>
    <cellStyle name="Normal 7" xfId="16" xr:uid="{D7C00051-E4E9-4C53-991C-1731CDD933F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22</xdr:row>
      <xdr:rowOff>0</xdr:rowOff>
    </xdr:from>
    <xdr:ext cx="304800" cy="304801"/>
    <xdr:sp macro="" textlink="">
      <xdr:nvSpPr>
        <xdr:cNvPr id="2" name="AutoShape 1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657474" y="8764059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2</xdr:col>
      <xdr:colOff>113565</xdr:colOff>
      <xdr:row>37</xdr:row>
      <xdr:rowOff>13852</xdr:rowOff>
    </xdr:from>
    <xdr:to>
      <xdr:col>2</xdr:col>
      <xdr:colOff>1558644</xdr:colOff>
      <xdr:row>41</xdr:row>
      <xdr:rowOff>13851</xdr:rowOff>
    </xdr:to>
    <xdr:pic>
      <xdr:nvPicPr>
        <xdr:cNvPr id="3" name="Imagen 2" descr="FIRMA">
          <a:extLst>
            <a:ext uri="{FF2B5EF4-FFF2-40B4-BE49-F238E27FC236}">
              <a16:creationId xmlns:a16="http://schemas.microsoft.com/office/drawing/2014/main" id="{78BA6D3A-CC9A-4B5A-B0D3-6F261CD9F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5886" b="49147"/>
        <a:stretch>
          <a:fillRect/>
        </a:stretch>
      </xdr:blipFill>
      <xdr:spPr>
        <a:xfrm>
          <a:off x="921285" y="18682852"/>
          <a:ext cx="1445079" cy="73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ABF29-83FC-46CE-8B45-4D979ADA215F}">
  <dimension ref="A2:K42"/>
  <sheetViews>
    <sheetView tabSelected="1" zoomScaleNormal="100" workbookViewId="0">
      <selection activeCell="C32" sqref="C32:C42"/>
    </sheetView>
  </sheetViews>
  <sheetFormatPr baseColWidth="10" defaultColWidth="12" defaultRowHeight="15" x14ac:dyDescent="0.15"/>
  <cols>
    <col min="1" max="1" width="4.59765625" style="2" customWidth="1"/>
    <col min="2" max="2" width="7.19921875" style="2" customWidth="1"/>
    <col min="3" max="3" width="71.59765625" style="12" customWidth="1"/>
    <col min="4" max="4" width="15.59765625" style="2" customWidth="1"/>
    <col min="5" max="6" width="13.19921875" style="13" customWidth="1"/>
    <col min="7" max="7" width="15.3984375" style="1" customWidth="1"/>
    <col min="8" max="8" width="16.19921875" style="1" customWidth="1"/>
    <col min="9" max="11" width="12" style="1"/>
    <col min="12" max="16384" width="12" style="2"/>
  </cols>
  <sheetData>
    <row r="2" spans="2:11" ht="18.75" customHeight="1" x14ac:dyDescent="0.15">
      <c r="B2" s="26" t="s">
        <v>18</v>
      </c>
      <c r="C2" s="26"/>
      <c r="D2" s="26"/>
      <c r="E2" s="26"/>
      <c r="F2" s="26"/>
      <c r="G2" s="26"/>
      <c r="H2" s="26"/>
    </row>
    <row r="3" spans="2:11" ht="15" customHeight="1" x14ac:dyDescent="0.15">
      <c r="B3" s="27" t="s">
        <v>38</v>
      </c>
      <c r="C3" s="27"/>
      <c r="D3" s="27"/>
      <c r="E3" s="27"/>
      <c r="F3" s="27"/>
      <c r="G3" s="27"/>
      <c r="H3" s="27"/>
    </row>
    <row r="4" spans="2:11" x14ac:dyDescent="0.15">
      <c r="B4" s="27"/>
      <c r="C4" s="27"/>
      <c r="D4" s="27"/>
      <c r="E4" s="27"/>
      <c r="F4" s="27"/>
      <c r="G4" s="27"/>
      <c r="H4" s="27"/>
    </row>
    <row r="5" spans="2:11" ht="40.5" customHeight="1" x14ac:dyDescent="0.15">
      <c r="B5" s="27"/>
      <c r="C5" s="27"/>
      <c r="D5" s="27"/>
      <c r="E5" s="27"/>
      <c r="F5" s="27"/>
      <c r="G5" s="27"/>
      <c r="H5" s="27"/>
    </row>
    <row r="6" spans="2:11" x14ac:dyDescent="0.15">
      <c r="B6" s="3"/>
      <c r="C6" s="3"/>
      <c r="D6" s="3"/>
      <c r="E6" s="4"/>
      <c r="F6" s="4"/>
      <c r="G6" s="3"/>
      <c r="H6" s="3"/>
    </row>
    <row r="7" spans="2:11" ht="20.25" customHeight="1" x14ac:dyDescent="0.15">
      <c r="B7" s="26" t="s">
        <v>19</v>
      </c>
      <c r="C7" s="26"/>
      <c r="D7" s="26"/>
      <c r="E7" s="26"/>
      <c r="F7" s="26"/>
      <c r="G7" s="26"/>
      <c r="H7" s="26"/>
    </row>
    <row r="8" spans="2:11" s="8" customFormat="1" ht="32" x14ac:dyDescent="0.15">
      <c r="B8" s="5" t="s">
        <v>0</v>
      </c>
      <c r="C8" s="5" t="s">
        <v>15</v>
      </c>
      <c r="D8" s="5" t="s">
        <v>2</v>
      </c>
      <c r="E8" s="6" t="s">
        <v>1</v>
      </c>
      <c r="F8" s="6" t="s">
        <v>13</v>
      </c>
      <c r="G8" s="6" t="s">
        <v>3</v>
      </c>
      <c r="H8" s="6" t="s">
        <v>4</v>
      </c>
      <c r="I8" s="7"/>
      <c r="J8" s="7"/>
      <c r="K8" s="7"/>
    </row>
    <row r="9" spans="2:11" s="8" customFormat="1" ht="90" x14ac:dyDescent="0.15">
      <c r="B9" s="5">
        <v>1</v>
      </c>
      <c r="C9" s="14" t="s">
        <v>20</v>
      </c>
      <c r="D9" s="15" t="s">
        <v>34</v>
      </c>
      <c r="E9" s="15">
        <v>3</v>
      </c>
      <c r="F9" s="17">
        <v>0</v>
      </c>
      <c r="G9" s="6">
        <v>350000</v>
      </c>
      <c r="H9" s="6">
        <f t="shared" ref="H9:H14" si="0">+G9*E9</f>
        <v>1050000</v>
      </c>
      <c r="I9" s="7"/>
      <c r="J9" s="7"/>
      <c r="K9" s="7"/>
    </row>
    <row r="10" spans="2:11" s="8" customFormat="1" ht="30" x14ac:dyDescent="0.15">
      <c r="B10" s="5">
        <v>2</v>
      </c>
      <c r="C10" s="14" t="s">
        <v>21</v>
      </c>
      <c r="D10" s="15" t="s">
        <v>14</v>
      </c>
      <c r="E10" s="15">
        <v>15</v>
      </c>
      <c r="F10" s="9">
        <v>0.19</v>
      </c>
      <c r="G10" s="6">
        <v>6000</v>
      </c>
      <c r="H10" s="6">
        <f t="shared" si="0"/>
        <v>90000</v>
      </c>
      <c r="I10" s="7"/>
      <c r="J10" s="7"/>
      <c r="K10" s="7"/>
    </row>
    <row r="11" spans="2:11" s="8" customFormat="1" ht="30" x14ac:dyDescent="0.15">
      <c r="B11" s="5">
        <v>3</v>
      </c>
      <c r="C11" s="14" t="s">
        <v>22</v>
      </c>
      <c r="D11" s="15" t="s">
        <v>14</v>
      </c>
      <c r="E11" s="15">
        <v>40</v>
      </c>
      <c r="F11" s="9">
        <v>0.19</v>
      </c>
      <c r="G11" s="6">
        <v>1100</v>
      </c>
      <c r="H11" s="6">
        <f t="shared" si="0"/>
        <v>44000</v>
      </c>
      <c r="I11" s="7"/>
      <c r="J11" s="7"/>
      <c r="K11" s="7"/>
    </row>
    <row r="12" spans="2:11" s="8" customFormat="1" x14ac:dyDescent="0.15">
      <c r="B12" s="5">
        <v>4</v>
      </c>
      <c r="C12" s="14" t="s">
        <v>23</v>
      </c>
      <c r="D12" s="15" t="s">
        <v>14</v>
      </c>
      <c r="E12" s="16">
        <v>3</v>
      </c>
      <c r="F12" s="9">
        <v>0.19</v>
      </c>
      <c r="G12" s="6">
        <v>65000</v>
      </c>
      <c r="H12" s="6">
        <f t="shared" si="0"/>
        <v>195000</v>
      </c>
      <c r="I12" s="7"/>
      <c r="J12" s="7"/>
      <c r="K12" s="7"/>
    </row>
    <row r="13" spans="2:11" s="8" customFormat="1" ht="30" x14ac:dyDescent="0.15">
      <c r="B13" s="5">
        <v>5</v>
      </c>
      <c r="C13" s="14" t="s">
        <v>24</v>
      </c>
      <c r="D13" s="15" t="s">
        <v>35</v>
      </c>
      <c r="E13" s="15">
        <v>2</v>
      </c>
      <c r="F13" s="9">
        <v>0.19</v>
      </c>
      <c r="G13" s="6">
        <v>35000</v>
      </c>
      <c r="H13" s="6">
        <f t="shared" si="0"/>
        <v>70000</v>
      </c>
      <c r="I13" s="7"/>
      <c r="J13" s="7"/>
      <c r="K13" s="7"/>
    </row>
    <row r="14" spans="2:11" s="8" customFormat="1" ht="30" x14ac:dyDescent="0.15">
      <c r="B14" s="5">
        <v>6</v>
      </c>
      <c r="C14" s="14" t="s">
        <v>25</v>
      </c>
      <c r="D14" s="15" t="s">
        <v>17</v>
      </c>
      <c r="E14" s="15">
        <v>2</v>
      </c>
      <c r="F14" s="9">
        <v>0.19</v>
      </c>
      <c r="G14" s="6">
        <v>35000</v>
      </c>
      <c r="H14" s="6">
        <f t="shared" si="0"/>
        <v>70000</v>
      </c>
      <c r="I14" s="7"/>
      <c r="J14" s="7"/>
      <c r="K14" s="7"/>
    </row>
    <row r="15" spans="2:11" s="8" customFormat="1" x14ac:dyDescent="0.15">
      <c r="B15" s="5">
        <v>7</v>
      </c>
      <c r="C15" s="14" t="s">
        <v>26</v>
      </c>
      <c r="D15" s="15" t="s">
        <v>36</v>
      </c>
      <c r="E15" s="15">
        <v>3</v>
      </c>
      <c r="F15" s="9">
        <v>0.19</v>
      </c>
      <c r="G15" s="6">
        <v>45000</v>
      </c>
      <c r="H15" s="6">
        <f>+G15*E15</f>
        <v>135000</v>
      </c>
      <c r="I15" s="7"/>
      <c r="J15" s="7"/>
      <c r="K15" s="7"/>
    </row>
    <row r="16" spans="2:11" s="8" customFormat="1" ht="30" x14ac:dyDescent="0.15">
      <c r="B16" s="5">
        <v>8</v>
      </c>
      <c r="C16" s="14" t="s">
        <v>27</v>
      </c>
      <c r="D16" s="15" t="s">
        <v>14</v>
      </c>
      <c r="E16" s="15">
        <v>4</v>
      </c>
      <c r="F16" s="9">
        <v>0.19</v>
      </c>
      <c r="G16" s="6">
        <v>104000</v>
      </c>
      <c r="H16" s="6">
        <f t="shared" ref="H16:H22" si="1">+G16*E16</f>
        <v>416000</v>
      </c>
      <c r="I16" s="7"/>
      <c r="J16" s="7"/>
      <c r="K16" s="7"/>
    </row>
    <row r="17" spans="1:11" s="8" customFormat="1" x14ac:dyDescent="0.15">
      <c r="B17" s="5">
        <v>9</v>
      </c>
      <c r="C17" s="14" t="s">
        <v>28</v>
      </c>
      <c r="D17" s="15" t="s">
        <v>35</v>
      </c>
      <c r="E17" s="15">
        <v>5</v>
      </c>
      <c r="F17" s="9">
        <v>0.19</v>
      </c>
      <c r="G17" s="6">
        <v>45000</v>
      </c>
      <c r="H17" s="6">
        <f t="shared" si="1"/>
        <v>225000</v>
      </c>
      <c r="I17" s="7"/>
      <c r="J17" s="7"/>
      <c r="K17" s="7"/>
    </row>
    <row r="18" spans="1:11" s="8" customFormat="1" x14ac:dyDescent="0.15">
      <c r="B18" s="5">
        <v>10</v>
      </c>
      <c r="C18" s="14" t="s">
        <v>29</v>
      </c>
      <c r="D18" s="15" t="s">
        <v>34</v>
      </c>
      <c r="E18" s="15">
        <v>12</v>
      </c>
      <c r="F18" s="9">
        <v>0.19</v>
      </c>
      <c r="G18" s="6">
        <v>13500</v>
      </c>
      <c r="H18" s="6">
        <f t="shared" si="1"/>
        <v>162000</v>
      </c>
      <c r="I18" s="7"/>
      <c r="J18" s="7"/>
      <c r="K18" s="7"/>
    </row>
    <row r="19" spans="1:11" s="8" customFormat="1" x14ac:dyDescent="0.15">
      <c r="B19" s="5">
        <v>11</v>
      </c>
      <c r="C19" s="14" t="s">
        <v>30</v>
      </c>
      <c r="D19" s="15" t="s">
        <v>37</v>
      </c>
      <c r="E19" s="15">
        <v>4</v>
      </c>
      <c r="F19" s="9">
        <v>0.19</v>
      </c>
      <c r="G19" s="6">
        <v>12000</v>
      </c>
      <c r="H19" s="6">
        <f t="shared" si="1"/>
        <v>48000</v>
      </c>
      <c r="I19" s="7"/>
      <c r="J19" s="7"/>
      <c r="K19" s="7"/>
    </row>
    <row r="20" spans="1:11" s="8" customFormat="1" x14ac:dyDescent="0.15">
      <c r="B20" s="5">
        <v>12</v>
      </c>
      <c r="C20" s="14" t="s">
        <v>31</v>
      </c>
      <c r="D20" s="15" t="s">
        <v>14</v>
      </c>
      <c r="E20" s="15">
        <v>8</v>
      </c>
      <c r="F20" s="9">
        <v>0.19</v>
      </c>
      <c r="G20" s="6">
        <v>45000</v>
      </c>
      <c r="H20" s="6">
        <f t="shared" si="1"/>
        <v>360000</v>
      </c>
      <c r="I20" s="7"/>
      <c r="J20" s="7"/>
      <c r="K20" s="7"/>
    </row>
    <row r="21" spans="1:11" s="8" customFormat="1" x14ac:dyDescent="0.15">
      <c r="B21" s="5">
        <v>13</v>
      </c>
      <c r="C21" s="14" t="s">
        <v>32</v>
      </c>
      <c r="D21" s="15" t="s">
        <v>14</v>
      </c>
      <c r="E21" s="15">
        <v>6</v>
      </c>
      <c r="F21" s="9">
        <v>0.19</v>
      </c>
      <c r="G21" s="6">
        <v>5000</v>
      </c>
      <c r="H21" s="6">
        <f t="shared" si="1"/>
        <v>30000</v>
      </c>
      <c r="I21" s="7"/>
      <c r="J21" s="7"/>
      <c r="K21" s="7"/>
    </row>
    <row r="22" spans="1:11" s="8" customFormat="1" ht="30" x14ac:dyDescent="0.15">
      <c r="B22" s="5">
        <v>14</v>
      </c>
      <c r="C22" s="14" t="s">
        <v>33</v>
      </c>
      <c r="D22" s="15" t="s">
        <v>14</v>
      </c>
      <c r="E22" s="15">
        <v>10</v>
      </c>
      <c r="F22" s="9">
        <v>0.19</v>
      </c>
      <c r="G22" s="6">
        <v>10000</v>
      </c>
      <c r="H22" s="6">
        <f t="shared" si="1"/>
        <v>100000</v>
      </c>
      <c r="I22" s="7"/>
      <c r="J22" s="7"/>
      <c r="K22" s="7"/>
    </row>
    <row r="23" spans="1:11" s="8" customFormat="1" x14ac:dyDescent="0.15">
      <c r="E23" s="7"/>
      <c r="F23" s="7"/>
      <c r="G23" s="7"/>
      <c r="H23" s="7"/>
      <c r="I23" s="7"/>
      <c r="J23" s="7"/>
      <c r="K23" s="7"/>
    </row>
    <row r="24" spans="1:11" s="8" customFormat="1" ht="20.25" customHeight="1" x14ac:dyDescent="0.15">
      <c r="A24" s="28" t="s">
        <v>11</v>
      </c>
      <c r="B24" s="28"/>
      <c r="C24" s="10"/>
      <c r="D24" s="10"/>
      <c r="E24" s="11"/>
      <c r="F24" s="11"/>
      <c r="G24" s="10"/>
      <c r="H24" s="10"/>
      <c r="I24" s="7"/>
      <c r="J24" s="7"/>
      <c r="K24" s="7"/>
    </row>
    <row r="25" spans="1:11" ht="16" thickBot="1" x14ac:dyDescent="0.2"/>
    <row r="26" spans="1:11" ht="16" customHeight="1" x14ac:dyDescent="0.15">
      <c r="C26" s="18" t="s">
        <v>5</v>
      </c>
      <c r="D26" s="29" t="s">
        <v>6</v>
      </c>
      <c r="E26" s="29"/>
      <c r="F26" s="29"/>
      <c r="G26" s="30"/>
    </row>
    <row r="27" spans="1:11" x14ac:dyDescent="0.15">
      <c r="C27" s="19" t="s">
        <v>12</v>
      </c>
      <c r="D27" s="24">
        <f>SUM(H10:H22)</f>
        <v>1945000</v>
      </c>
      <c r="E27" s="24"/>
      <c r="F27" s="24"/>
      <c r="G27" s="25"/>
    </row>
    <row r="28" spans="1:11" x14ac:dyDescent="0.15">
      <c r="C28" s="19" t="s">
        <v>7</v>
      </c>
      <c r="D28" s="24">
        <f>+D27*19%</f>
        <v>369550</v>
      </c>
      <c r="E28" s="24"/>
      <c r="F28" s="24"/>
      <c r="G28" s="25"/>
    </row>
    <row r="29" spans="1:11" x14ac:dyDescent="0.15">
      <c r="C29" s="19" t="s">
        <v>16</v>
      </c>
      <c r="D29" s="24">
        <f>+H9</f>
        <v>1050000</v>
      </c>
      <c r="E29" s="24"/>
      <c r="F29" s="24"/>
      <c r="G29" s="25"/>
    </row>
    <row r="30" spans="1:11" ht="16" thickBot="1" x14ac:dyDescent="0.2">
      <c r="C30" s="20" t="s">
        <v>8</v>
      </c>
      <c r="D30" s="22">
        <f>+D27+D28+D29</f>
        <v>3364550</v>
      </c>
      <c r="E30" s="22"/>
      <c r="F30" s="22"/>
      <c r="G30" s="23"/>
    </row>
    <row r="31" spans="1:11" x14ac:dyDescent="0.15">
      <c r="C31" s="2"/>
      <c r="D31" s="1"/>
    </row>
    <row r="32" spans="1:11" x14ac:dyDescent="0.2">
      <c r="C32" s="21" t="s">
        <v>9</v>
      </c>
      <c r="D32" s="1"/>
    </row>
    <row r="33" spans="3:4" x14ac:dyDescent="0.2">
      <c r="C33" s="21" t="s">
        <v>39</v>
      </c>
      <c r="D33" s="1"/>
    </row>
    <row r="34" spans="3:4" x14ac:dyDescent="0.2">
      <c r="C34" s="21" t="s">
        <v>10</v>
      </c>
    </row>
    <row r="35" spans="3:4" x14ac:dyDescent="0.2">
      <c r="C35" s="21" t="s">
        <v>40</v>
      </c>
    </row>
    <row r="36" spans="3:4" x14ac:dyDescent="0.2">
      <c r="C36" s="21" t="s">
        <v>41</v>
      </c>
    </row>
    <row r="37" spans="3:4" x14ac:dyDescent="0.2">
      <c r="C37" s="21" t="s">
        <v>42</v>
      </c>
    </row>
    <row r="38" spans="3:4" x14ac:dyDescent="0.2">
      <c r="C38" s="21"/>
    </row>
    <row r="39" spans="3:4" x14ac:dyDescent="0.2">
      <c r="C39" s="21"/>
    </row>
    <row r="40" spans="3:4" x14ac:dyDescent="0.2">
      <c r="C40" s="21"/>
    </row>
    <row r="41" spans="3:4" x14ac:dyDescent="0.2">
      <c r="C41" s="21"/>
    </row>
    <row r="42" spans="3:4" x14ac:dyDescent="0.2">
      <c r="C42" s="21" t="s">
        <v>43</v>
      </c>
    </row>
  </sheetData>
  <mergeCells count="9">
    <mergeCell ref="D30:G30"/>
    <mergeCell ref="D28:G28"/>
    <mergeCell ref="D29:G29"/>
    <mergeCell ref="B2:H2"/>
    <mergeCell ref="B3:H5"/>
    <mergeCell ref="B7:H7"/>
    <mergeCell ref="A24:B24"/>
    <mergeCell ref="D26:G26"/>
    <mergeCell ref="D27:G27"/>
  </mergeCells>
  <dataValidations disablePrompts="1" count="2">
    <dataValidation allowBlank="1" showInputMessage="1" showErrorMessage="1" promptTitle="UNIDAD DE MEDIDA" prompt="Digite la unidad de medida el elemento solicitado ejemplo: unidad, caja, gramos." sqref="D9:D22" xr:uid="{2D63A8A7-8943-FA41-8E1B-FA01645C0408}"/>
    <dataValidation allowBlank="1" showInputMessage="1" showErrorMessage="1" promptTitle="CANTIDAD SOLICITADA" prompt="Digite la cantidad de unidades solicitadas del bien" sqref="E13:E22 E9:E11" xr:uid="{8E9AB187-9605-4D40-BE22-E921A4715B0A}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Jeison Soto Cardona</dc:creator>
  <cp:lastModifiedBy>Natalia Restrepo Velasquez</cp:lastModifiedBy>
  <cp:lastPrinted>2020-06-10T21:44:38Z</cp:lastPrinted>
  <dcterms:created xsi:type="dcterms:W3CDTF">2019-07-10T22:21:02Z</dcterms:created>
  <dcterms:modified xsi:type="dcterms:W3CDTF">2025-06-09T19:46:15Z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