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C:\Users\silvi\Desktop\2025\2. MEN\TRAMITES 2025\PROCESOS DE SELECCION MEN 2025\SAMC MANTENIMIENTO EDIFICACIONES\DTOS FINALES LUEGO DE COMITE\"/>
    </mc:Choice>
  </mc:AlternateContent>
  <xr:revisionPtr revIDLastSave="0" documentId="13_ncr:1_{93C042CE-A984-47C1-8B8D-AA0C043DDDF0}" xr6:coauthVersionLast="47" xr6:coauthVersionMax="47" xr10:uidLastSave="{00000000-0000-0000-0000-000000000000}"/>
  <bookViews>
    <workbookView xWindow="-120" yWindow="-120" windowWidth="20730" windowHeight="11160" xr2:uid="{F4F0C0E4-4293-4AE6-AF9C-E790916CF3F8}"/>
  </bookViews>
  <sheets>
    <sheet name="FORMATO PROPUESTA ECONOMICA" sheetId="1" r:id="rId1"/>
  </sheets>
  <externalReferences>
    <externalReference r:id="rId2"/>
    <externalReference r:id="rId3"/>
  </externalReferences>
  <definedNames>
    <definedName name="_xlnm.Print_Area" localSheetId="0">'FORMATO PROPUESTA ECONOMICA'!$A$1:$I$707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7" i="1" l="1"/>
  <c r="H56" i="1"/>
  <c r="H55" i="1"/>
  <c r="H54" i="1"/>
  <c r="H53" i="1"/>
  <c r="H52" i="1"/>
  <c r="H51" i="1"/>
  <c r="H50" i="1"/>
  <c r="H49" i="1"/>
  <c r="H48" i="1"/>
  <c r="H47" i="1"/>
  <c r="H46" i="1"/>
  <c r="H45" i="1"/>
  <c r="H44" i="1"/>
  <c r="H43" i="1"/>
  <c r="H42" i="1"/>
  <c r="H699" i="1"/>
  <c r="H698" i="1"/>
  <c r="H697" i="1"/>
  <c r="H696" i="1"/>
  <c r="H695" i="1"/>
  <c r="H694" i="1"/>
  <c r="H693" i="1"/>
  <c r="H692" i="1"/>
  <c r="H691" i="1"/>
  <c r="H690" i="1"/>
  <c r="H689" i="1"/>
  <c r="H688" i="1"/>
  <c r="H687" i="1"/>
  <c r="H686" i="1"/>
  <c r="H685" i="1"/>
  <c r="H684" i="1"/>
  <c r="H683" i="1"/>
  <c r="H682" i="1"/>
  <c r="H681" i="1"/>
  <c r="H680" i="1"/>
  <c r="H679" i="1"/>
  <c r="H678" i="1"/>
  <c r="H677" i="1"/>
  <c r="H676" i="1"/>
  <c r="H675" i="1"/>
  <c r="H674" i="1"/>
  <c r="H673" i="1"/>
  <c r="H672" i="1"/>
  <c r="H671" i="1"/>
  <c r="H670" i="1"/>
  <c r="H669" i="1"/>
  <c r="H668" i="1"/>
  <c r="H667" i="1"/>
  <c r="H666" i="1"/>
  <c r="H665" i="1"/>
  <c r="H664" i="1"/>
  <c r="H663" i="1"/>
  <c r="H662" i="1"/>
  <c r="H661" i="1"/>
  <c r="H660" i="1"/>
  <c r="H659" i="1"/>
  <c r="H658" i="1"/>
  <c r="H657" i="1"/>
  <c r="H656" i="1"/>
  <c r="H655" i="1"/>
  <c r="H654" i="1"/>
  <c r="H653" i="1"/>
  <c r="H652" i="1"/>
  <c r="H651" i="1"/>
  <c r="H650" i="1"/>
  <c r="H649" i="1"/>
  <c r="H648" i="1"/>
  <c r="H647" i="1"/>
  <c r="H646" i="1"/>
  <c r="H645" i="1"/>
  <c r="H644" i="1"/>
  <c r="H643" i="1"/>
  <c r="H642" i="1"/>
  <c r="H641" i="1"/>
  <c r="H640" i="1"/>
  <c r="H639" i="1"/>
  <c r="H638" i="1"/>
  <c r="H637" i="1"/>
  <c r="H636" i="1"/>
  <c r="H635" i="1"/>
  <c r="H634" i="1"/>
  <c r="H633" i="1"/>
  <c r="H632" i="1"/>
  <c r="H631" i="1"/>
  <c r="H630" i="1"/>
  <c r="H629" i="1"/>
  <c r="H628" i="1"/>
  <c r="H627" i="1"/>
  <c r="H626" i="1"/>
  <c r="H625" i="1"/>
  <c r="H624" i="1"/>
  <c r="H623" i="1"/>
  <c r="H622" i="1"/>
  <c r="H621" i="1"/>
  <c r="H620" i="1"/>
  <c r="H619" i="1"/>
  <c r="H618" i="1"/>
  <c r="H617" i="1"/>
  <c r="H616" i="1"/>
  <c r="H615" i="1"/>
  <c r="H614" i="1"/>
  <c r="H613" i="1"/>
  <c r="H612" i="1"/>
  <c r="H611" i="1"/>
  <c r="H610" i="1"/>
  <c r="H609" i="1"/>
  <c r="H608" i="1"/>
  <c r="H607" i="1"/>
  <c r="H606" i="1"/>
  <c r="H605" i="1"/>
  <c r="H604" i="1"/>
  <c r="H603" i="1"/>
  <c r="H602" i="1"/>
  <c r="H601" i="1"/>
  <c r="H600" i="1"/>
  <c r="H599" i="1"/>
  <c r="H598" i="1"/>
  <c r="H597" i="1"/>
  <c r="H596" i="1"/>
  <c r="H595" i="1"/>
  <c r="H594" i="1"/>
  <c r="H593" i="1"/>
  <c r="H592" i="1"/>
  <c r="H591" i="1"/>
  <c r="H590" i="1"/>
  <c r="H589" i="1"/>
  <c r="H588" i="1"/>
  <c r="H587" i="1"/>
  <c r="H586" i="1"/>
  <c r="H585" i="1"/>
  <c r="H584" i="1"/>
  <c r="H583" i="1"/>
  <c r="H582" i="1"/>
  <c r="H581" i="1"/>
  <c r="H580" i="1"/>
  <c r="H579" i="1"/>
  <c r="H578" i="1"/>
  <c r="H577" i="1"/>
  <c r="H576" i="1"/>
  <c r="H575" i="1"/>
  <c r="H574" i="1"/>
  <c r="H573" i="1"/>
  <c r="H572" i="1"/>
  <c r="H571" i="1"/>
  <c r="H570" i="1"/>
  <c r="H569" i="1"/>
  <c r="H568" i="1"/>
  <c r="H567" i="1"/>
  <c r="H566" i="1"/>
  <c r="H565" i="1"/>
  <c r="H564" i="1"/>
  <c r="H563" i="1"/>
  <c r="H562" i="1"/>
  <c r="H561" i="1"/>
  <c r="H560" i="1"/>
  <c r="H559" i="1"/>
  <c r="H558" i="1"/>
  <c r="H557" i="1"/>
  <c r="H556" i="1"/>
  <c r="H555" i="1"/>
  <c r="H554" i="1"/>
  <c r="H553" i="1"/>
  <c r="H552" i="1"/>
  <c r="H551" i="1"/>
  <c r="H550" i="1"/>
  <c r="H549" i="1"/>
  <c r="H548" i="1"/>
  <c r="H547" i="1"/>
  <c r="H546" i="1"/>
  <c r="H545" i="1"/>
  <c r="H544" i="1"/>
  <c r="H543" i="1"/>
  <c r="H542" i="1"/>
  <c r="H541" i="1"/>
  <c r="H540" i="1"/>
  <c r="H539" i="1"/>
  <c r="H538" i="1"/>
  <c r="H537" i="1"/>
  <c r="H536" i="1"/>
  <c r="H535" i="1"/>
  <c r="H534" i="1"/>
  <c r="H533" i="1"/>
  <c r="H532" i="1"/>
  <c r="H531" i="1"/>
  <c r="H530" i="1"/>
  <c r="H529" i="1"/>
  <c r="H528" i="1"/>
  <c r="H527" i="1"/>
  <c r="H526" i="1"/>
  <c r="H525" i="1"/>
  <c r="H524" i="1"/>
  <c r="H523" i="1"/>
  <c r="H522" i="1"/>
  <c r="H521" i="1"/>
  <c r="H520" i="1"/>
  <c r="H519" i="1"/>
  <c r="H518" i="1"/>
  <c r="H517" i="1"/>
  <c r="H516" i="1"/>
  <c r="H515" i="1"/>
  <c r="H514" i="1"/>
  <c r="H513" i="1"/>
  <c r="H512" i="1"/>
  <c r="H511" i="1"/>
  <c r="H510" i="1"/>
  <c r="H509" i="1"/>
  <c r="H508" i="1"/>
  <c r="H507" i="1"/>
  <c r="H506" i="1"/>
  <c r="H505" i="1"/>
  <c r="H504" i="1"/>
  <c r="H503" i="1"/>
  <c r="H502" i="1"/>
  <c r="H501" i="1"/>
  <c r="H500" i="1"/>
  <c r="H499" i="1"/>
  <c r="H498" i="1"/>
  <c r="H497" i="1"/>
  <c r="H496" i="1"/>
  <c r="H495" i="1"/>
  <c r="H494" i="1"/>
  <c r="H493" i="1"/>
  <c r="H492" i="1"/>
  <c r="H491" i="1"/>
  <c r="H490" i="1"/>
  <c r="H489" i="1"/>
  <c r="H488" i="1"/>
  <c r="H487" i="1"/>
  <c r="H486" i="1"/>
  <c r="H485" i="1"/>
  <c r="H484" i="1"/>
  <c r="H483" i="1"/>
  <c r="H482" i="1"/>
  <c r="H481" i="1"/>
  <c r="H480" i="1"/>
  <c r="H479" i="1"/>
  <c r="H478" i="1"/>
  <c r="H477" i="1"/>
  <c r="H476" i="1"/>
  <c r="H475" i="1"/>
  <c r="H474" i="1"/>
  <c r="H473" i="1"/>
  <c r="H472" i="1"/>
  <c r="H471" i="1"/>
  <c r="H470" i="1"/>
  <c r="H469" i="1"/>
  <c r="H468" i="1"/>
  <c r="H467" i="1"/>
  <c r="H466" i="1"/>
  <c r="H465" i="1"/>
  <c r="H464" i="1"/>
  <c r="H463" i="1"/>
  <c r="H462" i="1"/>
  <c r="H461" i="1"/>
  <c r="H460" i="1"/>
  <c r="H459" i="1"/>
  <c r="H458" i="1"/>
  <c r="H457" i="1"/>
  <c r="H456" i="1"/>
  <c r="H455" i="1"/>
  <c r="H454" i="1"/>
  <c r="H453" i="1"/>
  <c r="H452" i="1"/>
  <c r="H451" i="1"/>
  <c r="H450" i="1"/>
  <c r="H449" i="1"/>
  <c r="H448" i="1"/>
  <c r="H447" i="1"/>
  <c r="H446" i="1"/>
  <c r="H445" i="1"/>
  <c r="H444" i="1"/>
  <c r="H443" i="1"/>
  <c r="H442" i="1"/>
  <c r="H441" i="1"/>
  <c r="H440" i="1"/>
  <c r="H439" i="1"/>
  <c r="H438" i="1"/>
  <c r="H437" i="1"/>
  <c r="H436" i="1"/>
  <c r="H435" i="1"/>
  <c r="H434" i="1"/>
  <c r="H433" i="1"/>
  <c r="H432" i="1"/>
  <c r="H431" i="1"/>
  <c r="H430" i="1"/>
  <c r="H429" i="1"/>
  <c r="H428" i="1"/>
  <c r="H427" i="1"/>
  <c r="H426" i="1"/>
  <c r="H425" i="1"/>
  <c r="H424" i="1"/>
  <c r="H423" i="1"/>
  <c r="H422" i="1"/>
  <c r="H421" i="1"/>
  <c r="H420" i="1"/>
  <c r="H419" i="1"/>
  <c r="H418" i="1"/>
  <c r="H417" i="1"/>
  <c r="H416" i="1"/>
  <c r="H415" i="1"/>
  <c r="H414" i="1"/>
  <c r="H413" i="1"/>
  <c r="H412" i="1"/>
  <c r="H411" i="1"/>
  <c r="H410" i="1"/>
  <c r="H409" i="1"/>
  <c r="H408" i="1"/>
  <c r="H407" i="1"/>
  <c r="H406" i="1"/>
  <c r="H405" i="1"/>
  <c r="H404" i="1"/>
  <c r="H403" i="1"/>
  <c r="H402" i="1"/>
  <c r="H401" i="1"/>
  <c r="H400" i="1"/>
  <c r="H399" i="1"/>
  <c r="H398" i="1"/>
  <c r="H397" i="1"/>
  <c r="H396" i="1"/>
  <c r="H395" i="1"/>
  <c r="H394" i="1"/>
  <c r="H393" i="1"/>
  <c r="H392" i="1"/>
  <c r="H391" i="1"/>
  <c r="H390" i="1"/>
  <c r="H389" i="1"/>
  <c r="H388" i="1"/>
  <c r="H387" i="1"/>
  <c r="H386" i="1"/>
  <c r="H385" i="1"/>
  <c r="H384" i="1"/>
  <c r="H383" i="1"/>
  <c r="H382" i="1"/>
  <c r="H381" i="1"/>
  <c r="H380" i="1"/>
  <c r="H379" i="1"/>
  <c r="H378" i="1"/>
  <c r="H377" i="1"/>
  <c r="H376" i="1"/>
  <c r="H375" i="1"/>
  <c r="H374" i="1"/>
  <c r="H373" i="1"/>
  <c r="H372" i="1"/>
  <c r="H371" i="1"/>
  <c r="H370" i="1"/>
  <c r="H369" i="1"/>
  <c r="H368" i="1"/>
  <c r="H367" i="1"/>
  <c r="H366" i="1"/>
  <c r="H365" i="1"/>
  <c r="H364" i="1"/>
  <c r="H363" i="1"/>
  <c r="H362" i="1"/>
  <c r="H361" i="1"/>
  <c r="H360" i="1"/>
  <c r="H359" i="1"/>
  <c r="H358" i="1"/>
  <c r="H357" i="1"/>
  <c r="H356" i="1"/>
  <c r="H355" i="1"/>
  <c r="H354" i="1"/>
  <c r="H353" i="1"/>
  <c r="H352" i="1"/>
  <c r="H351" i="1"/>
  <c r="H350" i="1"/>
  <c r="H349" i="1"/>
  <c r="H348" i="1"/>
  <c r="H347" i="1"/>
  <c r="H346" i="1"/>
  <c r="H345" i="1"/>
  <c r="H344" i="1"/>
  <c r="H343" i="1"/>
  <c r="H342" i="1"/>
  <c r="H341" i="1"/>
  <c r="H340" i="1"/>
  <c r="H339" i="1"/>
  <c r="H338" i="1"/>
  <c r="H337" i="1"/>
  <c r="H336" i="1"/>
  <c r="H335" i="1"/>
  <c r="H334" i="1"/>
  <c r="H333" i="1"/>
  <c r="H332" i="1"/>
  <c r="H331" i="1"/>
  <c r="H330" i="1"/>
  <c r="H329" i="1"/>
  <c r="H328" i="1"/>
  <c r="H327" i="1"/>
  <c r="H326" i="1"/>
  <c r="H325" i="1"/>
  <c r="H324" i="1"/>
  <c r="H323" i="1"/>
  <c r="H322" i="1"/>
  <c r="H321" i="1"/>
  <c r="H320" i="1"/>
  <c r="H319" i="1"/>
  <c r="H318" i="1"/>
  <c r="H317" i="1"/>
  <c r="H316" i="1"/>
  <c r="H315" i="1"/>
  <c r="H314" i="1"/>
  <c r="H313" i="1"/>
  <c r="H312" i="1"/>
  <c r="H311" i="1"/>
  <c r="H310" i="1"/>
  <c r="H309" i="1"/>
  <c r="H308" i="1"/>
  <c r="H307" i="1"/>
  <c r="H306" i="1"/>
  <c r="H305" i="1"/>
  <c r="H304" i="1"/>
  <c r="H303" i="1"/>
  <c r="H302" i="1"/>
  <c r="H301" i="1"/>
  <c r="H300" i="1"/>
  <c r="H299" i="1"/>
  <c r="H298" i="1"/>
  <c r="H297" i="1"/>
  <c r="H296" i="1"/>
  <c r="H295" i="1"/>
  <c r="H294" i="1"/>
  <c r="H293" i="1"/>
  <c r="H292" i="1"/>
  <c r="H291" i="1"/>
  <c r="H290" i="1"/>
  <c r="H289" i="1"/>
  <c r="H288" i="1"/>
  <c r="H287" i="1"/>
  <c r="H286" i="1"/>
  <c r="H285" i="1"/>
  <c r="H284" i="1"/>
  <c r="H283" i="1"/>
  <c r="H282" i="1"/>
  <c r="H281" i="1"/>
  <c r="H280" i="1"/>
  <c r="H279" i="1"/>
  <c r="H278" i="1"/>
  <c r="H277" i="1"/>
  <c r="H276" i="1"/>
  <c r="H275" i="1"/>
  <c r="H274" i="1"/>
  <c r="H273" i="1"/>
  <c r="H272" i="1"/>
  <c r="H271" i="1"/>
  <c r="H270" i="1"/>
  <c r="H269" i="1"/>
  <c r="H268" i="1"/>
  <c r="H267" i="1"/>
  <c r="H266" i="1"/>
  <c r="H265" i="1"/>
  <c r="H264" i="1"/>
  <c r="H263" i="1"/>
  <c r="H262" i="1"/>
  <c r="H261" i="1"/>
  <c r="H260" i="1"/>
  <c r="H259" i="1"/>
  <c r="H258" i="1"/>
  <c r="H257" i="1"/>
  <c r="H256" i="1"/>
  <c r="H255" i="1"/>
  <c r="H254" i="1"/>
  <c r="H253" i="1"/>
  <c r="H252" i="1"/>
  <c r="H251" i="1"/>
  <c r="H250" i="1"/>
  <c r="H249" i="1"/>
  <c r="H248" i="1"/>
  <c r="H247" i="1"/>
  <c r="H246" i="1"/>
  <c r="H245" i="1"/>
  <c r="H244" i="1"/>
  <c r="H243" i="1"/>
  <c r="H242" i="1"/>
  <c r="H241" i="1"/>
  <c r="H240" i="1"/>
  <c r="H239" i="1"/>
  <c r="H238" i="1"/>
  <c r="H237" i="1"/>
  <c r="H236" i="1"/>
  <c r="H235" i="1"/>
  <c r="H234" i="1"/>
  <c r="H233" i="1"/>
  <c r="H232" i="1"/>
  <c r="H231" i="1"/>
  <c r="H230" i="1"/>
  <c r="H229" i="1"/>
  <c r="H228" i="1"/>
  <c r="H227" i="1"/>
  <c r="H226" i="1"/>
  <c r="H225" i="1"/>
  <c r="H224" i="1"/>
  <c r="H223" i="1"/>
  <c r="H222" i="1"/>
  <c r="H221" i="1"/>
  <c r="H220" i="1"/>
  <c r="H219" i="1"/>
  <c r="H218" i="1"/>
  <c r="H217" i="1"/>
  <c r="H216" i="1"/>
  <c r="H215" i="1"/>
  <c r="H214" i="1"/>
  <c r="H213" i="1"/>
  <c r="H212" i="1"/>
  <c r="H211" i="1"/>
  <c r="H210" i="1"/>
  <c r="H209" i="1"/>
  <c r="H208" i="1"/>
  <c r="H207" i="1"/>
  <c r="H206" i="1"/>
  <c r="H205" i="1"/>
  <c r="H204" i="1"/>
  <c r="H203" i="1"/>
  <c r="H202" i="1"/>
  <c r="H201" i="1"/>
  <c r="H200" i="1"/>
  <c r="H199" i="1"/>
  <c r="H198" i="1"/>
  <c r="H197" i="1"/>
  <c r="H196" i="1"/>
  <c r="H195" i="1"/>
  <c r="H194" i="1"/>
  <c r="H193" i="1"/>
  <c r="H192" i="1"/>
  <c r="H191" i="1"/>
  <c r="H190" i="1"/>
  <c r="H189" i="1"/>
  <c r="H188" i="1"/>
  <c r="H187" i="1"/>
  <c r="H186" i="1"/>
  <c r="H185" i="1"/>
  <c r="H184" i="1"/>
  <c r="H183" i="1"/>
  <c r="H182" i="1"/>
  <c r="H181" i="1"/>
  <c r="H180" i="1"/>
  <c r="H179" i="1"/>
  <c r="H178" i="1"/>
  <c r="H177" i="1"/>
  <c r="H176" i="1"/>
  <c r="H175" i="1"/>
  <c r="H174" i="1"/>
  <c r="H173" i="1"/>
  <c r="H172" i="1"/>
  <c r="H171" i="1"/>
  <c r="H170" i="1"/>
  <c r="H169" i="1"/>
  <c r="H168" i="1"/>
  <c r="H167" i="1"/>
  <c r="H166" i="1"/>
  <c r="H165" i="1"/>
  <c r="H164" i="1"/>
  <c r="H163" i="1"/>
  <c r="H162" i="1"/>
  <c r="H161" i="1"/>
  <c r="H160" i="1"/>
  <c r="H159" i="1"/>
  <c r="H158" i="1"/>
  <c r="H157" i="1"/>
  <c r="H156" i="1"/>
  <c r="H155" i="1"/>
  <c r="H154" i="1"/>
  <c r="H153" i="1"/>
  <c r="H152" i="1"/>
  <c r="H151" i="1"/>
  <c r="H150" i="1"/>
  <c r="H149" i="1"/>
  <c r="H148" i="1"/>
  <c r="H147" i="1"/>
  <c r="H146" i="1"/>
  <c r="H145" i="1"/>
  <c r="H144" i="1"/>
  <c r="H143" i="1"/>
  <c r="H142" i="1"/>
  <c r="H141" i="1"/>
  <c r="H140" i="1"/>
  <c r="H139" i="1"/>
  <c r="H138" i="1"/>
  <c r="H137" i="1"/>
  <c r="H136" i="1"/>
  <c r="H135" i="1"/>
  <c r="H134" i="1"/>
  <c r="H133" i="1"/>
  <c r="H132" i="1"/>
  <c r="H131" i="1"/>
  <c r="H130" i="1"/>
  <c r="H129" i="1"/>
  <c r="H128" i="1"/>
  <c r="H127" i="1"/>
  <c r="H126" i="1"/>
  <c r="H125" i="1"/>
  <c r="H124" i="1"/>
  <c r="H123" i="1"/>
  <c r="H122" i="1"/>
  <c r="H121" i="1"/>
  <c r="H120" i="1"/>
  <c r="H119" i="1"/>
  <c r="H118" i="1"/>
  <c r="H117" i="1"/>
  <c r="H116" i="1"/>
  <c r="H115" i="1"/>
  <c r="H114" i="1"/>
  <c r="H113" i="1"/>
  <c r="H112" i="1"/>
  <c r="H111" i="1"/>
  <c r="H110" i="1"/>
  <c r="H109" i="1"/>
  <c r="H108" i="1"/>
  <c r="H107" i="1"/>
  <c r="H106" i="1"/>
  <c r="H105" i="1"/>
  <c r="H104" i="1"/>
  <c r="H103" i="1"/>
  <c r="H102" i="1"/>
  <c r="H101" i="1"/>
  <c r="H100" i="1"/>
  <c r="H99" i="1"/>
  <c r="H98" i="1"/>
  <c r="H97" i="1"/>
  <c r="H96" i="1"/>
  <c r="H95" i="1"/>
  <c r="H94" i="1"/>
  <c r="H93" i="1"/>
  <c r="H92" i="1"/>
  <c r="H91" i="1"/>
  <c r="H90" i="1"/>
  <c r="H89" i="1"/>
  <c r="H88" i="1"/>
  <c r="H87" i="1"/>
  <c r="H86" i="1"/>
  <c r="H85" i="1"/>
  <c r="H84" i="1"/>
  <c r="H83" i="1"/>
  <c r="H82" i="1"/>
  <c r="H81" i="1"/>
  <c r="H80" i="1"/>
  <c r="H79" i="1"/>
  <c r="H78" i="1"/>
  <c r="H77" i="1"/>
  <c r="H76" i="1"/>
  <c r="H75" i="1"/>
  <c r="H74" i="1"/>
  <c r="H73" i="1"/>
  <c r="H72" i="1"/>
  <c r="H71" i="1"/>
  <c r="H70" i="1"/>
  <c r="H69" i="1"/>
  <c r="H68" i="1"/>
  <c r="H67" i="1"/>
  <c r="H66" i="1"/>
  <c r="H65" i="1"/>
  <c r="H64" i="1"/>
  <c r="H63" i="1"/>
  <c r="H62" i="1"/>
  <c r="H61" i="1"/>
  <c r="H60" i="1"/>
  <c r="H59" i="1"/>
  <c r="H58" i="1"/>
  <c r="I699" i="1" l="1"/>
  <c r="G699" i="1"/>
  <c r="I698" i="1"/>
  <c r="G698" i="1"/>
  <c r="I697" i="1"/>
  <c r="G697" i="1"/>
  <c r="I696" i="1"/>
  <c r="G696" i="1"/>
  <c r="I695" i="1"/>
  <c r="G695" i="1"/>
  <c r="I694" i="1"/>
  <c r="G694" i="1"/>
  <c r="I693" i="1"/>
  <c r="G693" i="1"/>
  <c r="I692" i="1"/>
  <c r="G692" i="1"/>
  <c r="I691" i="1"/>
  <c r="G691" i="1"/>
  <c r="I690" i="1"/>
  <c r="G690" i="1"/>
  <c r="I689" i="1"/>
  <c r="G689" i="1"/>
  <c r="I688" i="1"/>
  <c r="G688" i="1"/>
  <c r="I687" i="1"/>
  <c r="G687" i="1"/>
  <c r="I686" i="1"/>
  <c r="G686" i="1"/>
  <c r="I685" i="1"/>
  <c r="G685" i="1"/>
  <c r="I684" i="1"/>
  <c r="G684" i="1"/>
  <c r="I683" i="1"/>
  <c r="G683" i="1"/>
  <c r="I682" i="1"/>
  <c r="G682" i="1"/>
  <c r="I681" i="1"/>
  <c r="G681" i="1"/>
  <c r="I680" i="1"/>
  <c r="G680" i="1"/>
  <c r="I679" i="1"/>
  <c r="G679" i="1"/>
  <c r="I678" i="1"/>
  <c r="G678" i="1"/>
  <c r="I677" i="1"/>
  <c r="G677" i="1"/>
  <c r="I676" i="1"/>
  <c r="G676" i="1"/>
  <c r="I675" i="1"/>
  <c r="G675" i="1"/>
  <c r="I674" i="1"/>
  <c r="G674" i="1"/>
  <c r="I673" i="1"/>
  <c r="G673" i="1"/>
  <c r="I672" i="1"/>
  <c r="G672" i="1"/>
  <c r="I671" i="1"/>
  <c r="G671" i="1"/>
  <c r="I670" i="1"/>
  <c r="G670" i="1"/>
  <c r="I669" i="1"/>
  <c r="G669" i="1"/>
  <c r="I668" i="1"/>
  <c r="G668" i="1"/>
  <c r="I667" i="1"/>
  <c r="G667" i="1"/>
  <c r="I666" i="1"/>
  <c r="G666" i="1"/>
  <c r="I665" i="1"/>
  <c r="G665" i="1"/>
  <c r="I664" i="1"/>
  <c r="G664" i="1"/>
  <c r="I663" i="1"/>
  <c r="G663" i="1"/>
  <c r="I662" i="1"/>
  <c r="G662" i="1"/>
  <c r="I661" i="1"/>
  <c r="G661" i="1"/>
  <c r="I660" i="1"/>
  <c r="G660" i="1"/>
  <c r="I659" i="1"/>
  <c r="G659" i="1"/>
  <c r="I658" i="1"/>
  <c r="G658" i="1"/>
  <c r="I657" i="1"/>
  <c r="G657" i="1"/>
  <c r="I656" i="1"/>
  <c r="G656" i="1"/>
  <c r="I655" i="1"/>
  <c r="G655" i="1"/>
  <c r="I654" i="1"/>
  <c r="G654" i="1"/>
  <c r="I653" i="1"/>
  <c r="G653" i="1"/>
  <c r="I652" i="1"/>
  <c r="G652" i="1"/>
  <c r="I651" i="1"/>
  <c r="G651" i="1"/>
  <c r="I650" i="1"/>
  <c r="G650" i="1"/>
  <c r="I649" i="1"/>
  <c r="G649" i="1"/>
  <c r="I648" i="1"/>
  <c r="G648" i="1"/>
  <c r="I647" i="1"/>
  <c r="G647" i="1"/>
  <c r="I646" i="1"/>
  <c r="G646" i="1"/>
  <c r="I645" i="1"/>
  <c r="G645" i="1"/>
  <c r="I644" i="1"/>
  <c r="G644" i="1"/>
  <c r="I643" i="1"/>
  <c r="G643" i="1"/>
  <c r="I642" i="1"/>
  <c r="G642" i="1"/>
  <c r="I641" i="1"/>
  <c r="G641" i="1"/>
  <c r="I640" i="1"/>
  <c r="G640" i="1"/>
  <c r="I639" i="1"/>
  <c r="G639" i="1"/>
  <c r="I638" i="1"/>
  <c r="G638" i="1"/>
  <c r="I637" i="1"/>
  <c r="G637" i="1"/>
  <c r="I636" i="1"/>
  <c r="G636" i="1"/>
  <c r="I635" i="1"/>
  <c r="G635" i="1"/>
  <c r="I634" i="1"/>
  <c r="G634" i="1"/>
  <c r="I633" i="1"/>
  <c r="G633" i="1"/>
  <c r="I632" i="1"/>
  <c r="G632" i="1"/>
  <c r="I631" i="1"/>
  <c r="G631" i="1"/>
  <c r="I630" i="1"/>
  <c r="G630" i="1"/>
  <c r="I629" i="1"/>
  <c r="G629" i="1"/>
  <c r="I628" i="1"/>
  <c r="G628" i="1"/>
  <c r="I627" i="1"/>
  <c r="G627" i="1"/>
  <c r="I626" i="1"/>
  <c r="G626" i="1"/>
  <c r="I625" i="1"/>
  <c r="G625" i="1"/>
  <c r="I624" i="1"/>
  <c r="G624" i="1"/>
  <c r="I623" i="1"/>
  <c r="G623" i="1"/>
  <c r="I622" i="1"/>
  <c r="G622" i="1"/>
  <c r="I621" i="1"/>
  <c r="G621" i="1"/>
  <c r="I620" i="1"/>
  <c r="G620" i="1"/>
  <c r="I619" i="1"/>
  <c r="G619" i="1"/>
  <c r="I618" i="1"/>
  <c r="G618" i="1"/>
  <c r="I617" i="1"/>
  <c r="G617" i="1"/>
  <c r="I616" i="1"/>
  <c r="G616" i="1"/>
  <c r="I615" i="1"/>
  <c r="G615" i="1"/>
  <c r="I614" i="1"/>
  <c r="G614" i="1"/>
  <c r="I613" i="1"/>
  <c r="G613" i="1"/>
  <c r="I612" i="1"/>
  <c r="G612" i="1"/>
  <c r="I611" i="1"/>
  <c r="G611" i="1"/>
  <c r="I610" i="1"/>
  <c r="G610" i="1"/>
  <c r="I609" i="1"/>
  <c r="G609" i="1"/>
  <c r="I608" i="1"/>
  <c r="G608" i="1"/>
  <c r="I607" i="1"/>
  <c r="G607" i="1"/>
  <c r="I606" i="1"/>
  <c r="G606" i="1"/>
  <c r="I605" i="1"/>
  <c r="G605" i="1"/>
  <c r="I604" i="1"/>
  <c r="G604" i="1"/>
  <c r="I603" i="1"/>
  <c r="G603" i="1"/>
  <c r="I602" i="1"/>
  <c r="G602" i="1"/>
  <c r="I601" i="1"/>
  <c r="G601" i="1"/>
  <c r="I600" i="1"/>
  <c r="G600" i="1"/>
  <c r="I599" i="1"/>
  <c r="G599" i="1"/>
  <c r="I598" i="1"/>
  <c r="G598" i="1"/>
  <c r="I597" i="1"/>
  <c r="G597" i="1"/>
  <c r="I596" i="1"/>
  <c r="G596" i="1"/>
  <c r="I595" i="1"/>
  <c r="G595" i="1"/>
  <c r="I594" i="1"/>
  <c r="G594" i="1"/>
  <c r="I593" i="1"/>
  <c r="G593" i="1"/>
  <c r="I592" i="1"/>
  <c r="G592" i="1"/>
  <c r="I591" i="1"/>
  <c r="G591" i="1"/>
  <c r="I590" i="1"/>
  <c r="G590" i="1"/>
  <c r="I589" i="1"/>
  <c r="G589" i="1"/>
  <c r="I588" i="1"/>
  <c r="G588" i="1"/>
  <c r="I587" i="1"/>
  <c r="G587" i="1"/>
  <c r="I586" i="1"/>
  <c r="G586" i="1"/>
  <c r="I585" i="1"/>
  <c r="G585" i="1"/>
  <c r="I584" i="1"/>
  <c r="G584" i="1"/>
  <c r="I583" i="1"/>
  <c r="G583" i="1"/>
  <c r="I582" i="1"/>
  <c r="G582" i="1"/>
  <c r="I581" i="1"/>
  <c r="G581" i="1"/>
  <c r="I580" i="1"/>
  <c r="G580" i="1"/>
  <c r="I579" i="1"/>
  <c r="G579" i="1"/>
  <c r="I578" i="1"/>
  <c r="G578" i="1"/>
  <c r="I577" i="1"/>
  <c r="G577" i="1"/>
  <c r="I576" i="1"/>
  <c r="G576" i="1"/>
  <c r="I575" i="1"/>
  <c r="G575" i="1"/>
  <c r="I574" i="1"/>
  <c r="G574" i="1"/>
  <c r="I573" i="1"/>
  <c r="G573" i="1"/>
  <c r="I572" i="1"/>
  <c r="G572" i="1"/>
  <c r="I571" i="1"/>
  <c r="G571" i="1"/>
  <c r="I570" i="1"/>
  <c r="G570" i="1"/>
  <c r="I569" i="1"/>
  <c r="G569" i="1"/>
  <c r="I568" i="1"/>
  <c r="G568" i="1"/>
  <c r="I567" i="1"/>
  <c r="G567" i="1"/>
  <c r="I566" i="1"/>
  <c r="G566" i="1"/>
  <c r="I565" i="1"/>
  <c r="G565" i="1"/>
  <c r="I564" i="1"/>
  <c r="G564" i="1"/>
  <c r="I563" i="1"/>
  <c r="G563" i="1"/>
  <c r="I562" i="1"/>
  <c r="G562" i="1"/>
  <c r="I561" i="1"/>
  <c r="G561" i="1"/>
  <c r="I560" i="1"/>
  <c r="G560" i="1"/>
  <c r="I559" i="1"/>
  <c r="G559" i="1"/>
  <c r="I558" i="1"/>
  <c r="G558" i="1"/>
  <c r="I557" i="1"/>
  <c r="G557" i="1"/>
  <c r="I556" i="1"/>
  <c r="G556" i="1"/>
  <c r="I555" i="1"/>
  <c r="G555" i="1"/>
  <c r="I554" i="1"/>
  <c r="G554" i="1"/>
  <c r="I553" i="1"/>
  <c r="G553" i="1"/>
  <c r="I552" i="1"/>
  <c r="G552" i="1"/>
  <c r="I551" i="1"/>
  <c r="G551" i="1"/>
  <c r="I550" i="1"/>
  <c r="G550" i="1"/>
  <c r="I549" i="1"/>
  <c r="G549" i="1"/>
  <c r="I548" i="1"/>
  <c r="G548" i="1"/>
  <c r="I547" i="1"/>
  <c r="G547" i="1"/>
  <c r="I546" i="1"/>
  <c r="G546" i="1"/>
  <c r="I545" i="1"/>
  <c r="G545" i="1"/>
  <c r="I544" i="1"/>
  <c r="G544" i="1"/>
  <c r="I543" i="1"/>
  <c r="G543" i="1"/>
  <c r="I542" i="1"/>
  <c r="G542" i="1"/>
  <c r="I541" i="1"/>
  <c r="G541" i="1"/>
  <c r="I540" i="1"/>
  <c r="G540" i="1"/>
  <c r="I539" i="1"/>
  <c r="G539" i="1"/>
  <c r="I538" i="1"/>
  <c r="G538" i="1"/>
  <c r="I537" i="1"/>
  <c r="G537" i="1"/>
  <c r="I536" i="1"/>
  <c r="G536" i="1"/>
  <c r="I535" i="1"/>
  <c r="G535" i="1"/>
  <c r="I534" i="1"/>
  <c r="G534" i="1"/>
  <c r="I533" i="1"/>
  <c r="G533" i="1"/>
  <c r="I532" i="1"/>
  <c r="G532" i="1"/>
  <c r="I531" i="1"/>
  <c r="G531" i="1"/>
  <c r="I530" i="1"/>
  <c r="G530" i="1"/>
  <c r="I529" i="1"/>
  <c r="G529" i="1"/>
  <c r="I528" i="1"/>
  <c r="G528" i="1"/>
  <c r="I527" i="1"/>
  <c r="G527" i="1"/>
  <c r="I526" i="1"/>
  <c r="G526" i="1"/>
  <c r="I525" i="1"/>
  <c r="G525" i="1"/>
  <c r="I524" i="1"/>
  <c r="G524" i="1"/>
  <c r="I523" i="1"/>
  <c r="G523" i="1"/>
  <c r="I522" i="1"/>
  <c r="G522" i="1"/>
  <c r="I521" i="1"/>
  <c r="G521" i="1"/>
  <c r="I520" i="1"/>
  <c r="G520" i="1"/>
  <c r="I519" i="1"/>
  <c r="G519" i="1"/>
  <c r="I518" i="1"/>
  <c r="G518" i="1"/>
  <c r="I517" i="1"/>
  <c r="G517" i="1"/>
  <c r="I516" i="1"/>
  <c r="G516" i="1"/>
  <c r="I515" i="1"/>
  <c r="G515" i="1"/>
  <c r="I514" i="1"/>
  <c r="G514" i="1"/>
  <c r="I513" i="1"/>
  <c r="G513" i="1"/>
  <c r="I512" i="1"/>
  <c r="G512" i="1"/>
  <c r="I511" i="1"/>
  <c r="G511" i="1"/>
  <c r="I510" i="1"/>
  <c r="G510" i="1"/>
  <c r="I509" i="1"/>
  <c r="G509" i="1"/>
  <c r="I508" i="1"/>
  <c r="G508" i="1"/>
  <c r="I507" i="1"/>
  <c r="G507" i="1"/>
  <c r="I506" i="1"/>
  <c r="G506" i="1"/>
  <c r="I505" i="1"/>
  <c r="G505" i="1"/>
  <c r="I504" i="1"/>
  <c r="G504" i="1"/>
  <c r="I503" i="1"/>
  <c r="G503" i="1"/>
  <c r="I502" i="1"/>
  <c r="G502" i="1"/>
  <c r="I501" i="1"/>
  <c r="G501" i="1"/>
  <c r="I500" i="1"/>
  <c r="G500" i="1"/>
  <c r="I499" i="1"/>
  <c r="G499" i="1"/>
  <c r="I498" i="1"/>
  <c r="G498" i="1"/>
  <c r="I497" i="1"/>
  <c r="G497" i="1"/>
  <c r="I496" i="1"/>
  <c r="G496" i="1"/>
  <c r="I495" i="1"/>
  <c r="G495" i="1"/>
  <c r="I494" i="1"/>
  <c r="G494" i="1"/>
  <c r="I493" i="1"/>
  <c r="G493" i="1"/>
  <c r="I492" i="1"/>
  <c r="G492" i="1"/>
  <c r="I491" i="1"/>
  <c r="G491" i="1"/>
  <c r="I490" i="1"/>
  <c r="G490" i="1"/>
  <c r="I489" i="1"/>
  <c r="G489" i="1"/>
  <c r="I488" i="1"/>
  <c r="G488" i="1"/>
  <c r="I487" i="1"/>
  <c r="G487" i="1"/>
  <c r="I486" i="1"/>
  <c r="G486" i="1"/>
  <c r="I485" i="1"/>
  <c r="G485" i="1"/>
  <c r="I484" i="1"/>
  <c r="G484" i="1"/>
  <c r="I483" i="1"/>
  <c r="G483" i="1"/>
  <c r="I482" i="1"/>
  <c r="G482" i="1"/>
  <c r="I481" i="1"/>
  <c r="G481" i="1"/>
  <c r="I480" i="1"/>
  <c r="G480" i="1"/>
  <c r="I479" i="1"/>
  <c r="G479" i="1"/>
  <c r="I478" i="1"/>
  <c r="G478" i="1"/>
  <c r="I477" i="1"/>
  <c r="G477" i="1"/>
  <c r="I476" i="1"/>
  <c r="G476" i="1"/>
  <c r="I475" i="1"/>
  <c r="G475" i="1"/>
  <c r="I474" i="1"/>
  <c r="G474" i="1"/>
  <c r="I473" i="1"/>
  <c r="G473" i="1"/>
  <c r="I472" i="1"/>
  <c r="G472" i="1"/>
  <c r="I471" i="1"/>
  <c r="G471" i="1"/>
  <c r="I470" i="1"/>
  <c r="G470" i="1"/>
  <c r="I469" i="1"/>
  <c r="G469" i="1"/>
  <c r="I468" i="1"/>
  <c r="G468" i="1"/>
  <c r="I467" i="1"/>
  <c r="G467" i="1"/>
  <c r="I466" i="1"/>
  <c r="G466" i="1"/>
  <c r="I465" i="1"/>
  <c r="G465" i="1"/>
  <c r="I464" i="1"/>
  <c r="G464" i="1"/>
  <c r="I463" i="1"/>
  <c r="G463" i="1"/>
  <c r="I462" i="1"/>
  <c r="G462" i="1"/>
  <c r="I461" i="1"/>
  <c r="G461" i="1"/>
  <c r="I460" i="1"/>
  <c r="G460" i="1"/>
  <c r="I459" i="1"/>
  <c r="G459" i="1"/>
  <c r="I458" i="1"/>
  <c r="G458" i="1"/>
  <c r="I457" i="1"/>
  <c r="G457" i="1"/>
  <c r="I456" i="1"/>
  <c r="G456" i="1"/>
  <c r="I455" i="1"/>
  <c r="G455" i="1"/>
  <c r="I454" i="1"/>
  <c r="G454" i="1"/>
  <c r="I453" i="1"/>
  <c r="G453" i="1"/>
  <c r="I452" i="1"/>
  <c r="G452" i="1"/>
  <c r="I451" i="1"/>
  <c r="G451" i="1"/>
  <c r="I450" i="1"/>
  <c r="G450" i="1"/>
  <c r="I449" i="1"/>
  <c r="G449" i="1"/>
  <c r="I448" i="1"/>
  <c r="G448" i="1"/>
  <c r="I447" i="1"/>
  <c r="G447" i="1"/>
  <c r="I446" i="1"/>
  <c r="G446" i="1"/>
  <c r="I445" i="1"/>
  <c r="G445" i="1"/>
  <c r="I444" i="1"/>
  <c r="G444" i="1"/>
  <c r="I443" i="1"/>
  <c r="G443" i="1"/>
  <c r="I442" i="1"/>
  <c r="G442" i="1"/>
  <c r="I441" i="1"/>
  <c r="G441" i="1"/>
  <c r="I440" i="1"/>
  <c r="G440" i="1"/>
  <c r="I439" i="1"/>
  <c r="G439" i="1"/>
  <c r="I438" i="1"/>
  <c r="G438" i="1"/>
  <c r="I437" i="1"/>
  <c r="G437" i="1"/>
  <c r="I436" i="1"/>
  <c r="G436" i="1"/>
  <c r="I435" i="1"/>
  <c r="G435" i="1"/>
  <c r="I434" i="1"/>
  <c r="G434" i="1"/>
  <c r="I433" i="1"/>
  <c r="G433" i="1"/>
  <c r="I432" i="1"/>
  <c r="G432" i="1"/>
  <c r="I431" i="1"/>
  <c r="G431" i="1"/>
  <c r="I430" i="1"/>
  <c r="G430" i="1"/>
  <c r="I429" i="1"/>
  <c r="G429" i="1"/>
  <c r="I428" i="1"/>
  <c r="G428" i="1"/>
  <c r="I427" i="1"/>
  <c r="G427" i="1"/>
  <c r="I426" i="1"/>
  <c r="G426" i="1"/>
  <c r="I425" i="1"/>
  <c r="G425" i="1"/>
  <c r="I424" i="1"/>
  <c r="G424" i="1"/>
  <c r="I423" i="1"/>
  <c r="G423" i="1"/>
  <c r="I422" i="1"/>
  <c r="G422" i="1"/>
  <c r="I421" i="1"/>
  <c r="G421" i="1"/>
  <c r="I420" i="1"/>
  <c r="G420" i="1"/>
  <c r="I419" i="1"/>
  <c r="G419" i="1"/>
  <c r="I418" i="1"/>
  <c r="G418" i="1"/>
  <c r="I417" i="1"/>
  <c r="G417" i="1"/>
  <c r="I416" i="1"/>
  <c r="G416" i="1"/>
  <c r="I415" i="1"/>
  <c r="G415" i="1"/>
  <c r="I414" i="1"/>
  <c r="G414" i="1"/>
  <c r="I413" i="1"/>
  <c r="G413" i="1"/>
  <c r="I412" i="1"/>
  <c r="G412" i="1"/>
  <c r="I411" i="1"/>
  <c r="G411" i="1"/>
  <c r="I410" i="1"/>
  <c r="G410" i="1"/>
  <c r="I409" i="1"/>
  <c r="G409" i="1"/>
  <c r="I408" i="1"/>
  <c r="G408" i="1"/>
  <c r="I407" i="1"/>
  <c r="G407" i="1"/>
  <c r="I406" i="1"/>
  <c r="G406" i="1"/>
  <c r="I405" i="1"/>
  <c r="G405" i="1"/>
  <c r="I404" i="1"/>
  <c r="G404" i="1"/>
  <c r="I403" i="1"/>
  <c r="G403" i="1"/>
  <c r="I402" i="1"/>
  <c r="G402" i="1"/>
  <c r="I401" i="1"/>
  <c r="G401" i="1"/>
  <c r="I400" i="1"/>
  <c r="G400" i="1"/>
  <c r="I399" i="1"/>
  <c r="G399" i="1"/>
  <c r="I398" i="1"/>
  <c r="G398" i="1"/>
  <c r="I397" i="1"/>
  <c r="G397" i="1"/>
  <c r="I396" i="1"/>
  <c r="G396" i="1"/>
  <c r="I395" i="1"/>
  <c r="G395" i="1"/>
  <c r="I394" i="1"/>
  <c r="G394" i="1"/>
  <c r="I393" i="1"/>
  <c r="G393" i="1"/>
  <c r="I392" i="1"/>
  <c r="G392" i="1"/>
  <c r="I391" i="1"/>
  <c r="G391" i="1"/>
  <c r="I390" i="1"/>
  <c r="G390" i="1"/>
  <c r="I389" i="1"/>
  <c r="G389" i="1"/>
  <c r="I388" i="1"/>
  <c r="G388" i="1"/>
  <c r="I387" i="1"/>
  <c r="G387" i="1"/>
  <c r="I386" i="1"/>
  <c r="G386" i="1"/>
  <c r="I385" i="1"/>
  <c r="G385" i="1"/>
  <c r="I384" i="1"/>
  <c r="G384" i="1"/>
  <c r="I383" i="1"/>
  <c r="G383" i="1"/>
  <c r="I382" i="1"/>
  <c r="G382" i="1"/>
  <c r="I381" i="1"/>
  <c r="G381" i="1"/>
  <c r="I380" i="1"/>
  <c r="G380" i="1"/>
  <c r="I379" i="1"/>
  <c r="G379" i="1"/>
  <c r="I378" i="1"/>
  <c r="G378" i="1"/>
  <c r="I377" i="1"/>
  <c r="G377" i="1"/>
  <c r="I376" i="1"/>
  <c r="G376" i="1"/>
  <c r="I375" i="1"/>
  <c r="G375" i="1"/>
  <c r="I374" i="1"/>
  <c r="G374" i="1"/>
  <c r="I373" i="1"/>
  <c r="G373" i="1"/>
  <c r="I372" i="1"/>
  <c r="G372" i="1"/>
  <c r="I371" i="1"/>
  <c r="G371" i="1"/>
  <c r="I370" i="1"/>
  <c r="G370" i="1"/>
  <c r="I369" i="1"/>
  <c r="G369" i="1"/>
  <c r="I368" i="1"/>
  <c r="G368" i="1"/>
  <c r="I367" i="1"/>
  <c r="G367" i="1"/>
  <c r="I366" i="1"/>
  <c r="G366" i="1"/>
  <c r="I365" i="1"/>
  <c r="G365" i="1"/>
  <c r="I364" i="1"/>
  <c r="G364" i="1"/>
  <c r="I363" i="1"/>
  <c r="G363" i="1"/>
  <c r="I362" i="1"/>
  <c r="G362" i="1"/>
  <c r="I361" i="1"/>
  <c r="G361" i="1"/>
  <c r="I360" i="1"/>
  <c r="G360" i="1"/>
  <c r="I359" i="1"/>
  <c r="G359" i="1"/>
  <c r="I358" i="1"/>
  <c r="G358" i="1"/>
  <c r="I357" i="1"/>
  <c r="G357" i="1"/>
  <c r="I356" i="1"/>
  <c r="G356" i="1"/>
  <c r="I355" i="1"/>
  <c r="G355" i="1"/>
  <c r="I354" i="1"/>
  <c r="G354" i="1"/>
  <c r="I353" i="1"/>
  <c r="G353" i="1"/>
  <c r="I352" i="1"/>
  <c r="G352" i="1"/>
  <c r="I351" i="1"/>
  <c r="G351" i="1"/>
  <c r="I350" i="1"/>
  <c r="G350" i="1"/>
  <c r="I349" i="1"/>
  <c r="G349" i="1"/>
  <c r="I348" i="1"/>
  <c r="G348" i="1"/>
  <c r="I347" i="1"/>
  <c r="G347" i="1"/>
  <c r="I346" i="1"/>
  <c r="G346" i="1"/>
  <c r="I345" i="1"/>
  <c r="G345" i="1"/>
  <c r="I344" i="1"/>
  <c r="G344" i="1"/>
  <c r="I343" i="1"/>
  <c r="G343" i="1"/>
  <c r="I342" i="1"/>
  <c r="G342" i="1"/>
  <c r="I341" i="1"/>
  <c r="G341" i="1"/>
  <c r="I340" i="1"/>
  <c r="G340" i="1"/>
  <c r="I339" i="1"/>
  <c r="G339" i="1"/>
  <c r="I338" i="1"/>
  <c r="G338" i="1"/>
  <c r="I337" i="1"/>
  <c r="G337" i="1"/>
  <c r="I336" i="1"/>
  <c r="G336" i="1"/>
  <c r="I335" i="1"/>
  <c r="G335" i="1"/>
  <c r="I334" i="1"/>
  <c r="G334" i="1"/>
  <c r="I333" i="1"/>
  <c r="G333" i="1"/>
  <c r="I332" i="1"/>
  <c r="G332" i="1"/>
  <c r="I331" i="1"/>
  <c r="G331" i="1"/>
  <c r="I330" i="1"/>
  <c r="G330" i="1"/>
  <c r="I329" i="1"/>
  <c r="G329" i="1"/>
  <c r="I328" i="1"/>
  <c r="G328" i="1"/>
  <c r="I327" i="1"/>
  <c r="G327" i="1"/>
  <c r="I326" i="1"/>
  <c r="G326" i="1"/>
  <c r="I325" i="1"/>
  <c r="G325" i="1"/>
  <c r="I324" i="1"/>
  <c r="G324" i="1"/>
  <c r="I323" i="1"/>
  <c r="G323" i="1"/>
  <c r="I322" i="1"/>
  <c r="G322" i="1"/>
  <c r="I321" i="1"/>
  <c r="G321" i="1"/>
  <c r="I320" i="1"/>
  <c r="G320" i="1"/>
  <c r="I319" i="1"/>
  <c r="G319" i="1"/>
  <c r="I318" i="1"/>
  <c r="G318" i="1"/>
  <c r="I317" i="1"/>
  <c r="G317" i="1"/>
  <c r="I316" i="1"/>
  <c r="G316" i="1"/>
  <c r="I315" i="1"/>
  <c r="G315" i="1"/>
  <c r="I314" i="1"/>
  <c r="G314" i="1"/>
  <c r="I313" i="1"/>
  <c r="G313" i="1"/>
  <c r="I312" i="1"/>
  <c r="G312" i="1"/>
  <c r="I311" i="1"/>
  <c r="G311" i="1"/>
  <c r="I310" i="1"/>
  <c r="G310" i="1"/>
  <c r="I309" i="1"/>
  <c r="G309" i="1"/>
  <c r="I308" i="1"/>
  <c r="G308" i="1"/>
  <c r="I307" i="1"/>
  <c r="G307" i="1"/>
  <c r="I306" i="1"/>
  <c r="G306" i="1"/>
  <c r="I305" i="1"/>
  <c r="G305" i="1"/>
  <c r="I304" i="1"/>
  <c r="G304" i="1"/>
  <c r="I303" i="1"/>
  <c r="G303" i="1"/>
  <c r="I302" i="1"/>
  <c r="G302" i="1"/>
  <c r="I301" i="1"/>
  <c r="G301" i="1"/>
  <c r="I300" i="1"/>
  <c r="G300" i="1"/>
  <c r="I299" i="1"/>
  <c r="G299" i="1"/>
  <c r="I298" i="1"/>
  <c r="G298" i="1"/>
  <c r="I297" i="1"/>
  <c r="G297" i="1"/>
  <c r="I296" i="1"/>
  <c r="G296" i="1"/>
  <c r="I295" i="1"/>
  <c r="G295" i="1"/>
  <c r="I294" i="1"/>
  <c r="G294" i="1"/>
  <c r="I293" i="1"/>
  <c r="G293" i="1"/>
  <c r="I292" i="1"/>
  <c r="G292" i="1"/>
  <c r="I291" i="1"/>
  <c r="G291" i="1"/>
  <c r="I290" i="1"/>
  <c r="G290" i="1"/>
  <c r="I289" i="1"/>
  <c r="G289" i="1"/>
  <c r="I288" i="1"/>
  <c r="G288" i="1"/>
  <c r="I287" i="1"/>
  <c r="G287" i="1"/>
  <c r="I286" i="1"/>
  <c r="G286" i="1"/>
  <c r="I285" i="1"/>
  <c r="G285" i="1"/>
  <c r="I284" i="1"/>
  <c r="G284" i="1"/>
  <c r="I283" i="1"/>
  <c r="G283" i="1"/>
  <c r="I282" i="1"/>
  <c r="G282" i="1"/>
  <c r="I281" i="1"/>
  <c r="G281" i="1"/>
  <c r="I280" i="1"/>
  <c r="G280" i="1"/>
  <c r="I279" i="1"/>
  <c r="G279" i="1"/>
  <c r="I278" i="1"/>
  <c r="G278" i="1"/>
  <c r="I277" i="1"/>
  <c r="G277" i="1"/>
  <c r="I276" i="1"/>
  <c r="G276" i="1"/>
  <c r="I275" i="1"/>
  <c r="G275" i="1"/>
  <c r="I274" i="1"/>
  <c r="G274" i="1"/>
  <c r="I273" i="1"/>
  <c r="G273" i="1"/>
  <c r="I272" i="1"/>
  <c r="G272" i="1"/>
  <c r="I271" i="1"/>
  <c r="G271" i="1"/>
  <c r="I270" i="1"/>
  <c r="G270" i="1"/>
  <c r="I269" i="1"/>
  <c r="G269" i="1"/>
  <c r="I268" i="1"/>
  <c r="G268" i="1"/>
  <c r="I267" i="1"/>
  <c r="G267" i="1"/>
  <c r="I266" i="1"/>
  <c r="G266" i="1"/>
  <c r="I265" i="1"/>
  <c r="G265" i="1"/>
  <c r="I264" i="1"/>
  <c r="G264" i="1"/>
  <c r="I263" i="1"/>
  <c r="G263" i="1"/>
  <c r="I262" i="1"/>
  <c r="G262" i="1"/>
  <c r="I261" i="1"/>
  <c r="G261" i="1"/>
  <c r="I260" i="1"/>
  <c r="G260" i="1"/>
  <c r="I259" i="1"/>
  <c r="G259" i="1"/>
  <c r="I258" i="1"/>
  <c r="G258" i="1"/>
  <c r="I257" i="1"/>
  <c r="G257" i="1"/>
  <c r="I256" i="1"/>
  <c r="G256" i="1"/>
  <c r="I255" i="1"/>
  <c r="G255" i="1"/>
  <c r="I254" i="1"/>
  <c r="G254" i="1"/>
  <c r="I253" i="1"/>
  <c r="G253" i="1"/>
  <c r="I252" i="1"/>
  <c r="G252" i="1"/>
  <c r="I251" i="1"/>
  <c r="G251" i="1"/>
  <c r="I250" i="1"/>
  <c r="G250" i="1"/>
  <c r="I249" i="1"/>
  <c r="G249" i="1"/>
  <c r="I248" i="1"/>
  <c r="G248" i="1"/>
  <c r="I247" i="1"/>
  <c r="G247" i="1"/>
  <c r="I246" i="1"/>
  <c r="G246" i="1"/>
  <c r="I245" i="1"/>
  <c r="G245" i="1"/>
  <c r="I244" i="1"/>
  <c r="G244" i="1"/>
  <c r="I243" i="1"/>
  <c r="G243" i="1"/>
  <c r="I242" i="1"/>
  <c r="G242" i="1"/>
  <c r="I241" i="1"/>
  <c r="G241" i="1"/>
  <c r="I240" i="1"/>
  <c r="G240" i="1"/>
  <c r="I239" i="1"/>
  <c r="G239" i="1"/>
  <c r="I238" i="1"/>
  <c r="G238" i="1"/>
  <c r="I237" i="1"/>
  <c r="G237" i="1"/>
  <c r="I236" i="1"/>
  <c r="G236" i="1"/>
  <c r="I235" i="1"/>
  <c r="G235" i="1"/>
  <c r="I234" i="1"/>
  <c r="G234" i="1"/>
  <c r="I233" i="1"/>
  <c r="G233" i="1"/>
  <c r="I232" i="1"/>
  <c r="G232" i="1"/>
  <c r="I231" i="1"/>
  <c r="G231" i="1"/>
  <c r="I230" i="1"/>
  <c r="G230" i="1"/>
  <c r="I229" i="1"/>
  <c r="G229" i="1"/>
  <c r="I228" i="1"/>
  <c r="G228" i="1"/>
  <c r="I227" i="1"/>
  <c r="G227" i="1"/>
  <c r="I226" i="1"/>
  <c r="G226" i="1"/>
  <c r="I225" i="1"/>
  <c r="G225" i="1"/>
  <c r="I224" i="1"/>
  <c r="G224" i="1"/>
  <c r="I223" i="1"/>
  <c r="G223" i="1"/>
  <c r="I222" i="1"/>
  <c r="G222" i="1"/>
  <c r="I221" i="1"/>
  <c r="G221" i="1"/>
  <c r="I220" i="1"/>
  <c r="G220" i="1"/>
  <c r="I219" i="1"/>
  <c r="G219" i="1"/>
  <c r="I218" i="1"/>
  <c r="G218" i="1"/>
  <c r="I217" i="1"/>
  <c r="G217" i="1"/>
  <c r="I216" i="1"/>
  <c r="G216" i="1"/>
  <c r="I215" i="1"/>
  <c r="G215" i="1"/>
  <c r="I214" i="1"/>
  <c r="G214" i="1"/>
  <c r="I213" i="1"/>
  <c r="G213" i="1"/>
  <c r="I212" i="1"/>
  <c r="G212" i="1"/>
  <c r="I211" i="1"/>
  <c r="G211" i="1"/>
  <c r="I210" i="1"/>
  <c r="G210" i="1"/>
  <c r="I209" i="1"/>
  <c r="G209" i="1"/>
  <c r="I208" i="1"/>
  <c r="G208" i="1"/>
  <c r="I207" i="1"/>
  <c r="G207" i="1"/>
  <c r="I206" i="1"/>
  <c r="G206" i="1"/>
  <c r="I205" i="1"/>
  <c r="G205" i="1"/>
  <c r="I204" i="1"/>
  <c r="G204" i="1"/>
  <c r="I203" i="1"/>
  <c r="G203" i="1"/>
  <c r="I202" i="1"/>
  <c r="G202" i="1"/>
  <c r="I201" i="1"/>
  <c r="G201" i="1"/>
  <c r="I200" i="1"/>
  <c r="G200" i="1"/>
  <c r="I199" i="1"/>
  <c r="G199" i="1"/>
  <c r="I198" i="1"/>
  <c r="G198" i="1"/>
  <c r="I197" i="1"/>
  <c r="G197" i="1"/>
  <c r="I196" i="1"/>
  <c r="G196" i="1"/>
  <c r="I195" i="1"/>
  <c r="G195" i="1"/>
  <c r="I194" i="1"/>
  <c r="G194" i="1"/>
  <c r="I193" i="1"/>
  <c r="G193" i="1"/>
  <c r="I192" i="1"/>
  <c r="G192" i="1"/>
  <c r="I191" i="1"/>
  <c r="G191" i="1"/>
  <c r="I190" i="1"/>
  <c r="G190" i="1"/>
  <c r="I189" i="1"/>
  <c r="G189" i="1"/>
  <c r="I188" i="1"/>
  <c r="G188" i="1"/>
  <c r="I187" i="1"/>
  <c r="G187" i="1"/>
  <c r="I186" i="1"/>
  <c r="G186" i="1"/>
  <c r="I185" i="1"/>
  <c r="G185" i="1"/>
  <c r="I184" i="1"/>
  <c r="G184" i="1"/>
  <c r="I183" i="1"/>
  <c r="G183" i="1"/>
  <c r="I182" i="1"/>
  <c r="G182" i="1"/>
  <c r="I181" i="1"/>
  <c r="G181" i="1"/>
  <c r="I180" i="1"/>
  <c r="G180" i="1"/>
  <c r="I179" i="1"/>
  <c r="G179" i="1"/>
  <c r="I178" i="1"/>
  <c r="G178" i="1"/>
  <c r="I177" i="1"/>
  <c r="G177" i="1"/>
  <c r="I176" i="1"/>
  <c r="G176" i="1"/>
  <c r="I175" i="1"/>
  <c r="G175" i="1"/>
  <c r="I174" i="1"/>
  <c r="G174" i="1"/>
  <c r="I173" i="1"/>
  <c r="G173" i="1"/>
  <c r="I172" i="1"/>
  <c r="G172" i="1"/>
  <c r="I171" i="1"/>
  <c r="G171" i="1"/>
  <c r="I170" i="1"/>
  <c r="G170" i="1"/>
  <c r="I169" i="1"/>
  <c r="G169" i="1"/>
  <c r="I168" i="1"/>
  <c r="G168" i="1"/>
  <c r="I167" i="1"/>
  <c r="G167" i="1"/>
  <c r="I166" i="1"/>
  <c r="G166" i="1"/>
  <c r="I165" i="1"/>
  <c r="G165" i="1"/>
  <c r="I164" i="1"/>
  <c r="G164" i="1"/>
  <c r="I163" i="1"/>
  <c r="G163" i="1"/>
  <c r="I162" i="1"/>
  <c r="G162" i="1"/>
  <c r="I161" i="1"/>
  <c r="G161" i="1"/>
  <c r="I160" i="1"/>
  <c r="G160" i="1"/>
  <c r="I159" i="1"/>
  <c r="G159" i="1"/>
  <c r="I158" i="1"/>
  <c r="G158" i="1"/>
  <c r="I157" i="1"/>
  <c r="G157" i="1"/>
  <c r="I156" i="1"/>
  <c r="G156" i="1"/>
  <c r="I155" i="1"/>
  <c r="G155" i="1"/>
  <c r="I154" i="1"/>
  <c r="G154" i="1"/>
  <c r="I153" i="1"/>
  <c r="G153" i="1"/>
  <c r="I152" i="1"/>
  <c r="G152" i="1"/>
  <c r="I151" i="1"/>
  <c r="G151" i="1"/>
  <c r="I150" i="1"/>
  <c r="G150" i="1"/>
  <c r="I149" i="1"/>
  <c r="G149" i="1"/>
  <c r="I148" i="1"/>
  <c r="G148" i="1"/>
  <c r="I147" i="1"/>
  <c r="G147" i="1"/>
  <c r="I146" i="1"/>
  <c r="G146" i="1"/>
  <c r="I145" i="1"/>
  <c r="G145" i="1"/>
  <c r="I144" i="1"/>
  <c r="G144" i="1"/>
  <c r="I143" i="1"/>
  <c r="G143" i="1"/>
  <c r="I142" i="1"/>
  <c r="G142" i="1"/>
  <c r="I141" i="1"/>
  <c r="G141" i="1"/>
  <c r="I140" i="1"/>
  <c r="G140" i="1"/>
  <c r="I139" i="1"/>
  <c r="G139" i="1"/>
  <c r="I138" i="1"/>
  <c r="G138" i="1"/>
  <c r="I137" i="1"/>
  <c r="G137" i="1"/>
  <c r="I136" i="1"/>
  <c r="G136" i="1"/>
  <c r="I135" i="1"/>
  <c r="G135" i="1"/>
  <c r="I134" i="1"/>
  <c r="G134" i="1"/>
  <c r="I133" i="1"/>
  <c r="G133" i="1"/>
  <c r="I132" i="1"/>
  <c r="G132" i="1"/>
  <c r="I131" i="1"/>
  <c r="G131" i="1"/>
  <c r="I130" i="1"/>
  <c r="G130" i="1"/>
  <c r="I129" i="1"/>
  <c r="G129" i="1"/>
  <c r="I128" i="1"/>
  <c r="G128" i="1"/>
  <c r="I127" i="1"/>
  <c r="G127" i="1"/>
  <c r="I126" i="1"/>
  <c r="G126" i="1"/>
  <c r="I125" i="1"/>
  <c r="G125" i="1"/>
  <c r="I124" i="1"/>
  <c r="G124" i="1"/>
  <c r="I123" i="1"/>
  <c r="G123" i="1"/>
  <c r="I122" i="1"/>
  <c r="G122" i="1"/>
  <c r="I121" i="1"/>
  <c r="G121" i="1"/>
  <c r="I120" i="1"/>
  <c r="G120" i="1"/>
  <c r="I119" i="1"/>
  <c r="G119" i="1"/>
  <c r="I118" i="1"/>
  <c r="G118" i="1"/>
  <c r="I117" i="1"/>
  <c r="G117" i="1"/>
  <c r="I116" i="1"/>
  <c r="G116" i="1"/>
  <c r="I115" i="1"/>
  <c r="G115" i="1"/>
  <c r="I114" i="1"/>
  <c r="G114" i="1"/>
  <c r="I113" i="1"/>
  <c r="G113" i="1"/>
  <c r="I112" i="1"/>
  <c r="G112" i="1"/>
  <c r="I111" i="1"/>
  <c r="G111" i="1"/>
  <c r="I110" i="1"/>
  <c r="G110" i="1"/>
  <c r="I109" i="1"/>
  <c r="G109" i="1"/>
  <c r="I108" i="1"/>
  <c r="G108" i="1"/>
  <c r="I107" i="1"/>
  <c r="G107" i="1"/>
  <c r="I106" i="1"/>
  <c r="G106" i="1"/>
  <c r="I105" i="1"/>
  <c r="G105" i="1"/>
  <c r="I104" i="1"/>
  <c r="G104" i="1"/>
  <c r="I103" i="1"/>
  <c r="G103" i="1"/>
  <c r="I102" i="1"/>
  <c r="G102" i="1"/>
  <c r="I101" i="1"/>
  <c r="G101" i="1"/>
  <c r="I100" i="1"/>
  <c r="G100" i="1"/>
  <c r="I99" i="1"/>
  <c r="G99" i="1"/>
  <c r="I98" i="1"/>
  <c r="G98" i="1"/>
  <c r="I97" i="1"/>
  <c r="G97" i="1"/>
  <c r="I96" i="1"/>
  <c r="G96" i="1"/>
  <c r="I95" i="1"/>
  <c r="G95" i="1"/>
  <c r="I94" i="1"/>
  <c r="G94" i="1"/>
  <c r="I93" i="1"/>
  <c r="G93" i="1"/>
  <c r="I92" i="1"/>
  <c r="G92" i="1"/>
  <c r="I91" i="1"/>
  <c r="G91" i="1"/>
  <c r="I90" i="1"/>
  <c r="G90" i="1"/>
  <c r="I89" i="1"/>
  <c r="G89" i="1"/>
  <c r="I88" i="1"/>
  <c r="G88" i="1"/>
  <c r="I87" i="1"/>
  <c r="G87" i="1"/>
  <c r="I86" i="1"/>
  <c r="G86" i="1"/>
  <c r="I85" i="1"/>
  <c r="G85" i="1"/>
  <c r="I84" i="1"/>
  <c r="G84" i="1"/>
  <c r="I83" i="1"/>
  <c r="G83" i="1"/>
  <c r="I82" i="1"/>
  <c r="G82" i="1"/>
  <c r="I81" i="1"/>
  <c r="G81" i="1"/>
  <c r="I80" i="1"/>
  <c r="G80" i="1"/>
  <c r="I79" i="1"/>
  <c r="G79" i="1"/>
  <c r="I78" i="1"/>
  <c r="G78" i="1"/>
  <c r="I77" i="1"/>
  <c r="G77" i="1"/>
  <c r="I76" i="1"/>
  <c r="G76" i="1"/>
  <c r="I75" i="1"/>
  <c r="G75" i="1"/>
  <c r="I74" i="1"/>
  <c r="G74" i="1"/>
  <c r="I73" i="1"/>
  <c r="G73" i="1"/>
  <c r="I72" i="1"/>
  <c r="G72" i="1"/>
  <c r="I71" i="1"/>
  <c r="G71" i="1"/>
  <c r="I70" i="1"/>
  <c r="G70" i="1"/>
  <c r="I69" i="1"/>
  <c r="G69" i="1"/>
  <c r="I68" i="1"/>
  <c r="G68" i="1"/>
  <c r="I67" i="1"/>
  <c r="G67" i="1"/>
  <c r="I66" i="1"/>
  <c r="G66" i="1"/>
  <c r="I65" i="1"/>
  <c r="G65" i="1"/>
  <c r="I64" i="1"/>
  <c r="G64" i="1"/>
  <c r="I63" i="1"/>
  <c r="G63" i="1"/>
  <c r="I62" i="1"/>
  <c r="G62" i="1"/>
  <c r="I61" i="1"/>
  <c r="G61" i="1"/>
  <c r="I60" i="1"/>
  <c r="G60" i="1"/>
  <c r="I59" i="1"/>
  <c r="G59" i="1"/>
  <c r="I58" i="1"/>
  <c r="G58" i="1"/>
  <c r="I57" i="1"/>
  <c r="G57" i="1"/>
  <c r="I56" i="1"/>
  <c r="G56" i="1"/>
  <c r="I55" i="1"/>
  <c r="G55" i="1"/>
  <c r="I54" i="1"/>
  <c r="G54" i="1"/>
  <c r="I53" i="1"/>
  <c r="G53" i="1"/>
  <c r="I52" i="1"/>
  <c r="G52" i="1"/>
  <c r="I51" i="1"/>
  <c r="G51" i="1"/>
  <c r="I50" i="1"/>
  <c r="G50" i="1"/>
  <c r="I49" i="1"/>
  <c r="G49" i="1"/>
  <c r="I48" i="1"/>
  <c r="G48" i="1"/>
  <c r="I47" i="1"/>
  <c r="G47" i="1"/>
  <c r="I46" i="1"/>
  <c r="G46" i="1"/>
  <c r="I45" i="1"/>
  <c r="G45" i="1"/>
  <c r="I44" i="1"/>
  <c r="G44" i="1"/>
  <c r="I43" i="1"/>
  <c r="G43" i="1"/>
  <c r="G42" i="1"/>
  <c r="G39" i="1"/>
  <c r="G38" i="1"/>
  <c r="G37" i="1"/>
  <c r="G36" i="1"/>
  <c r="G35" i="1"/>
  <c r="G34" i="1"/>
  <c r="G33" i="1"/>
  <c r="G32" i="1"/>
  <c r="G31" i="1"/>
  <c r="G30" i="1"/>
  <c r="G29" i="1"/>
  <c r="G28" i="1"/>
  <c r="G27" i="1"/>
  <c r="G26" i="1"/>
  <c r="G25" i="1"/>
  <c r="G24" i="1"/>
  <c r="G23" i="1"/>
  <c r="G22" i="1"/>
  <c r="G21" i="1"/>
  <c r="G20" i="1"/>
  <c r="G19" i="1"/>
  <c r="G18" i="1"/>
  <c r="G17" i="1"/>
  <c r="G16" i="1"/>
  <c r="G15" i="1"/>
  <c r="G14" i="1"/>
  <c r="G11" i="1"/>
  <c r="G10" i="1"/>
  <c r="G9" i="1"/>
  <c r="G12" i="1" l="1"/>
  <c r="G40" i="1"/>
  <c r="H700" i="1"/>
  <c r="G700" i="1"/>
  <c r="I42" i="1"/>
  <c r="I700" i="1" s="1"/>
  <c r="G702" i="1" l="1"/>
  <c r="G703" i="1" s="1"/>
  <c r="G705" i="1" l="1"/>
  <c r="G706" i="1" s="1"/>
  <c r="G704" i="1"/>
  <c r="G707" i="1" s="1"/>
  <c r="H34" i="1" l="1"/>
  <c r="I34" i="1" s="1"/>
  <c r="H35" i="1"/>
  <c r="I35" i="1" s="1"/>
  <c r="H36" i="1"/>
  <c r="I36" i="1" s="1"/>
  <c r="H37" i="1"/>
  <c r="I37" i="1" s="1"/>
  <c r="H38" i="1"/>
  <c r="I38" i="1" s="1"/>
  <c r="H39" i="1"/>
  <c r="I39" i="1" s="1"/>
  <c r="H15" i="1"/>
  <c r="I15" i="1" s="1"/>
  <c r="H16" i="1"/>
  <c r="I16" i="1" s="1"/>
  <c r="H17" i="1"/>
  <c r="I17" i="1" s="1"/>
  <c r="H18" i="1"/>
  <c r="I18" i="1" s="1"/>
  <c r="H19" i="1"/>
  <c r="I19" i="1" s="1"/>
  <c r="H20" i="1"/>
  <c r="I20" i="1" s="1"/>
  <c r="H21" i="1"/>
  <c r="I21" i="1" s="1"/>
  <c r="H22" i="1"/>
  <c r="I22" i="1" s="1"/>
  <c r="H23" i="1"/>
  <c r="I23" i="1" s="1"/>
  <c r="H24" i="1"/>
  <c r="I24" i="1" s="1"/>
  <c r="H25" i="1"/>
  <c r="I25" i="1" s="1"/>
  <c r="H26" i="1"/>
  <c r="I26" i="1" s="1"/>
  <c r="H27" i="1"/>
  <c r="I27" i="1" s="1"/>
  <c r="H28" i="1"/>
  <c r="I28" i="1" s="1"/>
  <c r="H29" i="1"/>
  <c r="I29" i="1" s="1"/>
  <c r="H30" i="1"/>
  <c r="I30" i="1" s="1"/>
  <c r="H31" i="1"/>
  <c r="I31" i="1" s="1"/>
  <c r="H32" i="1"/>
  <c r="I32" i="1" s="1"/>
  <c r="H33" i="1"/>
  <c r="I33" i="1" s="1"/>
  <c r="H14" i="1"/>
  <c r="H10" i="1"/>
  <c r="I10" i="1" s="1"/>
  <c r="H11" i="1"/>
  <c r="I11" i="1" s="1"/>
  <c r="H9" i="1"/>
  <c r="I14" i="1" l="1"/>
  <c r="I40" i="1" s="1"/>
  <c r="H40" i="1"/>
  <c r="I9" i="1"/>
  <c r="I12" i="1" s="1"/>
  <c r="H12" i="1"/>
  <c r="I702" i="1" l="1"/>
  <c r="I703" i="1" s="1"/>
  <c r="I704" i="1" l="1"/>
  <c r="I705" i="1"/>
  <c r="I706" i="1" s="1"/>
  <c r="I707" i="1"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<sst xmlns="http://schemas.openxmlformats.org/spreadsheetml/2006/main" count="2058" uniqueCount="729">
  <si>
    <t>FORMATO PROPUESTA ECONOMICA</t>
  </si>
  <si>
    <t>REALIZAR EL MANTENIMIENTO PREVENTIVO Y CORRECTIVO A LA EDIFICACIÓN, A LAS INSTALACIONES, EQUIPOS Y AL MOBILIARIO DE PROPIEDAD O AL SERVICIO DEL MINISTERIO DE EDUCACIÓN NACIONAL</t>
  </si>
  <si>
    <t>1. ACTIVIDADES PROGRAMADAS</t>
  </si>
  <si>
    <t>VALORES TECHO</t>
  </si>
  <si>
    <t>ITEM</t>
  </si>
  <si>
    <t>DESCRIPCION</t>
  </si>
  <si>
    <t>UND</t>
  </si>
  <si>
    <t>CANT</t>
  </si>
  <si>
    <t>PERIODICIDAD (MES)</t>
  </si>
  <si>
    <t>VR UNITARIO</t>
  </si>
  <si>
    <t>VALOR TOTAL</t>
  </si>
  <si>
    <t>VALOR UNITARIO TOPE ESTIMADO POR LA ENTIDAD</t>
  </si>
  <si>
    <t>VALOR TOTAL TOPE ESTIMADO POR LA ENTIDAD</t>
  </si>
  <si>
    <t>PERSONAL TECNICO</t>
  </si>
  <si>
    <t>Técnico o tecnologo</t>
  </si>
  <si>
    <t>und</t>
  </si>
  <si>
    <t>Operario</t>
  </si>
  <si>
    <t>Profesional en arquitectura o ingeniería civil</t>
  </si>
  <si>
    <t>hora</t>
  </si>
  <si>
    <t>500 horas</t>
  </si>
  <si>
    <t>SUB-TOTAL PERSONAL TECNICO</t>
  </si>
  <si>
    <t>MANTENIMIENTOS</t>
  </si>
  <si>
    <t>Equipos contra incendios (ver anexo técnico)</t>
  </si>
  <si>
    <t>gl</t>
  </si>
  <si>
    <t>Mantenimiento extintores del MEN (140 unidades)</t>
  </si>
  <si>
    <t>Recarga de extintores de Agua 2 1/2gal</t>
  </si>
  <si>
    <t>Recarga de extintores ABC multipropósito 5 lb</t>
  </si>
  <si>
    <t>Recarga de extintores ABC multipropósito 10 lb</t>
  </si>
  <si>
    <t>Recarga de extintores ABC multipropósito 20 lb</t>
  </si>
  <si>
    <t>Recarga de extintores ABC multipropósito 150 lb satelite</t>
  </si>
  <si>
    <t>Recarga de extintores BC polvo químico 10 lb</t>
  </si>
  <si>
    <t>Recarga de extintores BC polvo químico 20 lb</t>
  </si>
  <si>
    <t>Recarga de extintores BC polvo químico 30 lb</t>
  </si>
  <si>
    <t>Recarga de extintores de CO2 5lb</t>
  </si>
  <si>
    <t>Recarga de extintores de CO2 10lb</t>
  </si>
  <si>
    <t>Recarga de extintores de CO2 50lb</t>
  </si>
  <si>
    <t xml:space="preserve">Pruebas hidrostáticas de extintores </t>
  </si>
  <si>
    <t>Pruebas hidrostáticas a los sistemas automáticos de tubería vertical, incluyendo la tubería en las conexiones del cuerpo de bomberos, a no menos de (13.8) bar (200 psi) de presión por 2 horas, o a 3.4 bar (150 psi) por encima de la presión máxima.</t>
  </si>
  <si>
    <t>Mantenimiento equipos de presión de agua potable y bombas eyectoras (1 presión - 7 eyectoras)</t>
  </si>
  <si>
    <t>Lavado de tanques de agua potable (2 tanques de agua potable)</t>
  </si>
  <si>
    <t>Pruebas de laboratorio tanques de agua potable (antes y despues)</t>
  </si>
  <si>
    <t>Lavado de tanques de agua lluvia (1 tanque)</t>
  </si>
  <si>
    <t>Equipo de pesaje (mantenimiento) (1 bascula)</t>
  </si>
  <si>
    <t>Equipo de pesaje (Calibración) (1 bascula)</t>
  </si>
  <si>
    <t>Equipos del gimnasio (1 multi fuerza, 2 trotadoras, 3 elipticas, 5 bicicletas de spinning)</t>
  </si>
  <si>
    <t>Puerta eléctrica</t>
  </si>
  <si>
    <t>FUMIGACION: Servicio control integral de plagas voladoras, acaros, piojos, zancudos, similares en la Calle 43 # 57 – 14, en un area de 13.969m2</t>
  </si>
  <si>
    <t xml:space="preserve">DESRATIZACION: Limpieza estaciones de cebado o de captura, reposición de cebo y retiro de roedores cuando aplique. </t>
  </si>
  <si>
    <t>Servicio control integral de plagas voladoras, acaros, piojos, zancudos, similares en Sede alterna, oficina 404 y 405 ubicada en el Edificio Angel en la Calle 19 No. 6 – 68, en un area de 213m2</t>
  </si>
  <si>
    <t>SUB-TOTAL MANTENIMIENTOS</t>
  </si>
  <si>
    <t>BOLSA DE REPUESTOS, ACTIVIDADES Y MATERIALES</t>
  </si>
  <si>
    <t>Accelguard HE * 2,5 kg</t>
  </si>
  <si>
    <t>N/A</t>
  </si>
  <si>
    <t>Aceite 3 en 1 gotero 90ml</t>
  </si>
  <si>
    <t>Aceite aerosol - Lubricante 3 en1 100 Gramos</t>
  </si>
  <si>
    <t>Acople 1/2 x 1/2 40cm plastico lavamanos</t>
  </si>
  <si>
    <t>Acople 1/2 x 7/8 40cm plastico sanitario Grv</t>
  </si>
  <si>
    <t xml:space="preserve">Acople con valvula reguladora 1/2" lvm lvp plast Grival </t>
  </si>
  <si>
    <t>Acople con valvula regulador 1/2 x 1/2 cromo 40cm</t>
  </si>
  <si>
    <t>Acople plastico lvm/lvp 60cm 1/2 x 1/2</t>
  </si>
  <si>
    <t>Acople plastico sanitario 55cm 1/2 x 7/8</t>
  </si>
  <si>
    <t>Adaptador hembra 1" PVC presion</t>
  </si>
  <si>
    <t>Adaptador hembra 1/2" PVC presion</t>
  </si>
  <si>
    <t>Adaptador hembra 1 1/2" PVC presion</t>
  </si>
  <si>
    <t>Adaptador hembra 3/4" PVC presion</t>
  </si>
  <si>
    <t>Adaptador hembra 2" PVC presion</t>
  </si>
  <si>
    <t>Adaptador para griferia SF de SLOAN. 110V - 6 VAC</t>
  </si>
  <si>
    <t>Adaptador macho 1" PVC presion</t>
  </si>
  <si>
    <t>Adaptador macho 1/2" PVC presion</t>
  </si>
  <si>
    <t>Adaptador macho 1 1/2" PVC presion</t>
  </si>
  <si>
    <t>Adaptador macho 3/4" PVC presion</t>
  </si>
  <si>
    <t>Adaptador macho 2" PVC presion</t>
  </si>
  <si>
    <t>Alambre calibre 16 galvanizado 1kg</t>
  </si>
  <si>
    <t>Alambre calibre 18 galvanizado 1kg Proalco</t>
  </si>
  <si>
    <t>Alquiler de andamio certificado (7 secciones de andamio)</t>
  </si>
  <si>
    <t>semana</t>
  </si>
  <si>
    <t>Alquiler cortadora de concreto Kenworth Gasolina Komax 13HP</t>
  </si>
  <si>
    <t>dia</t>
  </si>
  <si>
    <t>Alquiler Pulidora 9-pulg 2700W 6500RPM</t>
  </si>
  <si>
    <t>Alumol 3 Kg sika pintura para protección de cubiertas</t>
  </si>
  <si>
    <t>Amarre transparente o negro 3,6 x 250mm (100und)</t>
  </si>
  <si>
    <t>Amarre transparente o negro 3,6 x 200mm (100und)</t>
  </si>
  <si>
    <t>Amarre transparente 4,8 x 250mm (100und)</t>
  </si>
  <si>
    <t>Anclaje concreto rosca interna 1/4 2un</t>
  </si>
  <si>
    <t>Anclaje mariposa tornillo (6und)</t>
  </si>
  <si>
    <t>Anclaje tipo mariposa 1/4"x3" (6und)</t>
  </si>
  <si>
    <t>Apertura de vano de 30x30 en el ciolorraso para instalación de tapa registro metálica</t>
  </si>
  <si>
    <t>Apertura de vano en dry wall</t>
  </si>
  <si>
    <t>m2</t>
  </si>
  <si>
    <t>Arandela plana 1/2 (6und)</t>
  </si>
  <si>
    <t>Arandela plana 3/16" (6und)</t>
  </si>
  <si>
    <t>Arena de peña 40kg</t>
  </si>
  <si>
    <t>Arena de rio 40kg</t>
  </si>
  <si>
    <t>Arena lavada 40kg</t>
  </si>
  <si>
    <t>Armado y desarmado de andamino certificado (7 secciones)</t>
  </si>
  <si>
    <t>Arreglos de ornamentacion manijas o basculantes ventaneria</t>
  </si>
  <si>
    <t>Aseo general en obra</t>
  </si>
  <si>
    <t>Balanceo de rotor en equipo de presion</t>
  </si>
  <si>
    <t>Baldosa vinilica tactil de guia y de direccion para señalizacion invidentes</t>
  </si>
  <si>
    <t>Banda para trotadora</t>
  </si>
  <si>
    <t>Barra seguridad abatible acero 304 industrial</t>
  </si>
  <si>
    <t>Barra seguridad pared a piso acero inoxidable</t>
  </si>
  <si>
    <t>Barniz para madera semimate 1 galon</t>
  </si>
  <si>
    <t>Bisagra cierre lento parche semicodada 35mm (2und) 95 grados</t>
  </si>
  <si>
    <t>Bisagra parche cierre lento acero 201 35mm</t>
  </si>
  <si>
    <t>Bisagra parche recta 26mm (2und) 95 grados</t>
  </si>
  <si>
    <t>Bisagra omega 3" zincado (3und)</t>
  </si>
  <si>
    <t>Bisagra piston 1/2" hierro (2und)</t>
  </si>
  <si>
    <t>Bisagra Puerta Acero Inox 4 X 3pulg 2mm</t>
  </si>
  <si>
    <t xml:space="preserve">Bizcocho asiento sanitario Luxor alongado blanco cierre tradicional </t>
  </si>
  <si>
    <t>Bizcocho asiento sanitario basic redondo blanco cierre tradicional</t>
  </si>
  <si>
    <t xml:space="preserve">Bloque No. 4  </t>
  </si>
  <si>
    <t>Bobinado electrico con alambre esmaltado de cobre para motor, 220V, 15, 9A, CLASE F de equipo de presion</t>
  </si>
  <si>
    <t>Boquilla latex plus 1-6 2kg (cualquier color)</t>
  </si>
  <si>
    <t>Boquilla latex plus 1-6 5kg (cualquier color)</t>
  </si>
  <si>
    <t>Broca sd plus 1/4 ranurada para muro</t>
  </si>
  <si>
    <t>Brocha cerda profesional silver 1"</t>
  </si>
  <si>
    <t>Brocha cerda profesional silver 2"</t>
  </si>
  <si>
    <t>Brocha cerda profesional silver 3"</t>
  </si>
  <si>
    <t>Brocha cerda profesional silver 4"</t>
  </si>
  <si>
    <t>Broncoelastico impermeabilizante acrílico 24kg 5 galones (cualquier color)</t>
  </si>
  <si>
    <t>cuñete</t>
  </si>
  <si>
    <t>Buje roscado 1" x 1/2" presion</t>
  </si>
  <si>
    <t>Buje roscado 1 1/2" x 1/2" presion</t>
  </si>
  <si>
    <t>Buje roscado 1 1/4" a 3/4" presion</t>
  </si>
  <si>
    <t>Buje roscado 2" x 1 1/2" presion</t>
  </si>
  <si>
    <t>Buje roscado 3/4" x 1/2" presion</t>
  </si>
  <si>
    <t>Buje soldado 1" x 1/2" presion</t>
  </si>
  <si>
    <t>Buje soldado 1 1/2" x 1/2" presion</t>
  </si>
  <si>
    <t>Buje soldado 1 1/4" a 3/4" presion</t>
  </si>
  <si>
    <t>Buje soldado 2" x 1 1/2" presion</t>
  </si>
  <si>
    <t>Buje soldado 3/4" x 1/2" presion</t>
  </si>
  <si>
    <t>Buje soldado 3 x 2 sanitaria</t>
  </si>
  <si>
    <t>Buje soldado 4 x 2 sanitaria</t>
  </si>
  <si>
    <t>Buje soldado 4 x 3 sanitaria</t>
  </si>
  <si>
    <t>Buje soldado 6" x 4" sanitaria</t>
  </si>
  <si>
    <t>Cable 2 x 16 awg encauchetado electrico x 50m</t>
  </si>
  <si>
    <t>rollo</t>
  </si>
  <si>
    <t>Cable acero galvanizado 1/8" (guaya) x 200m</t>
  </si>
  <si>
    <t>Cable acero 1/16"-3/32" 7 x 7 plastifiacdo x 200m</t>
  </si>
  <si>
    <t>Cable duplex 2 x 12 x 100m</t>
  </si>
  <si>
    <t>Cable duplex 2 x 14 x metro</t>
  </si>
  <si>
    <t>m</t>
  </si>
  <si>
    <t>Cable duplex 2 x 16 certificado x 100 mts</t>
  </si>
  <si>
    <t xml:space="preserve">Cable encauchetado 3 x 12awg negro x100m </t>
  </si>
  <si>
    <t>Cable No. 8 (negro - rojo - blanco - verde) x 100m</t>
  </si>
  <si>
    <t>Cable No. 10 (negro - rojo - blanco - verde) x 100m</t>
  </si>
  <si>
    <t>Cable No. 12 (negro - rojo - blanco - verde) x 100m</t>
  </si>
  <si>
    <t>Cable No. 14 (negro - rojo - blanco - verde) x 100m</t>
  </si>
  <si>
    <t>Cable triplex 3 x 12 Awg trenzado (rojo - blanco - verde o azul - blanco - verde) x 50m</t>
  </si>
  <si>
    <t>Caja 2400 cal 20 galvanizada</t>
  </si>
  <si>
    <t>Caja 2400 plastica</t>
  </si>
  <si>
    <t>Caja 5800 2 x 4 galvanizada</t>
  </si>
  <si>
    <t>Caja 5800 PVC</t>
  </si>
  <si>
    <t>Caja plastica intemperie 10x10</t>
  </si>
  <si>
    <t>Canal base 6 para drywall cal 26 2,44m</t>
  </si>
  <si>
    <t>Canal base 9 para drywall cal 26 2,44m</t>
  </si>
  <si>
    <t>Canaleta blanca 40 x 25 sin adhesivo con division</t>
  </si>
  <si>
    <t>Canaleta gris piso 60x13mm 2m x 6 und</t>
  </si>
  <si>
    <t>Canaleta metalica 8 x 4cm con troquel triple 2,40m</t>
  </si>
  <si>
    <t>Canaleta plastica ref. 20mm x 12mm, blanca con adhesivo x 2m</t>
  </si>
  <si>
    <t>Canasta para lavamanos</t>
  </si>
  <si>
    <t>Canastilla lavaplatos 4"</t>
  </si>
  <si>
    <t>Cancamo armella cerrada 1/4 x 4und</t>
  </si>
  <si>
    <t>Candado tipo italiano Yale 30mm</t>
  </si>
  <si>
    <t>Candado tipo italiano Yale 60mm</t>
  </si>
  <si>
    <t>Candado tipo aleman Yale 40mm</t>
  </si>
  <si>
    <t>Candado tipo aleman Yale 50mm</t>
  </si>
  <si>
    <t>Carretilla de carga x 250kg, fabricada en tubo agua negra o de acero, con 2 ruedas con llanta de caucho macizo, baranda cerrada en 3 puntos, y espaldar plano. Dimensiones 1,25 alto x 0.50 ancho x 0.34 de pala. Acabado en pintura electrostática</t>
  </si>
  <si>
    <t>Carretilla de carga especial de 6 ruedas x 250kg, carreta manual para subir y bajar carga por escaleras (trial), fabricada en tubo agua negra o de acero, con 6 ruedas de goma maciza o caucho, distribuidas en 2 trials (de 3 en 3 para sortear los escalones),  baranda cerrada en 3 puntos y espaldar plano. Dimensiones 1,50 alto x 0.50 ancho x 0.36 largo. Acabado en pintura electrostática</t>
  </si>
  <si>
    <t>Carton corrugado 1.20m x 40 aprox. x 48m2</t>
  </si>
  <si>
    <t>Cartucho flushmate C-100500-KIT de cartucho de descarga</t>
  </si>
  <si>
    <t>Cemento blanco 20kg</t>
  </si>
  <si>
    <t>bulto</t>
  </si>
  <si>
    <t>Cemento gris 50kg</t>
  </si>
  <si>
    <t>Cemento marino dienso eco 3.60kg</t>
  </si>
  <si>
    <t>Cemento Topex blanco 2kg</t>
  </si>
  <si>
    <t>Cerradura doble satinada</t>
  </si>
  <si>
    <t>Cerradura doble multipunto niquelada mate</t>
  </si>
  <si>
    <t>Cerradura manija lincoln baño (despachos)</t>
  </si>
  <si>
    <t>Cerradura manija lincoln entrada (despachos)</t>
  </si>
  <si>
    <t>Chapa gaveta 1555 (locker)</t>
  </si>
  <si>
    <t xml:space="preserve">Chapa silo o trapa (cerradura para cajonera) </t>
  </si>
  <si>
    <t>Chapa trampa 60cm</t>
  </si>
  <si>
    <t xml:space="preserve">Chazo colapsible nylon bloque hueco 1/4" x 100und </t>
  </si>
  <si>
    <t xml:space="preserve">Chazo concreto expansivo 1/2x3 x 2und </t>
  </si>
  <si>
    <t xml:space="preserve">Chazo concreto expansivo 1/4x2-1/4 x 10und </t>
  </si>
  <si>
    <t xml:space="preserve">Chazo concreto expansivo 3/8" x 1 7/8" x 100und </t>
  </si>
  <si>
    <t xml:space="preserve">Chazo concreto expansivo 3/8x3 x 10und </t>
  </si>
  <si>
    <t xml:space="preserve">Chazo concreto expansivo 5/16" x 1 1/2" x 100und </t>
  </si>
  <si>
    <t xml:space="preserve">Chazo drywall plastico EZ100 x 100und </t>
  </si>
  <si>
    <t xml:space="preserve">Chazo estriado 1/4" con tornillo 8 x 1 1/4" x 8und </t>
  </si>
  <si>
    <t xml:space="preserve">Chazo plastico con tornillo 3/16" x 100und </t>
  </si>
  <si>
    <t xml:space="preserve">Chazo plastico estriado 1/4" sin tornillo x 100und </t>
  </si>
  <si>
    <t xml:space="preserve">Chazo plastico 3/8" x 100und </t>
  </si>
  <si>
    <t xml:space="preserve">Chazo plastico 5/16" x 50und </t>
  </si>
  <si>
    <t xml:space="preserve">Chazo plastico para drywall EZ100 con tornillo x 10und </t>
  </si>
  <si>
    <t xml:space="preserve">Chazo puntilla 3 x 1/4" x 100und </t>
  </si>
  <si>
    <t xml:space="preserve">Chazo puntilla nylon 1/4 x 1-1/4 x 50und </t>
  </si>
  <si>
    <t>Cierra puerta hidraulico hasta 45kg</t>
  </si>
  <si>
    <t>Cierra puerta hidraulico ajustable hasta 80kg</t>
  </si>
  <si>
    <t>Cierre rodillo galvanizado 8mm</t>
  </si>
  <si>
    <t>ubd</t>
  </si>
  <si>
    <t>Cinta aislante negra ancha 19mm x 20m</t>
  </si>
  <si>
    <t>Cinta antideslizante negra 48mm x 20m fotoluminiscente</t>
  </si>
  <si>
    <t>Cinta de enmascarar 48mm x 40m</t>
  </si>
  <si>
    <t>Cinta de enmascarar topex 1" x 40m</t>
  </si>
  <si>
    <t>Cinta demarcación amarilla 50mm x 33m</t>
  </si>
  <si>
    <t>Cinta demarcacion peligro - no pase 500m</t>
  </si>
  <si>
    <t>Cinta doble faz espejos 38mm x 5m</t>
  </si>
  <si>
    <t>Cinta doble faz interiores 24mm x 20m</t>
  </si>
  <si>
    <t>Cinta empaque transparente 48mm x 100m</t>
  </si>
  <si>
    <t>Cinta malla 50mm x 90m (2rollos)</t>
  </si>
  <si>
    <t>Cinta metalica 30m x 50mm</t>
  </si>
  <si>
    <t>Cinta multiusos extrapower gris 50m x 50mm</t>
  </si>
  <si>
    <t>Cinta teflon 3/4" x 50m</t>
  </si>
  <si>
    <t>Clavija de caucho 15A con polo a tierra hembra</t>
  </si>
  <si>
    <t>Clavija de caucho 15A con polo a tierra macho</t>
  </si>
  <si>
    <t>Clavija seguridad 20A</t>
  </si>
  <si>
    <t>Clavija trifilar 20a 250v</t>
  </si>
  <si>
    <t>Clavo acero concreto 3" x 500g</t>
  </si>
  <si>
    <t>Clavo acero liso 1 1/2" x 500g</t>
  </si>
  <si>
    <t>Clavo guardaescoba 1" x 500g</t>
  </si>
  <si>
    <t>Codo 45° presion PVC 1"</t>
  </si>
  <si>
    <t>Codo 45° presion PVC 1/2"</t>
  </si>
  <si>
    <t>Codo 45° presion PVC 2"</t>
  </si>
  <si>
    <t>Codo 45° presion PVC 3/4"</t>
  </si>
  <si>
    <t>Codo 90° presion PVC 1"</t>
  </si>
  <si>
    <t>Codo 90° presion PVC 1/2"</t>
  </si>
  <si>
    <t>Codo 90° presion PVC 1 1/2"</t>
  </si>
  <si>
    <t>Codo 90° presion PVC 2"</t>
  </si>
  <si>
    <t>Codo 90° presion PVC 3/4"</t>
  </si>
  <si>
    <t>Codo 45° sanitaria 2" CxE</t>
  </si>
  <si>
    <t>Codo 45x4" CxC sanitaria</t>
  </si>
  <si>
    <t>Codo 90° sanitaria 3" CxC</t>
  </si>
  <si>
    <t>Codo 90 x 2 CxC sanitaria</t>
  </si>
  <si>
    <t>Codo 90x4" CxC sanitaria</t>
  </si>
  <si>
    <t>Codo 90x6" CxC sanitaria</t>
  </si>
  <si>
    <t>Codo 90° galvanizado 1/2"</t>
  </si>
  <si>
    <t>Codo 90 galvanizado 3/4"</t>
  </si>
  <si>
    <t>Codo sanitario tuboplex 45 CxC 3" x 12und</t>
  </si>
  <si>
    <t xml:space="preserve">Conector de autodesforre 4.82mm x 100und </t>
  </si>
  <si>
    <t>Cono PVC 45cm cinta reflectiva</t>
  </si>
  <si>
    <t>Contactor tripolar LC1D 220v 9</t>
  </si>
  <si>
    <t>Contenedor de basura con ruedas770lt en polietileno alta densidad capacidad 764lt llanta maciza</t>
  </si>
  <si>
    <t>Copia llave cerradura</t>
  </si>
  <si>
    <t>Copia llave de seguridad</t>
  </si>
  <si>
    <t>Curvas conduit 1"</t>
  </si>
  <si>
    <t>Curvas conduit 1/2"</t>
  </si>
  <si>
    <t>Curvas conduit 3/4"</t>
  </si>
  <si>
    <t>Curva EMT 1"</t>
  </si>
  <si>
    <r>
      <t>Curva EMT 1/2</t>
    </r>
    <r>
      <rPr>
        <b/>
        <sz val="10"/>
        <rFont val="Arial"/>
        <family val="2"/>
      </rPr>
      <t>"</t>
    </r>
  </si>
  <si>
    <t>Curva EMT 3/4"</t>
  </si>
  <si>
    <t>Desmanchado de membrana PVC de los 2 tanques de agua potable con productos biodegradables no toxicos y tallado diferencial, devolviendo la blancura y la integridad del material segun recomendaciones del fabricante</t>
  </si>
  <si>
    <t>Desmonte de black out o cortina solar screen existente</t>
  </si>
  <si>
    <t>Desmonte de equipo eyector existente</t>
  </si>
  <si>
    <t>Desmonte de equipo de presion existente</t>
  </si>
  <si>
    <t>Desmonte de piso laminado existente</t>
  </si>
  <si>
    <t>Desmonte de tablero electrico existente en cuarto maquinas equipos de presion</t>
  </si>
  <si>
    <t>Desmonte de vidrios de fachada existente</t>
  </si>
  <si>
    <t>Desmonte, diagnostico y montaje de motor existente de puerta electrica (incluye llevada al laboratorio o taller del proveedor)</t>
  </si>
  <si>
    <t>Destapa cañerias kankro 400ml ecologico</t>
  </si>
  <si>
    <t>Dimer universal 120v 150w led/cfl 600w incandescente leviton</t>
  </si>
  <si>
    <t>Disco abrasivo corte acero 9" x 2mm 26</t>
  </si>
  <si>
    <t>Disco abrasivo corte metal 4 1/2" x 0,045"</t>
  </si>
  <si>
    <t>Disco abrasivo corte metal 9" x 0,065</t>
  </si>
  <si>
    <t xml:space="preserve">Disco abrasivo corte metal inoxidable 7 x 1/16" </t>
  </si>
  <si>
    <t>Disco abrasivo desbaste metal 4 1/2 x 1/4"</t>
  </si>
  <si>
    <t xml:space="preserve">Disco diamantado continuao 4 1/2"  </t>
  </si>
  <si>
    <t>Disco diamantado segmentado 4-1/2" Ubermann</t>
  </si>
  <si>
    <t>Disolvente thinner</t>
  </si>
  <si>
    <t>gal</t>
  </si>
  <si>
    <t>Ducha electrica advanced 220 voltios Lorenzetti</t>
  </si>
  <si>
    <t>Ducha electrica fusion blanca 110 voltios</t>
  </si>
  <si>
    <t>Duro piso 33,8 x 33,8</t>
  </si>
  <si>
    <t>Electrobomba sumergible 1Hp aguas residuales para achique 110V 3″ Barnes E0928</t>
  </si>
  <si>
    <t>Electrodo 6011 x 1/8 kilo</t>
  </si>
  <si>
    <t>Electrodo 6013 - 3/32" x 1 kilo</t>
  </si>
  <si>
    <t>Empaque 42 x 80cm blanco polipropileno (lona)</t>
  </si>
  <si>
    <t>Empaque tanque - taza sanitario</t>
  </si>
  <si>
    <t>Emulsion asfaltica impermeabilizante para cubierta sika 5gl</t>
  </si>
  <si>
    <t>Enchape blanco egeo 30.8 x 30.8cm</t>
  </si>
  <si>
    <t>Esmalte domestico</t>
  </si>
  <si>
    <t>Esmalte interior mate super lavable 5gal</t>
  </si>
  <si>
    <t>caneca</t>
  </si>
  <si>
    <t>Esmalte interior mate super lavable</t>
  </si>
  <si>
    <t>Espiral negro 12mm 1/2" x 10m</t>
  </si>
  <si>
    <t>Esquinero perforado 90 30 x 0,9mm 2,44m</t>
  </si>
  <si>
    <t>Esquinero plastico 2.40m alta calidad</t>
  </si>
  <si>
    <t>Estopa de algodon 500gm</t>
  </si>
  <si>
    <t xml:space="preserve">Estuco plastico interior / exterior 1gl </t>
  </si>
  <si>
    <t>Extintor multiproposito 5lb ABC</t>
  </si>
  <si>
    <t>Extintor multiproposito 10lb ABC</t>
  </si>
  <si>
    <t>Extintor multiproposito 20lb ABC</t>
  </si>
  <si>
    <t>Extintor BC 10lb</t>
  </si>
  <si>
    <t>Extintor BC 20lb</t>
  </si>
  <si>
    <t>Extintor CO2 10lb</t>
  </si>
  <si>
    <t>Extintor rodante, extintor de dióxido de carbono (CO2) tipo bala de 50lb clase BC</t>
  </si>
  <si>
    <t>Extintor rodante, extintor de polvo quimico seco ABC multipropósito tipo satélite de 150lb</t>
  </si>
  <si>
    <t>Fabricacion suministro e instalacion de buje en bronce de 1 ¼”</t>
  </si>
  <si>
    <t>Filos y dilataciones en pañetes</t>
  </si>
  <si>
    <t>ml</t>
  </si>
  <si>
    <t>Filos y dilataciones en estuco</t>
  </si>
  <si>
    <t>Filtros para dispensador Kalley X4 K-WDLL15 (set x4)</t>
  </si>
  <si>
    <t>Flanche 25 x 240cm calibre 26</t>
  </si>
  <si>
    <t>Fluxometro para orinal</t>
  </si>
  <si>
    <t>Frescasa eco sab sin papel 2-1/2" 14.6 x 1.22 (precortada 18 laminas 2.438 x 0.406m)</t>
  </si>
  <si>
    <t>Granito blanco 20kg</t>
  </si>
  <si>
    <t xml:space="preserve">Grapa 1" galvanizada cal 20 x 10und </t>
  </si>
  <si>
    <t xml:space="preserve">Grapa 1" doble oreja galvanizada x 10und </t>
  </si>
  <si>
    <t xml:space="preserve">Grapa 3/4" doble oreja galvanizada x 10und </t>
  </si>
  <si>
    <t xml:space="preserve">Grapa adhesiva blanca cable electrico 19 x 19mm x 16und </t>
  </si>
  <si>
    <t>Grapa tuberia 2" EMT calibre 12</t>
  </si>
  <si>
    <t xml:space="preserve">Grapa tuberia 3/4" x 10und </t>
  </si>
  <si>
    <t>Grapa 1 1/4"</t>
  </si>
  <si>
    <t>Grasa litio blanca 282ml 198gr</t>
  </si>
  <si>
    <t>Gravilla mona 40kg</t>
  </si>
  <si>
    <t>Griferia lavaplatos mezclador 8" manijas y acoples</t>
  </si>
  <si>
    <t>Griferia lavaplatos sencilla new monza stick + acople</t>
  </si>
  <si>
    <t>Griferia orinal push antivandalica</t>
  </si>
  <si>
    <t>Griferia para lavamanos baja pico curvo agua fria cromo brillante</t>
  </si>
  <si>
    <t>Griferia tanque one piece</t>
  </si>
  <si>
    <t>Guardas para cerradura de seguridad</t>
  </si>
  <si>
    <t>Hoja sierra para caladora 4" Tpi Dewalt</t>
  </si>
  <si>
    <t xml:space="preserve">Hoja segueta bimetalica nicholson nf1224 NF x 2und </t>
  </si>
  <si>
    <t>Instalación de black out o cortina solar screen existente</t>
  </si>
  <si>
    <t>Interruptor sencillo spazio blanco</t>
  </si>
  <si>
    <t>Interruptor sencillo spazio conmutable blanco</t>
  </si>
  <si>
    <t>Interruptor doble spazio blanco</t>
  </si>
  <si>
    <t>Interruptor doble spazio conmutable blanco</t>
  </si>
  <si>
    <t>Interruptor triple spazio blanco</t>
  </si>
  <si>
    <t>Interruptor triple spazio conmutable blanco</t>
  </si>
  <si>
    <t>Juntas de expansion 4" sanitaria</t>
  </si>
  <si>
    <t>Kit griferia doble descarga + acoples + valvula reguladora</t>
  </si>
  <si>
    <t>Laca catalizada mate 1/4 galon</t>
  </si>
  <si>
    <t>Ladrillo estructural liviana prensada 24cm x 12cm x 6cm</t>
  </si>
  <si>
    <t>Ladrillo tolete comun</t>
  </si>
  <si>
    <t>Lamina drywall 1,22 x 2,44m x 12,7mm</t>
  </si>
  <si>
    <t>Lamina superboard 6mm de 1.22 x 2.44m</t>
  </si>
  <si>
    <t>Lamina superboard 8mm de 1.22 x 2.44m</t>
  </si>
  <si>
    <t>Lavamanos con pedestal Milano blanco</t>
  </si>
  <si>
    <t>Lija de agua # 180, 200 y 220</t>
  </si>
  <si>
    <t>pliego</t>
  </si>
  <si>
    <t>Lija de agua # 600</t>
  </si>
  <si>
    <t>Llave jardin pesada satin</t>
  </si>
  <si>
    <t>Lubricante multiusos x311gr Wd-40</t>
  </si>
  <si>
    <t>Malla vena 0,60 x 2m cal 34</t>
  </si>
  <si>
    <t>Manija en acero inoxidable desde 96m hasta 192mm</t>
  </si>
  <si>
    <t>Mantenimiento correctivo de puerta electrica  (desmonte y armado del sensor fotoceldas interno del lado derecho, reseteo y reprogramación del sistema, pruebas de funcionamiento)</t>
  </si>
  <si>
    <t>Manteniminto de griferia SF de SLOAN (Se hace desarme de las partes de la grifería, se limpian, se corrobora que las partes esten funcionales y si hay que cambiar se procede una vez se tenga disponible el repuesto. Se deja la griferia funcionando)</t>
  </si>
  <si>
    <t>Mantenimiento, lubricacion, ajuste y limpieza de trituradora de papel marca GBC Shedmaster 70S-2</t>
  </si>
  <si>
    <t>un</t>
  </si>
  <si>
    <t>Mantenimiento mayor en taller para bomba de 6,5 HP equipo de presion, incluye desmontaje, trasnporte, pruebas de aislamiento de bobinado, desarme, cambio de rodamientos, cambio de sellos, lavado, re-aislamiento, armado, pintura en general e instalacion y puesta en servicio, incluye informe tecnico con actividades y resultaos de las pruebas e taller y montaje</t>
  </si>
  <si>
    <t>Manto con foil autoadhesivo 3mm 10m2</t>
  </si>
  <si>
    <t>Marco para tapas en concreto 1,00 x 1,00</t>
  </si>
  <si>
    <t>Masilla supermastick 4,5gal 28k</t>
  </si>
  <si>
    <t>Matera tubular grande 62cm</t>
  </si>
  <si>
    <t>Matera tubular mediana 30 x 57cm</t>
  </si>
  <si>
    <t>Mixto 40kg</t>
  </si>
  <si>
    <t>Modulo electronico para grifería de la linea SF de SLOAN</t>
  </si>
  <si>
    <t>Niple galvanizado agua 1/2" x 3cm</t>
  </si>
  <si>
    <t>Niple galvanizado agua 1/2" x 5cm</t>
  </si>
  <si>
    <t>Niple galvanizado agua 1/2" x 7cm</t>
  </si>
  <si>
    <t>Niple galvanizado agua 1/2" x 20cm</t>
  </si>
  <si>
    <t>Niple galvanizado agua 3/8" x 5cm</t>
  </si>
  <si>
    <t>Niple galvanizado agua 3/8" x 10cm</t>
  </si>
  <si>
    <t>Nylon 100m calibre 0,80mm</t>
  </si>
  <si>
    <t>Orinal para fluxometro blanco</t>
  </si>
  <si>
    <t>Paladraga</t>
  </si>
  <si>
    <t>Panel led cuadrado de incrustar 60 x 60 40w luz blanca o calida</t>
  </si>
  <si>
    <t>Panel led cuadrado de sobreponr 18w luz blanca o calida</t>
  </si>
  <si>
    <t>Panel led redondo de incrustar 12w luz blanca o calida 720 lumenes sylvania</t>
  </si>
  <si>
    <t>Panel led redondo de incrustar 18w luz blanca o calida 1080 lumenes</t>
  </si>
  <si>
    <t>Panel led redondo de incrustar 21w lu blanca o calida 6500k</t>
  </si>
  <si>
    <t>Panel led redondo de incrustar 24w luz blanca o calida 6500k</t>
  </si>
  <si>
    <t>Panel led redondo 48w luz blanca o calida 6500k</t>
  </si>
  <si>
    <t>Papelera acero pedal rectangular 12lt</t>
  </si>
  <si>
    <t>Paral Base 6 2-1/2 x 1-1/4pg 0.38mm 2.44m</t>
  </si>
  <si>
    <t>Paral Base 9 3-5/8 x 1-1/4pg 0.38mm 2.44m</t>
  </si>
  <si>
    <t>Parcial No.12 normal</t>
  </si>
  <si>
    <t>Parcial No.12 regulada</t>
  </si>
  <si>
    <t>Pasador giratorio para puerta en vidrio</t>
  </si>
  <si>
    <t>Pata en acero inoxidable con nivelador 100mm 697</t>
  </si>
  <si>
    <t>Pata en acero inoxidable con nivelador 150mm 697</t>
  </si>
  <si>
    <t>Pegacor blanco 25kg</t>
  </si>
  <si>
    <t>Pegante boxer industrial</t>
  </si>
  <si>
    <t>Pegante carpincol madera galon</t>
  </si>
  <si>
    <t>Pelicula de seguridad transparente UV 99% 1.52 x 3m</t>
  </si>
  <si>
    <t>Pelicula frost impresa</t>
  </si>
  <si>
    <t>Película adhesiva sandblass frosted 1.22x3.00m</t>
  </si>
  <si>
    <t>Perfil compensacion 40 x 12mm 2.4m</t>
  </si>
  <si>
    <t>Perfil omega lisa 2-5/16 x 3/4" x 0.38mm x 2.44m</t>
  </si>
  <si>
    <t>Perfil transicion 40 x 12 mm 2.4m</t>
  </si>
  <si>
    <t>Perno en U galvanizada 5/16" x 1 3/4" x 3"</t>
  </si>
  <si>
    <t xml:space="preserve">Perros 1/16" x 100und </t>
  </si>
  <si>
    <t xml:space="preserve">Perros para cable galvanizado 3/16" x 4und </t>
  </si>
  <si>
    <t xml:space="preserve">Perros para cable galvanizado 1/8" x 4und </t>
  </si>
  <si>
    <t>Pie de amigo de acero reforzado 13"x 20" Fiero</t>
  </si>
  <si>
    <t>Pintura bituminosa de aluminio (16kg)</t>
  </si>
  <si>
    <t>can</t>
  </si>
  <si>
    <t>Pintura brillo blanco para marcadores borrables 473ml kit</t>
  </si>
  <si>
    <t>Pintura de cilindro de extintor</t>
  </si>
  <si>
    <t>Pintura demarcacion 1 galon</t>
  </si>
  <si>
    <t>Pintura epoxica 1 galon</t>
  </si>
  <si>
    <t>Pintura epoxica 3,75 galones</t>
  </si>
  <si>
    <t>Pintura para interior drywall blanco 1 galon</t>
  </si>
  <si>
    <t>Pintura para interior blanca super lavable 5 galones</t>
  </si>
  <si>
    <t>Pintura para interior techos y cielos blanco 2,5 galones</t>
  </si>
  <si>
    <t>Pintura para interior baños y cocinas antihongos 1 /4 galon blanco</t>
  </si>
  <si>
    <t>Pintura tipo 1 x 5gl</t>
  </si>
  <si>
    <t>Pintura tipo koraza blanco 1gl exterior</t>
  </si>
  <si>
    <t>Pintura tipo koraza blanco 5gl exterior</t>
  </si>
  <si>
    <t>Pitorra metalica ahorradora</t>
  </si>
  <si>
    <t>Pitorra o conector de manguera plastica</t>
  </si>
  <si>
    <t>Pivote y cierrapuerta de piso Y80 para puerta de vidrio</t>
  </si>
  <si>
    <t>Placa de yeso 3/8" 1.22 x 2.44m 9.5mm Knauf (drywall)</t>
  </si>
  <si>
    <t>Placa toma doble blanco</t>
  </si>
  <si>
    <t>Placa toma doble naranja aisla tierra</t>
  </si>
  <si>
    <t>Plantilla ABC/numeros para piso 12cm 41 piezas</t>
  </si>
  <si>
    <t>Platina para cantonera</t>
  </si>
  <si>
    <t>Porcelanato negro 60 x 60cm x 1,44m2</t>
  </si>
  <si>
    <t>caja</t>
  </si>
  <si>
    <t>Portacandado negro 4"</t>
  </si>
  <si>
    <t>Portaescobas plastico 4 ganchos 2x1</t>
  </si>
  <si>
    <t>Precarga del tanque hidroflow y verificacion del sistema  (tanques del sistema agua potable y equipos contra incendios occidental y oriental)</t>
  </si>
  <si>
    <t>Prensa estopa 1/2"</t>
  </si>
  <si>
    <t>Prensa estopa 3/4"</t>
  </si>
  <si>
    <t>Presostato 60-80 PSI</t>
  </si>
  <si>
    <t>Puntilla con cabeza 1 1/4" x 500g</t>
  </si>
  <si>
    <t>Puntilla sin cabeza 1" x 500g</t>
  </si>
  <si>
    <t>Puntilla sin cabeza 2 1/2" x 500g</t>
  </si>
  <si>
    <t>Reflector slim led 50W con sensor</t>
  </si>
  <si>
    <t>Reflector slim led 50w L/FR</t>
  </si>
  <si>
    <t>Registro de bola PVC 235 PSI lisa 1.1/2"</t>
  </si>
  <si>
    <t>Registro de bola PVC 235 PSI lisa 1/2"</t>
  </si>
  <si>
    <t>Registro de bola PVC 235 PSI lisa 1"</t>
  </si>
  <si>
    <t>Registro de bola PVC 235 PSI lisa 3/4"</t>
  </si>
  <si>
    <t>Registro de cortina tipo RW de 1 1/4” x 200PSI</t>
  </si>
  <si>
    <t>Registro de cortina tipo RW de 1/2”</t>
  </si>
  <si>
    <t>Registro de cortina tipo RW de 1”</t>
  </si>
  <si>
    <t>Registro de cortina tipo RW de 3/4” x 200PSI</t>
  </si>
  <si>
    <t>Registro Mini 1 Salida 1/22 x 1/22 Npt Pcp</t>
  </si>
  <si>
    <t>Regleta led a 110v con acrilico BC CET</t>
  </si>
  <si>
    <t>Regleta plastica 30A</t>
  </si>
  <si>
    <t>Rejilla 3" plana aluminio</t>
  </si>
  <si>
    <t>Rejilla 5 x 3 aluminio</t>
  </si>
  <si>
    <t>Rejilla c6 x 4 aluminio cupula</t>
  </si>
  <si>
    <t>Rejilla de ventilcion 15 x 15cm aluminio</t>
  </si>
  <si>
    <t>Rejilla de ventilcion 15 x 15cm plastica</t>
  </si>
  <si>
    <t>Rejilla de ventilacion  20 x 20cm aluminio</t>
  </si>
  <si>
    <t>Rejilla de ventilacion  30 x 30cm aluminio</t>
  </si>
  <si>
    <t>Rejilla metalica en angulo 1" incluye marco</t>
  </si>
  <si>
    <t>Remache pop 6-4 3/16" x 3/8" x 100und</t>
  </si>
  <si>
    <t>Remache pop 6-6 3/16" x 1/2" x 100und</t>
  </si>
  <si>
    <t>Removedor para PVC 1/4gl</t>
  </si>
  <si>
    <t>Reparacion general (interna y externa) de puerta corrediza salas de juntas</t>
  </si>
  <si>
    <t>Reparación general de puertas dobles de vidrio</t>
  </si>
  <si>
    <t xml:space="preserve">Reparacion membrana del tanque de agua potable </t>
  </si>
  <si>
    <t>Resalto para control de trafico de 1m de longitud x 30cm</t>
  </si>
  <si>
    <t>Resorte para cajonera</t>
  </si>
  <si>
    <t>Retiro de escombros de 5m3</t>
  </si>
  <si>
    <t>viaje</t>
  </si>
  <si>
    <t>Riel de escritorio extension total push to open 450mm par</t>
  </si>
  <si>
    <t>Riel cajon 450mm par</t>
  </si>
  <si>
    <t>Riel omega x 1m</t>
  </si>
  <si>
    <t>Rodillo 3" profesional felpa acrilica</t>
  </si>
  <si>
    <t>Rodillo anti-goteo 9"</t>
  </si>
  <si>
    <t>Rodillo epóxico 9"</t>
  </si>
  <si>
    <t>Rodillo pintamox 3" para epoxico</t>
  </si>
  <si>
    <t>Rodillo popular espuma 9"</t>
  </si>
  <si>
    <t>Sellador 40% 1gl borden</t>
  </si>
  <si>
    <t>Sensor de humo fotoelectrico hibrido</t>
  </si>
  <si>
    <t>Sensor de movimiento leviton techo 360°</t>
  </si>
  <si>
    <t>Sensor de pesencia ST13B esquinero sobreponer 270° 110v-130v</t>
  </si>
  <si>
    <t>Sensor para griferia de la linea SF de SLOAN</t>
  </si>
  <si>
    <t>Señal escalera abajo/arriba fotoluminiscente 22 x 15cm</t>
  </si>
  <si>
    <t>Señal plantilla parqueadero bici/moto/discap piso 80x80</t>
  </si>
  <si>
    <t>Señal reflectivo adhesivo 30cm x 30cm o circular</t>
  </si>
  <si>
    <t>Señalización para extintores</t>
  </si>
  <si>
    <t>Servicio de atencion de emergencias a equipos</t>
  </si>
  <si>
    <t>Servicio de transporte urbano por viaje</t>
  </si>
  <si>
    <t>Sifon 3" sanitaria</t>
  </si>
  <si>
    <t>Sifon con tapon 1 1/2"</t>
  </si>
  <si>
    <t>Sifon lavamanos cromado 1 1/4"</t>
  </si>
  <si>
    <t>Sifon orinal</t>
  </si>
  <si>
    <t>Sifon para lavaplatos</t>
  </si>
  <si>
    <t>Sifon plastico flexible blanco 86cm lvp/lvm</t>
  </si>
  <si>
    <t>Sika 1 mortero gris 25kg</t>
  </si>
  <si>
    <t>Sika 101 mortero plus recubrimiento impermeable blanco 25kg</t>
  </si>
  <si>
    <t>Sika mur 4kg</t>
  </si>
  <si>
    <t>Sikadur-32 primer 1kg</t>
  </si>
  <si>
    <t>Sikadur Anchorfix-4 adhesivo de anclaje de varillas y pernos 600ml</t>
  </si>
  <si>
    <t>Sikaflex 1A plus (blanco - gris - negro)</t>
  </si>
  <si>
    <t>Silicona baños y cocinas transparente 280ml</t>
  </si>
  <si>
    <t>tubo</t>
  </si>
  <si>
    <t>Silicona transparente antihongos 280ml supercryl</t>
  </si>
  <si>
    <t>Silicona vidrios y aluminio 280ml</t>
  </si>
  <si>
    <t>Socket T8 Htr</t>
  </si>
  <si>
    <t>Soda caustica cañerias 230gr x 3und</t>
  </si>
  <si>
    <t>Soldadura para PVC 1/4gal</t>
  </si>
  <si>
    <t>Soporte metalico para extintor de 10lb</t>
  </si>
  <si>
    <t>Soporte metalico para extintor de 20lb</t>
  </si>
  <si>
    <t>Soporte para ducha cromado</t>
  </si>
  <si>
    <t>Soporte tipo L de pared para extintor</t>
  </si>
  <si>
    <t>Star stop boton puerta electrica</t>
  </si>
  <si>
    <t>Suministro e instalacion de 1/4 x 26</t>
  </si>
  <si>
    <t>Suministro e instalacion de barandas y pasamanos en acero inoxidable dando cumplimiento a la NTC 6047</t>
  </si>
  <si>
    <t>Suministro e instalacion de acrilico (colores rojo, azul, verde, amarillo o blanco) de a= 60cm x h=90cm x e=5mm (Incluye bptpnes o dilatadores en acero para su instalacion)</t>
  </si>
  <si>
    <t>Suministro e instalacion de blackout manual enrollable</t>
  </si>
  <si>
    <t>Suministro e instalacion de buje para equipo multifuerza (incluye desmonte de lo existente)</t>
  </si>
  <si>
    <t>Suministro e instalacion de cadena de extension para equipo multifuerza (incluye desmonte de lo existente)</t>
  </si>
  <si>
    <t>Suministro e instalacion de cambio de correa de motor de trotadora (incluye desmonde de lo existente)</t>
  </si>
  <si>
    <t>Suministro e instalacion de ceramica corona egeo 25x35cm</t>
  </si>
  <si>
    <t>Suministro e instalacion de cieloraso en drywall liso con 2 manos de pintura</t>
  </si>
  <si>
    <t>Suministro e instalacion de corona interna del motor puerta electrica</t>
  </si>
  <si>
    <t>Suministro e instalacion de cortina solar screen 10%</t>
  </si>
  <si>
    <t>Suministro e instalacion de division en vidrio tempalado 10mm con pie de amigo en acero inoxidable y pelicula frost tipo cortina</t>
  </si>
  <si>
    <t>Suministro e instalacion de divisiones de baño para bateria de baños mujeres en condicion de discapacidad primer piso, con vidrio laminado 5+5 templado. Se compone de los siguientes vidrios: 3 de 1,59m x 1,96m, 1 de 1,11m x 1,96m, 2 de 2,07m x 1,96m y 1 de 0,45m x 1,96m con 3 puertas</t>
  </si>
  <si>
    <t>Suministro e instalacion de divisiones de baño para bateria de baños hombres en condicion de discapacidad primer piso, con vidrio laminado templado. Se compone de los siguientes vidrios: 1 de 1,18m x 1,96m, 1 de 1,52m x 1,96m y 1 de 1,20m x 1,96m con 2 puertas</t>
  </si>
  <si>
    <t>Suministro e instalacion de espejo flotante 4mm biselado brillante</t>
  </si>
  <si>
    <t>Suministro e instalacion de estaciones de captura ancladas con su debida señalizacion y ubicacion en plano suministrado por la entidad</t>
  </si>
  <si>
    <t>Suministro e instalacion de estaciones de cebado ancladas con su debida señalizacion y ubicacion en plano suministrado por la entidad</t>
  </si>
  <si>
    <t>Suministro e instalacion de flauta de seccion de pesos para equipo multifuerza (incluye desmonte de lo existente)</t>
  </si>
  <si>
    <t>Suministro e instalacion de guardaescobas en granito</t>
  </si>
  <si>
    <t>Suministro e instalacion de guardaescobas en gravilla</t>
  </si>
  <si>
    <t>Suministro e instalacion de guardaescobas en madera 8x1cm</t>
  </si>
  <si>
    <t>Suministro e instalacion de guardaescobas en piso ceramico</t>
  </si>
  <si>
    <t>Suministro e instalacion de guardaescobas en pisopack 7cm</t>
  </si>
  <si>
    <t>Suministro e instalacion de guardaescobas nacional 15cm x 18mm x 2.40m</t>
  </si>
  <si>
    <t>Suministro e instalacion de guardaescobas en porcelanato</t>
  </si>
  <si>
    <t>Suministro e instalacion de guaya para equipo multifuerza (incluye el desmonte de lo existente)</t>
  </si>
  <si>
    <t>Suministro e instalacion de guia de polea para equipo multifuerza (incluye desmonte de lo existente)</t>
  </si>
  <si>
    <t>Suministro e instalación de juego de rieles "Montaje bajo cierre lento 450mm" para cajon cocina Despacho (Incluye el desmontaje del juego de rieles existentes)</t>
  </si>
  <si>
    <t>Suministro e instalación de lamina super board 10mm</t>
  </si>
  <si>
    <t xml:space="preserve">Suministro e instalacon de madera durmiente 4x4 para refuerzo de ventana en muro drywall </t>
  </si>
  <si>
    <t>Suministro e instalacion de marco doble en angulo de 2 1/2" x 3/16" de 104.2cm x 104.2cm (medidas por fuera del marco) y dos (2) tapas en platina de 2 1/2" x 3/16", refuerzo en varilla de 1⁄2", refuerzos esquineros en platina de 12 x 12 de 3/16" y batiente perimetral en angulo de 1 1/2" x 1/8" para acceso a tanques de almacenamiento (incluye concreto de 4000 PSI y manijas superficiales embebidas , incluye el desmonte de los marcos y contramarcos existentes y desbastada de concret perimetral en la entrada al tanque para la fijacion de los nuevos contramarcos)</t>
  </si>
  <si>
    <t>Suministro e instalacion de marco ensamble metalico cielo raso para instalar panel led 60x60 (incluye desmonte de la lampara panel led 60x60 existente)</t>
  </si>
  <si>
    <t>Suministro e instalacion de marco sencillo de 103.4cm x 73.5cm (medidas por fuera del marco) y una (1) tapa en platina de 2 1/2" x 3/16", refuerzo en varilla de 1⁄2", refuerzos esquineros en platina de 12 x 12 de 3/16" y batiente perimetral en angulo de 1 1/2" x 1/8" para acceso a tanques de almacenamiento (incluye concreto de 4000 PSI y manijas superficiales embebidas , incluye el desmonte de los marcos y contramarcos existentes y desbastada de concreto perimetral en la entrada del tanque para fijacion de los nuevos contramarcos)</t>
  </si>
  <si>
    <t>Suministro e instalacion de marco sencillo de 103.8cm x 74cm (medidas por fuera del marco) y una (1) tapa en platina de 2 1/2" x 3/16", refuerzo en varilla de 1⁄2", refuerzos esquineros en platina de 12 x 12 de 3/16" y batiente perimetral en angulo de 1 1/2" x 1/8" para acceso tanques de almacenamiento (incluye concreto de 4000 PSI y manijas superficiales embebidas, incluye el desmonte de los marcos y contramarcos existentes y desbastada de concreto perimetral en la entrada del tanque para la fijacion de los nuevos contramarcos)</t>
  </si>
  <si>
    <t>Suministro e instalacion de modulos de piso podotactil 100% plasticos de L = 40cm x A= 40cm x E= 8mm con felpa para pegar a concreto REF. líneas o guias, color amarillo (incluye pegante tipo cemento de contacto XL para su correcta instalacion sobre concreto)</t>
  </si>
  <si>
    <t>Suministro e instalacion de modulos de piso podotactil 100% plasticos de L = 40cm x A= 40cm x E= 8mm con felpa para pegar a metal REF. líneas o guias, color amarillo (incluye pegante tipo cemento de contacto XL y tornillos autoperforantes para su correcta instalacion sobre lamina de alfajor)</t>
  </si>
  <si>
    <t>Suministro e instalacion de mosqueton para equipo de multifuerza (incluye desmonte de lo existente)</t>
  </si>
  <si>
    <t>Suministro e instalacion de muro en drywall doble cara e=10cm con pintura a 2 manos</t>
  </si>
  <si>
    <t>Suministro e instalacion de muro en drywall doble cara e=12cm con pintura a 2 manos</t>
  </si>
  <si>
    <t xml:space="preserve">Suministro e instalacion de muro en ladrillo macizo prensado e=12cm </t>
  </si>
  <si>
    <t>Suministro e instalación de paral en acero inoxidable 2" cal 16 con accesorios reforzados para puerta en vidrio 10mm (3,83m con 3 apoyos que sujetan el vidrio)</t>
  </si>
  <si>
    <t>Suministro e instalacion de par de rieles de eliptica (incluye el desmonte de lo existente)</t>
  </si>
  <si>
    <t>Suministro e instalacion de par de ruedas de transporte para spinning en el gimnasio (incluye desmonte de lo existente)</t>
  </si>
  <si>
    <t>par</t>
  </si>
  <si>
    <t>Suministro e instalacion de pera de nivel (alto y bajo) para bombas eyectoras</t>
  </si>
  <si>
    <t>Suministro e instalacion de pergola fabricada con lamina en policarbonato alveolar de 8mm de espesor referencia cristal o humo, polygal de Arkos (incluye estructura a base de parales 10 x 10 de 2mm de espesor, pasando las lices hasta el extremo de la cubierta, correas 10 x 4 calibre 16 separadas en promedio cada 1,02m) (incluye canal galvanizada de 50cm de desarrollo calibre 18, instalando soscos sobre las bajantes existentes del edificio, el tramo de estas bajantes es en PVC, conectores en aluminio con tapa de policarbonato para sujecion de la lamina, incluye U de ramates en los extremos de las laminas) (incluye flanche perimetral regateado al muro y siliconado perimetralmente. Todos los elementos se entregaran con una mano de primer y esmalte para exterior a elegir)</t>
  </si>
  <si>
    <t>Suministro e instalacion de pesos guia para la torre del equipo multifuerza (incluye el desmonte de lo existente)</t>
  </si>
  <si>
    <t>Suministro e instalacion de piso en granito fundido</t>
  </si>
  <si>
    <t>Suministro e instalacion de piso laminado, trafico pesado</t>
  </si>
  <si>
    <t>Suministro e instalacion de polea para equipo multifuerza (incluye desmonte de lo existente)</t>
  </si>
  <si>
    <t>Suministro e instalacion de puerta en vidrio de seguridad 10mm sandblasting total 2.20 x 1m, incluye bisagras, manija en acero y cerradura</t>
  </si>
  <si>
    <t>Suministro e instalacion de puerta en vidrio de seguridad 8mm sandblasting total 1.80 x 1m, incluye bisagras, manija en acero y cerradura</t>
  </si>
  <si>
    <t>Suministro e instalacion de puerta en vidrio templado de 10mm incoloro de H =2,40m x A= 1,00m (incluye zocalo en aluminio en la parte inferior, manija tipo 150, pivoteada de puerta con chapeta o esquinera en aluminio en la parte superior, cerradura yale y pelicula a rayas instalada)</t>
  </si>
  <si>
    <t>Suministro e instalacion de puerta en vidrio templado de 10mm incoloro de H =2,60m x A= 1,00m (incluye zocalo en aluminio en la parte inferior, manija tipo 150, pivoteada de puerta con chapeta o esquinera en aluminio en la parte superior, cerradura yale y pelicula a rayas instalada) (no incluye caja hidraulica ni brazo hidraulico)</t>
  </si>
  <si>
    <t>Suministro e instalación de refuerzo superior, divisiones de baño fabricado en tubo redondo de 1" calibre 16 con dilatadores y acoples en acero inoxidable 304.</t>
  </si>
  <si>
    <t>Suministro e instalacion de rejilla de carcamo en hierro</t>
  </si>
  <si>
    <t xml:space="preserve">Suministro e instalacion de rejilla en aluminio natural mate de 0,40cm x 0,20cm en sistema de ceslosia con apertura incluye perforación del muro y acabados de resane y pintura para su perfecta instalacion </t>
  </si>
  <si>
    <t>Suministro e instalacion de rodamiento para eliptica (incluye el desmonte de lo existente)</t>
  </si>
  <si>
    <t>Suministro einstalacion de rodamientos internos del motor puerta electrica</t>
  </si>
  <si>
    <t>Suministro e instalacion de rodamiento para spinning (incluye desmonte de lo existente)</t>
  </si>
  <si>
    <t>Suministro e instalacion de señaletica vertical para parqueaderos de 60cm x 60cm en tablero metalico laminado pintado en pintura electroestatica azul (incluye soporte vertical de h= 3,33m en angulo de 2 x 1/4 pintado en blanco</t>
  </si>
  <si>
    <t>Suministro e instalacion de tablero electrico, incluye: Tablero electrico cofre metalico con doble fondo 60 x 40 x 25 con IP 55 (borde de goma interno) con llave de seguridad (incluye accesorios para instalacion riel omega y canaleta plastica). Boton o paro de emergencia externo. Marquillado de cableado de control y fuerza. Plano electrico de control y fuerza. Vigilante de tension trifasico 220/110</t>
  </si>
  <si>
    <t>Suministro e instalacion de tablero electrico mini pragma para tablero electrico de llegada al sistema de agua potable incluye breaker trifasico de 63amp y juego de breakers de 3 x20amp</t>
  </si>
  <si>
    <t>Suministro e instalacion de tanque hidroneumatico para sistema de agua potable (tanque hidroflow de CAP: 480L, posicion vertical, incluye: calibracion de presostato y precargado con aire de tanque hidroneumatico, accesorios para montaje y pruebas del sistema</t>
  </si>
  <si>
    <t>Suministro e instalacion de tapa de alcantarilla de Ø=67cm para pozo de inspeccion en plastico polipropikeno de tipo E.A.A.B de maderplast</t>
  </si>
  <si>
    <t>Suministro e instalacion de tapa registro metalica con palanca techo pared 30cm x 30cm</t>
  </si>
  <si>
    <t>Suministro e instalacion de tapon de tubo para equipo multifuerza (incluye desmonte de lo existente)</t>
  </si>
  <si>
    <t>Suministro e instalacion de tarjeta electronica de control para motor DOGO 1214 debidamente programada (motor puerta electrica)</t>
  </si>
  <si>
    <t>Suministro e instalacion de valvula de alivio T/HN para agua en red contra incendios</t>
  </si>
  <si>
    <t>Suministro e instalacion de ventana de aluminio sistema corredizo 5020 vidrio incoloro 5mm</t>
  </si>
  <si>
    <t>Suministro e instalacion de ventana proyectante en aluminio y vidrio de 5mm incoloro de A = 1,00m x H = 2,20m, con un basculante en la parte superior de H = 0,40m x A = 1,00m (incluye brazos y manija para basculante y pelicula a rayas)</t>
  </si>
  <si>
    <t>Suministro e instalacion de vidrio de 5mm para ventanas (1 a 5 pisos de altrura)</t>
  </si>
  <si>
    <t>Suministro e instalacion de vidrio laminado crudo 5+5 PB, diseño de encortinado en película 2 x 2, incluye instalacion</t>
  </si>
  <si>
    <t>Suministro e instalación de zócalo del sistema monumental, forrado con doble platina en acero como acabado final con enchape en lámina de acero calibre 20.</t>
  </si>
  <si>
    <t>Suministro e instalacion para el reemplazo de la tuberia de succion del sistema de agua potable para las bombas N°3 y 3, en acero inoxidable con sus respectivos accesorios necesarios (incluye union drexel 3" HD, niples, codos y semicodo, valvula de cortina y tornilleria en acero inoxidable)</t>
  </si>
  <si>
    <t>Suministro e instalacion tableta alfa granito</t>
  </si>
  <si>
    <t>Suministro, instalacion y transporte de tanque hidroneumatico para red contra incendio, marca Hidrosmart, cap: 210L, posición: vertical,  Ref: EQHT – 210VE, incluye calibracion de presostato y precargado con aire de tanque hidroneumatico.</t>
  </si>
  <si>
    <t>Suministro, transporte e instalacion de: tanque hidroneumatico para sistema de equipos de presion, membrana: marca IHM, cap: 300L, posición: vertical, incluye: (calibracion de presostato, precargado con aire de tanque hidroneumatico, accesorios para montaje: codo galvanizado de 1-1/4”; niple de 4”x 1-1/4”; universal de 1-1/2”; niple galvanizado de 1-1/2”x 35 cms; buje de 1-1/2”x1-1/4”)</t>
  </si>
  <si>
    <t>Suministro y aplicacion de anticorrosivo sobre lamina lineal</t>
  </si>
  <si>
    <t>Suministro y aplicacion  de anticorrosivo sobre lamina llena</t>
  </si>
  <si>
    <t>Suministro y aplicacion de barniz sobre muebles</t>
  </si>
  <si>
    <t>Suministro y aplicacion de esmalte sobre lamina lineal</t>
  </si>
  <si>
    <t>Suministro y aplicacion de esmalte sobre lamina llena</t>
  </si>
  <si>
    <t>Suministro y aplicacion de estuco</t>
  </si>
  <si>
    <t>Suministro y aplicacion de estuco acrilico</t>
  </si>
  <si>
    <t>Suministro y aplicacion de estuco y vinilo 3 manos</t>
  </si>
  <si>
    <t>Suministro y aplicación de imprimante negro para el area delimitadea de parqueadero a intervenir, de acuerdo a plano suministrado</t>
  </si>
  <si>
    <t>Suministro y apliicacion de lineas trafico 0,10m</t>
  </si>
  <si>
    <t>Suministro y aplicacion de pañete impermeabilizado muros 1:3</t>
  </si>
  <si>
    <t>Suministro y aplicacion de pañete liso muros 1:4</t>
  </si>
  <si>
    <t>Suministro y aplicacion de pañete liso muros 1:5</t>
  </si>
  <si>
    <t>Suministro y aplicacion de pañete liso muros 1:6</t>
  </si>
  <si>
    <t>Suministro y aplicacion de pañete liso placa 1:4</t>
  </si>
  <si>
    <t>Suministro y aplicacion de pañete y pintura dos caras</t>
  </si>
  <si>
    <t>Suministro y aplicacion de pañete y pintura una cara</t>
  </si>
  <si>
    <t>Suministro y aplicación de pintura acrilica para numeracion parqueaderos que pasan de ser ecologicos a normales, de acuerdo a plano suministrado</t>
  </si>
  <si>
    <t>Suministro y aplicación de pintura acrilica para pictograma de carro ecologicos o electricos, de acuerdo a plano suministrado</t>
  </si>
  <si>
    <t>Suministro y aplicación de pintura acrilica para pictograma de minusvalido, de acuerdo a plano suministrado</t>
  </si>
  <si>
    <t>Suministro y aplicación de pintura acrilica para trafico color blanca y amarilla para lineas parqueaderos y zonas peatonales, de acuerdo a plano suministrado</t>
  </si>
  <si>
    <t>Suministro y aplicación de pintura acrilica para trafico color verde y azul para parqueaderos minusvalidos y ecologicos o carros electricos, de acuerdo a plano suministrado</t>
  </si>
  <si>
    <t>Suministro y aplicacion de vinilo sobre pañete 2 manos</t>
  </si>
  <si>
    <t>Super bonder 3 gramos original</t>
  </si>
  <si>
    <t>Tablero en vidrio 1.20 x 1m de 6mm con soportes en acero inoxidable</t>
  </si>
  <si>
    <t>Tablero bifasico 20 circuitos con puerta</t>
  </si>
  <si>
    <t>Tablero trifasico 12 circuitos con puerta</t>
  </si>
  <si>
    <t>Tablero trifasico 24 circuitos con puerta</t>
  </si>
  <si>
    <t>Tablero MDF standard 9,1mm 2.44 x 1.22m</t>
  </si>
  <si>
    <t>Taco industrial 3 x 100amp 25KVA ajustable</t>
  </si>
  <si>
    <t>Taco mono polar 15amp enchufable</t>
  </si>
  <si>
    <t>Taco mono polar 20amp enchufable</t>
  </si>
  <si>
    <t>Taco mono polar 30amp enchufe starsys and</t>
  </si>
  <si>
    <t>Taco mono polar 40amp enchufe starsys and</t>
  </si>
  <si>
    <t>Taco mono polar 50amp enchufable</t>
  </si>
  <si>
    <t>Taco 2 polos 15amp enchufable</t>
  </si>
  <si>
    <t>Taco 2 polos 20amp enchufable</t>
  </si>
  <si>
    <t>Taco 2 polos 30amp LX enchufe DSE</t>
  </si>
  <si>
    <t>Taco 2 polos 40amp LX enchufe DSE</t>
  </si>
  <si>
    <t>Taco 2 polos 50amp LX enchufable DSE</t>
  </si>
  <si>
    <t>Taco 3 polos 15amp enchufe</t>
  </si>
  <si>
    <t>Taco 3 polos 20amp LX enchufable DSE</t>
  </si>
  <si>
    <t>Taco 3 polos 30amp Lx enchufe DSE</t>
  </si>
  <si>
    <t>Taco 3 polos 40Amp enchufable</t>
  </si>
  <si>
    <t>Tanque flushmate</t>
  </si>
  <si>
    <t>Tapa ciega blanca plastica</t>
  </si>
  <si>
    <t>Tapa lisa para caja 2400 aluminio</t>
  </si>
  <si>
    <t>Tapa registro 20 x 20cm corriente plastica</t>
  </si>
  <si>
    <t>Tapas de inspeccion en lamina alfajor, incluye marco, perforacion para tapa de inspeccion de registro 0,90 - 1,00 x 0,90 - 1,00</t>
  </si>
  <si>
    <t>Tapete atrapa mugre de 1,80 x 0,80 trafico pesado con logo</t>
  </si>
  <si>
    <t>Tapon galvanizado 1"</t>
  </si>
  <si>
    <t>Tapon galvanizado 1/2"</t>
  </si>
  <si>
    <t>Tapon galvanizado 3/4"</t>
  </si>
  <si>
    <t>Tapon roscado 1/2" presion PVC</t>
  </si>
  <si>
    <t>Tapon roscado 3/4" presion PVC</t>
  </si>
  <si>
    <t>Tapon soldado 1 1/2" presion PVC</t>
  </si>
  <si>
    <t>Tapon soldado 1/2" presion PVC</t>
  </si>
  <si>
    <t>Tapon soldado 3/4" presion PVC</t>
  </si>
  <si>
    <t>Tapon soldado 2" presion PVC</t>
  </si>
  <si>
    <t>Taza sanitaria baltico blanca</t>
  </si>
  <si>
    <t>Tee 3" sanitaria</t>
  </si>
  <si>
    <t>Tee 6" sanitaria</t>
  </si>
  <si>
    <t>Tee PVC presion 1/2"</t>
  </si>
  <si>
    <t>Tee PVC presion 1 "</t>
  </si>
  <si>
    <t>Tee PVC presion 1 1/2"</t>
  </si>
  <si>
    <t>Tee PVC presion  2"</t>
  </si>
  <si>
    <t>Tee PVC presion 3/4"</t>
  </si>
  <si>
    <t>Terminal conduit 1/2" (10und)</t>
  </si>
  <si>
    <t>Terminal conduit PVC 3/4" (10und)</t>
  </si>
  <si>
    <t>Terminal EMT 1 1/4"</t>
  </si>
  <si>
    <t>Terminal EMT 1"</t>
  </si>
  <si>
    <t>Terminal EMT 3/4"</t>
  </si>
  <si>
    <t>Toma aerea blindada 15amp 125v polarizada</t>
  </si>
  <si>
    <t>Tomacorriente 20A T.americano blco s/placa x 10und</t>
  </si>
  <si>
    <t>Toma doble falla tierra GFCI 20a 120v blanca</t>
  </si>
  <si>
    <t>Toma monofasica doble leviton doble con polo a tierra no aislado, color blanco 120V, 15A, P# 5320-A</t>
  </si>
  <si>
    <t>Toma monofasica doble leviton doble con polo a tierra no aislado, color naranja 120V, 15A, P# 5320-A x 10 und</t>
  </si>
  <si>
    <t>Tope media luna satinado</t>
  </si>
  <si>
    <t>Tornillo estructura drywall punta aguda 7 x 7/16" x 100und</t>
  </si>
  <si>
    <t>Tornillo estructura pan punta broca 8 x 5/8" x 100und</t>
  </si>
  <si>
    <t>Tornillo fijacion RB-1915-15 tanque sanitario juego</t>
  </si>
  <si>
    <t>Tornillo lamina avellanado 10 x 1 1/2" x 100und</t>
  </si>
  <si>
    <t>Tornillo lamina avellanado 8 x 1/2" x 100und</t>
  </si>
  <si>
    <t>Tornillo lamina avellanado negro 8 x 1" x 100und</t>
  </si>
  <si>
    <t>Tornillo lamina pan philips zincado 6 x 1" x 100und</t>
  </si>
  <si>
    <t>Tornillo negro aglomerado - yeso 6 x 2 1/4" x 200und</t>
  </si>
  <si>
    <t>Tornillo panel drywall 10 x 2" x 100und</t>
  </si>
  <si>
    <t>Tornillo panel drywall punta aguda 6 x 1" x 100und</t>
  </si>
  <si>
    <t>Tornillo panel drywall punta broca 6 x 1" x 100und</t>
  </si>
  <si>
    <t>Tornillo panel drywall punta broca 6 x 1 1/4" x 100und</t>
  </si>
  <si>
    <t xml:space="preserve">Trasciego de materiales y escombros horizontal o vertical hasta 50m </t>
  </si>
  <si>
    <t>Troquel en canaleta para tomas voz y datos</t>
  </si>
  <si>
    <t>Tuberia 1x6m peresion 13.5-315 psi</t>
  </si>
  <si>
    <t>Tuberia conduit PVC 3/4" x 3m</t>
  </si>
  <si>
    <t>Tuberia conduit PVC 1" x 3m</t>
  </si>
  <si>
    <t>Tuberia conduit PVC 1/2" x 3m</t>
  </si>
  <si>
    <t>Tuberia conduit PVC 1 1/2" x 3m</t>
  </si>
  <si>
    <t>Tuberia EMT 1" x 3m</t>
  </si>
  <si>
    <t>Tubo 3 x 3m sanitaria Pavco</t>
  </si>
  <si>
    <t>Tubo de presion de 1.1/2 x 6m 21-200Psi Pavco</t>
  </si>
  <si>
    <t>Union universal presion 1/2" PVC</t>
  </si>
  <si>
    <r>
      <rPr>
        <sz val="11"/>
        <color theme="1"/>
        <rFont val="Aptos Narrow"/>
        <family val="2"/>
        <scheme val="minor"/>
      </rPr>
      <t>und</t>
    </r>
  </si>
  <si>
    <t>Union universal presion 2" PVC</t>
  </si>
  <si>
    <t>Union universal presion 3/4" PVC</t>
  </si>
  <si>
    <t>Universal galvanizada 1"</t>
  </si>
  <si>
    <t>Valvula bola PVC 2" lisa soldable</t>
  </si>
  <si>
    <t>Valvula bola rosca 1/2" agua manija mariposa</t>
  </si>
  <si>
    <t>Valvula cortina red white 3/4"</t>
  </si>
  <si>
    <t>Valvula de regulacion 1/2" plastica lavamanos o sanitario</t>
  </si>
  <si>
    <t>Valvula de regulacion 3/4" plastica lavamanos o sanitario</t>
  </si>
  <si>
    <t>Varsol litro</t>
  </si>
  <si>
    <t>Vidrio laminado crudo 5+5 PB, diseño de encortinado en pelicula 2 x 2, incluye instalacion</t>
  </si>
  <si>
    <r>
      <rPr>
        <sz val="11"/>
        <color theme="1"/>
        <rFont val="Aptos Narrow"/>
        <family val="2"/>
        <scheme val="minor"/>
      </rPr>
      <t>m2</t>
    </r>
  </si>
  <si>
    <t>Tubo desague acampanado cromado lavaplatos</t>
  </si>
  <si>
    <t>Tubo led 9w T8 60cm luz fria o calida</t>
  </si>
  <si>
    <t>Union 4" sanitaria</t>
  </si>
  <si>
    <t>Union 450psi PVC 1" universal dresser</t>
  </si>
  <si>
    <t>Union EMT 1/2"</t>
  </si>
  <si>
    <t xml:space="preserve">Union EMT 1" </t>
  </si>
  <si>
    <t>Union EMT 3/4"</t>
  </si>
  <si>
    <t>Union galvanizada 1/2"</t>
  </si>
  <si>
    <t>Union galvanizada 3/4"</t>
  </si>
  <si>
    <t>Union PVC 1"</t>
  </si>
  <si>
    <t>Union PVC 1 1/2"</t>
  </si>
  <si>
    <t>Union PVC 1/2"</t>
  </si>
  <si>
    <t>Union PVC 2"</t>
  </si>
  <si>
    <t>Union PVC 3/4"</t>
  </si>
  <si>
    <t>Union sanitaria 2"</t>
  </si>
  <si>
    <t>Union sanitaria 3"</t>
  </si>
  <si>
    <t>Union sanitaria 4"</t>
  </si>
  <si>
    <t>Union sanitaria 6"</t>
  </si>
  <si>
    <t>Union universal deslizable presion 1/2" PVC</t>
  </si>
  <si>
    <t>Union universal presion 1" PVC</t>
  </si>
  <si>
    <t>Union universal presion 1 1/2" PVC</t>
  </si>
  <si>
    <t>Varsol biodegradable 4lt</t>
  </si>
  <si>
    <t>Vigueta 38 x 19 x 0.40mm 2.44m</t>
  </si>
  <si>
    <t>Win aluminio plata 2,5m</t>
  </si>
  <si>
    <t>Yee reduccion 6" x 4" sanitaria</t>
  </si>
  <si>
    <t>Yeso 25kg</t>
  </si>
  <si>
    <t>SUB TOTAL BOLSA DE REPUESTOS, ACTIVIDADES Y MATERIALES</t>
  </si>
  <si>
    <t>PERSONAL TECNICO + MANTENIMIENTOS + BOLSA DE REPUESTOS, ACTIVIDADES Y MATERIALES</t>
  </si>
  <si>
    <t>ADMINISTRACION</t>
  </si>
  <si>
    <t>IMPREVISTOS</t>
  </si>
  <si>
    <t>UTILIDAD</t>
  </si>
  <si>
    <t>IVA 19% SOBRE LA UTILIDAD</t>
  </si>
  <si>
    <t>TOTAL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</si>
</sst>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0.0"/>
    <numFmt numFmtId="165" formatCode="_-&quot;$&quot;\ * #,##0.00_-;\-&quot;$&quot;\ * #,##0.00_-;_-&quot;$&quot;\ * &quot;-&quot;_-;_-@_-"/>
    <numFmt numFmtId="166" formatCode="0.000"/>
  </numFmts>
  <fonts count="13" x14ac:knownFonts="1">
    <font>
      <sz val="11"/>
      <color theme="1"/>
      <name val="Aptos Narrow"/>
      <family val="2"/>
      <scheme val="minor"/>
    </font>
    <font>
      <sz val="11"/>
      <color theme="1"/>
      <name val="Aptos Narrow"/>
      <family val="2"/>
      <scheme val="minor"/>
    </font>
    <font>
      <sz val="11"/>
      <color rgb="FFFF0000"/>
      <name val="Aptos Narrow"/>
      <family val="2"/>
      <scheme val="minor"/>
    </font>
    <font>
      <b/>
      <sz val="11"/>
      <color theme="1"/>
      <name val="Aptos Narrow"/>
      <family val="2"/>
      <scheme val="minor"/>
    </font>
    <font>
      <b/>
      <sz val="10"/>
      <color theme="1"/>
      <name val="Arial"/>
      <family val="2"/>
    </font>
    <font>
      <b/>
      <sz val="14"/>
      <color theme="1"/>
      <name val="Aptos Narrow"/>
      <family val="2"/>
      <scheme val="minor"/>
    </font>
    <font>
      <b/>
      <sz val="10"/>
      <name val="Arial"/>
      <family val="2"/>
    </font>
    <font>
      <sz val="10"/>
      <color rgb="FF000000"/>
      <name val="Times New Roman"/>
      <family val="1"/>
    </font>
    <font>
      <sz val="10"/>
      <color rgb="FF000000"/>
      <name val="Arial"/>
      <family val="2"/>
    </font>
    <font>
      <b/>
      <sz val="10"/>
      <color rgb="FF000000"/>
      <name val="Arial"/>
      <family val="2"/>
    </font>
    <font>
      <sz val="10"/>
      <name val="Arial"/>
      <family val="2"/>
    </font>
    <font>
      <sz val="11"/>
      <name val="Aptos Narrow"/>
      <family val="2"/>
      <scheme val="minor"/>
    </font>
    <font>
      <b/>
      <sz val="14"/>
      <name val="Arial"/>
      <family val="2"/>
    </font>
  </fonts>
  <fills count="8">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3" tint="0.749992370372631"/>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DBDBDB"/>
      </patternFill>
    </fill>
  </fills>
  <borders count="28">
    <border>
      <left/>
      <right/>
      <top/>
      <bottom/>
      <diagonal/>
    </border>
    <border>
      <left/>
      <right/>
      <top/>
      <bottom style="thin">
        <color indexed="64"/>
      </bottom>
      <diagonal/>
    </border>
    <border>
      <left style="medium">
        <color indexed="64"/>
      </left>
      <right/>
      <top/>
      <bottom style="thin">
        <color auto="1"/>
      </bottom>
      <diagonal/>
    </border>
    <border>
      <left style="thin">
        <color auto="1"/>
      </left>
      <right style="thin">
        <color auto="1"/>
      </right>
      <top style="thin">
        <color auto="1"/>
      </top>
      <bottom style="thin">
        <color auto="1"/>
      </bottom>
      <diagonal/>
    </border>
    <border>
      <left style="medium">
        <color indexed="64"/>
      </left>
      <right/>
      <top/>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indexed="64"/>
      </bottom>
      <diagonal/>
    </border>
    <border>
      <left style="medium">
        <color indexed="64"/>
      </left>
      <right style="thin">
        <color rgb="FF000000"/>
      </right>
      <top/>
      <bottom style="thin">
        <color rgb="FF000000"/>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auto="1"/>
      </left>
      <right/>
      <top style="thin">
        <color auto="1"/>
      </top>
      <bottom style="thin">
        <color auto="1"/>
      </bottom>
      <diagonal/>
    </border>
    <border>
      <left style="thin">
        <color auto="1"/>
      </left>
      <right style="thin">
        <color indexed="64"/>
      </right>
      <top/>
      <bottom/>
      <diagonal/>
    </border>
    <border>
      <left/>
      <right/>
      <top style="thin">
        <color rgb="FF000000"/>
      </top>
      <bottom style="thin">
        <color auto="1"/>
      </bottom>
      <diagonal/>
    </border>
    <border>
      <left/>
      <right style="thin">
        <color rgb="FF000000"/>
      </right>
      <top style="thin">
        <color rgb="FF000000"/>
      </top>
      <bottom/>
      <diagonal/>
    </border>
    <border>
      <left style="thin">
        <color auto="1"/>
      </left>
      <right/>
      <top style="thin">
        <color auto="1"/>
      </top>
      <bottom/>
      <diagonal/>
    </border>
    <border>
      <left/>
      <right/>
      <top style="thin">
        <color auto="1"/>
      </top>
      <bottom style="thin">
        <color auto="1"/>
      </bottom>
      <diagonal/>
    </border>
  </borders>
  <cellStyleXfs count="3">
    <xf numFmtId="0" fontId="0" fillId="0" borderId="0"/>
    <xf numFmtId="44" fontId="1" fillId="0" borderId="0" applyFont="0" applyFill="0" applyBorder="0" applyAlignment="0" applyProtection="0"/>
    <xf numFmtId="42" fontId="1" fillId="0" borderId="0" applyFont="0" applyFill="0" applyBorder="0" applyAlignment="0" applyProtection="0"/>
  </cellStyleXfs>
  <cellXfs count="116">
    <xf numFmtId="0" fontId="0" fillId="0" borderId="0" xfId="0"/>
    <xf numFmtId="0" fontId="7" fillId="3" borderId="4" xfId="0" applyFont="1" applyFill="1" applyBorder="1" applyAlignment="1">
      <alignment horizontal="center" vertical="center"/>
    </xf>
    <xf numFmtId="0" fontId="8" fillId="0" borderId="0" xfId="0" applyFont="1" applyAlignment="1">
      <alignment horizontal="left" vertical="center"/>
    </xf>
    <xf numFmtId="0" fontId="8" fillId="3" borderId="0" xfId="0" applyFont="1" applyFill="1" applyAlignment="1">
      <alignment horizontal="center" vertical="center"/>
    </xf>
    <xf numFmtId="0" fontId="8" fillId="0" borderId="0" xfId="0" applyFont="1" applyAlignment="1">
      <alignment horizontal="center" vertical="center"/>
    </xf>
    <xf numFmtId="42" fontId="8" fillId="0" borderId="0" xfId="2" applyFont="1" applyFill="1" applyBorder="1" applyAlignment="1">
      <alignment vertical="center"/>
    </xf>
    <xf numFmtId="0" fontId="0" fillId="0" borderId="0" xfId="0" applyAlignment="1">
      <alignment vertical="center"/>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42" fontId="6" fillId="2" borderId="7" xfId="2" applyFont="1" applyFill="1" applyBorder="1" applyAlignment="1">
      <alignment horizontal="center" vertical="center" wrapText="1"/>
    </xf>
    <xf numFmtId="42" fontId="6" fillId="2" borderId="3" xfId="2" applyFont="1" applyFill="1" applyBorder="1" applyAlignment="1">
      <alignment horizontal="center" vertical="center" wrapText="1"/>
    </xf>
    <xf numFmtId="3" fontId="6" fillId="4" borderId="6" xfId="0" applyNumberFormat="1" applyFont="1" applyFill="1" applyBorder="1" applyAlignment="1">
      <alignment horizontal="center" vertical="center" wrapText="1" shrinkToFit="1"/>
    </xf>
    <xf numFmtId="164" fontId="9" fillId="3" borderId="5" xfId="0" applyNumberFormat="1" applyFont="1" applyFill="1" applyBorder="1" applyAlignment="1">
      <alignment horizontal="center" vertical="center" shrinkToFit="1"/>
    </xf>
    <xf numFmtId="0" fontId="6" fillId="0" borderId="6" xfId="0" applyFont="1" applyBorder="1" applyAlignment="1">
      <alignment horizontal="left" vertical="center" wrapText="1"/>
    </xf>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164" fontId="9" fillId="0" borderId="6" xfId="0" applyNumberFormat="1" applyFont="1" applyBorder="1" applyAlignment="1">
      <alignment horizontal="center" vertical="center" shrinkToFit="1"/>
    </xf>
    <xf numFmtId="42" fontId="6" fillId="0" borderId="6" xfId="2" applyFont="1" applyFill="1" applyBorder="1" applyAlignment="1">
      <alignment vertical="center" wrapText="1"/>
    </xf>
    <xf numFmtId="42" fontId="0" fillId="0" borderId="3" xfId="0" applyNumberFormat="1" applyBorder="1" applyAlignment="1">
      <alignment vertical="center"/>
    </xf>
    <xf numFmtId="0" fontId="0" fillId="3" borderId="5" xfId="0" applyFill="1" applyBorder="1" applyAlignment="1">
      <alignment horizontal="center" vertical="center" wrapText="1"/>
    </xf>
    <xf numFmtId="0" fontId="0" fillId="0" borderId="6" xfId="0" applyBorder="1" applyAlignment="1">
      <alignment horizontal="left" vertical="center" wrapText="1"/>
    </xf>
    <xf numFmtId="3" fontId="0" fillId="3" borderId="6" xfId="0" applyNumberFormat="1" applyFill="1" applyBorder="1" applyAlignment="1">
      <alignment horizontal="center" vertical="center" shrinkToFit="1"/>
    </xf>
    <xf numFmtId="4" fontId="8" fillId="0" borderId="6" xfId="0" applyNumberFormat="1" applyFont="1" applyBorder="1" applyAlignment="1">
      <alignment horizontal="center" vertical="center" shrinkToFit="1"/>
    </xf>
    <xf numFmtId="0" fontId="10" fillId="0" borderId="8" xfId="0" applyFont="1" applyBorder="1" applyAlignment="1">
      <alignment horizontal="center" vertical="center" wrapText="1"/>
    </xf>
    <xf numFmtId="42" fontId="0" fillId="5" borderId="7" xfId="2" applyFont="1" applyFill="1" applyBorder="1" applyAlignment="1">
      <alignment vertical="center" wrapText="1"/>
    </xf>
    <xf numFmtId="43" fontId="0" fillId="4" borderId="3" xfId="2" applyNumberFormat="1" applyFont="1" applyFill="1" applyBorder="1" applyAlignment="1">
      <alignment vertical="center" wrapText="1"/>
    </xf>
    <xf numFmtId="165" fontId="0" fillId="4" borderId="3" xfId="2" applyNumberFormat="1" applyFont="1" applyFill="1" applyBorder="1" applyAlignment="1">
      <alignment vertical="center" wrapText="1"/>
    </xf>
    <xf numFmtId="0" fontId="10" fillId="0" borderId="7" xfId="0" applyFont="1" applyBorder="1" applyAlignment="1">
      <alignment horizontal="center" vertical="center" wrapText="1"/>
    </xf>
    <xf numFmtId="0" fontId="7" fillId="2" borderId="5" xfId="0" applyFont="1" applyFill="1" applyBorder="1" applyAlignment="1">
      <alignment horizontal="center" vertical="center" wrapText="1"/>
    </xf>
    <xf numFmtId="0" fontId="6" fillId="2" borderId="7" xfId="0" applyFont="1" applyFill="1" applyBorder="1" applyAlignment="1">
      <alignment horizontal="center" vertical="center" wrapText="1"/>
    </xf>
    <xf numFmtId="3" fontId="9" fillId="2" borderId="6" xfId="0" applyNumberFormat="1" applyFont="1" applyFill="1" applyBorder="1" applyAlignment="1">
      <alignment horizontal="center" vertical="center" shrinkToFit="1"/>
    </xf>
    <xf numFmtId="0" fontId="8" fillId="2" borderId="6" xfId="0" applyFont="1" applyFill="1" applyBorder="1" applyAlignment="1">
      <alignment horizontal="center" vertical="center" wrapText="1"/>
    </xf>
    <xf numFmtId="42" fontId="6" fillId="2" borderId="7" xfId="2" applyFont="1" applyFill="1" applyBorder="1" applyAlignment="1">
      <alignment vertical="center" wrapText="1"/>
    </xf>
    <xf numFmtId="42" fontId="6" fillId="2" borderId="3" xfId="2" applyFont="1" applyFill="1" applyBorder="1" applyAlignment="1">
      <alignment vertical="center" wrapText="1"/>
    </xf>
    <xf numFmtId="165" fontId="6" fillId="4" borderId="3" xfId="2" applyNumberFormat="1" applyFont="1" applyFill="1" applyBorder="1" applyAlignment="1">
      <alignment vertical="center" wrapText="1"/>
    </xf>
    <xf numFmtId="42" fontId="6" fillId="0" borderId="7" xfId="2" applyFont="1" applyFill="1" applyBorder="1" applyAlignment="1">
      <alignment vertical="center" wrapText="1"/>
    </xf>
    <xf numFmtId="0" fontId="0" fillId="0" borderId="3" xfId="0" applyBorder="1" applyAlignment="1">
      <alignment vertical="center"/>
    </xf>
    <xf numFmtId="0" fontId="10" fillId="3" borderId="5" xfId="0" applyFont="1" applyFill="1" applyBorder="1" applyAlignment="1">
      <alignment horizontal="center" vertical="center" wrapText="1"/>
    </xf>
    <xf numFmtId="0" fontId="10" fillId="0" borderId="6" xfId="0" applyFont="1" applyBorder="1" applyAlignment="1">
      <alignment horizontal="left" vertical="center" wrapText="1"/>
    </xf>
    <xf numFmtId="3" fontId="10" fillId="3" borderId="6" xfId="0" applyNumberFormat="1" applyFont="1" applyFill="1" applyBorder="1" applyAlignment="1">
      <alignment horizontal="center" vertical="center" shrinkToFit="1"/>
    </xf>
    <xf numFmtId="4" fontId="10" fillId="0" borderId="6" xfId="0" applyNumberFormat="1" applyFont="1" applyBorder="1" applyAlignment="1">
      <alignment horizontal="center" vertical="center" shrinkToFit="1"/>
    </xf>
    <xf numFmtId="165" fontId="0" fillId="5" borderId="7" xfId="2" applyNumberFormat="1" applyFont="1" applyFill="1" applyBorder="1" applyAlignment="1">
      <alignment vertical="center" wrapText="1"/>
    </xf>
    <xf numFmtId="0" fontId="10" fillId="0" borderId="9" xfId="0" applyFont="1" applyBorder="1" applyAlignment="1">
      <alignment horizontal="left" vertical="center" wrapText="1"/>
    </xf>
    <xf numFmtId="0" fontId="10" fillId="3" borderId="9" xfId="0" applyFont="1" applyFill="1" applyBorder="1" applyAlignment="1">
      <alignment horizontal="center" vertical="center" wrapText="1"/>
    </xf>
    <xf numFmtId="166" fontId="10" fillId="3" borderId="10" xfId="0" applyNumberFormat="1" applyFont="1" applyFill="1" applyBorder="1" applyAlignment="1">
      <alignment horizontal="center" vertical="center" wrapText="1"/>
    </xf>
    <xf numFmtId="0" fontId="10" fillId="3" borderId="9" xfId="0" applyFont="1" applyFill="1" applyBorder="1" applyAlignment="1">
      <alignment horizontal="left" vertical="center" wrapText="1"/>
    </xf>
    <xf numFmtId="0" fontId="0" fillId="0" borderId="6" xfId="0" applyBorder="1" applyAlignment="1">
      <alignment horizontal="center" vertical="center" wrapText="1"/>
    </xf>
    <xf numFmtId="42" fontId="0" fillId="0" borderId="11" xfId="0" applyNumberFormat="1" applyBorder="1" applyAlignment="1">
      <alignment vertical="center"/>
    </xf>
    <xf numFmtId="0" fontId="10" fillId="3" borderId="6" xfId="0" applyFont="1" applyFill="1" applyBorder="1" applyAlignment="1">
      <alignment horizontal="left" vertical="center" wrapText="1"/>
    </xf>
    <xf numFmtId="0" fontId="10" fillId="3" borderId="6" xfId="0" applyFont="1" applyFill="1" applyBorder="1" applyAlignment="1">
      <alignment horizontal="center" vertical="center" wrapText="1"/>
    </xf>
    <xf numFmtId="165" fontId="11" fillId="5" borderId="7" xfId="2" applyNumberFormat="1" applyFont="1" applyFill="1" applyBorder="1" applyAlignment="1">
      <alignment vertical="center" wrapText="1"/>
    </xf>
    <xf numFmtId="165" fontId="2" fillId="5" borderId="7" xfId="2" applyNumberFormat="1" applyFont="1" applyFill="1" applyBorder="1" applyAlignment="1">
      <alignment vertical="center" wrapText="1"/>
    </xf>
    <xf numFmtId="165" fontId="1" fillId="5" borderId="7" xfId="2" applyNumberFormat="1" applyFont="1" applyFill="1" applyBorder="1" applyAlignment="1">
      <alignment vertical="center" wrapText="1"/>
    </xf>
    <xf numFmtId="0" fontId="10" fillId="3" borderId="12" xfId="0" applyFont="1" applyFill="1" applyBorder="1" applyAlignment="1">
      <alignment horizontal="left" vertical="center" wrapText="1"/>
    </xf>
    <xf numFmtId="0" fontId="10" fillId="3" borderId="12" xfId="0" applyFont="1" applyFill="1" applyBorder="1" applyAlignment="1">
      <alignment horizontal="center" vertical="center" wrapText="1"/>
    </xf>
    <xf numFmtId="0" fontId="10" fillId="3" borderId="3" xfId="0" applyFont="1" applyFill="1" applyBorder="1" applyAlignment="1">
      <alignment horizontal="left" vertical="center" wrapText="1"/>
    </xf>
    <xf numFmtId="0" fontId="10" fillId="3" borderId="3" xfId="0" applyFont="1" applyFill="1" applyBorder="1" applyAlignment="1">
      <alignment horizontal="center" vertical="center" wrapText="1"/>
    </xf>
    <xf numFmtId="165" fontId="11" fillId="5" borderId="13" xfId="2" applyNumberFormat="1" applyFont="1" applyFill="1" applyBorder="1" applyAlignment="1">
      <alignment vertical="center" wrapText="1"/>
    </xf>
    <xf numFmtId="165" fontId="11" fillId="5" borderId="3" xfId="2" applyNumberFormat="1" applyFont="1" applyFill="1" applyBorder="1" applyAlignment="1">
      <alignment vertical="center" wrapText="1"/>
    </xf>
    <xf numFmtId="0" fontId="10" fillId="3" borderId="11" xfId="0" applyFont="1" applyFill="1" applyBorder="1" applyAlignment="1">
      <alignment horizontal="left" vertical="center" wrapText="1"/>
    </xf>
    <xf numFmtId="0" fontId="10" fillId="3" borderId="11" xfId="0" applyFont="1" applyFill="1" applyBorder="1" applyAlignment="1">
      <alignment horizontal="center" vertical="center" wrapText="1"/>
    </xf>
    <xf numFmtId="165" fontId="11" fillId="5" borderId="8" xfId="2" applyNumberFormat="1" applyFont="1" applyFill="1" applyBorder="1" applyAlignment="1">
      <alignment vertical="center" wrapText="1"/>
    </xf>
    <xf numFmtId="0" fontId="10" fillId="3" borderId="0" xfId="0" applyFont="1" applyFill="1" applyAlignment="1">
      <alignment horizontal="center" vertical="center" wrapText="1"/>
    </xf>
    <xf numFmtId="0" fontId="10" fillId="3" borderId="0" xfId="0" applyFont="1" applyFill="1" applyAlignment="1">
      <alignment horizontal="left" vertical="center" wrapText="1"/>
    </xf>
    <xf numFmtId="0" fontId="10" fillId="0" borderId="3" xfId="0" applyFont="1" applyBorder="1" applyAlignment="1">
      <alignment horizontal="left" vertical="center" wrapText="1"/>
    </xf>
    <xf numFmtId="165" fontId="2" fillId="5" borderId="13" xfId="2" applyNumberFormat="1" applyFont="1" applyFill="1" applyBorder="1" applyAlignment="1">
      <alignment vertical="center" wrapText="1"/>
    </xf>
    <xf numFmtId="165" fontId="2" fillId="5" borderId="3" xfId="2" applyNumberFormat="1" applyFont="1" applyFill="1" applyBorder="1" applyAlignment="1">
      <alignment vertical="center" wrapText="1"/>
    </xf>
    <xf numFmtId="165" fontId="2" fillId="5" borderId="8" xfId="2" applyNumberFormat="1" applyFont="1" applyFill="1" applyBorder="1" applyAlignment="1">
      <alignment vertical="center" wrapText="1"/>
    </xf>
    <xf numFmtId="0" fontId="10" fillId="3" borderId="3" xfId="0" applyFont="1" applyFill="1" applyBorder="1" applyAlignment="1">
      <alignment horizontal="left" vertical="center"/>
    </xf>
    <xf numFmtId="0" fontId="6" fillId="2" borderId="15" xfId="0" applyFont="1" applyFill="1" applyBorder="1" applyAlignment="1">
      <alignment horizontal="center" vertical="center" wrapText="1"/>
    </xf>
    <xf numFmtId="42" fontId="6" fillId="2" borderId="16" xfId="2" applyFont="1" applyFill="1" applyBorder="1" applyAlignment="1">
      <alignment vertical="center" wrapText="1"/>
    </xf>
    <xf numFmtId="165" fontId="6" fillId="5" borderId="16" xfId="2" applyNumberFormat="1" applyFont="1" applyFill="1" applyBorder="1" applyAlignment="1">
      <alignment vertical="center" wrapText="1"/>
    </xf>
    <xf numFmtId="0" fontId="7" fillId="3" borderId="17" xfId="0" applyFont="1" applyFill="1" applyBorder="1" applyAlignment="1">
      <alignment horizontal="center" vertical="center" wrapText="1"/>
    </xf>
    <xf numFmtId="0" fontId="8" fillId="0" borderId="18" xfId="0" applyFont="1" applyBorder="1" applyAlignment="1">
      <alignment horizontal="left" vertical="center" wrapText="1"/>
    </xf>
    <xf numFmtId="0" fontId="8" fillId="3" borderId="18" xfId="0" applyFont="1" applyFill="1" applyBorder="1" applyAlignment="1">
      <alignment horizontal="center" vertical="center" wrapText="1"/>
    </xf>
    <xf numFmtId="0" fontId="8" fillId="0" borderId="18" xfId="0" applyFont="1" applyBorder="1" applyAlignment="1">
      <alignment horizontal="center" vertical="center" wrapText="1"/>
    </xf>
    <xf numFmtId="42" fontId="8" fillId="0" borderId="18" xfId="2" applyFont="1" applyFill="1" applyBorder="1" applyAlignment="1">
      <alignment vertical="center" wrapText="1"/>
    </xf>
    <xf numFmtId="0" fontId="6" fillId="0" borderId="19" xfId="0" applyFont="1" applyBorder="1" applyAlignment="1">
      <alignment horizontal="center" vertical="center" wrapText="1"/>
    </xf>
    <xf numFmtId="0" fontId="6" fillId="3" borderId="19" xfId="0" applyFont="1" applyFill="1" applyBorder="1" applyAlignment="1">
      <alignment horizontal="center" vertical="center" wrapText="1"/>
    </xf>
    <xf numFmtId="42" fontId="6" fillId="0" borderId="20" xfId="2" applyFont="1" applyFill="1" applyBorder="1" applyAlignment="1">
      <alignment vertical="center" wrapText="1"/>
    </xf>
    <xf numFmtId="165" fontId="6" fillId="5" borderId="3" xfId="2" applyNumberFormat="1" applyFont="1" applyFill="1" applyBorder="1" applyAlignment="1">
      <alignment vertical="center" wrapText="1"/>
    </xf>
    <xf numFmtId="165" fontId="6" fillId="6" borderId="3" xfId="2" applyNumberFormat="1" applyFont="1" applyFill="1" applyBorder="1" applyAlignment="1">
      <alignment vertical="center" wrapText="1"/>
    </xf>
    <xf numFmtId="0" fontId="0" fillId="3" borderId="21" xfId="0" applyFill="1" applyBorder="1" applyAlignment="1">
      <alignment horizontal="center" vertical="center" wrapText="1"/>
    </xf>
    <xf numFmtId="9" fontId="8" fillId="5" borderId="7" xfId="0" applyNumberFormat="1" applyFont="1" applyFill="1" applyBorder="1" applyAlignment="1">
      <alignment horizontal="center" vertical="center" shrinkToFit="1"/>
    </xf>
    <xf numFmtId="9" fontId="8" fillId="7" borderId="19" xfId="0" applyNumberFormat="1" applyFont="1" applyFill="1" applyBorder="1" applyAlignment="1">
      <alignment horizontal="center" vertical="center" shrinkToFit="1"/>
    </xf>
    <xf numFmtId="42" fontId="8" fillId="0" borderId="22" xfId="2" applyFont="1" applyFill="1" applyBorder="1" applyAlignment="1">
      <alignment vertical="center" shrinkToFit="1"/>
    </xf>
    <xf numFmtId="9" fontId="0" fillId="0" borderId="0" xfId="0" applyNumberFormat="1" applyAlignment="1">
      <alignment vertical="center"/>
    </xf>
    <xf numFmtId="165" fontId="0" fillId="0" borderId="23" xfId="0" applyNumberFormat="1" applyBorder="1" applyAlignment="1">
      <alignment vertical="center"/>
    </xf>
    <xf numFmtId="165" fontId="0" fillId="0" borderId="3" xfId="0" applyNumberFormat="1" applyBorder="1" applyAlignment="1">
      <alignment vertical="center"/>
    </xf>
    <xf numFmtId="44" fontId="0" fillId="0" borderId="0" xfId="0" applyNumberFormat="1"/>
    <xf numFmtId="9" fontId="0" fillId="0" borderId="0" xfId="0" applyNumberFormat="1"/>
    <xf numFmtId="2" fontId="0" fillId="0" borderId="0" xfId="0" applyNumberFormat="1"/>
    <xf numFmtId="0" fontId="0" fillId="3" borderId="25" xfId="0" applyFill="1" applyBorder="1" applyAlignment="1">
      <alignment horizontal="center" vertical="center" wrapText="1"/>
    </xf>
    <xf numFmtId="9" fontId="8" fillId="7" borderId="13" xfId="0" applyNumberFormat="1" applyFont="1" applyFill="1" applyBorder="1" applyAlignment="1">
      <alignment horizontal="center" vertical="center" shrinkToFit="1"/>
    </xf>
    <xf numFmtId="9" fontId="8" fillId="7" borderId="20" xfId="0" applyNumberFormat="1" applyFont="1" applyFill="1" applyBorder="1" applyAlignment="1">
      <alignment horizontal="center" vertical="center" shrinkToFit="1"/>
    </xf>
    <xf numFmtId="42" fontId="8" fillId="0" borderId="26" xfId="2" applyFont="1" applyFill="1" applyBorder="1" applyAlignment="1">
      <alignment vertical="center" shrinkToFit="1"/>
    </xf>
    <xf numFmtId="165" fontId="0" fillId="0" borderId="0" xfId="0" applyNumberFormat="1" applyAlignment="1">
      <alignment vertical="center"/>
    </xf>
    <xf numFmtId="2" fontId="0" fillId="0" borderId="0" xfId="0" applyNumberFormat="1" applyAlignment="1">
      <alignment vertical="center"/>
    </xf>
    <xf numFmtId="0" fontId="3" fillId="0" borderId="0" xfId="0" applyFont="1" applyAlignment="1">
      <alignment horizontal="center"/>
    </xf>
    <xf numFmtId="42" fontId="6" fillId="5" borderId="3" xfId="2" applyFont="1" applyFill="1" applyBorder="1" applyAlignment="1">
      <alignment vertical="center" wrapText="1"/>
    </xf>
    <xf numFmtId="10" fontId="0" fillId="0" borderId="0" xfId="0" applyNumberFormat="1" applyAlignment="1">
      <alignment vertical="center"/>
    </xf>
    <xf numFmtId="44" fontId="0" fillId="0" borderId="0" xfId="1" applyFont="1"/>
    <xf numFmtId="44" fontId="0" fillId="0" borderId="0" xfId="0" applyNumberFormat="1" applyAlignment="1">
      <alignment vertical="center"/>
    </xf>
    <xf numFmtId="8" fontId="0" fillId="4" borderId="3" xfId="2" applyNumberFormat="1" applyFont="1" applyFill="1" applyBorder="1" applyAlignment="1">
      <alignment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6" fillId="0" borderId="2" xfId="0" applyFont="1" applyBorder="1" applyAlignment="1">
      <alignment horizontal="center" vertical="center" wrapText="1"/>
    </xf>
    <xf numFmtId="0" fontId="6" fillId="0" borderId="1" xfId="0" applyFont="1" applyBorder="1" applyAlignment="1">
      <alignment horizontal="center" vertical="center" wrapText="1"/>
    </xf>
    <xf numFmtId="0" fontId="6" fillId="2" borderId="3" xfId="0" applyFont="1" applyFill="1" applyBorder="1" applyAlignment="1">
      <alignment horizontal="center" vertical="center" wrapText="1"/>
    </xf>
    <xf numFmtId="0" fontId="12" fillId="0" borderId="22" xfId="0" applyFont="1" applyBorder="1" applyAlignment="1">
      <alignment horizontal="center" vertical="center"/>
    </xf>
    <xf numFmtId="0" fontId="12" fillId="0" borderId="27" xfId="0" applyFont="1" applyBorder="1" applyAlignment="1">
      <alignment horizontal="center" vertical="center"/>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0" borderId="19" xfId="0" applyFont="1" applyBorder="1" applyAlignment="1">
      <alignment horizontal="center" vertical="center" wrapText="1"/>
    </xf>
    <xf numFmtId="0" fontId="0" fillId="0" borderId="19" xfId="0" applyBorder="1" applyAlignment="1">
      <alignment horizontal="center" vertical="center" wrapText="1"/>
    </xf>
    <xf numFmtId="0" fontId="0" fillId="0" borderId="24" xfId="0" applyBorder="1" applyAlignment="1">
      <alignment horizontal="center" vertical="center" wrapText="1"/>
    </xf>
  </cellXfs>
  <cellStyles count="3">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3" Type="http://schemas.openxmlformats.org/officeDocument/2006/relationships/externalLink" Target="externalLinks/externalLink2.xml"/><Relationship Id="rId7" Type="http://schemas.openxmlformats.org/officeDocument/2006/relationships/sheetMetadata" Target="metadata.xml"/><Relationship Id="rId12"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silvi\Desktop\2025\2.%20MEN\TRAMITES%202025\PROCESOS%20DE%20SELECCION%20MEN%202025\SAMC%20MANTENIMIENTO%20EDIFICACIONES\DTOS%20FINALES%20LUEGO%20DE%20COMITE\ESTUDIO%20DE%20MERCADO%2031%20dic%2025042025%20ajustado.xlsx" TargetMode="External"/><Relationship Id="rId1" Type="http://schemas.openxmlformats.org/officeDocument/2006/relationships/externalLinkPath" Target="ESTUDIO%20DE%20MERCADO%2031%20dic%2025042025%20ajustado.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mineducaciongovco-my.sharepoint.com/personal/jlleras_mineducacion_gov_co/Documents/Escritorio/MEN/Proyectos%202025/Mantenimiento/Preontractual%2031%20dic/ESTUDIO%20DE%20MERCADO%2031%20dic%2025042025.xlsx" TargetMode="External"/><Relationship Id="rId1" Type="http://schemas.openxmlformats.org/officeDocument/2006/relationships/externalLinkPath" Target="https://mineducaciongovco-my.sharepoint.com/personal/jlleras_mineducacion_gov_co/Documents/Escritorio/MEN/Proyectos%202025/Mantenimiento/Preontractual%2031%20dic/ESTUDIO%20DE%20MERCADO%2031%20dic%202504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ST MERCADO"/>
      <sheetName val="HISTORICO"/>
      <sheetName val="BOSSIO"/>
      <sheetName val="DG CONSTRUCTORES"/>
      <sheetName val="PROPUESTA ECONOMICA"/>
      <sheetName val="Hoja1"/>
    </sheetNames>
    <sheetDataSet>
      <sheetData sheetId="0" refreshError="1"/>
      <sheetData sheetId="1" refreshError="1"/>
      <sheetData sheetId="2" refreshError="1"/>
      <sheetData sheetId="3" refreshError="1"/>
      <sheetData sheetId="4">
        <row r="9">
          <cell r="H9">
            <v>4294965</v>
          </cell>
        </row>
        <row r="10">
          <cell r="H10">
            <v>3073351</v>
          </cell>
        </row>
        <row r="11">
          <cell r="H11">
            <v>26643</v>
          </cell>
        </row>
        <row r="14">
          <cell r="H14">
            <v>1129523</v>
          </cell>
        </row>
        <row r="15">
          <cell r="H15">
            <v>1643484</v>
          </cell>
        </row>
        <row r="16">
          <cell r="H16">
            <v>28867</v>
          </cell>
        </row>
        <row r="17">
          <cell r="H17">
            <v>32316</v>
          </cell>
        </row>
        <row r="18">
          <cell r="H18">
            <v>36187</v>
          </cell>
        </row>
        <row r="19">
          <cell r="H19">
            <v>38888</v>
          </cell>
        </row>
        <row r="20">
          <cell r="H20">
            <v>167370</v>
          </cell>
        </row>
        <row r="21">
          <cell r="H21">
            <v>36481</v>
          </cell>
        </row>
        <row r="22">
          <cell r="H22">
            <v>39801</v>
          </cell>
        </row>
        <row r="23">
          <cell r="H23">
            <v>37607</v>
          </cell>
        </row>
        <row r="24">
          <cell r="H24">
            <v>58170</v>
          </cell>
        </row>
        <row r="25">
          <cell r="H25">
            <v>84473</v>
          </cell>
        </row>
        <row r="26">
          <cell r="H26">
            <v>323400</v>
          </cell>
        </row>
        <row r="27">
          <cell r="H27">
            <v>122430</v>
          </cell>
        </row>
        <row r="28">
          <cell r="H28">
            <v>735000</v>
          </cell>
        </row>
        <row r="29">
          <cell r="H29">
            <v>1176357</v>
          </cell>
        </row>
        <row r="30">
          <cell r="H30">
            <v>862396</v>
          </cell>
        </row>
        <row r="31">
          <cell r="H31">
            <v>1222775</v>
          </cell>
        </row>
        <row r="32">
          <cell r="H32">
            <v>253636</v>
          </cell>
        </row>
        <row r="33">
          <cell r="H33">
            <v>565329</v>
          </cell>
        </row>
        <row r="34">
          <cell r="H34">
            <v>1116302</v>
          </cell>
        </row>
        <row r="35">
          <cell r="H35">
            <v>1937271</v>
          </cell>
        </row>
        <row r="36">
          <cell r="H36">
            <v>438900</v>
          </cell>
        </row>
        <row r="37">
          <cell r="H37">
            <v>2442276</v>
          </cell>
        </row>
        <row r="38">
          <cell r="H38">
            <v>457515</v>
          </cell>
        </row>
        <row r="39">
          <cell r="H39">
            <v>707083</v>
          </cell>
        </row>
        <row r="42">
          <cell r="H42">
            <v>66258</v>
          </cell>
        </row>
        <row r="43">
          <cell r="H43">
            <v>14439</v>
          </cell>
        </row>
        <row r="44">
          <cell r="H44">
            <v>17798</v>
          </cell>
        </row>
        <row r="45">
          <cell r="H45">
            <v>6291</v>
          </cell>
        </row>
        <row r="46">
          <cell r="H46">
            <v>6405</v>
          </cell>
        </row>
        <row r="47">
          <cell r="H47">
            <v>22470</v>
          </cell>
        </row>
        <row r="48">
          <cell r="H48">
            <v>32022</v>
          </cell>
        </row>
        <row r="49">
          <cell r="H49">
            <v>5670</v>
          </cell>
        </row>
        <row r="50">
          <cell r="H50">
            <v>5547</v>
          </cell>
        </row>
        <row r="51">
          <cell r="H51">
            <v>3203</v>
          </cell>
        </row>
        <row r="52">
          <cell r="H52">
            <v>710</v>
          </cell>
        </row>
        <row r="53">
          <cell r="H53">
            <v>7245</v>
          </cell>
        </row>
        <row r="54">
          <cell r="H54">
            <v>1254</v>
          </cell>
        </row>
        <row r="55">
          <cell r="H55">
            <v>13426</v>
          </cell>
        </row>
        <row r="56">
          <cell r="H56">
            <v>187348</v>
          </cell>
        </row>
        <row r="57">
          <cell r="H57">
            <v>2258</v>
          </cell>
        </row>
      </sheetData>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ST MERCADO"/>
      <sheetName val="HISTORICO"/>
      <sheetName val="BOSSIO"/>
      <sheetName val="DG CONSTRUCTORES"/>
      <sheetName val="PROPUESTA ECONOMICA"/>
      <sheetName val="Hoja1"/>
    </sheetNames>
    <sheetDataSet>
      <sheetData sheetId="0">
        <row r="42">
          <cell r="P42">
            <v>63103</v>
          </cell>
        </row>
        <row r="58">
          <cell r="P58">
            <v>487.5</v>
          </cell>
        </row>
        <row r="59">
          <cell r="P59">
            <v>5500</v>
          </cell>
        </row>
        <row r="60">
          <cell r="P60">
            <v>1600</v>
          </cell>
        </row>
        <row r="61">
          <cell r="P61">
            <v>7756.5</v>
          </cell>
        </row>
        <row r="62">
          <cell r="P62">
            <v>17907</v>
          </cell>
        </row>
        <row r="63">
          <cell r="P63">
            <v>15400</v>
          </cell>
        </row>
        <row r="64">
          <cell r="P64">
            <v>996221</v>
          </cell>
        </row>
        <row r="65">
          <cell r="P65">
            <v>140000</v>
          </cell>
        </row>
        <row r="66">
          <cell r="P66">
            <v>32132.5</v>
          </cell>
        </row>
        <row r="67">
          <cell r="P67">
            <v>168004</v>
          </cell>
        </row>
        <row r="68">
          <cell r="P68">
            <v>22300</v>
          </cell>
        </row>
        <row r="69">
          <cell r="P69">
            <v>28900</v>
          </cell>
        </row>
        <row r="70">
          <cell r="P70">
            <v>39900</v>
          </cell>
        </row>
        <row r="71">
          <cell r="P71">
            <v>4250</v>
          </cell>
        </row>
        <row r="72">
          <cell r="P72">
            <v>6883.5</v>
          </cell>
        </row>
        <row r="73">
          <cell r="P73">
            <v>5680</v>
          </cell>
        </row>
        <row r="74">
          <cell r="P74">
            <v>25000</v>
          </cell>
        </row>
        <row r="75">
          <cell r="P75">
            <v>25000</v>
          </cell>
        </row>
        <row r="76">
          <cell r="P76">
            <v>6000</v>
          </cell>
        </row>
        <row r="77">
          <cell r="P77">
            <v>4469</v>
          </cell>
        </row>
        <row r="78">
          <cell r="P78">
            <v>11302</v>
          </cell>
        </row>
        <row r="79">
          <cell r="P79">
            <v>12048</v>
          </cell>
        </row>
        <row r="80">
          <cell r="P80">
            <v>13385</v>
          </cell>
        </row>
        <row r="81">
          <cell r="P81">
            <v>117500</v>
          </cell>
        </row>
        <row r="82">
          <cell r="P82">
            <v>37636</v>
          </cell>
        </row>
        <row r="83">
          <cell r="P83">
            <v>9000</v>
          </cell>
        </row>
        <row r="84">
          <cell r="P84">
            <v>678423</v>
          </cell>
        </row>
        <row r="85">
          <cell r="P85">
            <v>80000</v>
          </cell>
        </row>
        <row r="86">
          <cell r="P86">
            <v>620000</v>
          </cell>
        </row>
        <row r="87">
          <cell r="P87">
            <v>588679.5</v>
          </cell>
        </row>
        <row r="88">
          <cell r="P88">
            <v>466112</v>
          </cell>
        </row>
        <row r="89">
          <cell r="P89">
            <v>111935</v>
          </cell>
        </row>
        <row r="90">
          <cell r="P90">
            <v>7900</v>
          </cell>
        </row>
        <row r="91">
          <cell r="P91">
            <v>36900</v>
          </cell>
        </row>
        <row r="92">
          <cell r="P92">
            <v>7850</v>
          </cell>
        </row>
        <row r="93">
          <cell r="P93">
            <v>12900</v>
          </cell>
        </row>
        <row r="94">
          <cell r="P94">
            <v>16895.5</v>
          </cell>
        </row>
        <row r="95">
          <cell r="P95">
            <v>25147</v>
          </cell>
        </row>
        <row r="96">
          <cell r="P96">
            <v>176342.5</v>
          </cell>
        </row>
        <row r="97">
          <cell r="P97">
            <v>39338.5</v>
          </cell>
        </row>
        <row r="98">
          <cell r="P98">
            <v>1500</v>
          </cell>
        </row>
        <row r="99">
          <cell r="P99">
            <v>1312622</v>
          </cell>
        </row>
        <row r="100">
          <cell r="P100">
            <v>26539</v>
          </cell>
        </row>
        <row r="101">
          <cell r="P101">
            <v>44241</v>
          </cell>
        </row>
        <row r="102">
          <cell r="P102">
            <v>7936.5</v>
          </cell>
        </row>
        <row r="103">
          <cell r="P103">
            <v>8695.5</v>
          </cell>
        </row>
        <row r="104">
          <cell r="P104">
            <v>11010.5</v>
          </cell>
        </row>
        <row r="105">
          <cell r="P105">
            <v>18636.5</v>
          </cell>
        </row>
        <row r="106">
          <cell r="P106">
            <v>28359</v>
          </cell>
        </row>
        <row r="107">
          <cell r="P107">
            <v>457900</v>
          </cell>
        </row>
        <row r="108">
          <cell r="P108">
            <v>3250</v>
          </cell>
        </row>
        <row r="109">
          <cell r="P109">
            <v>6068.5</v>
          </cell>
        </row>
        <row r="110">
          <cell r="P110">
            <v>8976.6111999999994</v>
          </cell>
        </row>
        <row r="111">
          <cell r="P111">
            <v>9861</v>
          </cell>
        </row>
        <row r="112">
          <cell r="P112">
            <v>2045.5</v>
          </cell>
        </row>
        <row r="113">
          <cell r="P113">
            <v>2050</v>
          </cell>
        </row>
        <row r="114">
          <cell r="P114">
            <v>4750</v>
          </cell>
        </row>
        <row r="115">
          <cell r="P115">
            <v>3550</v>
          </cell>
        </row>
        <row r="116">
          <cell r="P116">
            <v>6900</v>
          </cell>
        </row>
        <row r="117">
          <cell r="P117">
            <v>808</v>
          </cell>
        </row>
        <row r="118">
          <cell r="P118">
            <v>6587</v>
          </cell>
        </row>
        <row r="119">
          <cell r="P119">
            <v>10400</v>
          </cell>
        </row>
        <row r="120">
          <cell r="P120">
            <v>10900</v>
          </cell>
        </row>
        <row r="121">
          <cell r="P121">
            <v>44900</v>
          </cell>
        </row>
        <row r="122">
          <cell r="P122">
            <v>177782</v>
          </cell>
        </row>
        <row r="123">
          <cell r="P123">
            <v>242337.5</v>
          </cell>
        </row>
        <row r="124">
          <cell r="P124">
            <v>128139.5</v>
          </cell>
        </row>
        <row r="125">
          <cell r="P125">
            <v>564636.5</v>
          </cell>
        </row>
        <row r="126">
          <cell r="P126">
            <v>5000</v>
          </cell>
        </row>
        <row r="127">
          <cell r="P127">
            <v>276450</v>
          </cell>
        </row>
        <row r="128">
          <cell r="P128">
            <v>546680</v>
          </cell>
        </row>
        <row r="129">
          <cell r="P129">
            <v>623755</v>
          </cell>
        </row>
        <row r="130">
          <cell r="P130">
            <v>410822.5</v>
          </cell>
        </row>
        <row r="131">
          <cell r="P131">
            <v>281922.5</v>
          </cell>
        </row>
        <row r="132">
          <cell r="P132">
            <v>184575</v>
          </cell>
        </row>
        <row r="133">
          <cell r="P133">
            <v>587850</v>
          </cell>
        </row>
        <row r="134">
          <cell r="P134">
            <v>4433</v>
          </cell>
        </row>
        <row r="135">
          <cell r="P135">
            <v>2450</v>
          </cell>
        </row>
        <row r="136">
          <cell r="P136">
            <v>2730</v>
          </cell>
        </row>
        <row r="137">
          <cell r="P137">
            <v>1736.5</v>
          </cell>
        </row>
        <row r="138">
          <cell r="P138">
            <v>10191.5</v>
          </cell>
        </row>
        <row r="139">
          <cell r="P139">
            <v>9135.5</v>
          </cell>
        </row>
        <row r="140">
          <cell r="P140">
            <v>11090.5</v>
          </cell>
        </row>
        <row r="141">
          <cell r="P141">
            <v>41699</v>
          </cell>
        </row>
        <row r="142">
          <cell r="P142">
            <v>256095</v>
          </cell>
        </row>
        <row r="143">
          <cell r="P143">
            <v>38252.5</v>
          </cell>
        </row>
        <row r="144">
          <cell r="P144">
            <v>11242</v>
          </cell>
        </row>
        <row r="145">
          <cell r="P145">
            <v>21945</v>
          </cell>
        </row>
        <row r="146">
          <cell r="P146">
            <v>27265</v>
          </cell>
        </row>
        <row r="147">
          <cell r="P147">
            <v>7269.2558000000008</v>
          </cell>
        </row>
        <row r="148">
          <cell r="P148">
            <v>45104.081000000006</v>
          </cell>
        </row>
        <row r="149">
          <cell r="P149">
            <v>86653.5</v>
          </cell>
        </row>
        <row r="150">
          <cell r="P150">
            <v>74146</v>
          </cell>
        </row>
        <row r="151">
          <cell r="P151">
            <v>95178</v>
          </cell>
        </row>
        <row r="152">
          <cell r="P152">
            <v>438011</v>
          </cell>
        </row>
        <row r="153">
          <cell r="P153">
            <v>630000</v>
          </cell>
        </row>
        <row r="154">
          <cell r="P154">
            <v>280945</v>
          </cell>
        </row>
        <row r="155">
          <cell r="P155">
            <v>868545</v>
          </cell>
        </row>
        <row r="156">
          <cell r="P156">
            <v>39812</v>
          </cell>
        </row>
        <row r="157">
          <cell r="P157">
            <v>36184.5</v>
          </cell>
        </row>
        <row r="158">
          <cell r="P158">
            <v>79615</v>
          </cell>
        </row>
        <row r="159">
          <cell r="P159">
            <v>7245</v>
          </cell>
        </row>
        <row r="160">
          <cell r="P160">
            <v>53853</v>
          </cell>
        </row>
        <row r="161">
          <cell r="P161">
            <v>200090</v>
          </cell>
        </row>
        <row r="162">
          <cell r="P162">
            <v>124100.5</v>
          </cell>
        </row>
        <row r="163">
          <cell r="P163">
            <v>142890</v>
          </cell>
        </row>
        <row r="164">
          <cell r="P164">
            <v>12506</v>
          </cell>
        </row>
        <row r="165">
          <cell r="P165">
            <v>22895</v>
          </cell>
        </row>
        <row r="166">
          <cell r="P166">
            <v>17600</v>
          </cell>
        </row>
        <row r="167">
          <cell r="P167">
            <v>26800</v>
          </cell>
        </row>
        <row r="168">
          <cell r="P168">
            <v>8925</v>
          </cell>
        </row>
        <row r="169">
          <cell r="P169">
            <v>8820</v>
          </cell>
        </row>
        <row r="170">
          <cell r="P170">
            <v>75109.5</v>
          </cell>
        </row>
        <row r="171">
          <cell r="P171">
            <v>17220</v>
          </cell>
        </row>
        <row r="172">
          <cell r="P172">
            <v>91000</v>
          </cell>
        </row>
        <row r="173">
          <cell r="P173">
            <v>17000</v>
          </cell>
        </row>
        <row r="174">
          <cell r="P174">
            <v>14651</v>
          </cell>
        </row>
        <row r="175">
          <cell r="P175">
            <v>13945</v>
          </cell>
        </row>
        <row r="176">
          <cell r="P176">
            <v>9886.5</v>
          </cell>
        </row>
        <row r="177">
          <cell r="P177">
            <v>35239</v>
          </cell>
        </row>
        <row r="178">
          <cell r="P178">
            <v>29145</v>
          </cell>
        </row>
        <row r="179">
          <cell r="P179">
            <v>9790</v>
          </cell>
        </row>
        <row r="180">
          <cell r="P180">
            <v>30800</v>
          </cell>
        </row>
        <row r="181">
          <cell r="P181">
            <v>17745</v>
          </cell>
        </row>
        <row r="182">
          <cell r="P182">
            <v>138141</v>
          </cell>
        </row>
        <row r="183">
          <cell r="P183">
            <v>329015.87580000004</v>
          </cell>
        </row>
        <row r="184">
          <cell r="P184">
            <v>3355</v>
          </cell>
        </row>
        <row r="185">
          <cell r="P185">
            <v>33445</v>
          </cell>
        </row>
        <row r="186">
          <cell r="P186">
            <v>473990</v>
          </cell>
        </row>
        <row r="187">
          <cell r="P187">
            <v>31341.6158</v>
          </cell>
        </row>
        <row r="188">
          <cell r="P188">
            <v>10781</v>
          </cell>
        </row>
        <row r="189">
          <cell r="P189">
            <v>36957.5</v>
          </cell>
        </row>
        <row r="190">
          <cell r="P190">
            <v>66007.496799999994</v>
          </cell>
        </row>
        <row r="191">
          <cell r="P191">
            <v>63380</v>
          </cell>
        </row>
        <row r="192">
          <cell r="P192">
            <v>94032.5</v>
          </cell>
        </row>
        <row r="193">
          <cell r="P193">
            <v>25190</v>
          </cell>
        </row>
        <row r="194">
          <cell r="P194">
            <v>34052</v>
          </cell>
        </row>
        <row r="195">
          <cell r="P195">
            <v>34680</v>
          </cell>
        </row>
        <row r="196">
          <cell r="P196">
            <v>84565</v>
          </cell>
        </row>
        <row r="197">
          <cell r="P197">
            <v>13381</v>
          </cell>
        </row>
        <row r="198">
          <cell r="P198">
            <v>13452.670400000001</v>
          </cell>
        </row>
        <row r="199">
          <cell r="P199">
            <v>9790</v>
          </cell>
        </row>
        <row r="200">
          <cell r="P200">
            <v>20790</v>
          </cell>
        </row>
        <row r="201">
          <cell r="P201">
            <v>8437.7695999999996</v>
          </cell>
        </row>
        <row r="202">
          <cell r="P202">
            <v>13932.5</v>
          </cell>
        </row>
        <row r="203">
          <cell r="P203">
            <v>12832.5</v>
          </cell>
        </row>
        <row r="204">
          <cell r="P204">
            <v>12832.5</v>
          </cell>
        </row>
        <row r="205">
          <cell r="P205">
            <v>5390</v>
          </cell>
        </row>
        <row r="206">
          <cell r="P206">
            <v>1885.9456</v>
          </cell>
        </row>
        <row r="207">
          <cell r="P207">
            <v>16763</v>
          </cell>
        </row>
        <row r="208">
          <cell r="P208">
            <v>2871.7807999999995</v>
          </cell>
        </row>
        <row r="209">
          <cell r="P209">
            <v>3190</v>
          </cell>
        </row>
        <row r="210">
          <cell r="P210">
            <v>1010.2348</v>
          </cell>
        </row>
        <row r="211">
          <cell r="P211">
            <v>9680</v>
          </cell>
        </row>
        <row r="212">
          <cell r="P212">
            <v>16991.5</v>
          </cell>
        </row>
        <row r="213">
          <cell r="P213">
            <v>1380</v>
          </cell>
        </row>
        <row r="214">
          <cell r="P214">
            <v>4510</v>
          </cell>
        </row>
        <row r="215">
          <cell r="P215">
            <v>16390</v>
          </cell>
        </row>
        <row r="216">
          <cell r="P216">
            <v>13234.468000000001</v>
          </cell>
        </row>
        <row r="217">
          <cell r="P217">
            <v>3045</v>
          </cell>
        </row>
        <row r="218">
          <cell r="P218">
            <v>8735.991</v>
          </cell>
        </row>
        <row r="219">
          <cell r="P219">
            <v>150814</v>
          </cell>
        </row>
        <row r="220">
          <cell r="P220">
            <v>9599</v>
          </cell>
        </row>
        <row r="221">
          <cell r="P221">
            <v>18205</v>
          </cell>
        </row>
        <row r="222">
          <cell r="P222">
            <v>54251</v>
          </cell>
        </row>
        <row r="223">
          <cell r="P223">
            <v>219458</v>
          </cell>
        </row>
        <row r="224">
          <cell r="P224">
            <v>47829</v>
          </cell>
        </row>
        <row r="225">
          <cell r="P225">
            <v>149533.5</v>
          </cell>
        </row>
        <row r="226">
          <cell r="P226">
            <v>2521440.5</v>
          </cell>
        </row>
        <row r="227">
          <cell r="P227">
            <v>20000</v>
          </cell>
        </row>
        <row r="228">
          <cell r="P228">
            <v>80000</v>
          </cell>
        </row>
        <row r="229">
          <cell r="P229">
            <v>8470</v>
          </cell>
        </row>
        <row r="230">
          <cell r="P230">
            <v>1435</v>
          </cell>
        </row>
        <row r="231">
          <cell r="P231">
            <v>5497.1027999999997</v>
          </cell>
        </row>
        <row r="232">
          <cell r="P232">
            <v>33310.771800000002</v>
          </cell>
        </row>
        <row r="233">
          <cell r="P233">
            <v>10230</v>
          </cell>
        </row>
        <row r="234">
          <cell r="P234">
            <v>16060</v>
          </cell>
        </row>
        <row r="235">
          <cell r="P235">
            <v>1437032</v>
          </cell>
        </row>
        <row r="236">
          <cell r="P236">
            <v>63740.5</v>
          </cell>
        </row>
        <row r="237">
          <cell r="P237">
            <v>154844</v>
          </cell>
        </row>
        <row r="238">
          <cell r="P238">
            <v>154844</v>
          </cell>
        </row>
        <row r="239">
          <cell r="P239">
            <v>3872</v>
          </cell>
        </row>
        <row r="240">
          <cell r="P240">
            <v>243703</v>
          </cell>
        </row>
        <row r="241">
          <cell r="P241">
            <v>25000</v>
          </cell>
        </row>
        <row r="242">
          <cell r="P242">
            <v>500000</v>
          </cell>
        </row>
        <row r="243">
          <cell r="P243">
            <v>35873.5</v>
          </cell>
        </row>
        <row r="244">
          <cell r="P244">
            <v>158045</v>
          </cell>
        </row>
        <row r="245">
          <cell r="P245">
            <v>14626.5</v>
          </cell>
        </row>
        <row r="246">
          <cell r="P246">
            <v>4987.5</v>
          </cell>
        </row>
        <row r="247">
          <cell r="P247">
            <v>22059</v>
          </cell>
        </row>
        <row r="248">
          <cell r="P248">
            <v>11378.5</v>
          </cell>
        </row>
        <row r="249">
          <cell r="P249">
            <v>6090</v>
          </cell>
        </row>
        <row r="250">
          <cell r="P250">
            <v>26145</v>
          </cell>
        </row>
        <row r="251">
          <cell r="P251">
            <v>26145</v>
          </cell>
        </row>
        <row r="252">
          <cell r="P252">
            <v>40469</v>
          </cell>
        </row>
        <row r="253">
          <cell r="P253">
            <v>183137.5</v>
          </cell>
        </row>
        <row r="254">
          <cell r="P254">
            <v>117206</v>
          </cell>
        </row>
        <row r="255">
          <cell r="P255">
            <v>51995</v>
          </cell>
        </row>
        <row r="256">
          <cell r="P256">
            <v>1933660</v>
          </cell>
        </row>
        <row r="257">
          <cell r="P257">
            <v>26145</v>
          </cell>
        </row>
        <row r="258">
          <cell r="P258">
            <v>29295</v>
          </cell>
        </row>
        <row r="259">
          <cell r="P259">
            <v>1680</v>
          </cell>
        </row>
        <row r="260">
          <cell r="P260">
            <v>9419</v>
          </cell>
        </row>
        <row r="261">
          <cell r="P261">
            <v>176418.5</v>
          </cell>
        </row>
        <row r="262">
          <cell r="P262">
            <v>39303.5</v>
          </cell>
        </row>
        <row r="263">
          <cell r="P263">
            <v>96699.5</v>
          </cell>
        </row>
        <row r="264">
          <cell r="P264">
            <v>414361.5</v>
          </cell>
        </row>
        <row r="265">
          <cell r="P265">
            <v>87759.5</v>
          </cell>
        </row>
        <row r="266">
          <cell r="P266">
            <v>19974.5</v>
          </cell>
        </row>
        <row r="267">
          <cell r="P267">
            <v>7592.5</v>
          </cell>
        </row>
        <row r="268">
          <cell r="P268">
            <v>12600</v>
          </cell>
        </row>
        <row r="269">
          <cell r="P269">
            <v>14190</v>
          </cell>
        </row>
        <row r="270">
          <cell r="P270">
            <v>33990</v>
          </cell>
        </row>
        <row r="271">
          <cell r="P271">
            <v>50075</v>
          </cell>
        </row>
        <row r="272">
          <cell r="P272">
            <v>84826</v>
          </cell>
        </row>
        <row r="273">
          <cell r="P273">
            <v>111726.5</v>
          </cell>
        </row>
        <row r="274">
          <cell r="P274">
            <v>78780</v>
          </cell>
        </row>
        <row r="275">
          <cell r="P275">
            <v>112913</v>
          </cell>
        </row>
        <row r="276">
          <cell r="P276">
            <v>346942.5</v>
          </cell>
        </row>
        <row r="277">
          <cell r="P277">
            <v>3256724.5</v>
          </cell>
        </row>
        <row r="278">
          <cell r="P278">
            <v>1747166</v>
          </cell>
        </row>
        <row r="279">
          <cell r="P279">
            <v>200000</v>
          </cell>
        </row>
        <row r="280">
          <cell r="P280">
            <v>3735</v>
          </cell>
        </row>
        <row r="281">
          <cell r="P281">
            <v>10236</v>
          </cell>
        </row>
        <row r="282">
          <cell r="P282">
            <v>209000</v>
          </cell>
        </row>
        <row r="283">
          <cell r="P283">
            <v>75350</v>
          </cell>
        </row>
        <row r="284">
          <cell r="P284">
            <v>307663</v>
          </cell>
        </row>
        <row r="285">
          <cell r="P285">
            <v>268325</v>
          </cell>
        </row>
        <row r="286">
          <cell r="P286">
            <v>41690</v>
          </cell>
        </row>
        <row r="287">
          <cell r="P287">
            <v>9946</v>
          </cell>
        </row>
        <row r="288">
          <cell r="P288">
            <v>12534.5</v>
          </cell>
        </row>
        <row r="289">
          <cell r="P289">
            <v>9891</v>
          </cell>
        </row>
        <row r="290">
          <cell r="P290">
            <v>12566</v>
          </cell>
        </row>
        <row r="291">
          <cell r="P291">
            <v>1254</v>
          </cell>
        </row>
        <row r="292">
          <cell r="P292">
            <v>8168.4609999999993</v>
          </cell>
        </row>
        <row r="293">
          <cell r="P293">
            <v>694.89660000000003</v>
          </cell>
        </row>
        <row r="294">
          <cell r="P294">
            <v>41658.5</v>
          </cell>
        </row>
        <row r="295">
          <cell r="P295">
            <v>13715.714399999999</v>
          </cell>
        </row>
        <row r="296">
          <cell r="P296">
            <v>249768.5</v>
          </cell>
        </row>
        <row r="297">
          <cell r="P297">
            <v>57645</v>
          </cell>
        </row>
        <row r="298">
          <cell r="P298">
            <v>385153.5</v>
          </cell>
        </row>
        <row r="299">
          <cell r="P299">
            <v>101559</v>
          </cell>
        </row>
        <row r="300">
          <cell r="P300">
            <v>169290</v>
          </cell>
        </row>
        <row r="301">
          <cell r="P301">
            <v>39682.199800000002</v>
          </cell>
        </row>
        <row r="302">
          <cell r="P302">
            <v>20559.517800000001</v>
          </cell>
        </row>
        <row r="303">
          <cell r="P303">
            <v>16627</v>
          </cell>
        </row>
        <row r="304">
          <cell r="P304">
            <v>56240.5</v>
          </cell>
        </row>
        <row r="305">
          <cell r="P305">
            <v>10258</v>
          </cell>
        </row>
        <row r="306">
          <cell r="P306">
            <v>10890</v>
          </cell>
        </row>
        <row r="307">
          <cell r="P307">
            <v>15279</v>
          </cell>
        </row>
        <row r="308">
          <cell r="P308">
            <v>17919</v>
          </cell>
        </row>
        <row r="309">
          <cell r="P309">
            <v>21329</v>
          </cell>
        </row>
        <row r="310">
          <cell r="P310">
            <v>25289</v>
          </cell>
        </row>
        <row r="311">
          <cell r="P311">
            <v>48327.5</v>
          </cell>
        </row>
        <row r="312">
          <cell r="P312">
            <v>82089</v>
          </cell>
        </row>
        <row r="313">
          <cell r="P313">
            <v>43619.5</v>
          </cell>
        </row>
        <row r="314">
          <cell r="P314">
            <v>1595.0936000000002</v>
          </cell>
        </row>
        <row r="315">
          <cell r="P315">
            <v>959</v>
          </cell>
        </row>
        <row r="316">
          <cell r="P316">
            <v>47395</v>
          </cell>
        </row>
        <row r="317">
          <cell r="P317">
            <v>77860</v>
          </cell>
        </row>
        <row r="318">
          <cell r="P318">
            <v>120890</v>
          </cell>
        </row>
        <row r="319">
          <cell r="P319">
            <v>163005</v>
          </cell>
        </row>
        <row r="320">
          <cell r="P320">
            <v>1908</v>
          </cell>
        </row>
        <row r="321">
          <cell r="P321">
            <v>1647.5</v>
          </cell>
        </row>
        <row r="322">
          <cell r="P322">
            <v>66990</v>
          </cell>
        </row>
        <row r="323">
          <cell r="P323">
            <v>38700</v>
          </cell>
        </row>
        <row r="324">
          <cell r="P324">
            <v>8178.5</v>
          </cell>
        </row>
        <row r="325">
          <cell r="P325">
            <v>3555.5</v>
          </cell>
        </row>
        <row r="326">
          <cell r="P326">
            <v>172444</v>
          </cell>
        </row>
        <row r="327">
          <cell r="P327">
            <v>112865</v>
          </cell>
        </row>
        <row r="328">
          <cell r="P328">
            <v>180084.5</v>
          </cell>
        </row>
        <row r="329">
          <cell r="P329">
            <v>2043508</v>
          </cell>
        </row>
        <row r="330">
          <cell r="P330">
            <v>382801.5</v>
          </cell>
        </row>
        <row r="331">
          <cell r="P331">
            <v>250286</v>
          </cell>
        </row>
        <row r="332">
          <cell r="P332">
            <v>70127</v>
          </cell>
        </row>
        <row r="333">
          <cell r="P333">
            <v>228092</v>
          </cell>
        </row>
        <row r="334">
          <cell r="P334">
            <v>218714.5</v>
          </cell>
        </row>
        <row r="335">
          <cell r="P335">
            <v>14011.5</v>
          </cell>
        </row>
        <row r="336">
          <cell r="P336">
            <v>575459</v>
          </cell>
        </row>
        <row r="337">
          <cell r="P337">
            <v>2992.5</v>
          </cell>
        </row>
        <row r="338">
          <cell r="P338">
            <v>3727.5</v>
          </cell>
        </row>
        <row r="339">
          <cell r="P339">
            <v>4759</v>
          </cell>
        </row>
        <row r="340">
          <cell r="P340">
            <v>12219</v>
          </cell>
        </row>
        <row r="341">
          <cell r="P341">
            <v>9405</v>
          </cell>
        </row>
        <row r="342">
          <cell r="P342">
            <v>12375</v>
          </cell>
        </row>
        <row r="343">
          <cell r="P343">
            <v>16263</v>
          </cell>
        </row>
        <row r="344">
          <cell r="P344">
            <v>389812</v>
          </cell>
        </row>
        <row r="345">
          <cell r="P345">
            <v>129690</v>
          </cell>
        </row>
        <row r="346">
          <cell r="P346">
            <v>184737.98439999999</v>
          </cell>
        </row>
        <row r="347">
          <cell r="P347">
            <v>41033.5</v>
          </cell>
        </row>
        <row r="348">
          <cell r="P348">
            <v>23851.5</v>
          </cell>
        </row>
        <row r="349">
          <cell r="P349">
            <v>23103.5</v>
          </cell>
        </row>
        <row r="350">
          <cell r="P350">
            <v>49721</v>
          </cell>
        </row>
        <row r="351">
          <cell r="P351">
            <v>65890</v>
          </cell>
        </row>
        <row r="352">
          <cell r="P352">
            <v>278522.15000000002</v>
          </cell>
        </row>
        <row r="353">
          <cell r="P353">
            <v>78599.216199999995</v>
          </cell>
        </row>
        <row r="354">
          <cell r="P354">
            <v>19073.391199999998</v>
          </cell>
        </row>
        <row r="355">
          <cell r="P355">
            <v>14309.5</v>
          </cell>
        </row>
        <row r="356">
          <cell r="P356">
            <v>12739.008399999999</v>
          </cell>
        </row>
        <row r="357">
          <cell r="P357">
            <v>15247.0982</v>
          </cell>
        </row>
        <row r="358">
          <cell r="P358">
            <v>71138.739399999991</v>
          </cell>
        </row>
        <row r="359">
          <cell r="P359">
            <v>7083</v>
          </cell>
        </row>
        <row r="360">
          <cell r="P360">
            <v>12495</v>
          </cell>
        </row>
        <row r="361">
          <cell r="P361">
            <v>58855</v>
          </cell>
        </row>
        <row r="362">
          <cell r="P362">
            <v>170030.48740000001</v>
          </cell>
        </row>
        <row r="363">
          <cell r="P363">
            <v>114614</v>
          </cell>
        </row>
        <row r="364">
          <cell r="P364">
            <v>236844.5</v>
          </cell>
        </row>
        <row r="365">
          <cell r="P365">
            <v>80640</v>
          </cell>
        </row>
        <row r="366">
          <cell r="P366">
            <v>164722</v>
          </cell>
        </row>
        <row r="367">
          <cell r="P367">
            <v>49708</v>
          </cell>
        </row>
        <row r="368">
          <cell r="P368">
            <v>7603.26</v>
          </cell>
        </row>
        <row r="369">
          <cell r="P369">
            <v>41984.34</v>
          </cell>
        </row>
        <row r="370">
          <cell r="P370">
            <v>10890</v>
          </cell>
        </row>
        <row r="371">
          <cell r="P371">
            <v>57326.369999999995</v>
          </cell>
        </row>
        <row r="372">
          <cell r="P372">
            <v>10340</v>
          </cell>
        </row>
        <row r="373">
          <cell r="P373">
            <v>10205</v>
          </cell>
        </row>
        <row r="374">
          <cell r="P374">
            <v>25560.91</v>
          </cell>
        </row>
        <row r="375">
          <cell r="P375">
            <v>1025795</v>
          </cell>
        </row>
        <row r="376">
          <cell r="P376">
            <v>165883</v>
          </cell>
        </row>
        <row r="377">
          <cell r="P377">
            <v>21761</v>
          </cell>
        </row>
        <row r="378">
          <cell r="P378">
            <v>173615.5</v>
          </cell>
        </row>
        <row r="379">
          <cell r="P379">
            <v>245293</v>
          </cell>
        </row>
        <row r="380">
          <cell r="P380">
            <v>874022.5</v>
          </cell>
        </row>
        <row r="381">
          <cell r="P381">
            <v>40236.82</v>
          </cell>
        </row>
        <row r="382">
          <cell r="P382">
            <v>400919</v>
          </cell>
        </row>
        <row r="383">
          <cell r="P383">
            <v>87325.26</v>
          </cell>
        </row>
        <row r="384">
          <cell r="P384">
            <v>42790</v>
          </cell>
        </row>
        <row r="385">
          <cell r="P385">
            <v>368988.15999999997</v>
          </cell>
        </row>
        <row r="386">
          <cell r="P386">
            <v>113973</v>
          </cell>
        </row>
        <row r="387">
          <cell r="P387">
            <v>561311</v>
          </cell>
        </row>
        <row r="388">
          <cell r="P388">
            <v>10450</v>
          </cell>
        </row>
        <row r="389">
          <cell r="P389">
            <v>5545</v>
          </cell>
        </row>
        <row r="390">
          <cell r="P390">
            <v>359678.5</v>
          </cell>
        </row>
        <row r="391">
          <cell r="P391">
            <v>45730</v>
          </cell>
        </row>
        <row r="392">
          <cell r="P392">
            <v>1386.9969999999998</v>
          </cell>
        </row>
        <row r="393">
          <cell r="P393">
            <v>9246.8544000000002</v>
          </cell>
        </row>
        <row r="394">
          <cell r="P394">
            <v>89939.5</v>
          </cell>
        </row>
        <row r="395">
          <cell r="P395">
            <v>20282</v>
          </cell>
        </row>
        <row r="396">
          <cell r="P396">
            <v>112792</v>
          </cell>
        </row>
        <row r="397">
          <cell r="P397">
            <v>16360</v>
          </cell>
        </row>
        <row r="398">
          <cell r="P398">
            <v>27701</v>
          </cell>
        </row>
        <row r="399">
          <cell r="P399">
            <v>422592</v>
          </cell>
        </row>
        <row r="400">
          <cell r="P400">
            <v>3822</v>
          </cell>
        </row>
        <row r="401">
          <cell r="P401">
            <v>7887</v>
          </cell>
        </row>
        <row r="402">
          <cell r="P402">
            <v>77000</v>
          </cell>
        </row>
        <row r="403">
          <cell r="P403">
            <v>7531.5</v>
          </cell>
        </row>
        <row r="404">
          <cell r="P404">
            <v>7119.5</v>
          </cell>
        </row>
        <row r="405">
          <cell r="P405">
            <v>8661.5</v>
          </cell>
        </row>
        <row r="406">
          <cell r="P406">
            <v>120629</v>
          </cell>
        </row>
        <row r="407">
          <cell r="P407">
            <v>142890</v>
          </cell>
        </row>
        <row r="408">
          <cell r="P408">
            <v>34445</v>
          </cell>
        </row>
        <row r="409">
          <cell r="P409">
            <v>18590</v>
          </cell>
        </row>
        <row r="410">
          <cell r="P410">
            <v>27390</v>
          </cell>
        </row>
        <row r="411">
          <cell r="P411">
            <v>22990</v>
          </cell>
        </row>
        <row r="412">
          <cell r="P412">
            <v>248288.5</v>
          </cell>
        </row>
        <row r="413">
          <cell r="P413">
            <v>97921</v>
          </cell>
        </row>
        <row r="414">
          <cell r="P414">
            <v>155889</v>
          </cell>
        </row>
        <row r="415">
          <cell r="P415">
            <v>148462</v>
          </cell>
        </row>
        <row r="416">
          <cell r="P416">
            <v>22995</v>
          </cell>
        </row>
        <row r="417">
          <cell r="P417">
            <v>20063.5</v>
          </cell>
        </row>
        <row r="418">
          <cell r="P418">
            <v>9678</v>
          </cell>
        </row>
        <row r="419">
          <cell r="P419">
            <v>13833</v>
          </cell>
        </row>
        <row r="420">
          <cell r="P420">
            <v>50238</v>
          </cell>
        </row>
        <row r="421">
          <cell r="P421">
            <v>78828.546000000002</v>
          </cell>
        </row>
        <row r="422">
          <cell r="P422">
            <v>24549.5</v>
          </cell>
        </row>
        <row r="423">
          <cell r="P423">
            <v>13005</v>
          </cell>
        </row>
        <row r="424">
          <cell r="P424">
            <v>26445.894</v>
          </cell>
        </row>
        <row r="425">
          <cell r="P425">
            <v>44572</v>
          </cell>
        </row>
        <row r="426">
          <cell r="P426">
            <v>130000</v>
          </cell>
        </row>
        <row r="427">
          <cell r="P427">
            <v>12422</v>
          </cell>
        </row>
        <row r="428">
          <cell r="P428">
            <v>12492</v>
          </cell>
        </row>
        <row r="429">
          <cell r="P429">
            <v>56464</v>
          </cell>
        </row>
        <row r="430">
          <cell r="P430">
            <v>630080.5</v>
          </cell>
        </row>
        <row r="431">
          <cell r="P431">
            <v>1098181</v>
          </cell>
        </row>
        <row r="432">
          <cell r="P432">
            <v>791263.5</v>
          </cell>
        </row>
        <row r="433">
          <cell r="P433">
            <v>325592.5</v>
          </cell>
        </row>
        <row r="434">
          <cell r="P434">
            <v>12554.5</v>
          </cell>
        </row>
        <row r="435">
          <cell r="P435">
            <v>400000</v>
          </cell>
        </row>
        <row r="436">
          <cell r="P436">
            <v>36210.5</v>
          </cell>
        </row>
        <row r="437">
          <cell r="P437">
            <v>12373</v>
          </cell>
        </row>
        <row r="438">
          <cell r="P438">
            <v>16784.5</v>
          </cell>
        </row>
        <row r="439">
          <cell r="P439">
            <v>13564.5</v>
          </cell>
        </row>
        <row r="440">
          <cell r="P440">
            <v>16788.5</v>
          </cell>
        </row>
        <row r="441">
          <cell r="P441">
            <v>16905</v>
          </cell>
        </row>
        <row r="442">
          <cell r="P442">
            <v>12075</v>
          </cell>
        </row>
        <row r="443">
          <cell r="P443">
            <v>13564.5</v>
          </cell>
        </row>
        <row r="444">
          <cell r="P444">
            <v>170390</v>
          </cell>
        </row>
        <row r="445">
          <cell r="P445">
            <v>60066</v>
          </cell>
        </row>
        <row r="446">
          <cell r="P446">
            <v>147000</v>
          </cell>
        </row>
        <row r="447">
          <cell r="P447">
            <v>94270</v>
          </cell>
        </row>
        <row r="448">
          <cell r="P448">
            <v>560835</v>
          </cell>
        </row>
        <row r="449">
          <cell r="P449">
            <v>25190</v>
          </cell>
        </row>
        <row r="450">
          <cell r="P450">
            <v>90090</v>
          </cell>
        </row>
        <row r="451">
          <cell r="P451">
            <v>56523</v>
          </cell>
        </row>
        <row r="452">
          <cell r="P452">
            <v>13303</v>
          </cell>
        </row>
        <row r="453">
          <cell r="P453">
            <v>219844</v>
          </cell>
        </row>
        <row r="454">
          <cell r="P454">
            <v>496135</v>
          </cell>
        </row>
        <row r="455">
          <cell r="P455">
            <v>15408.5</v>
          </cell>
        </row>
        <row r="456">
          <cell r="P456">
            <v>8929</v>
          </cell>
        </row>
        <row r="457">
          <cell r="P457">
            <v>109168.3904</v>
          </cell>
        </row>
        <row r="458">
          <cell r="P458">
            <v>24830.5</v>
          </cell>
        </row>
        <row r="459">
          <cell r="P459">
            <v>14646</v>
          </cell>
        </row>
        <row r="460">
          <cell r="P460">
            <v>26285.5</v>
          </cell>
        </row>
        <row r="461">
          <cell r="P461">
            <v>82897.5</v>
          </cell>
        </row>
        <row r="462">
          <cell r="P462">
            <v>234272.5</v>
          </cell>
        </row>
        <row r="463">
          <cell r="P463">
            <v>220779</v>
          </cell>
        </row>
        <row r="464">
          <cell r="P464">
            <v>197497.5</v>
          </cell>
        </row>
        <row r="465">
          <cell r="P465">
            <v>133918.5</v>
          </cell>
        </row>
        <row r="466">
          <cell r="P466">
            <v>68364</v>
          </cell>
        </row>
        <row r="467">
          <cell r="P467">
            <v>34093.5</v>
          </cell>
        </row>
        <row r="468">
          <cell r="P468">
            <v>42268.373399999997</v>
          </cell>
        </row>
        <row r="469">
          <cell r="P469">
            <v>32327.5</v>
          </cell>
        </row>
        <row r="470">
          <cell r="P470">
            <v>3621</v>
          </cell>
        </row>
        <row r="471">
          <cell r="P471">
            <v>22588</v>
          </cell>
        </row>
        <row r="472">
          <cell r="P472">
            <v>126179</v>
          </cell>
        </row>
        <row r="473">
          <cell r="P473">
            <v>26643.5</v>
          </cell>
        </row>
        <row r="474">
          <cell r="P474">
            <v>30767</v>
          </cell>
        </row>
        <row r="475">
          <cell r="P475">
            <v>45324.462599999999</v>
          </cell>
        </row>
        <row r="476">
          <cell r="P476">
            <v>6063</v>
          </cell>
        </row>
        <row r="477">
          <cell r="P477">
            <v>85000</v>
          </cell>
        </row>
        <row r="478">
          <cell r="P478">
            <v>80000</v>
          </cell>
        </row>
        <row r="479">
          <cell r="P479">
            <v>375000</v>
          </cell>
        </row>
        <row r="480">
          <cell r="P480">
            <v>385000</v>
          </cell>
        </row>
        <row r="481">
          <cell r="P481">
            <v>187000</v>
          </cell>
        </row>
        <row r="482">
          <cell r="P482">
            <v>265000</v>
          </cell>
        </row>
        <row r="483">
          <cell r="P483">
            <v>155000</v>
          </cell>
        </row>
        <row r="484">
          <cell r="P484">
            <v>264878.5</v>
          </cell>
        </row>
        <row r="485">
          <cell r="P485">
            <v>65000</v>
          </cell>
        </row>
        <row r="486">
          <cell r="P486">
            <v>90000</v>
          </cell>
        </row>
        <row r="487">
          <cell r="P487">
            <v>360000</v>
          </cell>
        </row>
        <row r="488">
          <cell r="P488">
            <v>247000</v>
          </cell>
        </row>
        <row r="489">
          <cell r="P489">
            <v>841000</v>
          </cell>
        </row>
        <row r="490">
          <cell r="P490">
            <v>20449770.5</v>
          </cell>
        </row>
        <row r="491">
          <cell r="P491">
            <v>7600000</v>
          </cell>
        </row>
        <row r="492">
          <cell r="P492">
            <v>160620.5</v>
          </cell>
        </row>
        <row r="493">
          <cell r="P493">
            <v>161699.5</v>
          </cell>
        </row>
        <row r="494">
          <cell r="P494">
            <v>154175</v>
          </cell>
        </row>
        <row r="495">
          <cell r="P495">
            <v>297758</v>
          </cell>
        </row>
        <row r="496">
          <cell r="P496">
            <v>74036</v>
          </cell>
        </row>
        <row r="497">
          <cell r="P497">
            <v>33000</v>
          </cell>
        </row>
        <row r="498">
          <cell r="P498">
            <v>38601</v>
          </cell>
        </row>
        <row r="499">
          <cell r="P499">
            <v>12405.6032</v>
          </cell>
        </row>
        <row r="500">
          <cell r="P500">
            <v>5468.8294000000005</v>
          </cell>
        </row>
        <row r="501">
          <cell r="P501">
            <v>25482</v>
          </cell>
        </row>
        <row r="502">
          <cell r="P502">
            <v>40200</v>
          </cell>
        </row>
        <row r="503">
          <cell r="P503">
            <v>170500</v>
          </cell>
        </row>
        <row r="504">
          <cell r="P504">
            <v>51450.5</v>
          </cell>
        </row>
        <row r="505">
          <cell r="P505">
            <v>61000</v>
          </cell>
        </row>
        <row r="506">
          <cell r="P506">
            <v>80000</v>
          </cell>
        </row>
        <row r="507">
          <cell r="P507">
            <v>40000</v>
          </cell>
        </row>
        <row r="508">
          <cell r="P508">
            <v>2830680</v>
          </cell>
        </row>
        <row r="509">
          <cell r="P509">
            <v>37100</v>
          </cell>
        </row>
        <row r="510">
          <cell r="P510">
            <v>1100000</v>
          </cell>
        </row>
        <row r="511">
          <cell r="P511">
            <v>1100000</v>
          </cell>
        </row>
        <row r="512">
          <cell r="P512">
            <v>330000</v>
          </cell>
        </row>
        <row r="513">
          <cell r="P513">
            <v>330000</v>
          </cell>
        </row>
        <row r="514">
          <cell r="P514">
            <v>40734</v>
          </cell>
        </row>
        <row r="515">
          <cell r="P515">
            <v>88000</v>
          </cell>
        </row>
        <row r="516">
          <cell r="P516">
            <v>90000</v>
          </cell>
        </row>
        <row r="517">
          <cell r="P517">
            <v>77116.5</v>
          </cell>
        </row>
        <row r="518">
          <cell r="P518">
            <v>2083649</v>
          </cell>
        </row>
        <row r="519">
          <cell r="P519">
            <v>1290455</v>
          </cell>
        </row>
        <row r="520">
          <cell r="P520">
            <v>93973</v>
          </cell>
        </row>
        <row r="521">
          <cell r="P521">
            <v>181237.5</v>
          </cell>
        </row>
        <row r="522">
          <cell r="P522">
            <v>1233268</v>
          </cell>
        </row>
        <row r="523">
          <cell r="P523">
            <v>212500</v>
          </cell>
        </row>
        <row r="524">
          <cell r="P524">
            <v>70000</v>
          </cell>
        </row>
        <row r="525">
          <cell r="P525">
            <v>108500</v>
          </cell>
        </row>
        <row r="526">
          <cell r="P526">
            <v>130469.5</v>
          </cell>
        </row>
        <row r="527">
          <cell r="P527">
            <v>2417392</v>
          </cell>
        </row>
        <row r="528">
          <cell r="P528">
            <v>2066714.5</v>
          </cell>
        </row>
        <row r="529">
          <cell r="P529">
            <v>4262823</v>
          </cell>
        </row>
        <row r="530">
          <cell r="P530">
            <v>4767781</v>
          </cell>
        </row>
        <row r="531">
          <cell r="P531">
            <v>180000</v>
          </cell>
        </row>
        <row r="532">
          <cell r="P532">
            <v>170000</v>
          </cell>
        </row>
        <row r="533">
          <cell r="P533">
            <v>235000</v>
          </cell>
        </row>
        <row r="534">
          <cell r="P534">
            <v>48298</v>
          </cell>
        </row>
        <row r="535">
          <cell r="P535">
            <v>72495</v>
          </cell>
        </row>
        <row r="536">
          <cell r="P536">
            <v>60380</v>
          </cell>
        </row>
        <row r="537">
          <cell r="P537">
            <v>325000</v>
          </cell>
        </row>
        <row r="538">
          <cell r="P538">
            <v>3010922</v>
          </cell>
        </row>
        <row r="539">
          <cell r="P539">
            <v>771214</v>
          </cell>
        </row>
        <row r="540">
          <cell r="P540">
            <v>6713088</v>
          </cell>
        </row>
        <row r="541">
          <cell r="P541">
            <v>993250</v>
          </cell>
        </row>
        <row r="542">
          <cell r="P542">
            <v>211735.5</v>
          </cell>
        </row>
        <row r="543">
          <cell r="P543">
            <v>33620.5</v>
          </cell>
        </row>
        <row r="544">
          <cell r="P544">
            <v>780000</v>
          </cell>
        </row>
        <row r="545">
          <cell r="P545">
            <v>301000</v>
          </cell>
        </row>
        <row r="546">
          <cell r="P546">
            <v>500000</v>
          </cell>
        </row>
        <row r="547">
          <cell r="P547">
            <v>2795052</v>
          </cell>
        </row>
        <row r="548">
          <cell r="P548">
            <v>280000</v>
          </cell>
        </row>
        <row r="549">
          <cell r="P549">
            <v>216498</v>
          </cell>
        </row>
        <row r="550">
          <cell r="P550">
            <v>153956.5</v>
          </cell>
        </row>
        <row r="551">
          <cell r="P551">
            <v>6831923</v>
          </cell>
        </row>
        <row r="552">
          <cell r="P552">
            <v>108758.5</v>
          </cell>
        </row>
        <row r="553">
          <cell r="P553">
            <v>2539147.5</v>
          </cell>
        </row>
        <row r="554">
          <cell r="P554">
            <v>4837807</v>
          </cell>
        </row>
        <row r="555">
          <cell r="P555">
            <v>5159.5</v>
          </cell>
        </row>
        <row r="556">
          <cell r="P556">
            <v>9058.5</v>
          </cell>
        </row>
        <row r="557">
          <cell r="P557">
            <v>83576</v>
          </cell>
        </row>
        <row r="558">
          <cell r="P558">
            <v>6745</v>
          </cell>
        </row>
        <row r="559">
          <cell r="P559">
            <v>11370.5</v>
          </cell>
        </row>
        <row r="560">
          <cell r="P560">
            <v>22000</v>
          </cell>
        </row>
        <row r="561">
          <cell r="P561">
            <v>23000</v>
          </cell>
        </row>
        <row r="562">
          <cell r="P562">
            <v>19756</v>
          </cell>
        </row>
        <row r="563">
          <cell r="P563">
            <v>27901.5</v>
          </cell>
        </row>
        <row r="564">
          <cell r="P564">
            <v>13200</v>
          </cell>
        </row>
        <row r="565">
          <cell r="P565">
            <v>51500</v>
          </cell>
        </row>
        <row r="566">
          <cell r="P566">
            <v>27500</v>
          </cell>
        </row>
        <row r="567">
          <cell r="P567">
            <v>22775</v>
          </cell>
        </row>
        <row r="568">
          <cell r="P568">
            <v>31500</v>
          </cell>
        </row>
        <row r="569">
          <cell r="P569">
            <v>67750</v>
          </cell>
        </row>
        <row r="570">
          <cell r="P570">
            <v>50077.5</v>
          </cell>
        </row>
        <row r="571">
          <cell r="P571">
            <v>52850</v>
          </cell>
        </row>
        <row r="572">
          <cell r="P572">
            <v>105825</v>
          </cell>
        </row>
        <row r="573">
          <cell r="P573">
            <v>263895.5</v>
          </cell>
        </row>
        <row r="574">
          <cell r="P574">
            <v>224211</v>
          </cell>
        </row>
        <row r="575">
          <cell r="P575">
            <v>13200</v>
          </cell>
        </row>
        <row r="576">
          <cell r="P576">
            <v>13200</v>
          </cell>
        </row>
        <row r="577">
          <cell r="P577">
            <v>18000</v>
          </cell>
        </row>
        <row r="578">
          <cell r="P578">
            <v>12697.5</v>
          </cell>
        </row>
        <row r="579">
          <cell r="P579">
            <v>417023</v>
          </cell>
        </row>
        <row r="580">
          <cell r="P580">
            <v>249606</v>
          </cell>
        </row>
        <row r="581">
          <cell r="P581">
            <v>303348.5</v>
          </cell>
        </row>
        <row r="582">
          <cell r="P582">
            <v>460940.5</v>
          </cell>
        </row>
        <row r="583">
          <cell r="P583">
            <v>96160.5</v>
          </cell>
        </row>
        <row r="584">
          <cell r="P584">
            <v>429990</v>
          </cell>
        </row>
        <row r="585">
          <cell r="P585">
            <v>22990</v>
          </cell>
        </row>
        <row r="586">
          <cell r="P586">
            <v>23095.5</v>
          </cell>
        </row>
        <row r="587">
          <cell r="P587">
            <v>23095.5</v>
          </cell>
        </row>
        <row r="588">
          <cell r="P588">
            <v>23095.5</v>
          </cell>
        </row>
        <row r="589">
          <cell r="P589">
            <v>20713.5</v>
          </cell>
        </row>
        <row r="590">
          <cell r="P590">
            <v>76944.131200000003</v>
          </cell>
        </row>
        <row r="591">
          <cell r="P591">
            <v>75699.5</v>
          </cell>
        </row>
        <row r="592">
          <cell r="P592">
            <v>75699.5</v>
          </cell>
        </row>
        <row r="593">
          <cell r="P593">
            <v>81135</v>
          </cell>
        </row>
        <row r="594">
          <cell r="P594">
            <v>84435</v>
          </cell>
        </row>
        <row r="595">
          <cell r="P595">
            <v>157190</v>
          </cell>
        </row>
        <row r="596">
          <cell r="P596">
            <v>155272</v>
          </cell>
        </row>
        <row r="597">
          <cell r="P597">
            <v>156822</v>
          </cell>
        </row>
        <row r="598">
          <cell r="P598">
            <v>156822</v>
          </cell>
        </row>
        <row r="599">
          <cell r="P599">
            <v>2281311</v>
          </cell>
        </row>
        <row r="600">
          <cell r="P600">
            <v>6490</v>
          </cell>
        </row>
        <row r="601">
          <cell r="P601">
            <v>8946</v>
          </cell>
        </row>
        <row r="602">
          <cell r="P602">
            <v>23851.5</v>
          </cell>
        </row>
        <row r="603">
          <cell r="P603">
            <v>519569</v>
          </cell>
        </row>
        <row r="604">
          <cell r="P604">
            <v>578440</v>
          </cell>
        </row>
        <row r="605">
          <cell r="P605">
            <v>12447.5</v>
          </cell>
        </row>
        <row r="606">
          <cell r="P606">
            <v>7409</v>
          </cell>
        </row>
        <row r="607">
          <cell r="P607">
            <v>9961</v>
          </cell>
        </row>
        <row r="608">
          <cell r="P608">
            <v>626</v>
          </cell>
        </row>
        <row r="609">
          <cell r="P609">
            <v>2572.5</v>
          </cell>
        </row>
        <row r="610">
          <cell r="P610">
            <v>5810.5</v>
          </cell>
        </row>
        <row r="611">
          <cell r="P611">
            <v>807.41759999999999</v>
          </cell>
        </row>
        <row r="612">
          <cell r="P612">
            <v>1189</v>
          </cell>
        </row>
        <row r="613">
          <cell r="P613">
            <v>9340</v>
          </cell>
        </row>
        <row r="614">
          <cell r="P614">
            <v>862432</v>
          </cell>
        </row>
        <row r="615">
          <cell r="P615">
            <v>11258</v>
          </cell>
        </row>
        <row r="616">
          <cell r="P616">
            <v>191133</v>
          </cell>
        </row>
        <row r="617">
          <cell r="P617">
            <v>1290.2341999999999</v>
          </cell>
        </row>
        <row r="618">
          <cell r="P618">
            <v>4140.5</v>
          </cell>
        </row>
        <row r="619">
          <cell r="P619">
            <v>14160</v>
          </cell>
        </row>
        <row r="620">
          <cell r="P620">
            <v>22899.5</v>
          </cell>
        </row>
        <row r="621">
          <cell r="P621">
            <v>2197.5</v>
          </cell>
        </row>
        <row r="622">
          <cell r="P622">
            <v>4591</v>
          </cell>
        </row>
        <row r="623">
          <cell r="P623">
            <v>16360</v>
          </cell>
        </row>
        <row r="624">
          <cell r="P624">
            <v>6983</v>
          </cell>
        </row>
        <row r="625">
          <cell r="P625">
            <v>3850</v>
          </cell>
        </row>
        <row r="626">
          <cell r="P626">
            <v>2420</v>
          </cell>
        </row>
        <row r="627">
          <cell r="P627">
            <v>18437</v>
          </cell>
        </row>
        <row r="628">
          <cell r="P628">
            <v>87843</v>
          </cell>
        </row>
        <row r="629">
          <cell r="P629">
            <v>49819.5</v>
          </cell>
        </row>
        <row r="630">
          <cell r="P630">
            <v>10820.426800000001</v>
          </cell>
        </row>
        <row r="631">
          <cell r="P631">
            <v>108132</v>
          </cell>
        </row>
        <row r="632">
          <cell r="P632">
            <v>17413.5</v>
          </cell>
        </row>
        <row r="633">
          <cell r="P633">
            <v>5390</v>
          </cell>
        </row>
        <row r="634">
          <cell r="P634">
            <v>13461.5</v>
          </cell>
        </row>
        <row r="635">
          <cell r="P635">
            <v>12313</v>
          </cell>
        </row>
        <row r="636">
          <cell r="P636">
            <v>17207.5</v>
          </cell>
        </row>
        <row r="637">
          <cell r="P637">
            <v>8410</v>
          </cell>
        </row>
        <row r="638">
          <cell r="P638">
            <v>12561.5</v>
          </cell>
        </row>
        <row r="639">
          <cell r="P639">
            <v>9494</v>
          </cell>
        </row>
        <row r="640">
          <cell r="P640">
            <v>19703.5</v>
          </cell>
        </row>
        <row r="641">
          <cell r="P641">
            <v>17207.5</v>
          </cell>
        </row>
        <row r="642">
          <cell r="P642">
            <v>4636</v>
          </cell>
        </row>
        <row r="643">
          <cell r="P643">
            <v>7004.5</v>
          </cell>
        </row>
        <row r="644">
          <cell r="P644">
            <v>10623.5</v>
          </cell>
        </row>
        <row r="645">
          <cell r="P645">
            <v>167731</v>
          </cell>
        </row>
        <row r="646">
          <cell r="P646">
            <v>10200.983</v>
          </cell>
        </row>
        <row r="647">
          <cell r="P647">
            <v>52762</v>
          </cell>
        </row>
        <row r="648">
          <cell r="P648">
            <v>8647.5</v>
          </cell>
        </row>
        <row r="649">
          <cell r="P649">
            <v>16325.870200000001</v>
          </cell>
        </row>
        <row r="650">
          <cell r="P650">
            <v>6814.5</v>
          </cell>
        </row>
        <row r="651">
          <cell r="P651">
            <v>54203.080800000003</v>
          </cell>
        </row>
        <row r="652">
          <cell r="P652">
            <v>82650</v>
          </cell>
        </row>
        <row r="653">
          <cell r="P653">
            <v>40410</v>
          </cell>
        </row>
        <row r="654">
          <cell r="P654">
            <v>83824.5</v>
          </cell>
        </row>
        <row r="655">
          <cell r="P655">
            <v>27710.273400000002</v>
          </cell>
        </row>
        <row r="656">
          <cell r="P656">
            <v>36706</v>
          </cell>
        </row>
        <row r="657">
          <cell r="P657">
            <v>25810.355600000003</v>
          </cell>
        </row>
        <row r="658">
          <cell r="P658">
            <v>174338.08439999999</v>
          </cell>
        </row>
        <row r="659">
          <cell r="P659">
            <v>53790</v>
          </cell>
        </row>
        <row r="660">
          <cell r="P660">
            <v>144033.48740000001</v>
          </cell>
        </row>
        <row r="661">
          <cell r="P661">
            <v>126709</v>
          </cell>
        </row>
        <row r="662">
          <cell r="P662">
            <v>231747.44839999999</v>
          </cell>
        </row>
        <row r="663">
          <cell r="P663">
            <v>489032.6238</v>
          </cell>
        </row>
        <row r="664">
          <cell r="P664">
            <v>107980.36980000001</v>
          </cell>
        </row>
        <row r="665">
          <cell r="P665">
            <v>28481.4712</v>
          </cell>
        </row>
        <row r="666">
          <cell r="P666">
            <v>15896</v>
          </cell>
        </row>
        <row r="667">
          <cell r="P667">
            <v>17845.841199999999</v>
          </cell>
        </row>
        <row r="668">
          <cell r="P668">
            <v>11960.5234</v>
          </cell>
        </row>
        <row r="669">
          <cell r="P669">
            <v>19881.2058</v>
          </cell>
        </row>
        <row r="670">
          <cell r="P670">
            <v>1942</v>
          </cell>
        </row>
        <row r="671">
          <cell r="P671">
            <v>3317</v>
          </cell>
        </row>
        <row r="672">
          <cell r="P672">
            <v>3285.9482000000003</v>
          </cell>
        </row>
        <row r="673">
          <cell r="P673">
            <v>9593</v>
          </cell>
        </row>
        <row r="674">
          <cell r="P674">
            <v>10805</v>
          </cell>
        </row>
        <row r="675">
          <cell r="P675">
            <v>1463.5</v>
          </cell>
        </row>
        <row r="676">
          <cell r="P676">
            <v>3843</v>
          </cell>
        </row>
        <row r="677">
          <cell r="P677">
            <v>427.5</v>
          </cell>
        </row>
        <row r="678">
          <cell r="P678">
            <v>6567.5</v>
          </cell>
        </row>
        <row r="679">
          <cell r="P679">
            <v>1037.5</v>
          </cell>
        </row>
        <row r="680">
          <cell r="P680">
            <v>4337.1372000000001</v>
          </cell>
        </row>
        <row r="681">
          <cell r="P681">
            <v>5706.2219999999998</v>
          </cell>
        </row>
        <row r="682">
          <cell r="P682">
            <v>13218.5558</v>
          </cell>
        </row>
        <row r="683">
          <cell r="P683">
            <v>46896.5</v>
          </cell>
        </row>
        <row r="684">
          <cell r="P684">
            <v>8822.5</v>
          </cell>
        </row>
        <row r="685">
          <cell r="P685">
            <v>11403</v>
          </cell>
        </row>
        <row r="686">
          <cell r="P686">
            <v>15111.5</v>
          </cell>
        </row>
        <row r="687">
          <cell r="P687">
            <v>43525.5</v>
          </cell>
        </row>
        <row r="688">
          <cell r="P688">
            <v>34390</v>
          </cell>
        </row>
        <row r="689">
          <cell r="P689">
            <v>9630</v>
          </cell>
        </row>
        <row r="690">
          <cell r="P690">
            <v>43095</v>
          </cell>
        </row>
        <row r="691">
          <cell r="P691">
            <v>51276</v>
          </cell>
        </row>
        <row r="692">
          <cell r="P692">
            <v>40149.5</v>
          </cell>
        </row>
        <row r="693">
          <cell r="P693">
            <v>123462.5</v>
          </cell>
        </row>
        <row r="694">
          <cell r="P694">
            <v>13011.5</v>
          </cell>
        </row>
        <row r="695">
          <cell r="P695">
            <v>59511.5</v>
          </cell>
        </row>
        <row r="696">
          <cell r="P696">
            <v>7391.5</v>
          </cell>
        </row>
        <row r="697">
          <cell r="P697">
            <v>22453.5</v>
          </cell>
        </row>
        <row r="698">
          <cell r="P698">
            <v>173502.5</v>
          </cell>
        </row>
        <row r="699">
          <cell r="P699">
            <v>52579</v>
          </cell>
        </row>
      </sheetData>
      <sheetData sheetId="1"/>
      <sheetData sheetId="2"/>
      <sheetData sheetId="3"/>
      <sheetData sheetId="4">
        <row r="9">
          <cell r="H9">
            <v>4090443</v>
          </cell>
        </row>
      </sheetData>
      <sheetData sheetId="5"/>
    </sheetDataSet>
  </externalBook>
</externalLink>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4A113D-D24E-4BA1-8E5A-75D5988228CC}">
  <dimension ref="A1:N711"/>
  <sheetViews>
    <sheetView tabSelected="1" view="pageBreakPreview" topLeftCell="A697" zoomScaleNormal="100" zoomScaleSheetLayoutView="100" workbookViewId="0">
      <selection activeCell="M709" sqref="M709"/>
    </sheetView>
  </sheetViews>
  <sheetFormatPr baseColWidth="10" defaultRowHeight="15" x14ac:dyDescent="0.25"/>
  <cols>
    <col min="2" max="2" width="67.140625" customWidth="1"/>
    <col min="3" max="3" width="7.5703125" bestFit="1" customWidth="1"/>
    <col min="4" max="4" width="7.140625" bestFit="1" customWidth="1"/>
    <col min="5" max="5" width="14.28515625" customWidth="1"/>
    <col min="6" max="6" width="16" customWidth="1"/>
    <col min="7" max="7" width="19.7109375" customWidth="1"/>
    <col min="8" max="8" width="21.42578125" bestFit="1" customWidth="1"/>
    <col min="9" max="9" width="27.85546875" bestFit="1" customWidth="1"/>
    <col min="11" max="11" width="17.42578125" bestFit="1" customWidth="1"/>
    <col min="13" max="14" width="15.28515625" bestFit="1" customWidth="1"/>
  </cols>
  <sheetData>
    <row r="1" spans="1:9" ht="18.75" x14ac:dyDescent="0.25">
      <c r="A1" s="104" t="e" vm="1">
        <v>#VALUE!</v>
      </c>
      <c r="B1" s="105" t="s">
        <v>0</v>
      </c>
      <c r="C1" s="105"/>
      <c r="D1" s="105"/>
      <c r="E1" s="105"/>
      <c r="F1" s="105"/>
      <c r="G1" s="105"/>
      <c r="H1" s="105"/>
      <c r="I1" s="105"/>
    </row>
    <row r="2" spans="1:9" ht="5.25" customHeight="1" x14ac:dyDescent="0.25">
      <c r="A2" s="104"/>
    </row>
    <row r="3" spans="1:9" ht="33" customHeight="1" x14ac:dyDescent="0.25">
      <c r="A3" s="104"/>
      <c r="B3" s="105" t="s">
        <v>1</v>
      </c>
      <c r="C3" s="105"/>
      <c r="D3" s="105"/>
      <c r="E3" s="105"/>
      <c r="F3" s="105"/>
      <c r="G3" s="105"/>
      <c r="H3" s="105"/>
      <c r="I3" s="105"/>
    </row>
    <row r="4" spans="1:9" x14ac:dyDescent="0.25">
      <c r="A4" s="106"/>
      <c r="B4" s="107"/>
      <c r="C4" s="107"/>
      <c r="D4" s="107"/>
      <c r="E4" s="107"/>
      <c r="F4" s="107"/>
      <c r="G4" s="107"/>
    </row>
    <row r="5" spans="1:9" ht="15" customHeight="1" x14ac:dyDescent="0.25">
      <c r="A5" s="108" t="s">
        <v>2</v>
      </c>
      <c r="B5" s="108"/>
      <c r="C5" s="108"/>
      <c r="D5" s="108"/>
      <c r="E5" s="108"/>
      <c r="F5" s="108"/>
      <c r="G5" s="108"/>
      <c r="H5" s="108" t="s">
        <v>3</v>
      </c>
      <c r="I5" s="108"/>
    </row>
    <row r="6" spans="1:9" x14ac:dyDescent="0.25">
      <c r="A6" s="1"/>
      <c r="B6" s="2"/>
      <c r="C6" s="3"/>
      <c r="D6" s="4"/>
      <c r="E6" s="4"/>
      <c r="F6" s="5"/>
      <c r="G6" s="6"/>
    </row>
    <row r="7" spans="1:9" ht="38.25" x14ac:dyDescent="0.25">
      <c r="A7" s="7" t="s">
        <v>4</v>
      </c>
      <c r="B7" s="8" t="s">
        <v>5</v>
      </c>
      <c r="C7" s="8" t="s">
        <v>6</v>
      </c>
      <c r="D7" s="8" t="s">
        <v>7</v>
      </c>
      <c r="E7" s="8" t="s">
        <v>8</v>
      </c>
      <c r="F7" s="9" t="s">
        <v>9</v>
      </c>
      <c r="G7" s="10" t="s">
        <v>10</v>
      </c>
      <c r="H7" s="11" t="s">
        <v>11</v>
      </c>
      <c r="I7" s="11" t="s">
        <v>12</v>
      </c>
    </row>
    <row r="8" spans="1:9" x14ac:dyDescent="0.25">
      <c r="A8" s="12">
        <v>1</v>
      </c>
      <c r="B8" s="13" t="s">
        <v>13</v>
      </c>
      <c r="C8" s="14"/>
      <c r="D8" s="15"/>
      <c r="E8" s="16"/>
      <c r="F8" s="17"/>
      <c r="G8" s="18"/>
    </row>
    <row r="9" spans="1:9" x14ac:dyDescent="0.25">
      <c r="A9" s="19">
        <v>1.1000000000000001</v>
      </c>
      <c r="B9" s="20" t="s">
        <v>14</v>
      </c>
      <c r="C9" s="21" t="s">
        <v>15</v>
      </c>
      <c r="D9" s="22">
        <v>2</v>
      </c>
      <c r="E9" s="23">
        <v>6</v>
      </c>
      <c r="F9" s="24"/>
      <c r="G9" s="18">
        <f>+D9*E9*F9</f>
        <v>0</v>
      </c>
      <c r="H9" s="103">
        <f>+'[1]PROPUESTA ECONOMICA'!$H$9</f>
        <v>4294965</v>
      </c>
      <c r="I9" s="26">
        <f>+D9*E9*H9</f>
        <v>51539580</v>
      </c>
    </row>
    <row r="10" spans="1:9" x14ac:dyDescent="0.25">
      <c r="A10" s="19">
        <v>1.2</v>
      </c>
      <c r="B10" s="20" t="s">
        <v>16</v>
      </c>
      <c r="C10" s="21" t="s">
        <v>15</v>
      </c>
      <c r="D10" s="22">
        <v>1</v>
      </c>
      <c r="E10" s="27">
        <v>6</v>
      </c>
      <c r="F10" s="24"/>
      <c r="G10" s="18">
        <f>+D10*E10*F10</f>
        <v>0</v>
      </c>
      <c r="H10" s="103">
        <f>+'[1]PROPUESTA ECONOMICA'!$H$10</f>
        <v>3073351</v>
      </c>
      <c r="I10" s="26">
        <f>+D10*E10*H10</f>
        <v>18440106</v>
      </c>
    </row>
    <row r="11" spans="1:9" x14ac:dyDescent="0.25">
      <c r="A11" s="19">
        <v>1.3</v>
      </c>
      <c r="B11" s="20" t="s">
        <v>17</v>
      </c>
      <c r="C11" s="21" t="s">
        <v>18</v>
      </c>
      <c r="D11" s="22">
        <v>1</v>
      </c>
      <c r="E11" s="27" t="s">
        <v>19</v>
      </c>
      <c r="F11" s="24"/>
      <c r="G11" s="18">
        <f>500*D11*F11</f>
        <v>0</v>
      </c>
      <c r="H11" s="103">
        <f>+'[1]PROPUESTA ECONOMICA'!$H$11</f>
        <v>26643</v>
      </c>
      <c r="I11" s="26">
        <f>+D11*500*H11</f>
        <v>13321500</v>
      </c>
    </row>
    <row r="12" spans="1:9" x14ac:dyDescent="0.25">
      <c r="A12" s="28"/>
      <c r="B12" s="29" t="s">
        <v>20</v>
      </c>
      <c r="C12" s="30"/>
      <c r="D12" s="30"/>
      <c r="E12" s="31"/>
      <c r="F12" s="32"/>
      <c r="G12" s="33">
        <f>SUM(G9:G11)</f>
        <v>0</v>
      </c>
      <c r="H12" s="34">
        <f t="shared" ref="H12:I12" si="0">SUM(H9:H11)</f>
        <v>7394959</v>
      </c>
      <c r="I12" s="34">
        <f t="shared" si="0"/>
        <v>83301186</v>
      </c>
    </row>
    <row r="13" spans="1:9" x14ac:dyDescent="0.25">
      <c r="A13" s="12">
        <v>2</v>
      </c>
      <c r="B13" s="13" t="s">
        <v>21</v>
      </c>
      <c r="C13" s="14"/>
      <c r="D13" s="15"/>
      <c r="E13" s="16"/>
      <c r="F13" s="35"/>
      <c r="G13" s="36"/>
    </row>
    <row r="14" spans="1:9" x14ac:dyDescent="0.25">
      <c r="A14" s="37">
        <v>2.0099999999999998</v>
      </c>
      <c r="B14" s="38" t="s">
        <v>22</v>
      </c>
      <c r="C14" s="39" t="s">
        <v>23</v>
      </c>
      <c r="D14" s="40">
        <v>1</v>
      </c>
      <c r="E14" s="22">
        <v>3</v>
      </c>
      <c r="F14" s="41"/>
      <c r="G14" s="18">
        <f>+D14*E14*F14</f>
        <v>0</v>
      </c>
      <c r="H14" s="103">
        <f>+'[1]PROPUESTA ECONOMICA'!$H$14</f>
        <v>1129523</v>
      </c>
      <c r="I14" s="26">
        <f>+D14*E14*H14</f>
        <v>3388569</v>
      </c>
    </row>
    <row r="15" spans="1:9" x14ac:dyDescent="0.25">
      <c r="A15" s="37">
        <v>2.02</v>
      </c>
      <c r="B15" s="38" t="s">
        <v>24</v>
      </c>
      <c r="C15" s="39" t="s">
        <v>23</v>
      </c>
      <c r="D15" s="40">
        <v>1</v>
      </c>
      <c r="E15" s="22">
        <v>2</v>
      </c>
      <c r="F15" s="41"/>
      <c r="G15" s="18">
        <f t="shared" ref="G15:G39" si="1">+D15*E15*F15</f>
        <v>0</v>
      </c>
      <c r="H15" s="103">
        <f>+'[1]PROPUESTA ECONOMICA'!$H$15</f>
        <v>1643484</v>
      </c>
      <c r="I15" s="26">
        <f t="shared" ref="I15:I39" si="2">+D15*E15*H15</f>
        <v>3286968</v>
      </c>
    </row>
    <row r="16" spans="1:9" x14ac:dyDescent="0.25">
      <c r="A16" s="37">
        <v>2.0299999999999998</v>
      </c>
      <c r="B16" s="38" t="s">
        <v>25</v>
      </c>
      <c r="C16" s="39" t="s">
        <v>15</v>
      </c>
      <c r="D16" s="40">
        <v>4</v>
      </c>
      <c r="E16" s="22">
        <v>1</v>
      </c>
      <c r="F16" s="41"/>
      <c r="G16" s="18">
        <f t="shared" si="1"/>
        <v>0</v>
      </c>
      <c r="H16" s="103">
        <f>+'[1]PROPUESTA ECONOMICA'!$H$16</f>
        <v>28867</v>
      </c>
      <c r="I16" s="26">
        <f t="shared" si="2"/>
        <v>115468</v>
      </c>
    </row>
    <row r="17" spans="1:9" x14ac:dyDescent="0.25">
      <c r="A17" s="37">
        <v>2.04</v>
      </c>
      <c r="B17" s="38" t="s">
        <v>26</v>
      </c>
      <c r="C17" s="39" t="s">
        <v>15</v>
      </c>
      <c r="D17" s="40">
        <v>21</v>
      </c>
      <c r="E17" s="22">
        <v>1</v>
      </c>
      <c r="F17" s="41"/>
      <c r="G17" s="18">
        <f t="shared" si="1"/>
        <v>0</v>
      </c>
      <c r="H17" s="103">
        <f>+'[1]PROPUESTA ECONOMICA'!$H$17</f>
        <v>32316</v>
      </c>
      <c r="I17" s="26">
        <f t="shared" si="2"/>
        <v>678636</v>
      </c>
    </row>
    <row r="18" spans="1:9" x14ac:dyDescent="0.25">
      <c r="A18" s="37">
        <v>2.0499999999999998</v>
      </c>
      <c r="B18" s="38" t="s">
        <v>27</v>
      </c>
      <c r="C18" s="39" t="s">
        <v>15</v>
      </c>
      <c r="D18" s="40">
        <v>41</v>
      </c>
      <c r="E18" s="22">
        <v>1</v>
      </c>
      <c r="F18" s="41"/>
      <c r="G18" s="18">
        <f t="shared" si="1"/>
        <v>0</v>
      </c>
      <c r="H18" s="103">
        <f>+'[1]PROPUESTA ECONOMICA'!$H$18</f>
        <v>36187</v>
      </c>
      <c r="I18" s="26">
        <f t="shared" si="2"/>
        <v>1483667</v>
      </c>
    </row>
    <row r="19" spans="1:9" x14ac:dyDescent="0.25">
      <c r="A19" s="37">
        <v>2.06</v>
      </c>
      <c r="B19" s="38" t="s">
        <v>28</v>
      </c>
      <c r="C19" s="39" t="s">
        <v>15</v>
      </c>
      <c r="D19" s="40">
        <v>29</v>
      </c>
      <c r="E19" s="22">
        <v>1</v>
      </c>
      <c r="F19" s="41"/>
      <c r="G19" s="18">
        <f t="shared" si="1"/>
        <v>0</v>
      </c>
      <c r="H19" s="103">
        <f>+'[1]PROPUESTA ECONOMICA'!$H$19</f>
        <v>38888</v>
      </c>
      <c r="I19" s="26">
        <f t="shared" si="2"/>
        <v>1127752</v>
      </c>
    </row>
    <row r="20" spans="1:9" x14ac:dyDescent="0.25">
      <c r="A20" s="37">
        <v>2.0699999999999998</v>
      </c>
      <c r="B20" s="38" t="s">
        <v>29</v>
      </c>
      <c r="C20" s="39" t="s">
        <v>15</v>
      </c>
      <c r="D20" s="40">
        <v>2</v>
      </c>
      <c r="E20" s="22">
        <v>1</v>
      </c>
      <c r="F20" s="41"/>
      <c r="G20" s="18">
        <f t="shared" si="1"/>
        <v>0</v>
      </c>
      <c r="H20" s="103">
        <f>+'[1]PROPUESTA ECONOMICA'!$H$20</f>
        <v>167370</v>
      </c>
      <c r="I20" s="26">
        <f t="shared" si="2"/>
        <v>334740</v>
      </c>
    </row>
    <row r="21" spans="1:9" x14ac:dyDescent="0.25">
      <c r="A21" s="37">
        <v>2.08</v>
      </c>
      <c r="B21" s="38" t="s">
        <v>30</v>
      </c>
      <c r="C21" s="39" t="s">
        <v>15</v>
      </c>
      <c r="D21" s="40">
        <v>19</v>
      </c>
      <c r="E21" s="22">
        <v>1</v>
      </c>
      <c r="F21" s="41"/>
      <c r="G21" s="18">
        <f t="shared" si="1"/>
        <v>0</v>
      </c>
      <c r="H21" s="103">
        <f>+'[1]PROPUESTA ECONOMICA'!$H$21</f>
        <v>36481</v>
      </c>
      <c r="I21" s="26">
        <f t="shared" si="2"/>
        <v>693139</v>
      </c>
    </row>
    <row r="22" spans="1:9" x14ac:dyDescent="0.25">
      <c r="A22" s="37">
        <v>2.09</v>
      </c>
      <c r="B22" s="38" t="s">
        <v>31</v>
      </c>
      <c r="C22" s="39" t="s">
        <v>15</v>
      </c>
      <c r="D22" s="40">
        <v>4</v>
      </c>
      <c r="E22" s="22">
        <v>1</v>
      </c>
      <c r="F22" s="41"/>
      <c r="G22" s="18">
        <f t="shared" si="1"/>
        <v>0</v>
      </c>
      <c r="H22" s="103">
        <f>+'[1]PROPUESTA ECONOMICA'!$H$22</f>
        <v>39801</v>
      </c>
      <c r="I22" s="26">
        <f t="shared" si="2"/>
        <v>159204</v>
      </c>
    </row>
    <row r="23" spans="1:9" x14ac:dyDescent="0.25">
      <c r="A23" s="37">
        <v>2.1</v>
      </c>
      <c r="B23" s="38" t="s">
        <v>32</v>
      </c>
      <c r="C23" s="39" t="s">
        <v>15</v>
      </c>
      <c r="D23" s="40">
        <v>2</v>
      </c>
      <c r="E23" s="22">
        <v>1</v>
      </c>
      <c r="F23" s="41"/>
      <c r="G23" s="18">
        <f t="shared" si="1"/>
        <v>0</v>
      </c>
      <c r="H23" s="103">
        <f>+'[1]PROPUESTA ECONOMICA'!$H$23</f>
        <v>37607</v>
      </c>
      <c r="I23" s="26">
        <f t="shared" si="2"/>
        <v>75214</v>
      </c>
    </row>
    <row r="24" spans="1:9" x14ac:dyDescent="0.25">
      <c r="A24" s="37">
        <v>2.11</v>
      </c>
      <c r="B24" s="38" t="s">
        <v>33</v>
      </c>
      <c r="C24" s="39" t="s">
        <v>15</v>
      </c>
      <c r="D24" s="40">
        <v>16</v>
      </c>
      <c r="E24" s="22">
        <v>1</v>
      </c>
      <c r="F24" s="41"/>
      <c r="G24" s="18">
        <f t="shared" si="1"/>
        <v>0</v>
      </c>
      <c r="H24" s="103">
        <f>+'[1]PROPUESTA ECONOMICA'!$H$24</f>
        <v>58170</v>
      </c>
      <c r="I24" s="26">
        <f t="shared" si="2"/>
        <v>930720</v>
      </c>
    </row>
    <row r="25" spans="1:9" x14ac:dyDescent="0.25">
      <c r="A25" s="37">
        <v>2.12</v>
      </c>
      <c r="B25" s="38" t="s">
        <v>34</v>
      </c>
      <c r="C25" s="39" t="s">
        <v>15</v>
      </c>
      <c r="D25" s="40">
        <v>1</v>
      </c>
      <c r="E25" s="22">
        <v>1</v>
      </c>
      <c r="F25" s="41"/>
      <c r="G25" s="18">
        <f t="shared" si="1"/>
        <v>0</v>
      </c>
      <c r="H25" s="103">
        <f>+'[1]PROPUESTA ECONOMICA'!$H$25</f>
        <v>84473</v>
      </c>
      <c r="I25" s="26">
        <f t="shared" si="2"/>
        <v>84473</v>
      </c>
    </row>
    <row r="26" spans="1:9" x14ac:dyDescent="0.25">
      <c r="A26" s="37">
        <v>2.13</v>
      </c>
      <c r="B26" s="38" t="s">
        <v>35</v>
      </c>
      <c r="C26" s="39" t="s">
        <v>15</v>
      </c>
      <c r="D26" s="40">
        <v>1</v>
      </c>
      <c r="E26" s="22">
        <v>1</v>
      </c>
      <c r="F26" s="41"/>
      <c r="G26" s="18">
        <f t="shared" si="1"/>
        <v>0</v>
      </c>
      <c r="H26" s="103">
        <f>+'[1]PROPUESTA ECONOMICA'!$H$26</f>
        <v>323400</v>
      </c>
      <c r="I26" s="26">
        <f t="shared" si="2"/>
        <v>323400</v>
      </c>
    </row>
    <row r="27" spans="1:9" x14ac:dyDescent="0.25">
      <c r="A27" s="37">
        <v>2.14</v>
      </c>
      <c r="B27" s="38" t="s">
        <v>36</v>
      </c>
      <c r="C27" s="39" t="s">
        <v>15</v>
      </c>
      <c r="D27" s="40">
        <v>140</v>
      </c>
      <c r="E27" s="22">
        <v>1</v>
      </c>
      <c r="F27" s="41"/>
      <c r="G27" s="18">
        <f t="shared" si="1"/>
        <v>0</v>
      </c>
      <c r="H27" s="103">
        <f>+'[1]PROPUESTA ECONOMICA'!$H$27</f>
        <v>122430</v>
      </c>
      <c r="I27" s="26">
        <f t="shared" si="2"/>
        <v>17140200</v>
      </c>
    </row>
    <row r="28" spans="1:9" ht="51" x14ac:dyDescent="0.25">
      <c r="A28" s="37">
        <v>2.15</v>
      </c>
      <c r="B28" s="38" t="s">
        <v>37</v>
      </c>
      <c r="C28" s="39" t="s">
        <v>23</v>
      </c>
      <c r="D28" s="40">
        <v>1</v>
      </c>
      <c r="E28" s="22">
        <v>1</v>
      </c>
      <c r="F28" s="41"/>
      <c r="G28" s="18">
        <f t="shared" si="1"/>
        <v>0</v>
      </c>
      <c r="H28" s="103">
        <f>+'[1]PROPUESTA ECONOMICA'!$H$28</f>
        <v>735000</v>
      </c>
      <c r="I28" s="26">
        <f t="shared" si="2"/>
        <v>735000</v>
      </c>
    </row>
    <row r="29" spans="1:9" ht="25.5" x14ac:dyDescent="0.25">
      <c r="A29" s="37">
        <v>2.16</v>
      </c>
      <c r="B29" s="38" t="s">
        <v>38</v>
      </c>
      <c r="C29" s="39" t="s">
        <v>23</v>
      </c>
      <c r="D29" s="40">
        <v>1</v>
      </c>
      <c r="E29" s="22">
        <v>3</v>
      </c>
      <c r="F29" s="41"/>
      <c r="G29" s="18">
        <f t="shared" si="1"/>
        <v>0</v>
      </c>
      <c r="H29" s="103">
        <f>+'[1]PROPUESTA ECONOMICA'!$H$29</f>
        <v>1176357</v>
      </c>
      <c r="I29" s="26">
        <f t="shared" si="2"/>
        <v>3529071</v>
      </c>
    </row>
    <row r="30" spans="1:9" x14ac:dyDescent="0.25">
      <c r="A30" s="37">
        <v>2.17</v>
      </c>
      <c r="B30" s="38" t="s">
        <v>39</v>
      </c>
      <c r="C30" s="39" t="s">
        <v>23</v>
      </c>
      <c r="D30" s="40">
        <v>1</v>
      </c>
      <c r="E30" s="22">
        <v>2</v>
      </c>
      <c r="F30" s="41"/>
      <c r="G30" s="18">
        <f t="shared" si="1"/>
        <v>0</v>
      </c>
      <c r="H30" s="103">
        <f>+'[1]PROPUESTA ECONOMICA'!$H$30</f>
        <v>862396</v>
      </c>
      <c r="I30" s="26">
        <f t="shared" si="2"/>
        <v>1724792</v>
      </c>
    </row>
    <row r="31" spans="1:9" x14ac:dyDescent="0.25">
      <c r="A31" s="37">
        <v>2.1800000000000002</v>
      </c>
      <c r="B31" s="38" t="s">
        <v>40</v>
      </c>
      <c r="C31" s="39" t="s">
        <v>15</v>
      </c>
      <c r="D31" s="40">
        <v>1</v>
      </c>
      <c r="E31" s="22">
        <v>2</v>
      </c>
      <c r="F31" s="41"/>
      <c r="G31" s="18">
        <f t="shared" si="1"/>
        <v>0</v>
      </c>
      <c r="H31" s="103">
        <f>+'[1]PROPUESTA ECONOMICA'!$H$31</f>
        <v>1222775</v>
      </c>
      <c r="I31" s="26">
        <f t="shared" si="2"/>
        <v>2445550</v>
      </c>
    </row>
    <row r="32" spans="1:9" x14ac:dyDescent="0.25">
      <c r="A32" s="37">
        <v>2.19</v>
      </c>
      <c r="B32" s="38" t="s">
        <v>41</v>
      </c>
      <c r="C32" s="39" t="s">
        <v>15</v>
      </c>
      <c r="D32" s="40">
        <v>1</v>
      </c>
      <c r="E32" s="22">
        <v>1</v>
      </c>
      <c r="F32" s="41"/>
      <c r="G32" s="18">
        <f t="shared" si="1"/>
        <v>0</v>
      </c>
      <c r="H32" s="103">
        <f>+'[1]PROPUESTA ECONOMICA'!$H$32</f>
        <v>253636</v>
      </c>
      <c r="I32" s="26">
        <f t="shared" si="2"/>
        <v>253636</v>
      </c>
    </row>
    <row r="33" spans="1:9" x14ac:dyDescent="0.25">
      <c r="A33" s="37">
        <v>2.2000000000000002</v>
      </c>
      <c r="B33" s="38" t="s">
        <v>42</v>
      </c>
      <c r="C33" s="39" t="s">
        <v>15</v>
      </c>
      <c r="D33" s="40">
        <v>1</v>
      </c>
      <c r="E33" s="22">
        <v>3</v>
      </c>
      <c r="F33" s="41"/>
      <c r="G33" s="18">
        <f t="shared" si="1"/>
        <v>0</v>
      </c>
      <c r="H33" s="103">
        <f>+'[1]PROPUESTA ECONOMICA'!$H$33</f>
        <v>565329</v>
      </c>
      <c r="I33" s="26">
        <f t="shared" si="2"/>
        <v>1695987</v>
      </c>
    </row>
    <row r="34" spans="1:9" x14ac:dyDescent="0.25">
      <c r="A34" s="37">
        <v>2.21</v>
      </c>
      <c r="B34" s="38" t="s">
        <v>43</v>
      </c>
      <c r="C34" s="39" t="s">
        <v>15</v>
      </c>
      <c r="D34" s="40">
        <v>1</v>
      </c>
      <c r="E34" s="22">
        <v>0</v>
      </c>
      <c r="F34" s="41"/>
      <c r="G34" s="18">
        <f t="shared" si="1"/>
        <v>0</v>
      </c>
      <c r="H34" s="103">
        <f>+'[1]PROPUESTA ECONOMICA'!$H$34</f>
        <v>1116302</v>
      </c>
      <c r="I34" s="26">
        <f t="shared" si="2"/>
        <v>0</v>
      </c>
    </row>
    <row r="35" spans="1:9" ht="25.5" x14ac:dyDescent="0.25">
      <c r="A35" s="37">
        <v>2.2200000000000002</v>
      </c>
      <c r="B35" s="38" t="s">
        <v>44</v>
      </c>
      <c r="C35" s="39" t="s">
        <v>23</v>
      </c>
      <c r="D35" s="40">
        <v>1</v>
      </c>
      <c r="E35" s="22">
        <v>3</v>
      </c>
      <c r="F35" s="41"/>
      <c r="G35" s="18">
        <f t="shared" si="1"/>
        <v>0</v>
      </c>
      <c r="H35" s="103">
        <f>+'[1]PROPUESTA ECONOMICA'!$H$35</f>
        <v>1937271</v>
      </c>
      <c r="I35" s="26">
        <f t="shared" si="2"/>
        <v>5811813</v>
      </c>
    </row>
    <row r="36" spans="1:9" x14ac:dyDescent="0.25">
      <c r="A36" s="37">
        <v>2.23</v>
      </c>
      <c r="B36" s="38" t="s">
        <v>45</v>
      </c>
      <c r="C36" s="39" t="s">
        <v>15</v>
      </c>
      <c r="D36" s="40">
        <v>1</v>
      </c>
      <c r="E36" s="22">
        <v>6</v>
      </c>
      <c r="F36" s="41"/>
      <c r="G36" s="18">
        <f t="shared" si="1"/>
        <v>0</v>
      </c>
      <c r="H36" s="103">
        <f>+'[1]PROPUESTA ECONOMICA'!$H$36</f>
        <v>438900</v>
      </c>
      <c r="I36" s="26">
        <f t="shared" si="2"/>
        <v>2633400</v>
      </c>
    </row>
    <row r="37" spans="1:9" ht="25.5" x14ac:dyDescent="0.25">
      <c r="A37" s="37">
        <v>2.2400000000000002</v>
      </c>
      <c r="B37" s="42" t="s">
        <v>46</v>
      </c>
      <c r="C37" s="39" t="s">
        <v>15</v>
      </c>
      <c r="D37" s="40">
        <v>1</v>
      </c>
      <c r="E37" s="22">
        <v>1</v>
      </c>
      <c r="F37" s="41"/>
      <c r="G37" s="18">
        <f t="shared" si="1"/>
        <v>0</v>
      </c>
      <c r="H37" s="103">
        <f>+'[1]PROPUESTA ECONOMICA'!$H$37</f>
        <v>2442276</v>
      </c>
      <c r="I37" s="26">
        <f t="shared" si="2"/>
        <v>2442276</v>
      </c>
    </row>
    <row r="38" spans="1:9" ht="25.5" x14ac:dyDescent="0.25">
      <c r="A38" s="37">
        <v>2.25</v>
      </c>
      <c r="B38" s="42" t="s">
        <v>47</v>
      </c>
      <c r="C38" s="43" t="s">
        <v>15</v>
      </c>
      <c r="D38" s="40">
        <v>1</v>
      </c>
      <c r="E38" s="22">
        <v>2</v>
      </c>
      <c r="F38" s="41"/>
      <c r="G38" s="18">
        <f t="shared" si="1"/>
        <v>0</v>
      </c>
      <c r="H38" s="103">
        <f>+'[1]PROPUESTA ECONOMICA'!$H$38</f>
        <v>457515</v>
      </c>
      <c r="I38" s="26">
        <f t="shared" si="2"/>
        <v>915030</v>
      </c>
    </row>
    <row r="39" spans="1:9" ht="38.25" x14ac:dyDescent="0.25">
      <c r="A39" s="37">
        <v>2.2599999999999998</v>
      </c>
      <c r="B39" s="42" t="s">
        <v>48</v>
      </c>
      <c r="C39" s="43" t="s">
        <v>15</v>
      </c>
      <c r="D39" s="40">
        <v>1</v>
      </c>
      <c r="E39" s="22">
        <v>1</v>
      </c>
      <c r="F39" s="41"/>
      <c r="G39" s="18">
        <f t="shared" si="1"/>
        <v>0</v>
      </c>
      <c r="H39" s="103">
        <f>+'[1]PROPUESTA ECONOMICA'!$H$39</f>
        <v>707083</v>
      </c>
      <c r="I39" s="26">
        <f t="shared" si="2"/>
        <v>707083</v>
      </c>
    </row>
    <row r="40" spans="1:9" x14ac:dyDescent="0.25">
      <c r="A40" s="28"/>
      <c r="B40" s="29" t="s">
        <v>49</v>
      </c>
      <c r="C40" s="30"/>
      <c r="D40" s="30"/>
      <c r="E40" s="31"/>
      <c r="F40" s="32"/>
      <c r="G40" s="18">
        <f>SUM(G14:G39)</f>
        <v>0</v>
      </c>
      <c r="H40" s="34">
        <f>SUM(H14:H39)</f>
        <v>15693837</v>
      </c>
      <c r="I40" s="34">
        <f>SUM(I14:I39)</f>
        <v>52715788</v>
      </c>
    </row>
    <row r="41" spans="1:9" x14ac:dyDescent="0.25">
      <c r="A41" s="12">
        <v>3</v>
      </c>
      <c r="B41" s="13" t="s">
        <v>50</v>
      </c>
      <c r="C41" s="14"/>
      <c r="D41" s="15"/>
      <c r="E41" s="16"/>
      <c r="F41" s="35"/>
      <c r="G41" s="16"/>
    </row>
    <row r="42" spans="1:9" x14ac:dyDescent="0.25">
      <c r="A42" s="44">
        <v>3.0009999999999999</v>
      </c>
      <c r="B42" s="45" t="s">
        <v>51</v>
      </c>
      <c r="C42" s="43" t="s">
        <v>15</v>
      </c>
      <c r="D42" s="40">
        <v>2</v>
      </c>
      <c r="E42" s="46" t="s">
        <v>52</v>
      </c>
      <c r="F42" s="41"/>
      <c r="G42" s="47">
        <f>+D42*F42</f>
        <v>0</v>
      </c>
      <c r="H42" s="103">
        <f>+'[1]PROPUESTA ECONOMICA'!$H$42</f>
        <v>66258</v>
      </c>
      <c r="I42" s="26">
        <f>+D42*H42</f>
        <v>132516</v>
      </c>
    </row>
    <row r="43" spans="1:9" x14ac:dyDescent="0.25">
      <c r="A43" s="44">
        <v>3.0019999999999998</v>
      </c>
      <c r="B43" s="48" t="s">
        <v>53</v>
      </c>
      <c r="C43" s="49" t="s">
        <v>15</v>
      </c>
      <c r="D43" s="40">
        <v>2</v>
      </c>
      <c r="E43" s="46" t="s">
        <v>52</v>
      </c>
      <c r="F43" s="41"/>
      <c r="G43" s="47">
        <f t="shared" ref="G43:G106" si="3">+D43*F43</f>
        <v>0</v>
      </c>
      <c r="H43" s="103">
        <f>+'[1]PROPUESTA ECONOMICA'!$H$43</f>
        <v>14439</v>
      </c>
      <c r="I43" s="26">
        <f t="shared" ref="I43:I106" si="4">+D43*H43</f>
        <v>28878</v>
      </c>
    </row>
    <row r="44" spans="1:9" x14ac:dyDescent="0.25">
      <c r="A44" s="44">
        <v>3.0030000000000001</v>
      </c>
      <c r="B44" s="48" t="s">
        <v>54</v>
      </c>
      <c r="C44" s="49" t="s">
        <v>15</v>
      </c>
      <c r="D44" s="40">
        <v>2</v>
      </c>
      <c r="E44" s="46" t="s">
        <v>52</v>
      </c>
      <c r="F44" s="41"/>
      <c r="G44" s="47">
        <f t="shared" si="3"/>
        <v>0</v>
      </c>
      <c r="H44" s="103">
        <f>+'[1]PROPUESTA ECONOMICA'!$H$44</f>
        <v>17798</v>
      </c>
      <c r="I44" s="26">
        <f t="shared" si="4"/>
        <v>35596</v>
      </c>
    </row>
    <row r="45" spans="1:9" x14ac:dyDescent="0.25">
      <c r="A45" s="44">
        <v>3.004</v>
      </c>
      <c r="B45" s="48" t="s">
        <v>55</v>
      </c>
      <c r="C45" s="49" t="s">
        <v>15</v>
      </c>
      <c r="D45" s="40">
        <v>2</v>
      </c>
      <c r="E45" s="46" t="s">
        <v>52</v>
      </c>
      <c r="F45" s="50"/>
      <c r="G45" s="47">
        <f t="shared" si="3"/>
        <v>0</v>
      </c>
      <c r="H45" s="103">
        <f>+'[1]PROPUESTA ECONOMICA'!$H$45</f>
        <v>6291</v>
      </c>
      <c r="I45" s="26">
        <f t="shared" si="4"/>
        <v>12582</v>
      </c>
    </row>
    <row r="46" spans="1:9" x14ac:dyDescent="0.25">
      <c r="A46" s="44">
        <v>3.0049999999999999</v>
      </c>
      <c r="B46" s="48" t="s">
        <v>56</v>
      </c>
      <c r="C46" s="49" t="s">
        <v>15</v>
      </c>
      <c r="D46" s="40">
        <v>2</v>
      </c>
      <c r="E46" s="46" t="s">
        <v>52</v>
      </c>
      <c r="F46" s="50"/>
      <c r="G46" s="47">
        <f t="shared" si="3"/>
        <v>0</v>
      </c>
      <c r="H46" s="103">
        <f>+'[1]PROPUESTA ECONOMICA'!$H$46</f>
        <v>6405</v>
      </c>
      <c r="I46" s="26">
        <f t="shared" si="4"/>
        <v>12810</v>
      </c>
    </row>
    <row r="47" spans="1:9" x14ac:dyDescent="0.25">
      <c r="A47" s="44">
        <v>3.0059999999999998</v>
      </c>
      <c r="B47" s="48" t="s">
        <v>57</v>
      </c>
      <c r="C47" s="49" t="s">
        <v>15</v>
      </c>
      <c r="D47" s="40">
        <v>2</v>
      </c>
      <c r="E47" s="46" t="s">
        <v>52</v>
      </c>
      <c r="F47" s="50"/>
      <c r="G47" s="47">
        <f t="shared" si="3"/>
        <v>0</v>
      </c>
      <c r="H47" s="103">
        <f>+'[1]PROPUESTA ECONOMICA'!$H$47</f>
        <v>22470</v>
      </c>
      <c r="I47" s="26">
        <f t="shared" si="4"/>
        <v>44940</v>
      </c>
    </row>
    <row r="48" spans="1:9" x14ac:dyDescent="0.25">
      <c r="A48" s="44">
        <v>3.0070000000000001</v>
      </c>
      <c r="B48" s="48" t="s">
        <v>58</v>
      </c>
      <c r="C48" s="49" t="s">
        <v>15</v>
      </c>
      <c r="D48" s="40">
        <v>2</v>
      </c>
      <c r="E48" s="46" t="s">
        <v>52</v>
      </c>
      <c r="F48" s="50"/>
      <c r="G48" s="47">
        <f t="shared" si="3"/>
        <v>0</v>
      </c>
      <c r="H48" s="103">
        <f>+'[1]PROPUESTA ECONOMICA'!$H$48</f>
        <v>32022</v>
      </c>
      <c r="I48" s="26">
        <f t="shared" si="4"/>
        <v>64044</v>
      </c>
    </row>
    <row r="49" spans="1:9" x14ac:dyDescent="0.25">
      <c r="A49" s="44">
        <v>3.008</v>
      </c>
      <c r="B49" s="48" t="s">
        <v>59</v>
      </c>
      <c r="C49" s="49" t="s">
        <v>15</v>
      </c>
      <c r="D49" s="40">
        <v>2</v>
      </c>
      <c r="E49" s="46" t="s">
        <v>52</v>
      </c>
      <c r="F49" s="50"/>
      <c r="G49" s="47">
        <f t="shared" si="3"/>
        <v>0</v>
      </c>
      <c r="H49" s="103">
        <f>+'[1]PROPUESTA ECONOMICA'!$H$49</f>
        <v>5670</v>
      </c>
      <c r="I49" s="26">
        <f t="shared" si="4"/>
        <v>11340</v>
      </c>
    </row>
    <row r="50" spans="1:9" x14ac:dyDescent="0.25">
      <c r="A50" s="44">
        <v>3.0089999999999999</v>
      </c>
      <c r="B50" s="48" t="s">
        <v>60</v>
      </c>
      <c r="C50" s="49" t="s">
        <v>15</v>
      </c>
      <c r="D50" s="40">
        <v>2</v>
      </c>
      <c r="E50" s="46" t="s">
        <v>52</v>
      </c>
      <c r="F50" s="50"/>
      <c r="G50" s="47">
        <f t="shared" si="3"/>
        <v>0</v>
      </c>
      <c r="H50" s="103">
        <f>+'[1]PROPUESTA ECONOMICA'!$H$50</f>
        <v>5547</v>
      </c>
      <c r="I50" s="26">
        <f t="shared" si="4"/>
        <v>11094</v>
      </c>
    </row>
    <row r="51" spans="1:9" x14ac:dyDescent="0.25">
      <c r="A51" s="44">
        <v>3.01</v>
      </c>
      <c r="B51" s="48" t="s">
        <v>61</v>
      </c>
      <c r="C51" s="49" t="s">
        <v>15</v>
      </c>
      <c r="D51" s="40">
        <v>2</v>
      </c>
      <c r="E51" s="46" t="s">
        <v>52</v>
      </c>
      <c r="F51" s="50"/>
      <c r="G51" s="47">
        <f t="shared" si="3"/>
        <v>0</v>
      </c>
      <c r="H51" s="103">
        <f>+'[1]PROPUESTA ECONOMICA'!$H$51</f>
        <v>3203</v>
      </c>
      <c r="I51" s="26">
        <f t="shared" si="4"/>
        <v>6406</v>
      </c>
    </row>
    <row r="52" spans="1:9" x14ac:dyDescent="0.25">
      <c r="A52" s="44">
        <v>3.0110000000000001</v>
      </c>
      <c r="B52" s="48" t="s">
        <v>62</v>
      </c>
      <c r="C52" s="49" t="s">
        <v>15</v>
      </c>
      <c r="D52" s="40">
        <v>3</v>
      </c>
      <c r="E52" s="46" t="s">
        <v>52</v>
      </c>
      <c r="F52" s="50"/>
      <c r="G52" s="47">
        <f t="shared" si="3"/>
        <v>0</v>
      </c>
      <c r="H52" s="103">
        <f>+'[1]PROPUESTA ECONOMICA'!$H$52</f>
        <v>710</v>
      </c>
      <c r="I52" s="26">
        <f t="shared" si="4"/>
        <v>2130</v>
      </c>
    </row>
    <row r="53" spans="1:9" x14ac:dyDescent="0.25">
      <c r="A53" s="44">
        <v>3.012</v>
      </c>
      <c r="B53" s="48" t="s">
        <v>63</v>
      </c>
      <c r="C53" s="49" t="s">
        <v>15</v>
      </c>
      <c r="D53" s="40">
        <v>2</v>
      </c>
      <c r="E53" s="46" t="s">
        <v>52</v>
      </c>
      <c r="F53" s="50"/>
      <c r="G53" s="47">
        <f t="shared" si="3"/>
        <v>0</v>
      </c>
      <c r="H53" s="103">
        <f>+'[1]PROPUESTA ECONOMICA'!$H$53</f>
        <v>7245</v>
      </c>
      <c r="I53" s="26">
        <f t="shared" si="4"/>
        <v>14490</v>
      </c>
    </row>
    <row r="54" spans="1:9" x14ac:dyDescent="0.25">
      <c r="A54" s="44">
        <v>3.0129999999999999</v>
      </c>
      <c r="B54" s="48" t="s">
        <v>64</v>
      </c>
      <c r="C54" s="49" t="s">
        <v>15</v>
      </c>
      <c r="D54" s="40">
        <v>2</v>
      </c>
      <c r="E54" s="46" t="s">
        <v>52</v>
      </c>
      <c r="F54" s="50"/>
      <c r="G54" s="47">
        <f t="shared" si="3"/>
        <v>0</v>
      </c>
      <c r="H54" s="103">
        <f>+'[1]PROPUESTA ECONOMICA'!$H$54</f>
        <v>1254</v>
      </c>
      <c r="I54" s="26">
        <f t="shared" si="4"/>
        <v>2508</v>
      </c>
    </row>
    <row r="55" spans="1:9" x14ac:dyDescent="0.25">
      <c r="A55" s="44">
        <v>3.0139999999999998</v>
      </c>
      <c r="B55" s="48" t="s">
        <v>65</v>
      </c>
      <c r="C55" s="49" t="s">
        <v>15</v>
      </c>
      <c r="D55" s="40">
        <v>2</v>
      </c>
      <c r="E55" s="46" t="s">
        <v>52</v>
      </c>
      <c r="F55" s="50"/>
      <c r="G55" s="47">
        <f t="shared" si="3"/>
        <v>0</v>
      </c>
      <c r="H55" s="103">
        <f>+'[1]PROPUESTA ECONOMICA'!$H$55</f>
        <v>13426</v>
      </c>
      <c r="I55" s="26">
        <f t="shared" si="4"/>
        <v>26852</v>
      </c>
    </row>
    <row r="56" spans="1:9" x14ac:dyDescent="0.25">
      <c r="A56" s="44">
        <v>3.0150000000000001</v>
      </c>
      <c r="B56" s="45" t="s">
        <v>66</v>
      </c>
      <c r="C56" s="43" t="s">
        <v>15</v>
      </c>
      <c r="D56" s="40">
        <v>2</v>
      </c>
      <c r="E56" s="46" t="s">
        <v>52</v>
      </c>
      <c r="F56" s="51"/>
      <c r="G56" s="47">
        <f t="shared" si="3"/>
        <v>0</v>
      </c>
      <c r="H56" s="103">
        <f>+'[1]PROPUESTA ECONOMICA'!$H$56</f>
        <v>187348</v>
      </c>
      <c r="I56" s="26">
        <f t="shared" si="4"/>
        <v>374696</v>
      </c>
    </row>
    <row r="57" spans="1:9" x14ac:dyDescent="0.25">
      <c r="A57" s="44">
        <v>3.016</v>
      </c>
      <c r="B57" s="48" t="s">
        <v>67</v>
      </c>
      <c r="C57" s="49" t="s">
        <v>15</v>
      </c>
      <c r="D57" s="40">
        <v>2</v>
      </c>
      <c r="E57" s="46" t="s">
        <v>52</v>
      </c>
      <c r="F57" s="52"/>
      <c r="G57" s="47">
        <f t="shared" si="3"/>
        <v>0</v>
      </c>
      <c r="H57" s="103">
        <f>+'[1]PROPUESTA ECONOMICA'!$H$57</f>
        <v>2258</v>
      </c>
      <c r="I57" s="26">
        <f t="shared" si="4"/>
        <v>4516</v>
      </c>
    </row>
    <row r="58" spans="1:9" x14ac:dyDescent="0.25">
      <c r="A58" s="44">
        <v>3.0169999999999999</v>
      </c>
      <c r="B58" s="48" t="s">
        <v>68</v>
      </c>
      <c r="C58" s="49" t="s">
        <v>15</v>
      </c>
      <c r="D58" s="40">
        <v>2</v>
      </c>
      <c r="E58" s="46" t="s">
        <v>52</v>
      </c>
      <c r="F58" s="52"/>
      <c r="G58" s="47">
        <f t="shared" si="3"/>
        <v>0</v>
      </c>
      <c r="H58" s="25">
        <f>+ROUND('[2]EST MERCADO'!P58,0)</f>
        <v>488</v>
      </c>
      <c r="I58" s="26">
        <f t="shared" si="4"/>
        <v>976</v>
      </c>
    </row>
    <row r="59" spans="1:9" x14ac:dyDescent="0.25">
      <c r="A59" s="44">
        <v>3.0179999999999998</v>
      </c>
      <c r="B59" s="48" t="s">
        <v>69</v>
      </c>
      <c r="C59" s="49" t="s">
        <v>15</v>
      </c>
      <c r="D59" s="40">
        <v>2</v>
      </c>
      <c r="E59" s="46" t="s">
        <v>52</v>
      </c>
      <c r="F59" s="52"/>
      <c r="G59" s="47">
        <f t="shared" si="3"/>
        <v>0</v>
      </c>
      <c r="H59" s="25">
        <f>+ROUND('[2]EST MERCADO'!P59,0)</f>
        <v>5500</v>
      </c>
      <c r="I59" s="26">
        <f t="shared" si="4"/>
        <v>11000</v>
      </c>
    </row>
    <row r="60" spans="1:9" x14ac:dyDescent="0.25">
      <c r="A60" s="44">
        <v>3.0190000000000001</v>
      </c>
      <c r="B60" s="48" t="s">
        <v>70</v>
      </c>
      <c r="C60" s="49" t="s">
        <v>15</v>
      </c>
      <c r="D60" s="40">
        <v>2</v>
      </c>
      <c r="E60" s="46" t="s">
        <v>52</v>
      </c>
      <c r="F60" s="52"/>
      <c r="G60" s="47">
        <f t="shared" si="3"/>
        <v>0</v>
      </c>
      <c r="H60" s="25">
        <f>+ROUND('[2]EST MERCADO'!P60,0)</f>
        <v>1600</v>
      </c>
      <c r="I60" s="26">
        <f t="shared" si="4"/>
        <v>3200</v>
      </c>
    </row>
    <row r="61" spans="1:9" x14ac:dyDescent="0.25">
      <c r="A61" s="44">
        <v>3.02</v>
      </c>
      <c r="B61" s="48" t="s">
        <v>71</v>
      </c>
      <c r="C61" s="49" t="s">
        <v>15</v>
      </c>
      <c r="D61" s="40">
        <v>2</v>
      </c>
      <c r="E61" s="46" t="s">
        <v>52</v>
      </c>
      <c r="F61" s="52"/>
      <c r="G61" s="47">
        <f t="shared" si="3"/>
        <v>0</v>
      </c>
      <c r="H61" s="25">
        <f>+ROUND('[2]EST MERCADO'!P61,0)</f>
        <v>7757</v>
      </c>
      <c r="I61" s="26">
        <f t="shared" si="4"/>
        <v>15514</v>
      </c>
    </row>
    <row r="62" spans="1:9" x14ac:dyDescent="0.25">
      <c r="A62" s="44">
        <v>3.0209999999999999</v>
      </c>
      <c r="B62" s="48" t="s">
        <v>72</v>
      </c>
      <c r="C62" s="49" t="s">
        <v>15</v>
      </c>
      <c r="D62" s="40">
        <v>2</v>
      </c>
      <c r="E62" s="46" t="s">
        <v>52</v>
      </c>
      <c r="F62" s="50"/>
      <c r="G62" s="47">
        <f t="shared" si="3"/>
        <v>0</v>
      </c>
      <c r="H62" s="25">
        <f>+ROUND('[2]EST MERCADO'!P62,0)</f>
        <v>17907</v>
      </c>
      <c r="I62" s="26">
        <f t="shared" si="4"/>
        <v>35814</v>
      </c>
    </row>
    <row r="63" spans="1:9" x14ac:dyDescent="0.25">
      <c r="A63" s="44">
        <v>3.0219999999999998</v>
      </c>
      <c r="B63" s="53" t="s">
        <v>73</v>
      </c>
      <c r="C63" s="54" t="s">
        <v>15</v>
      </c>
      <c r="D63" s="40">
        <v>2</v>
      </c>
      <c r="E63" s="46" t="s">
        <v>52</v>
      </c>
      <c r="F63" s="50"/>
      <c r="G63" s="47">
        <f t="shared" si="3"/>
        <v>0</v>
      </c>
      <c r="H63" s="25">
        <f>+ROUND('[2]EST MERCADO'!P63,0)</f>
        <v>15400</v>
      </c>
      <c r="I63" s="26">
        <f t="shared" si="4"/>
        <v>30800</v>
      </c>
    </row>
    <row r="64" spans="1:9" x14ac:dyDescent="0.25">
      <c r="A64" s="44">
        <v>3.0230000000000001</v>
      </c>
      <c r="B64" s="45" t="s">
        <v>74</v>
      </c>
      <c r="C64" s="43" t="s">
        <v>75</v>
      </c>
      <c r="D64" s="40">
        <v>2</v>
      </c>
      <c r="E64" s="46" t="s">
        <v>52</v>
      </c>
      <c r="F64" s="51"/>
      <c r="G64" s="47">
        <f t="shared" si="3"/>
        <v>0</v>
      </c>
      <c r="H64" s="25">
        <f>+ROUND('[2]EST MERCADO'!P64,0)</f>
        <v>996221</v>
      </c>
      <c r="I64" s="26">
        <f t="shared" si="4"/>
        <v>1992442</v>
      </c>
    </row>
    <row r="65" spans="1:9" x14ac:dyDescent="0.25">
      <c r="A65" s="44">
        <v>3.024</v>
      </c>
      <c r="B65" s="55" t="s">
        <v>76</v>
      </c>
      <c r="C65" s="56" t="s">
        <v>77</v>
      </c>
      <c r="D65" s="40">
        <v>1</v>
      </c>
      <c r="E65" s="46" t="s">
        <v>52</v>
      </c>
      <c r="F65" s="51"/>
      <c r="G65" s="47">
        <f t="shared" si="3"/>
        <v>0</v>
      </c>
      <c r="H65" s="25">
        <f>+ROUND('[2]EST MERCADO'!P65,0)</f>
        <v>140000</v>
      </c>
      <c r="I65" s="26">
        <f t="shared" si="4"/>
        <v>140000</v>
      </c>
    </row>
    <row r="66" spans="1:9" x14ac:dyDescent="0.25">
      <c r="A66" s="44">
        <v>3.0249999999999999</v>
      </c>
      <c r="B66" s="55" t="s">
        <v>78</v>
      </c>
      <c r="C66" s="56" t="s">
        <v>77</v>
      </c>
      <c r="D66" s="40">
        <v>1</v>
      </c>
      <c r="E66" s="46" t="s">
        <v>52</v>
      </c>
      <c r="F66" s="51"/>
      <c r="G66" s="47">
        <f t="shared" si="3"/>
        <v>0</v>
      </c>
      <c r="H66" s="25">
        <f>+ROUND('[2]EST MERCADO'!P66,0)</f>
        <v>32133</v>
      </c>
      <c r="I66" s="26">
        <f t="shared" si="4"/>
        <v>32133</v>
      </c>
    </row>
    <row r="67" spans="1:9" x14ac:dyDescent="0.25">
      <c r="A67" s="44">
        <v>3.0259999999999998</v>
      </c>
      <c r="B67" s="48" t="s">
        <v>79</v>
      </c>
      <c r="C67" s="49" t="s">
        <v>15</v>
      </c>
      <c r="D67" s="40">
        <v>2</v>
      </c>
      <c r="E67" s="46" t="s">
        <v>52</v>
      </c>
      <c r="F67" s="50"/>
      <c r="G67" s="47">
        <f t="shared" si="3"/>
        <v>0</v>
      </c>
      <c r="H67" s="25">
        <f>+ROUND('[2]EST MERCADO'!P67,0)</f>
        <v>168004</v>
      </c>
      <c r="I67" s="26">
        <f t="shared" si="4"/>
        <v>336008</v>
      </c>
    </row>
    <row r="68" spans="1:9" x14ac:dyDescent="0.25">
      <c r="A68" s="44">
        <v>3.0270000000000001</v>
      </c>
      <c r="B68" s="48" t="s">
        <v>80</v>
      </c>
      <c r="C68" s="49" t="s">
        <v>15</v>
      </c>
      <c r="D68" s="40">
        <v>2</v>
      </c>
      <c r="E68" s="46" t="s">
        <v>52</v>
      </c>
      <c r="F68" s="50"/>
      <c r="G68" s="47">
        <f t="shared" si="3"/>
        <v>0</v>
      </c>
      <c r="H68" s="25">
        <f>+ROUND('[2]EST MERCADO'!P68,0)</f>
        <v>22300</v>
      </c>
      <c r="I68" s="26">
        <f t="shared" si="4"/>
        <v>44600</v>
      </c>
    </row>
    <row r="69" spans="1:9" x14ac:dyDescent="0.25">
      <c r="A69" s="44">
        <v>3.028</v>
      </c>
      <c r="B69" s="48" t="s">
        <v>81</v>
      </c>
      <c r="C69" s="49" t="s">
        <v>15</v>
      </c>
      <c r="D69" s="40">
        <v>2</v>
      </c>
      <c r="E69" s="46" t="s">
        <v>52</v>
      </c>
      <c r="F69" s="50"/>
      <c r="G69" s="47">
        <f t="shared" si="3"/>
        <v>0</v>
      </c>
      <c r="H69" s="25">
        <f>+ROUND('[2]EST MERCADO'!P69,0)</f>
        <v>28900</v>
      </c>
      <c r="I69" s="26">
        <f t="shared" si="4"/>
        <v>57800</v>
      </c>
    </row>
    <row r="70" spans="1:9" x14ac:dyDescent="0.25">
      <c r="A70" s="44">
        <v>3.0289999999999999</v>
      </c>
      <c r="B70" s="48" t="s">
        <v>82</v>
      </c>
      <c r="C70" s="49" t="s">
        <v>15</v>
      </c>
      <c r="D70" s="40">
        <v>2</v>
      </c>
      <c r="E70" s="46" t="s">
        <v>52</v>
      </c>
      <c r="F70" s="50"/>
      <c r="G70" s="47">
        <f t="shared" si="3"/>
        <v>0</v>
      </c>
      <c r="H70" s="25">
        <f>+ROUND('[2]EST MERCADO'!P70,0)</f>
        <v>39900</v>
      </c>
      <c r="I70" s="26">
        <f t="shared" si="4"/>
        <v>79800</v>
      </c>
    </row>
    <row r="71" spans="1:9" x14ac:dyDescent="0.25">
      <c r="A71" s="44">
        <v>3.03</v>
      </c>
      <c r="B71" s="48" t="s">
        <v>83</v>
      </c>
      <c r="C71" s="49" t="s">
        <v>15</v>
      </c>
      <c r="D71" s="40">
        <v>2</v>
      </c>
      <c r="E71" s="46" t="s">
        <v>52</v>
      </c>
      <c r="F71" s="50"/>
      <c r="G71" s="47">
        <f t="shared" si="3"/>
        <v>0</v>
      </c>
      <c r="H71" s="25">
        <f>+ROUND('[2]EST MERCADO'!P71,0)</f>
        <v>4250</v>
      </c>
      <c r="I71" s="26">
        <f t="shared" si="4"/>
        <v>8500</v>
      </c>
    </row>
    <row r="72" spans="1:9" x14ac:dyDescent="0.25">
      <c r="A72" s="44">
        <v>3.0310000000000001</v>
      </c>
      <c r="B72" s="48" t="s">
        <v>84</v>
      </c>
      <c r="C72" s="49" t="s">
        <v>15</v>
      </c>
      <c r="D72" s="40">
        <v>2</v>
      </c>
      <c r="E72" s="46" t="s">
        <v>52</v>
      </c>
      <c r="F72" s="50"/>
      <c r="G72" s="47">
        <f t="shared" si="3"/>
        <v>0</v>
      </c>
      <c r="H72" s="25">
        <f>+ROUND('[2]EST MERCADO'!P72,0)</f>
        <v>6884</v>
      </c>
      <c r="I72" s="26">
        <f t="shared" si="4"/>
        <v>13768</v>
      </c>
    </row>
    <row r="73" spans="1:9" x14ac:dyDescent="0.25">
      <c r="A73" s="44">
        <v>3.032</v>
      </c>
      <c r="B73" s="53" t="s">
        <v>85</v>
      </c>
      <c r="C73" s="54" t="s">
        <v>15</v>
      </c>
      <c r="D73" s="40">
        <v>2</v>
      </c>
      <c r="E73" s="46" t="s">
        <v>52</v>
      </c>
      <c r="F73" s="50"/>
      <c r="G73" s="47">
        <f t="shared" si="3"/>
        <v>0</v>
      </c>
      <c r="H73" s="25">
        <f>+ROUND('[2]EST MERCADO'!P73,0)</f>
        <v>5680</v>
      </c>
      <c r="I73" s="26">
        <f t="shared" si="4"/>
        <v>11360</v>
      </c>
    </row>
    <row r="74" spans="1:9" ht="25.5" x14ac:dyDescent="0.25">
      <c r="A74" s="44">
        <v>3.0329999999999999</v>
      </c>
      <c r="B74" s="45" t="s">
        <v>86</v>
      </c>
      <c r="C74" s="43" t="s">
        <v>15</v>
      </c>
      <c r="D74" s="40">
        <v>1</v>
      </c>
      <c r="E74" s="46" t="s">
        <v>52</v>
      </c>
      <c r="F74" s="51"/>
      <c r="G74" s="47">
        <f t="shared" si="3"/>
        <v>0</v>
      </c>
      <c r="H74" s="25">
        <f>+ROUND('[2]EST MERCADO'!P74,0)</f>
        <v>25000</v>
      </c>
      <c r="I74" s="26">
        <f t="shared" si="4"/>
        <v>25000</v>
      </c>
    </row>
    <row r="75" spans="1:9" x14ac:dyDescent="0.25">
      <c r="A75" s="44">
        <v>3.0339999999999998</v>
      </c>
      <c r="B75" s="45" t="s">
        <v>87</v>
      </c>
      <c r="C75" s="43" t="s">
        <v>88</v>
      </c>
      <c r="D75" s="40">
        <v>5</v>
      </c>
      <c r="E75" s="46" t="s">
        <v>52</v>
      </c>
      <c r="F75" s="51"/>
      <c r="G75" s="47">
        <f t="shared" si="3"/>
        <v>0</v>
      </c>
      <c r="H75" s="25">
        <f>+ROUND('[2]EST MERCADO'!P75,0)</f>
        <v>25000</v>
      </c>
      <c r="I75" s="26">
        <f t="shared" si="4"/>
        <v>125000</v>
      </c>
    </row>
    <row r="76" spans="1:9" x14ac:dyDescent="0.25">
      <c r="A76" s="44">
        <v>3.0350000000000001</v>
      </c>
      <c r="B76" s="48" t="s">
        <v>89</v>
      </c>
      <c r="C76" s="54" t="s">
        <v>15</v>
      </c>
      <c r="D76" s="40">
        <v>2</v>
      </c>
      <c r="E76" s="46" t="s">
        <v>52</v>
      </c>
      <c r="F76" s="50"/>
      <c r="G76" s="47">
        <f t="shared" si="3"/>
        <v>0</v>
      </c>
      <c r="H76" s="25">
        <f>+ROUND('[2]EST MERCADO'!P76,0)</f>
        <v>6000</v>
      </c>
      <c r="I76" s="26">
        <f t="shared" si="4"/>
        <v>12000</v>
      </c>
    </row>
    <row r="77" spans="1:9" x14ac:dyDescent="0.25">
      <c r="A77" s="44">
        <v>3.036</v>
      </c>
      <c r="B77" s="48" t="s">
        <v>90</v>
      </c>
      <c r="C77" s="49" t="s">
        <v>15</v>
      </c>
      <c r="D77" s="40">
        <v>2</v>
      </c>
      <c r="E77" s="46" t="s">
        <v>52</v>
      </c>
      <c r="F77" s="50"/>
      <c r="G77" s="47">
        <f t="shared" si="3"/>
        <v>0</v>
      </c>
      <c r="H77" s="25">
        <f>+ROUND('[2]EST MERCADO'!P77,0)</f>
        <v>4469</v>
      </c>
      <c r="I77" s="26">
        <f t="shared" si="4"/>
        <v>8938</v>
      </c>
    </row>
    <row r="78" spans="1:9" x14ac:dyDescent="0.25">
      <c r="A78" s="44">
        <v>3.0369999999999999</v>
      </c>
      <c r="B78" s="48" t="s">
        <v>91</v>
      </c>
      <c r="C78" s="49" t="s">
        <v>15</v>
      </c>
      <c r="D78" s="40">
        <v>2</v>
      </c>
      <c r="E78" s="46" t="s">
        <v>52</v>
      </c>
      <c r="F78" s="50"/>
      <c r="G78" s="47">
        <f t="shared" si="3"/>
        <v>0</v>
      </c>
      <c r="H78" s="25">
        <f>+ROUND('[2]EST MERCADO'!P78,0)</f>
        <v>11302</v>
      </c>
      <c r="I78" s="26">
        <f t="shared" si="4"/>
        <v>22604</v>
      </c>
    </row>
    <row r="79" spans="1:9" x14ac:dyDescent="0.25">
      <c r="A79" s="44">
        <v>3.0379999999999998</v>
      </c>
      <c r="B79" s="48" t="s">
        <v>92</v>
      </c>
      <c r="C79" s="49" t="s">
        <v>15</v>
      </c>
      <c r="D79" s="40">
        <v>2</v>
      </c>
      <c r="E79" s="46" t="s">
        <v>52</v>
      </c>
      <c r="F79" s="50"/>
      <c r="G79" s="47">
        <f t="shared" si="3"/>
        <v>0</v>
      </c>
      <c r="H79" s="25">
        <f>+ROUND('[2]EST MERCADO'!P79,0)</f>
        <v>12048</v>
      </c>
      <c r="I79" s="26">
        <f t="shared" si="4"/>
        <v>24096</v>
      </c>
    </row>
    <row r="80" spans="1:9" x14ac:dyDescent="0.25">
      <c r="A80" s="44">
        <v>3.0390000000000001</v>
      </c>
      <c r="B80" s="48" t="s">
        <v>93</v>
      </c>
      <c r="C80" s="49" t="s">
        <v>15</v>
      </c>
      <c r="D80" s="40">
        <v>2</v>
      </c>
      <c r="E80" s="46" t="s">
        <v>52</v>
      </c>
      <c r="F80" s="50"/>
      <c r="G80" s="47">
        <f t="shared" si="3"/>
        <v>0</v>
      </c>
      <c r="H80" s="25">
        <f>+ROUND('[2]EST MERCADO'!P80,0)</f>
        <v>13385</v>
      </c>
      <c r="I80" s="26">
        <f t="shared" si="4"/>
        <v>26770</v>
      </c>
    </row>
    <row r="81" spans="1:9" x14ac:dyDescent="0.25">
      <c r="A81" s="44">
        <v>3.04</v>
      </c>
      <c r="B81" s="45" t="s">
        <v>94</v>
      </c>
      <c r="C81" s="43" t="s">
        <v>15</v>
      </c>
      <c r="D81" s="40">
        <v>1</v>
      </c>
      <c r="E81" s="46" t="s">
        <v>52</v>
      </c>
      <c r="F81" s="51"/>
      <c r="G81" s="47">
        <f t="shared" si="3"/>
        <v>0</v>
      </c>
      <c r="H81" s="25">
        <f>+ROUND('[2]EST MERCADO'!P81,0)</f>
        <v>117500</v>
      </c>
      <c r="I81" s="26">
        <f t="shared" si="4"/>
        <v>117500</v>
      </c>
    </row>
    <row r="82" spans="1:9" x14ac:dyDescent="0.25">
      <c r="A82" s="44">
        <v>3.0409999999999999</v>
      </c>
      <c r="B82" s="48" t="s">
        <v>95</v>
      </c>
      <c r="C82" s="49" t="s">
        <v>15</v>
      </c>
      <c r="D82" s="40">
        <v>2</v>
      </c>
      <c r="E82" s="46" t="s">
        <v>52</v>
      </c>
      <c r="F82" s="51"/>
      <c r="G82" s="47">
        <f t="shared" si="3"/>
        <v>0</v>
      </c>
      <c r="H82" s="25">
        <f>+ROUND('[2]EST MERCADO'!P82,0)</f>
        <v>37636</v>
      </c>
      <c r="I82" s="26">
        <f t="shared" si="4"/>
        <v>75272</v>
      </c>
    </row>
    <row r="83" spans="1:9" x14ac:dyDescent="0.25">
      <c r="A83" s="44">
        <v>3.0419999999999998</v>
      </c>
      <c r="B83" s="48" t="s">
        <v>96</v>
      </c>
      <c r="C83" s="49" t="s">
        <v>88</v>
      </c>
      <c r="D83" s="40">
        <v>5</v>
      </c>
      <c r="E83" s="46" t="s">
        <v>52</v>
      </c>
      <c r="F83" s="50"/>
      <c r="G83" s="47">
        <f t="shared" si="3"/>
        <v>0</v>
      </c>
      <c r="H83" s="25">
        <f>+ROUND('[2]EST MERCADO'!P83,0)</f>
        <v>9000</v>
      </c>
      <c r="I83" s="26">
        <f t="shared" si="4"/>
        <v>45000</v>
      </c>
    </row>
    <row r="84" spans="1:9" x14ac:dyDescent="0.25">
      <c r="A84" s="44">
        <v>3.0430000000000001</v>
      </c>
      <c r="B84" s="38" t="s">
        <v>97</v>
      </c>
      <c r="C84" s="43" t="s">
        <v>15</v>
      </c>
      <c r="D84" s="40">
        <v>2</v>
      </c>
      <c r="E84" s="46" t="s">
        <v>52</v>
      </c>
      <c r="F84" s="50"/>
      <c r="G84" s="47">
        <f t="shared" si="3"/>
        <v>0</v>
      </c>
      <c r="H84" s="25">
        <f>+ROUND('[2]EST MERCADO'!P84,0)</f>
        <v>678423</v>
      </c>
      <c r="I84" s="26">
        <f t="shared" si="4"/>
        <v>1356846</v>
      </c>
    </row>
    <row r="85" spans="1:9" x14ac:dyDescent="0.25">
      <c r="A85" s="44">
        <v>3.044</v>
      </c>
      <c r="B85" s="48" t="s">
        <v>98</v>
      </c>
      <c r="C85" s="49" t="s">
        <v>88</v>
      </c>
      <c r="D85" s="40">
        <v>5</v>
      </c>
      <c r="E85" s="46" t="s">
        <v>52</v>
      </c>
      <c r="F85" s="51"/>
      <c r="G85" s="47">
        <f t="shared" si="3"/>
        <v>0</v>
      </c>
      <c r="H85" s="25">
        <f>+ROUND('[2]EST MERCADO'!P85,0)</f>
        <v>80000</v>
      </c>
      <c r="I85" s="26">
        <f t="shared" si="4"/>
        <v>400000</v>
      </c>
    </row>
    <row r="86" spans="1:9" x14ac:dyDescent="0.25">
      <c r="A86" s="44">
        <v>3.0449999999999999</v>
      </c>
      <c r="B86" s="38" t="s">
        <v>99</v>
      </c>
      <c r="C86" s="49" t="s">
        <v>88</v>
      </c>
      <c r="D86" s="40">
        <v>5</v>
      </c>
      <c r="E86" s="46" t="s">
        <v>52</v>
      </c>
      <c r="F86" s="51"/>
      <c r="G86" s="47">
        <f t="shared" si="3"/>
        <v>0</v>
      </c>
      <c r="H86" s="25">
        <f>+ROUND('[2]EST MERCADO'!P86,0)</f>
        <v>620000</v>
      </c>
      <c r="I86" s="26">
        <f t="shared" si="4"/>
        <v>3100000</v>
      </c>
    </row>
    <row r="87" spans="1:9" x14ac:dyDescent="0.25">
      <c r="A87" s="44">
        <v>3.04599999999999</v>
      </c>
      <c r="B87" s="45" t="s">
        <v>100</v>
      </c>
      <c r="C87" s="43" t="s">
        <v>15</v>
      </c>
      <c r="D87" s="40">
        <v>1</v>
      </c>
      <c r="E87" s="46" t="s">
        <v>52</v>
      </c>
      <c r="F87" s="50"/>
      <c r="G87" s="47">
        <f t="shared" si="3"/>
        <v>0</v>
      </c>
      <c r="H87" s="25">
        <f>+ROUND('[2]EST MERCADO'!P87,0)</f>
        <v>588680</v>
      </c>
      <c r="I87" s="26">
        <f t="shared" si="4"/>
        <v>588680</v>
      </c>
    </row>
    <row r="88" spans="1:9" x14ac:dyDescent="0.25">
      <c r="A88" s="44">
        <v>3.0469999999999899</v>
      </c>
      <c r="B88" s="45" t="s">
        <v>101</v>
      </c>
      <c r="C88" s="43" t="s">
        <v>15</v>
      </c>
      <c r="D88" s="40">
        <v>1</v>
      </c>
      <c r="E88" s="46" t="s">
        <v>52</v>
      </c>
      <c r="F88" s="50"/>
      <c r="G88" s="47">
        <f t="shared" si="3"/>
        <v>0</v>
      </c>
      <c r="H88" s="25">
        <f>+ROUND('[2]EST MERCADO'!P88,0)</f>
        <v>466112</v>
      </c>
      <c r="I88" s="26">
        <f t="shared" si="4"/>
        <v>466112</v>
      </c>
    </row>
    <row r="89" spans="1:9" x14ac:dyDescent="0.25">
      <c r="A89" s="44">
        <v>3.0479999999999898</v>
      </c>
      <c r="B89" s="48" t="s">
        <v>102</v>
      </c>
      <c r="C89" s="49" t="s">
        <v>15</v>
      </c>
      <c r="D89" s="40">
        <v>2</v>
      </c>
      <c r="E89" s="46" t="s">
        <v>52</v>
      </c>
      <c r="F89" s="50"/>
      <c r="G89" s="47">
        <f t="shared" si="3"/>
        <v>0</v>
      </c>
      <c r="H89" s="25">
        <f>+ROUND('[2]EST MERCADO'!P89,0)</f>
        <v>111935</v>
      </c>
      <c r="I89" s="26">
        <f t="shared" si="4"/>
        <v>223870</v>
      </c>
    </row>
    <row r="90" spans="1:9" x14ac:dyDescent="0.25">
      <c r="A90" s="44">
        <v>3.0489999999999902</v>
      </c>
      <c r="B90" s="48" t="s">
        <v>103</v>
      </c>
      <c r="C90" s="49" t="s">
        <v>15</v>
      </c>
      <c r="D90" s="40">
        <v>2</v>
      </c>
      <c r="E90" s="46" t="s">
        <v>52</v>
      </c>
      <c r="F90" s="50"/>
      <c r="G90" s="47">
        <f t="shared" si="3"/>
        <v>0</v>
      </c>
      <c r="H90" s="25">
        <f>+ROUND('[2]EST MERCADO'!P90,0)</f>
        <v>7900</v>
      </c>
      <c r="I90" s="26">
        <f t="shared" si="4"/>
        <v>15800</v>
      </c>
    </row>
    <row r="91" spans="1:9" x14ac:dyDescent="0.25">
      <c r="A91" s="44">
        <v>3.0499999999999901</v>
      </c>
      <c r="B91" s="48" t="s">
        <v>104</v>
      </c>
      <c r="C91" s="49" t="s">
        <v>15</v>
      </c>
      <c r="D91" s="40">
        <v>2</v>
      </c>
      <c r="E91" s="46" t="s">
        <v>52</v>
      </c>
      <c r="F91" s="50"/>
      <c r="G91" s="47">
        <f t="shared" si="3"/>
        <v>0</v>
      </c>
      <c r="H91" s="25">
        <f>+ROUND('[2]EST MERCADO'!P91,0)</f>
        <v>36900</v>
      </c>
      <c r="I91" s="26">
        <f t="shared" si="4"/>
        <v>73800</v>
      </c>
    </row>
    <row r="92" spans="1:9" x14ac:dyDescent="0.25">
      <c r="A92" s="44">
        <v>3.0509999999999899</v>
      </c>
      <c r="B92" s="48" t="s">
        <v>105</v>
      </c>
      <c r="C92" s="49" t="s">
        <v>15</v>
      </c>
      <c r="D92" s="40">
        <v>2</v>
      </c>
      <c r="E92" s="46" t="s">
        <v>52</v>
      </c>
      <c r="F92" s="50"/>
      <c r="G92" s="47">
        <f t="shared" si="3"/>
        <v>0</v>
      </c>
      <c r="H92" s="25">
        <f>+ROUND('[2]EST MERCADO'!P92,0)</f>
        <v>7850</v>
      </c>
      <c r="I92" s="26">
        <f t="shared" si="4"/>
        <v>15700</v>
      </c>
    </row>
    <row r="93" spans="1:9" x14ac:dyDescent="0.25">
      <c r="A93" s="44">
        <v>3.0519999999999898</v>
      </c>
      <c r="B93" s="48" t="s">
        <v>106</v>
      </c>
      <c r="C93" s="49" t="s">
        <v>15</v>
      </c>
      <c r="D93" s="40">
        <v>2</v>
      </c>
      <c r="E93" s="46" t="s">
        <v>52</v>
      </c>
      <c r="F93" s="50"/>
      <c r="G93" s="47">
        <f t="shared" si="3"/>
        <v>0</v>
      </c>
      <c r="H93" s="25">
        <f>+ROUND('[2]EST MERCADO'!P93,0)</f>
        <v>12900</v>
      </c>
      <c r="I93" s="26">
        <f t="shared" si="4"/>
        <v>25800</v>
      </c>
    </row>
    <row r="94" spans="1:9" x14ac:dyDescent="0.25">
      <c r="A94" s="44">
        <v>3.0529999999999902</v>
      </c>
      <c r="B94" s="48" t="s">
        <v>107</v>
      </c>
      <c r="C94" s="49" t="s">
        <v>15</v>
      </c>
      <c r="D94" s="40">
        <v>2</v>
      </c>
      <c r="E94" s="46" t="s">
        <v>52</v>
      </c>
      <c r="F94" s="50"/>
      <c r="G94" s="47">
        <f t="shared" si="3"/>
        <v>0</v>
      </c>
      <c r="H94" s="25">
        <f>+ROUND('[2]EST MERCADO'!P94,0)</f>
        <v>16896</v>
      </c>
      <c r="I94" s="26">
        <f t="shared" si="4"/>
        <v>33792</v>
      </c>
    </row>
    <row r="95" spans="1:9" x14ac:dyDescent="0.25">
      <c r="A95" s="44">
        <v>3.0539999999999901</v>
      </c>
      <c r="B95" s="48" t="s">
        <v>108</v>
      </c>
      <c r="C95" s="49" t="s">
        <v>15</v>
      </c>
      <c r="D95" s="40">
        <v>2</v>
      </c>
      <c r="E95" s="46" t="s">
        <v>52</v>
      </c>
      <c r="F95" s="50"/>
      <c r="G95" s="47">
        <f t="shared" si="3"/>
        <v>0</v>
      </c>
      <c r="H95" s="25">
        <f>+ROUND('[2]EST MERCADO'!P95,0)</f>
        <v>25147</v>
      </c>
      <c r="I95" s="26">
        <f t="shared" si="4"/>
        <v>50294</v>
      </c>
    </row>
    <row r="96" spans="1:9" x14ac:dyDescent="0.25">
      <c r="A96" s="44">
        <v>3.0549999999999899</v>
      </c>
      <c r="B96" s="48" t="s">
        <v>109</v>
      </c>
      <c r="C96" s="49" t="s">
        <v>15</v>
      </c>
      <c r="D96" s="40">
        <v>5</v>
      </c>
      <c r="E96" s="46" t="s">
        <v>52</v>
      </c>
      <c r="F96" s="50"/>
      <c r="G96" s="47">
        <f t="shared" si="3"/>
        <v>0</v>
      </c>
      <c r="H96" s="25">
        <f>+ROUND('[2]EST MERCADO'!P96,0)</f>
        <v>176343</v>
      </c>
      <c r="I96" s="26">
        <f t="shared" si="4"/>
        <v>881715</v>
      </c>
    </row>
    <row r="97" spans="1:9" x14ac:dyDescent="0.25">
      <c r="A97" s="44">
        <v>3.0559999999999898</v>
      </c>
      <c r="B97" s="48" t="s">
        <v>110</v>
      </c>
      <c r="C97" s="49" t="s">
        <v>15</v>
      </c>
      <c r="D97" s="40">
        <v>2</v>
      </c>
      <c r="E97" s="46" t="s">
        <v>52</v>
      </c>
      <c r="F97" s="50"/>
      <c r="G97" s="47">
        <f t="shared" si="3"/>
        <v>0</v>
      </c>
      <c r="H97" s="25">
        <f>+ROUND('[2]EST MERCADO'!P97,0)</f>
        <v>39339</v>
      </c>
      <c r="I97" s="26">
        <f t="shared" si="4"/>
        <v>78678</v>
      </c>
    </row>
    <row r="98" spans="1:9" x14ac:dyDescent="0.25">
      <c r="A98" s="44">
        <v>3.0569999999999902</v>
      </c>
      <c r="B98" s="48" t="s">
        <v>111</v>
      </c>
      <c r="C98" s="49" t="s">
        <v>15</v>
      </c>
      <c r="D98" s="40">
        <v>5</v>
      </c>
      <c r="E98" s="46" t="s">
        <v>52</v>
      </c>
      <c r="F98" s="50"/>
      <c r="G98" s="47">
        <f t="shared" si="3"/>
        <v>0</v>
      </c>
      <c r="H98" s="25">
        <f>+ROUND('[2]EST MERCADO'!P98,0)</f>
        <v>1500</v>
      </c>
      <c r="I98" s="26">
        <f t="shared" si="4"/>
        <v>7500</v>
      </c>
    </row>
    <row r="99" spans="1:9" ht="25.5" x14ac:dyDescent="0.25">
      <c r="A99" s="44">
        <v>3.0579999999999901</v>
      </c>
      <c r="B99" s="38" t="s">
        <v>112</v>
      </c>
      <c r="C99" s="43" t="s">
        <v>15</v>
      </c>
      <c r="D99" s="40">
        <v>1</v>
      </c>
      <c r="E99" s="46" t="s">
        <v>52</v>
      </c>
      <c r="F99" s="50"/>
      <c r="G99" s="47">
        <f t="shared" si="3"/>
        <v>0</v>
      </c>
      <c r="H99" s="25">
        <f>+ROUND('[2]EST MERCADO'!P99,0)</f>
        <v>1312622</v>
      </c>
      <c r="I99" s="26">
        <f t="shared" si="4"/>
        <v>1312622</v>
      </c>
    </row>
    <row r="100" spans="1:9" x14ac:dyDescent="0.25">
      <c r="A100" s="44">
        <v>3.0589999999999899</v>
      </c>
      <c r="B100" s="48" t="s">
        <v>113</v>
      </c>
      <c r="C100" s="49" t="s">
        <v>15</v>
      </c>
      <c r="D100" s="40">
        <v>5</v>
      </c>
      <c r="E100" s="46" t="s">
        <v>52</v>
      </c>
      <c r="F100" s="50"/>
      <c r="G100" s="47">
        <f t="shared" si="3"/>
        <v>0</v>
      </c>
      <c r="H100" s="25">
        <f>+ROUND('[2]EST MERCADO'!P100,0)</f>
        <v>26539</v>
      </c>
      <c r="I100" s="26">
        <f t="shared" si="4"/>
        <v>132695</v>
      </c>
    </row>
    <row r="101" spans="1:9" x14ac:dyDescent="0.25">
      <c r="A101" s="44">
        <v>3.0599999999999898</v>
      </c>
      <c r="B101" s="48" t="s">
        <v>114</v>
      </c>
      <c r="C101" s="49" t="s">
        <v>15</v>
      </c>
      <c r="D101" s="40">
        <v>5</v>
      </c>
      <c r="E101" s="46" t="s">
        <v>52</v>
      </c>
      <c r="F101" s="50"/>
      <c r="G101" s="47">
        <f t="shared" si="3"/>
        <v>0</v>
      </c>
      <c r="H101" s="25">
        <f>+ROUND('[2]EST MERCADO'!P101,0)</f>
        <v>44241</v>
      </c>
      <c r="I101" s="26">
        <f t="shared" si="4"/>
        <v>221205</v>
      </c>
    </row>
    <row r="102" spans="1:9" x14ac:dyDescent="0.25">
      <c r="A102" s="44">
        <v>3.0609999999999902</v>
      </c>
      <c r="B102" s="55" t="s">
        <v>115</v>
      </c>
      <c r="C102" s="56" t="s">
        <v>15</v>
      </c>
      <c r="D102" s="40">
        <v>5</v>
      </c>
      <c r="E102" s="46" t="s">
        <v>52</v>
      </c>
      <c r="F102" s="50"/>
      <c r="G102" s="47">
        <f t="shared" si="3"/>
        <v>0</v>
      </c>
      <c r="H102" s="25">
        <f>+ROUND('[2]EST MERCADO'!P102,0)</f>
        <v>7937</v>
      </c>
      <c r="I102" s="26">
        <f t="shared" si="4"/>
        <v>39685</v>
      </c>
    </row>
    <row r="103" spans="1:9" x14ac:dyDescent="0.25">
      <c r="A103" s="44">
        <v>3.0619999999999901</v>
      </c>
      <c r="B103" s="48" t="s">
        <v>116</v>
      </c>
      <c r="C103" s="49" t="s">
        <v>15</v>
      </c>
      <c r="D103" s="40">
        <v>5</v>
      </c>
      <c r="E103" s="46" t="s">
        <v>52</v>
      </c>
      <c r="F103" s="50"/>
      <c r="G103" s="47">
        <f t="shared" si="3"/>
        <v>0</v>
      </c>
      <c r="H103" s="25">
        <f>+ROUND('[2]EST MERCADO'!P103,0)</f>
        <v>8696</v>
      </c>
      <c r="I103" s="26">
        <f t="shared" si="4"/>
        <v>43480</v>
      </c>
    </row>
    <row r="104" spans="1:9" x14ac:dyDescent="0.25">
      <c r="A104" s="44">
        <v>3.06299999999999</v>
      </c>
      <c r="B104" s="48" t="s">
        <v>117</v>
      </c>
      <c r="C104" s="49" t="s">
        <v>15</v>
      </c>
      <c r="D104" s="40">
        <v>5</v>
      </c>
      <c r="E104" s="46" t="s">
        <v>52</v>
      </c>
      <c r="F104" s="50"/>
      <c r="G104" s="47">
        <f t="shared" si="3"/>
        <v>0</v>
      </c>
      <c r="H104" s="25">
        <f>+ROUND('[2]EST MERCADO'!P104,0)</f>
        <v>11011</v>
      </c>
      <c r="I104" s="26">
        <f t="shared" si="4"/>
        <v>55055</v>
      </c>
    </row>
    <row r="105" spans="1:9" x14ac:dyDescent="0.25">
      <c r="A105" s="44">
        <v>3.0639999999999898</v>
      </c>
      <c r="B105" s="48" t="s">
        <v>118</v>
      </c>
      <c r="C105" s="49" t="s">
        <v>15</v>
      </c>
      <c r="D105" s="40">
        <v>5</v>
      </c>
      <c r="E105" s="46" t="s">
        <v>52</v>
      </c>
      <c r="F105" s="50"/>
      <c r="G105" s="47">
        <f t="shared" si="3"/>
        <v>0</v>
      </c>
      <c r="H105" s="25">
        <f>+ROUND('[2]EST MERCADO'!P105,0)</f>
        <v>18637</v>
      </c>
      <c r="I105" s="26">
        <f t="shared" si="4"/>
        <v>93185</v>
      </c>
    </row>
    <row r="106" spans="1:9" x14ac:dyDescent="0.25">
      <c r="A106" s="44">
        <v>3.0649999999999902</v>
      </c>
      <c r="B106" s="48" t="s">
        <v>119</v>
      </c>
      <c r="C106" s="49" t="s">
        <v>15</v>
      </c>
      <c r="D106" s="40">
        <v>5</v>
      </c>
      <c r="E106" s="46" t="s">
        <v>52</v>
      </c>
      <c r="F106" s="50"/>
      <c r="G106" s="47">
        <f t="shared" si="3"/>
        <v>0</v>
      </c>
      <c r="H106" s="25">
        <f>+ROUND('[2]EST MERCADO'!P106,0)</f>
        <v>28359</v>
      </c>
      <c r="I106" s="26">
        <f t="shared" si="4"/>
        <v>141795</v>
      </c>
    </row>
    <row r="107" spans="1:9" x14ac:dyDescent="0.25">
      <c r="A107" s="44">
        <v>3.0659999999999901</v>
      </c>
      <c r="B107" s="48" t="s">
        <v>120</v>
      </c>
      <c r="C107" s="49" t="s">
        <v>121</v>
      </c>
      <c r="D107" s="40">
        <v>1</v>
      </c>
      <c r="E107" s="46" t="s">
        <v>52</v>
      </c>
      <c r="F107" s="51"/>
      <c r="G107" s="47">
        <f t="shared" ref="G107:G170" si="5">+D107*F107</f>
        <v>0</v>
      </c>
      <c r="H107" s="25">
        <f>+ROUND('[2]EST MERCADO'!P107,0)</f>
        <v>457900</v>
      </c>
      <c r="I107" s="26">
        <f t="shared" ref="I107:I170" si="6">+D107*H107</f>
        <v>457900</v>
      </c>
    </row>
    <row r="108" spans="1:9" x14ac:dyDescent="0.25">
      <c r="A108" s="44">
        <v>3.06699999999999</v>
      </c>
      <c r="B108" s="48" t="s">
        <v>122</v>
      </c>
      <c r="C108" s="49" t="s">
        <v>15</v>
      </c>
      <c r="D108" s="40">
        <v>2</v>
      </c>
      <c r="E108" s="46" t="s">
        <v>52</v>
      </c>
      <c r="F108" s="50"/>
      <c r="G108" s="47">
        <f t="shared" si="5"/>
        <v>0</v>
      </c>
      <c r="H108" s="25">
        <f>+ROUND('[2]EST MERCADO'!P108,0)</f>
        <v>3250</v>
      </c>
      <c r="I108" s="26">
        <f t="shared" si="6"/>
        <v>6500</v>
      </c>
    </row>
    <row r="109" spans="1:9" x14ac:dyDescent="0.25">
      <c r="A109" s="44">
        <v>3.0679999999999898</v>
      </c>
      <c r="B109" s="48" t="s">
        <v>123</v>
      </c>
      <c r="C109" s="49" t="s">
        <v>15</v>
      </c>
      <c r="D109" s="40">
        <v>2</v>
      </c>
      <c r="E109" s="46" t="s">
        <v>52</v>
      </c>
      <c r="F109" s="50"/>
      <c r="G109" s="47">
        <f t="shared" si="5"/>
        <v>0</v>
      </c>
      <c r="H109" s="25">
        <f>+ROUND('[2]EST MERCADO'!P109,0)</f>
        <v>6069</v>
      </c>
      <c r="I109" s="26">
        <f t="shared" si="6"/>
        <v>12138</v>
      </c>
    </row>
    <row r="110" spans="1:9" x14ac:dyDescent="0.25">
      <c r="A110" s="44">
        <v>3.0689999999999902</v>
      </c>
      <c r="B110" s="48" t="s">
        <v>124</v>
      </c>
      <c r="C110" s="49" t="s">
        <v>15</v>
      </c>
      <c r="D110" s="40">
        <v>2</v>
      </c>
      <c r="E110" s="46" t="s">
        <v>52</v>
      </c>
      <c r="F110" s="50"/>
      <c r="G110" s="47">
        <f t="shared" si="5"/>
        <v>0</v>
      </c>
      <c r="H110" s="25">
        <f>+ROUND('[2]EST MERCADO'!P110,0)</f>
        <v>8977</v>
      </c>
      <c r="I110" s="26">
        <f t="shared" si="6"/>
        <v>17954</v>
      </c>
    </row>
    <row r="111" spans="1:9" x14ac:dyDescent="0.25">
      <c r="A111" s="44">
        <v>3.0699999999999901</v>
      </c>
      <c r="B111" s="48" t="s">
        <v>125</v>
      </c>
      <c r="C111" s="49" t="s">
        <v>15</v>
      </c>
      <c r="D111" s="40">
        <v>2</v>
      </c>
      <c r="E111" s="46" t="s">
        <v>52</v>
      </c>
      <c r="F111" s="50"/>
      <c r="G111" s="47">
        <f t="shared" si="5"/>
        <v>0</v>
      </c>
      <c r="H111" s="25">
        <f>+ROUND('[2]EST MERCADO'!P111,0)</f>
        <v>9861</v>
      </c>
      <c r="I111" s="26">
        <f t="shared" si="6"/>
        <v>19722</v>
      </c>
    </row>
    <row r="112" spans="1:9" x14ac:dyDescent="0.25">
      <c r="A112" s="44">
        <v>3.07099999999999</v>
      </c>
      <c r="B112" s="55" t="s">
        <v>126</v>
      </c>
      <c r="C112" s="56" t="s">
        <v>15</v>
      </c>
      <c r="D112" s="40">
        <v>2</v>
      </c>
      <c r="E112" s="46" t="s">
        <v>52</v>
      </c>
      <c r="F112" s="50"/>
      <c r="G112" s="47">
        <f t="shared" si="5"/>
        <v>0</v>
      </c>
      <c r="H112" s="25">
        <f>+ROUND('[2]EST MERCADO'!P112,0)</f>
        <v>2046</v>
      </c>
      <c r="I112" s="26">
        <f t="shared" si="6"/>
        <v>4092</v>
      </c>
    </row>
    <row r="113" spans="1:9" x14ac:dyDescent="0.25">
      <c r="A113" s="44">
        <v>3.0719999999999898</v>
      </c>
      <c r="B113" s="48" t="s">
        <v>127</v>
      </c>
      <c r="C113" s="56" t="s">
        <v>15</v>
      </c>
      <c r="D113" s="40">
        <v>2</v>
      </c>
      <c r="E113" s="46" t="s">
        <v>52</v>
      </c>
      <c r="F113" s="50"/>
      <c r="G113" s="47">
        <f t="shared" si="5"/>
        <v>0</v>
      </c>
      <c r="H113" s="25">
        <f>+ROUND('[2]EST MERCADO'!P113,0)</f>
        <v>2050</v>
      </c>
      <c r="I113" s="26">
        <f t="shared" si="6"/>
        <v>4100</v>
      </c>
    </row>
    <row r="114" spans="1:9" x14ac:dyDescent="0.25">
      <c r="A114" s="44">
        <v>3.0729999999999902</v>
      </c>
      <c r="B114" s="48" t="s">
        <v>128</v>
      </c>
      <c r="C114" s="56" t="s">
        <v>15</v>
      </c>
      <c r="D114" s="40">
        <v>2</v>
      </c>
      <c r="E114" s="46" t="s">
        <v>52</v>
      </c>
      <c r="F114" s="50"/>
      <c r="G114" s="47">
        <f t="shared" si="5"/>
        <v>0</v>
      </c>
      <c r="H114" s="25">
        <f>+ROUND('[2]EST MERCADO'!P114,0)</f>
        <v>4750</v>
      </c>
      <c r="I114" s="26">
        <f t="shared" si="6"/>
        <v>9500</v>
      </c>
    </row>
    <row r="115" spans="1:9" x14ac:dyDescent="0.25">
      <c r="A115" s="44">
        <v>3.0739999999999901</v>
      </c>
      <c r="B115" s="48" t="s">
        <v>129</v>
      </c>
      <c r="C115" s="56" t="s">
        <v>15</v>
      </c>
      <c r="D115" s="40">
        <v>2</v>
      </c>
      <c r="E115" s="46" t="s">
        <v>52</v>
      </c>
      <c r="F115" s="50"/>
      <c r="G115" s="47">
        <f t="shared" si="5"/>
        <v>0</v>
      </c>
      <c r="H115" s="25">
        <f>+ROUND('[2]EST MERCADO'!P115,0)</f>
        <v>3550</v>
      </c>
      <c r="I115" s="26">
        <f t="shared" si="6"/>
        <v>7100</v>
      </c>
    </row>
    <row r="116" spans="1:9" x14ac:dyDescent="0.25">
      <c r="A116" s="44">
        <v>3.07499999999999</v>
      </c>
      <c r="B116" s="48" t="s">
        <v>130</v>
      </c>
      <c r="C116" s="56" t="s">
        <v>15</v>
      </c>
      <c r="D116" s="40">
        <v>2</v>
      </c>
      <c r="E116" s="46" t="s">
        <v>52</v>
      </c>
      <c r="F116" s="50"/>
      <c r="G116" s="47">
        <f t="shared" si="5"/>
        <v>0</v>
      </c>
      <c r="H116" s="25">
        <f>+ROUND('[2]EST MERCADO'!P116,0)</f>
        <v>6900</v>
      </c>
      <c r="I116" s="26">
        <f t="shared" si="6"/>
        <v>13800</v>
      </c>
    </row>
    <row r="117" spans="1:9" x14ac:dyDescent="0.25">
      <c r="A117" s="44">
        <v>3.0759999999999899</v>
      </c>
      <c r="B117" s="55" t="s">
        <v>131</v>
      </c>
      <c r="C117" s="56" t="s">
        <v>15</v>
      </c>
      <c r="D117" s="40">
        <v>2</v>
      </c>
      <c r="E117" s="46" t="s">
        <v>52</v>
      </c>
      <c r="F117" s="50"/>
      <c r="G117" s="47">
        <f t="shared" si="5"/>
        <v>0</v>
      </c>
      <c r="H117" s="25">
        <f>+ROUND('[2]EST MERCADO'!P117,0)</f>
        <v>808</v>
      </c>
      <c r="I117" s="26">
        <f t="shared" si="6"/>
        <v>1616</v>
      </c>
    </row>
    <row r="118" spans="1:9" x14ac:dyDescent="0.25">
      <c r="A118" s="44">
        <v>3.0769999999999902</v>
      </c>
      <c r="B118" s="53" t="s">
        <v>132</v>
      </c>
      <c r="C118" s="54" t="s">
        <v>15</v>
      </c>
      <c r="D118" s="40">
        <v>2</v>
      </c>
      <c r="E118" s="46" t="s">
        <v>52</v>
      </c>
      <c r="F118" s="57"/>
      <c r="G118" s="47">
        <f t="shared" si="5"/>
        <v>0</v>
      </c>
      <c r="H118" s="25">
        <f>+ROUND('[2]EST MERCADO'!P118,0)</f>
        <v>6587</v>
      </c>
      <c r="I118" s="26">
        <f t="shared" si="6"/>
        <v>13174</v>
      </c>
    </row>
    <row r="119" spans="1:9" x14ac:dyDescent="0.25">
      <c r="A119" s="44">
        <v>3.0779999999999901</v>
      </c>
      <c r="B119" s="55" t="s">
        <v>133</v>
      </c>
      <c r="C119" s="56" t="s">
        <v>15</v>
      </c>
      <c r="D119" s="40">
        <v>2</v>
      </c>
      <c r="E119" s="46" t="s">
        <v>52</v>
      </c>
      <c r="F119" s="58"/>
      <c r="G119" s="47">
        <f t="shared" si="5"/>
        <v>0</v>
      </c>
      <c r="H119" s="25">
        <f>+ROUND('[2]EST MERCADO'!P119,0)</f>
        <v>10400</v>
      </c>
      <c r="I119" s="26">
        <f t="shared" si="6"/>
        <v>20800</v>
      </c>
    </row>
    <row r="120" spans="1:9" x14ac:dyDescent="0.25">
      <c r="A120" s="44">
        <v>3.07899999999999</v>
      </c>
      <c r="B120" s="55" t="s">
        <v>134</v>
      </c>
      <c r="C120" s="56" t="s">
        <v>15</v>
      </c>
      <c r="D120" s="40">
        <v>2</v>
      </c>
      <c r="E120" s="46" t="s">
        <v>52</v>
      </c>
      <c r="F120" s="58"/>
      <c r="G120" s="47">
        <f t="shared" si="5"/>
        <v>0</v>
      </c>
      <c r="H120" s="25">
        <f>+ROUND('[2]EST MERCADO'!P120,0)</f>
        <v>10900</v>
      </c>
      <c r="I120" s="26">
        <f t="shared" si="6"/>
        <v>21800</v>
      </c>
    </row>
    <row r="121" spans="1:9" x14ac:dyDescent="0.25">
      <c r="A121" s="44">
        <v>3.0799999999999899</v>
      </c>
      <c r="B121" s="59" t="s">
        <v>135</v>
      </c>
      <c r="C121" s="60" t="s">
        <v>15</v>
      </c>
      <c r="D121" s="40">
        <v>2</v>
      </c>
      <c r="E121" s="46" t="s">
        <v>52</v>
      </c>
      <c r="F121" s="61"/>
      <c r="G121" s="47">
        <f t="shared" si="5"/>
        <v>0</v>
      </c>
      <c r="H121" s="25">
        <f>+ROUND('[2]EST MERCADO'!P121,0)</f>
        <v>44900</v>
      </c>
      <c r="I121" s="26">
        <f t="shared" si="6"/>
        <v>89800</v>
      </c>
    </row>
    <row r="122" spans="1:9" x14ac:dyDescent="0.25">
      <c r="A122" s="44">
        <v>3.0809999999999902</v>
      </c>
      <c r="B122" s="48" t="s">
        <v>136</v>
      </c>
      <c r="C122" s="49" t="s">
        <v>137</v>
      </c>
      <c r="D122" s="40">
        <v>5</v>
      </c>
      <c r="E122" s="46" t="s">
        <v>52</v>
      </c>
      <c r="F122" s="50"/>
      <c r="G122" s="47">
        <f t="shared" si="5"/>
        <v>0</v>
      </c>
      <c r="H122" s="25">
        <f>+ROUND('[2]EST MERCADO'!P122,0)</f>
        <v>177782</v>
      </c>
      <c r="I122" s="26">
        <f t="shared" si="6"/>
        <v>888910</v>
      </c>
    </row>
    <row r="123" spans="1:9" x14ac:dyDescent="0.25">
      <c r="A123" s="44">
        <v>3.0819999999999901</v>
      </c>
      <c r="B123" s="48" t="s">
        <v>138</v>
      </c>
      <c r="C123" s="49" t="s">
        <v>137</v>
      </c>
      <c r="D123" s="40">
        <v>5</v>
      </c>
      <c r="E123" s="46" t="s">
        <v>52</v>
      </c>
      <c r="F123" s="50"/>
      <c r="G123" s="47">
        <f t="shared" si="5"/>
        <v>0</v>
      </c>
      <c r="H123" s="25">
        <f>+ROUND('[2]EST MERCADO'!P123,0)</f>
        <v>242338</v>
      </c>
      <c r="I123" s="26">
        <f t="shared" si="6"/>
        <v>1211690</v>
      </c>
    </row>
    <row r="124" spans="1:9" x14ac:dyDescent="0.25">
      <c r="A124" s="44">
        <v>3.08299999999999</v>
      </c>
      <c r="B124" s="55" t="s">
        <v>139</v>
      </c>
      <c r="C124" s="56" t="s">
        <v>137</v>
      </c>
      <c r="D124" s="40">
        <v>2</v>
      </c>
      <c r="E124" s="46" t="s">
        <v>52</v>
      </c>
      <c r="F124" s="50"/>
      <c r="G124" s="47">
        <f t="shared" si="5"/>
        <v>0</v>
      </c>
      <c r="H124" s="25">
        <f>+ROUND('[2]EST MERCADO'!P124,0)</f>
        <v>128140</v>
      </c>
      <c r="I124" s="26">
        <f t="shared" si="6"/>
        <v>256280</v>
      </c>
    </row>
    <row r="125" spans="1:9" x14ac:dyDescent="0.25">
      <c r="A125" s="44">
        <v>3.0839999999999899</v>
      </c>
      <c r="B125" s="48" t="s">
        <v>140</v>
      </c>
      <c r="C125" s="49" t="s">
        <v>137</v>
      </c>
      <c r="D125" s="40">
        <v>2</v>
      </c>
      <c r="E125" s="46" t="s">
        <v>52</v>
      </c>
      <c r="F125" s="50"/>
      <c r="G125" s="47">
        <f t="shared" si="5"/>
        <v>0</v>
      </c>
      <c r="H125" s="25">
        <f>+ROUND('[2]EST MERCADO'!P125,0)</f>
        <v>564637</v>
      </c>
      <c r="I125" s="26">
        <f t="shared" si="6"/>
        <v>1129274</v>
      </c>
    </row>
    <row r="126" spans="1:9" x14ac:dyDescent="0.25">
      <c r="A126" s="44">
        <v>3.0849999999999902</v>
      </c>
      <c r="B126" s="48" t="s">
        <v>141</v>
      </c>
      <c r="C126" s="49" t="s">
        <v>142</v>
      </c>
      <c r="D126" s="40">
        <v>8</v>
      </c>
      <c r="E126" s="46" t="s">
        <v>52</v>
      </c>
      <c r="F126" s="50"/>
      <c r="G126" s="47">
        <f t="shared" si="5"/>
        <v>0</v>
      </c>
      <c r="H126" s="25">
        <f>+ROUND('[2]EST MERCADO'!P126,0)</f>
        <v>5000</v>
      </c>
      <c r="I126" s="26">
        <f t="shared" si="6"/>
        <v>40000</v>
      </c>
    </row>
    <row r="127" spans="1:9" x14ac:dyDescent="0.25">
      <c r="A127" s="44">
        <v>3.0859999999999901</v>
      </c>
      <c r="B127" s="48" t="s">
        <v>143</v>
      </c>
      <c r="C127" s="49" t="s">
        <v>137</v>
      </c>
      <c r="D127" s="40">
        <v>2</v>
      </c>
      <c r="E127" s="46" t="s">
        <v>52</v>
      </c>
      <c r="F127" s="50"/>
      <c r="G127" s="47">
        <f t="shared" si="5"/>
        <v>0</v>
      </c>
      <c r="H127" s="25">
        <f>+ROUND('[2]EST MERCADO'!P127,0)</f>
        <v>276450</v>
      </c>
      <c r="I127" s="26">
        <f t="shared" si="6"/>
        <v>552900</v>
      </c>
    </row>
    <row r="128" spans="1:9" x14ac:dyDescent="0.25">
      <c r="A128" s="44">
        <v>3.08699999999999</v>
      </c>
      <c r="B128" s="48" t="s">
        <v>144</v>
      </c>
      <c r="C128" s="49" t="s">
        <v>137</v>
      </c>
      <c r="D128" s="40">
        <v>2</v>
      </c>
      <c r="E128" s="46" t="s">
        <v>52</v>
      </c>
      <c r="F128" s="50"/>
      <c r="G128" s="47">
        <f t="shared" si="5"/>
        <v>0</v>
      </c>
      <c r="H128" s="25">
        <f>+ROUND('[2]EST MERCADO'!P128,0)</f>
        <v>546680</v>
      </c>
      <c r="I128" s="26">
        <f t="shared" si="6"/>
        <v>1093360</v>
      </c>
    </row>
    <row r="129" spans="1:9" x14ac:dyDescent="0.25">
      <c r="A129" s="44">
        <v>3.0879999999999899</v>
      </c>
      <c r="B129" s="48" t="s">
        <v>145</v>
      </c>
      <c r="C129" s="49" t="s">
        <v>137</v>
      </c>
      <c r="D129" s="40">
        <v>2</v>
      </c>
      <c r="E129" s="46" t="s">
        <v>52</v>
      </c>
      <c r="F129" s="50"/>
      <c r="G129" s="47">
        <f t="shared" si="5"/>
        <v>0</v>
      </c>
      <c r="H129" s="25">
        <f>+ROUND('[2]EST MERCADO'!P129,0)</f>
        <v>623755</v>
      </c>
      <c r="I129" s="26">
        <f t="shared" si="6"/>
        <v>1247510</v>
      </c>
    </row>
    <row r="130" spans="1:9" x14ac:dyDescent="0.25">
      <c r="A130" s="44">
        <v>3.0889999999999902</v>
      </c>
      <c r="B130" s="48" t="s">
        <v>146</v>
      </c>
      <c r="C130" s="49" t="s">
        <v>137</v>
      </c>
      <c r="D130" s="40">
        <v>2</v>
      </c>
      <c r="E130" s="46" t="s">
        <v>52</v>
      </c>
      <c r="F130" s="50"/>
      <c r="G130" s="47">
        <f t="shared" si="5"/>
        <v>0</v>
      </c>
      <c r="H130" s="25">
        <f>+ROUND('[2]EST MERCADO'!P130,0)</f>
        <v>410823</v>
      </c>
      <c r="I130" s="26">
        <f t="shared" si="6"/>
        <v>821646</v>
      </c>
    </row>
    <row r="131" spans="1:9" x14ac:dyDescent="0.25">
      <c r="A131" s="44">
        <v>3.0899999999999901</v>
      </c>
      <c r="B131" s="48" t="s">
        <v>147</v>
      </c>
      <c r="C131" s="49" t="s">
        <v>137</v>
      </c>
      <c r="D131" s="40">
        <v>2</v>
      </c>
      <c r="E131" s="46" t="s">
        <v>52</v>
      </c>
      <c r="F131" s="50"/>
      <c r="G131" s="47">
        <f t="shared" si="5"/>
        <v>0</v>
      </c>
      <c r="H131" s="25">
        <f>+ROUND('[2]EST MERCADO'!P131,0)</f>
        <v>281923</v>
      </c>
      <c r="I131" s="26">
        <f t="shared" si="6"/>
        <v>563846</v>
      </c>
    </row>
    <row r="132" spans="1:9" x14ac:dyDescent="0.25">
      <c r="A132" s="44">
        <v>3.09099999999999</v>
      </c>
      <c r="B132" s="48" t="s">
        <v>148</v>
      </c>
      <c r="C132" s="49" t="s">
        <v>137</v>
      </c>
      <c r="D132" s="40">
        <v>2</v>
      </c>
      <c r="E132" s="46" t="s">
        <v>52</v>
      </c>
      <c r="F132" s="50"/>
      <c r="G132" s="47">
        <f t="shared" si="5"/>
        <v>0</v>
      </c>
      <c r="H132" s="25">
        <f>+ROUND('[2]EST MERCADO'!P132,0)</f>
        <v>184575</v>
      </c>
      <c r="I132" s="26">
        <f t="shared" si="6"/>
        <v>369150</v>
      </c>
    </row>
    <row r="133" spans="1:9" ht="25.5" x14ac:dyDescent="0.25">
      <c r="A133" s="44">
        <v>3.0919999999999899</v>
      </c>
      <c r="B133" s="48" t="s">
        <v>149</v>
      </c>
      <c r="C133" s="49" t="s">
        <v>137</v>
      </c>
      <c r="D133" s="40">
        <v>2</v>
      </c>
      <c r="E133" s="46" t="s">
        <v>52</v>
      </c>
      <c r="F133" s="50"/>
      <c r="G133" s="47">
        <f t="shared" si="5"/>
        <v>0</v>
      </c>
      <c r="H133" s="25">
        <f>+ROUND('[2]EST MERCADO'!P133,0)</f>
        <v>587850</v>
      </c>
      <c r="I133" s="26">
        <f t="shared" si="6"/>
        <v>1175700</v>
      </c>
    </row>
    <row r="134" spans="1:9" x14ac:dyDescent="0.25">
      <c r="A134" s="44">
        <v>3.0929999999999902</v>
      </c>
      <c r="B134" s="48" t="s">
        <v>150</v>
      </c>
      <c r="C134" s="49" t="s">
        <v>15</v>
      </c>
      <c r="D134" s="40">
        <v>5</v>
      </c>
      <c r="E134" s="46" t="s">
        <v>52</v>
      </c>
      <c r="F134" s="50"/>
      <c r="G134" s="47">
        <f t="shared" si="5"/>
        <v>0</v>
      </c>
      <c r="H134" s="25">
        <f>+ROUND('[2]EST MERCADO'!P134,0)</f>
        <v>4433</v>
      </c>
      <c r="I134" s="26">
        <f t="shared" si="6"/>
        <v>22165</v>
      </c>
    </row>
    <row r="135" spans="1:9" x14ac:dyDescent="0.25">
      <c r="A135" s="44">
        <v>3.0939999999999901</v>
      </c>
      <c r="B135" s="48" t="s">
        <v>151</v>
      </c>
      <c r="C135" s="49" t="s">
        <v>15</v>
      </c>
      <c r="D135" s="40">
        <v>5</v>
      </c>
      <c r="E135" s="46" t="s">
        <v>52</v>
      </c>
      <c r="F135" s="50"/>
      <c r="G135" s="47">
        <f t="shared" si="5"/>
        <v>0</v>
      </c>
      <c r="H135" s="25">
        <f>+ROUND('[2]EST MERCADO'!P135,0)</f>
        <v>2450</v>
      </c>
      <c r="I135" s="26">
        <f t="shared" si="6"/>
        <v>12250</v>
      </c>
    </row>
    <row r="136" spans="1:9" x14ac:dyDescent="0.25">
      <c r="A136" s="44">
        <v>3.09499999999999</v>
      </c>
      <c r="B136" s="48" t="s">
        <v>152</v>
      </c>
      <c r="C136" s="49" t="s">
        <v>15</v>
      </c>
      <c r="D136" s="40">
        <v>5</v>
      </c>
      <c r="E136" s="46" t="s">
        <v>52</v>
      </c>
      <c r="F136" s="50"/>
      <c r="G136" s="47">
        <f t="shared" si="5"/>
        <v>0</v>
      </c>
      <c r="H136" s="25">
        <f>+ROUND('[2]EST MERCADO'!P136,0)</f>
        <v>2730</v>
      </c>
      <c r="I136" s="26">
        <f t="shared" si="6"/>
        <v>13650</v>
      </c>
    </row>
    <row r="137" spans="1:9" x14ac:dyDescent="0.25">
      <c r="A137" s="44">
        <v>3.0959999999999899</v>
      </c>
      <c r="B137" s="48" t="s">
        <v>153</v>
      </c>
      <c r="C137" s="49" t="s">
        <v>15</v>
      </c>
      <c r="D137" s="40">
        <v>5</v>
      </c>
      <c r="E137" s="46" t="s">
        <v>52</v>
      </c>
      <c r="F137" s="50"/>
      <c r="G137" s="47">
        <f t="shared" si="5"/>
        <v>0</v>
      </c>
      <c r="H137" s="25">
        <f>+ROUND('[2]EST MERCADO'!P137,0)</f>
        <v>1737</v>
      </c>
      <c r="I137" s="26">
        <f t="shared" si="6"/>
        <v>8685</v>
      </c>
    </row>
    <row r="138" spans="1:9" x14ac:dyDescent="0.25">
      <c r="A138" s="44">
        <v>3.0969999999999902</v>
      </c>
      <c r="B138" s="55" t="s">
        <v>154</v>
      </c>
      <c r="C138" s="56" t="s">
        <v>15</v>
      </c>
      <c r="D138" s="40">
        <v>5</v>
      </c>
      <c r="E138" s="46" t="s">
        <v>52</v>
      </c>
      <c r="F138" s="50"/>
      <c r="G138" s="47">
        <f t="shared" si="5"/>
        <v>0</v>
      </c>
      <c r="H138" s="25">
        <f>+ROUND('[2]EST MERCADO'!P138,0)</f>
        <v>10192</v>
      </c>
      <c r="I138" s="26">
        <f t="shared" si="6"/>
        <v>50960</v>
      </c>
    </row>
    <row r="139" spans="1:9" x14ac:dyDescent="0.25">
      <c r="A139" s="44">
        <v>3.0979999999999901</v>
      </c>
      <c r="B139" s="48" t="s">
        <v>155</v>
      </c>
      <c r="C139" s="49" t="s">
        <v>15</v>
      </c>
      <c r="D139" s="40">
        <v>5</v>
      </c>
      <c r="E139" s="46" t="s">
        <v>52</v>
      </c>
      <c r="F139" s="50"/>
      <c r="G139" s="47">
        <f t="shared" si="5"/>
        <v>0</v>
      </c>
      <c r="H139" s="25">
        <f>+ROUND('[2]EST MERCADO'!P139,0)</f>
        <v>9136</v>
      </c>
      <c r="I139" s="26">
        <f t="shared" si="6"/>
        <v>45680</v>
      </c>
    </row>
    <row r="140" spans="1:9" x14ac:dyDescent="0.25">
      <c r="A140" s="44">
        <v>3.09899999999999</v>
      </c>
      <c r="B140" s="48" t="s">
        <v>156</v>
      </c>
      <c r="C140" s="49" t="s">
        <v>15</v>
      </c>
      <c r="D140" s="40">
        <v>5</v>
      </c>
      <c r="E140" s="46" t="s">
        <v>52</v>
      </c>
      <c r="F140" s="50"/>
      <c r="G140" s="47">
        <f t="shared" si="5"/>
        <v>0</v>
      </c>
      <c r="H140" s="25">
        <f>+ROUND('[2]EST MERCADO'!P140,0)</f>
        <v>11091</v>
      </c>
      <c r="I140" s="26">
        <f t="shared" si="6"/>
        <v>55455</v>
      </c>
    </row>
    <row r="141" spans="1:9" x14ac:dyDescent="0.25">
      <c r="A141" s="44">
        <v>3.0999999999999899</v>
      </c>
      <c r="B141" s="48" t="s">
        <v>157</v>
      </c>
      <c r="C141" s="49" t="s">
        <v>15</v>
      </c>
      <c r="D141" s="40">
        <v>2</v>
      </c>
      <c r="E141" s="46" t="s">
        <v>52</v>
      </c>
      <c r="F141" s="50"/>
      <c r="G141" s="47">
        <f t="shared" si="5"/>
        <v>0</v>
      </c>
      <c r="H141" s="25">
        <f>+ROUND('[2]EST MERCADO'!P141,0)</f>
        <v>41699</v>
      </c>
      <c r="I141" s="26">
        <f t="shared" si="6"/>
        <v>83398</v>
      </c>
    </row>
    <row r="142" spans="1:9" x14ac:dyDescent="0.25">
      <c r="A142" s="44">
        <v>3.1009999999999902</v>
      </c>
      <c r="B142" s="48" t="s">
        <v>158</v>
      </c>
      <c r="C142" s="49" t="s">
        <v>15</v>
      </c>
      <c r="D142" s="40">
        <v>2</v>
      </c>
      <c r="E142" s="46" t="s">
        <v>52</v>
      </c>
      <c r="F142" s="50"/>
      <c r="G142" s="47">
        <f t="shared" si="5"/>
        <v>0</v>
      </c>
      <c r="H142" s="25">
        <f>+ROUND('[2]EST MERCADO'!P142,0)</f>
        <v>256095</v>
      </c>
      <c r="I142" s="26">
        <f t="shared" si="6"/>
        <v>512190</v>
      </c>
    </row>
    <row r="143" spans="1:9" x14ac:dyDescent="0.25">
      <c r="A143" s="44">
        <v>3.1019999999999901</v>
      </c>
      <c r="B143" s="48" t="s">
        <v>159</v>
      </c>
      <c r="C143" s="49" t="s">
        <v>15</v>
      </c>
      <c r="D143" s="40">
        <v>2</v>
      </c>
      <c r="E143" s="46" t="s">
        <v>52</v>
      </c>
      <c r="F143" s="51"/>
      <c r="G143" s="47">
        <f t="shared" si="5"/>
        <v>0</v>
      </c>
      <c r="H143" s="25">
        <f>+ROUND('[2]EST MERCADO'!P143,0)</f>
        <v>38253</v>
      </c>
      <c r="I143" s="26">
        <f t="shared" si="6"/>
        <v>76506</v>
      </c>
    </row>
    <row r="144" spans="1:9" x14ac:dyDescent="0.25">
      <c r="A144" s="44">
        <v>3.10299999999999</v>
      </c>
      <c r="B144" s="48" t="s">
        <v>160</v>
      </c>
      <c r="C144" s="49" t="s">
        <v>15</v>
      </c>
      <c r="D144" s="40">
        <v>2</v>
      </c>
      <c r="E144" s="46" t="s">
        <v>52</v>
      </c>
      <c r="F144" s="50"/>
      <c r="G144" s="47">
        <f t="shared" si="5"/>
        <v>0</v>
      </c>
      <c r="H144" s="25">
        <f>+ROUND('[2]EST MERCADO'!P144,0)</f>
        <v>11242</v>
      </c>
      <c r="I144" s="26">
        <f t="shared" si="6"/>
        <v>22484</v>
      </c>
    </row>
    <row r="145" spans="1:9" x14ac:dyDescent="0.25">
      <c r="A145" s="44">
        <v>3.1039999999999899</v>
      </c>
      <c r="B145" s="48" t="s">
        <v>161</v>
      </c>
      <c r="C145" s="49" t="s">
        <v>15</v>
      </c>
      <c r="D145" s="40">
        <v>2</v>
      </c>
      <c r="E145" s="46" t="s">
        <v>52</v>
      </c>
      <c r="F145" s="50"/>
      <c r="G145" s="47">
        <f t="shared" si="5"/>
        <v>0</v>
      </c>
      <c r="H145" s="25">
        <f>+ROUND('[2]EST MERCADO'!P145,0)</f>
        <v>21945</v>
      </c>
      <c r="I145" s="26">
        <f t="shared" si="6"/>
        <v>43890</v>
      </c>
    </row>
    <row r="146" spans="1:9" x14ac:dyDescent="0.25">
      <c r="A146" s="44">
        <v>3.1049999999999902</v>
      </c>
      <c r="B146" s="48" t="s">
        <v>162</v>
      </c>
      <c r="C146" s="49" t="s">
        <v>15</v>
      </c>
      <c r="D146" s="40">
        <v>2</v>
      </c>
      <c r="E146" s="46" t="s">
        <v>52</v>
      </c>
      <c r="F146" s="50"/>
      <c r="G146" s="47">
        <f t="shared" si="5"/>
        <v>0</v>
      </c>
      <c r="H146" s="25">
        <f>+ROUND('[2]EST MERCADO'!P146,0)</f>
        <v>27265</v>
      </c>
      <c r="I146" s="26">
        <f t="shared" si="6"/>
        <v>54530</v>
      </c>
    </row>
    <row r="147" spans="1:9" x14ac:dyDescent="0.25">
      <c r="A147" s="44">
        <v>3.1059999999999901</v>
      </c>
      <c r="B147" s="55" t="s">
        <v>163</v>
      </c>
      <c r="C147" s="56" t="s">
        <v>15</v>
      </c>
      <c r="D147" s="40">
        <v>2</v>
      </c>
      <c r="E147" s="46" t="s">
        <v>52</v>
      </c>
      <c r="F147" s="50"/>
      <c r="G147" s="47">
        <f t="shared" si="5"/>
        <v>0</v>
      </c>
      <c r="H147" s="25">
        <f>+ROUND('[2]EST MERCADO'!P147,0)</f>
        <v>7269</v>
      </c>
      <c r="I147" s="26">
        <f t="shared" si="6"/>
        <v>14538</v>
      </c>
    </row>
    <row r="148" spans="1:9" x14ac:dyDescent="0.25">
      <c r="A148" s="44">
        <v>3.10699999999999</v>
      </c>
      <c r="B148" s="48" t="s">
        <v>164</v>
      </c>
      <c r="C148" s="49" t="s">
        <v>15</v>
      </c>
      <c r="D148" s="40">
        <v>1</v>
      </c>
      <c r="E148" s="46" t="s">
        <v>52</v>
      </c>
      <c r="F148" s="50"/>
      <c r="G148" s="47">
        <f t="shared" si="5"/>
        <v>0</v>
      </c>
      <c r="H148" s="25">
        <f>+ROUND('[2]EST MERCADO'!P148,0)</f>
        <v>45104</v>
      </c>
      <c r="I148" s="26">
        <f t="shared" si="6"/>
        <v>45104</v>
      </c>
    </row>
    <row r="149" spans="1:9" x14ac:dyDescent="0.25">
      <c r="A149" s="44">
        <v>3.1079999999999899</v>
      </c>
      <c r="B149" s="48" t="s">
        <v>165</v>
      </c>
      <c r="C149" s="49" t="s">
        <v>15</v>
      </c>
      <c r="D149" s="40">
        <v>1</v>
      </c>
      <c r="E149" s="46" t="s">
        <v>52</v>
      </c>
      <c r="F149" s="50"/>
      <c r="G149" s="47">
        <f t="shared" si="5"/>
        <v>0</v>
      </c>
      <c r="H149" s="25">
        <f>+ROUND('[2]EST MERCADO'!P149,0)</f>
        <v>86654</v>
      </c>
      <c r="I149" s="26">
        <f t="shared" si="6"/>
        <v>86654</v>
      </c>
    </row>
    <row r="150" spans="1:9" x14ac:dyDescent="0.25">
      <c r="A150" s="44">
        <v>3.1089999999999902</v>
      </c>
      <c r="B150" s="48" t="s">
        <v>166</v>
      </c>
      <c r="C150" s="49" t="s">
        <v>15</v>
      </c>
      <c r="D150" s="40">
        <v>1</v>
      </c>
      <c r="E150" s="46" t="s">
        <v>52</v>
      </c>
      <c r="F150" s="50"/>
      <c r="G150" s="47">
        <f t="shared" si="5"/>
        <v>0</v>
      </c>
      <c r="H150" s="25">
        <f>+ROUND('[2]EST MERCADO'!P150,0)</f>
        <v>74146</v>
      </c>
      <c r="I150" s="26">
        <f t="shared" si="6"/>
        <v>74146</v>
      </c>
    </row>
    <row r="151" spans="1:9" x14ac:dyDescent="0.25">
      <c r="A151" s="44">
        <v>3.1099999999999901</v>
      </c>
      <c r="B151" s="48" t="s">
        <v>167</v>
      </c>
      <c r="C151" s="49" t="s">
        <v>15</v>
      </c>
      <c r="D151" s="40">
        <v>1</v>
      </c>
      <c r="E151" s="46" t="s">
        <v>52</v>
      </c>
      <c r="F151" s="50"/>
      <c r="G151" s="47">
        <f t="shared" si="5"/>
        <v>0</v>
      </c>
      <c r="H151" s="25">
        <f>+ROUND('[2]EST MERCADO'!P151,0)</f>
        <v>95178</v>
      </c>
      <c r="I151" s="26">
        <f t="shared" si="6"/>
        <v>95178</v>
      </c>
    </row>
    <row r="152" spans="1:9" ht="51" x14ac:dyDescent="0.25">
      <c r="A152" s="44">
        <v>3.11099999999999</v>
      </c>
      <c r="B152" s="55" t="s">
        <v>168</v>
      </c>
      <c r="C152" s="56" t="s">
        <v>15</v>
      </c>
      <c r="D152" s="40">
        <v>1</v>
      </c>
      <c r="E152" s="46" t="s">
        <v>52</v>
      </c>
      <c r="F152" s="50"/>
      <c r="G152" s="47">
        <f t="shared" si="5"/>
        <v>0</v>
      </c>
      <c r="H152" s="25">
        <f>+ROUND('[2]EST MERCADO'!P152,0)</f>
        <v>438011</v>
      </c>
      <c r="I152" s="26">
        <f t="shared" si="6"/>
        <v>438011</v>
      </c>
    </row>
    <row r="153" spans="1:9" ht="76.5" x14ac:dyDescent="0.25">
      <c r="A153" s="44">
        <v>3.1119999999999899</v>
      </c>
      <c r="B153" s="55" t="s">
        <v>169</v>
      </c>
      <c r="C153" s="56" t="s">
        <v>15</v>
      </c>
      <c r="D153" s="40">
        <v>1</v>
      </c>
      <c r="E153" s="46" t="s">
        <v>52</v>
      </c>
      <c r="F153" s="51"/>
      <c r="G153" s="47">
        <f t="shared" si="5"/>
        <v>0</v>
      </c>
      <c r="H153" s="25">
        <f>+ROUND('[2]EST MERCADO'!P153,0)</f>
        <v>630000</v>
      </c>
      <c r="I153" s="26">
        <f t="shared" si="6"/>
        <v>630000</v>
      </c>
    </row>
    <row r="154" spans="1:9" x14ac:dyDescent="0.25">
      <c r="A154" s="44">
        <v>3.1129999999999902</v>
      </c>
      <c r="B154" s="48" t="s">
        <v>170</v>
      </c>
      <c r="C154" s="49" t="s">
        <v>137</v>
      </c>
      <c r="D154" s="40">
        <v>2</v>
      </c>
      <c r="E154" s="46" t="s">
        <v>52</v>
      </c>
      <c r="F154" s="50"/>
      <c r="G154" s="47">
        <f t="shared" si="5"/>
        <v>0</v>
      </c>
      <c r="H154" s="25">
        <f>+ROUND('[2]EST MERCADO'!P154,0)</f>
        <v>280945</v>
      </c>
      <c r="I154" s="26">
        <f t="shared" si="6"/>
        <v>561890</v>
      </c>
    </row>
    <row r="155" spans="1:9" x14ac:dyDescent="0.25">
      <c r="A155" s="44">
        <v>3.1139999999999901</v>
      </c>
      <c r="B155" s="48" t="s">
        <v>171</v>
      </c>
      <c r="C155" s="49" t="s">
        <v>15</v>
      </c>
      <c r="D155" s="40">
        <v>1</v>
      </c>
      <c r="E155" s="46" t="s">
        <v>52</v>
      </c>
      <c r="F155" s="51"/>
      <c r="G155" s="47">
        <f t="shared" si="5"/>
        <v>0</v>
      </c>
      <c r="H155" s="25">
        <f>+ROUND('[2]EST MERCADO'!P155,0)</f>
        <v>868545</v>
      </c>
      <c r="I155" s="26">
        <f t="shared" si="6"/>
        <v>868545</v>
      </c>
    </row>
    <row r="156" spans="1:9" x14ac:dyDescent="0.25">
      <c r="A156" s="44">
        <v>3.11499999999999</v>
      </c>
      <c r="B156" s="48" t="s">
        <v>172</v>
      </c>
      <c r="C156" s="49" t="s">
        <v>173</v>
      </c>
      <c r="D156" s="40">
        <v>2</v>
      </c>
      <c r="E156" s="46" t="s">
        <v>52</v>
      </c>
      <c r="F156" s="50"/>
      <c r="G156" s="47">
        <f t="shared" si="5"/>
        <v>0</v>
      </c>
      <c r="H156" s="25">
        <f>+ROUND('[2]EST MERCADO'!P156,0)</f>
        <v>39812</v>
      </c>
      <c r="I156" s="26">
        <f t="shared" si="6"/>
        <v>79624</v>
      </c>
    </row>
    <row r="157" spans="1:9" x14ac:dyDescent="0.25">
      <c r="A157" s="44">
        <v>3.1159999999999899</v>
      </c>
      <c r="B157" s="48" t="s">
        <v>174</v>
      </c>
      <c r="C157" s="49" t="s">
        <v>173</v>
      </c>
      <c r="D157" s="40">
        <v>2</v>
      </c>
      <c r="E157" s="46" t="s">
        <v>52</v>
      </c>
      <c r="F157" s="50"/>
      <c r="G157" s="47">
        <f t="shared" si="5"/>
        <v>0</v>
      </c>
      <c r="H157" s="25">
        <f>+ROUND('[2]EST MERCADO'!P157,0)</f>
        <v>36185</v>
      </c>
      <c r="I157" s="26">
        <f t="shared" si="6"/>
        <v>72370</v>
      </c>
    </row>
    <row r="158" spans="1:9" x14ac:dyDescent="0.25">
      <c r="A158" s="44">
        <v>3.1169999999999898</v>
      </c>
      <c r="B158" s="55" t="s">
        <v>175</v>
      </c>
      <c r="C158" s="56" t="s">
        <v>15</v>
      </c>
      <c r="D158" s="40">
        <v>2</v>
      </c>
      <c r="E158" s="46" t="s">
        <v>52</v>
      </c>
      <c r="F158" s="50"/>
      <c r="G158" s="47">
        <f t="shared" si="5"/>
        <v>0</v>
      </c>
      <c r="H158" s="25">
        <f>+ROUND('[2]EST MERCADO'!P158,0)</f>
        <v>79615</v>
      </c>
      <c r="I158" s="26">
        <f t="shared" si="6"/>
        <v>159230</v>
      </c>
    </row>
    <row r="159" spans="1:9" x14ac:dyDescent="0.25">
      <c r="A159" s="44">
        <v>3.1179999999999901</v>
      </c>
      <c r="B159" s="55" t="s">
        <v>176</v>
      </c>
      <c r="C159" s="62" t="s">
        <v>15</v>
      </c>
      <c r="D159" s="40">
        <v>2</v>
      </c>
      <c r="E159" s="46" t="s">
        <v>52</v>
      </c>
      <c r="F159" s="50"/>
      <c r="G159" s="47">
        <f t="shared" si="5"/>
        <v>0</v>
      </c>
      <c r="H159" s="25">
        <f>+ROUND('[2]EST MERCADO'!P159,0)</f>
        <v>7245</v>
      </c>
      <c r="I159" s="26">
        <f t="shared" si="6"/>
        <v>14490</v>
      </c>
    </row>
    <row r="160" spans="1:9" x14ac:dyDescent="0.25">
      <c r="A160" s="44">
        <v>3.11899999999999</v>
      </c>
      <c r="B160" s="48" t="s">
        <v>177</v>
      </c>
      <c r="C160" s="49" t="s">
        <v>15</v>
      </c>
      <c r="D160" s="40">
        <v>5</v>
      </c>
      <c r="E160" s="46" t="s">
        <v>52</v>
      </c>
      <c r="F160" s="50"/>
      <c r="G160" s="47">
        <f t="shared" si="5"/>
        <v>0</v>
      </c>
      <c r="H160" s="25">
        <f>+ROUND('[2]EST MERCADO'!P160,0)</f>
        <v>53853</v>
      </c>
      <c r="I160" s="26">
        <f t="shared" si="6"/>
        <v>269265</v>
      </c>
    </row>
    <row r="161" spans="1:9" x14ac:dyDescent="0.25">
      <c r="A161" s="44">
        <v>3.1199999999999899</v>
      </c>
      <c r="B161" s="48" t="s">
        <v>178</v>
      </c>
      <c r="C161" s="49" t="s">
        <v>15</v>
      </c>
      <c r="D161" s="40">
        <v>5</v>
      </c>
      <c r="E161" s="46" t="s">
        <v>52</v>
      </c>
      <c r="F161" s="50"/>
      <c r="G161" s="47">
        <f t="shared" si="5"/>
        <v>0</v>
      </c>
      <c r="H161" s="25">
        <f>+ROUND('[2]EST MERCADO'!P161,0)</f>
        <v>200090</v>
      </c>
      <c r="I161" s="26">
        <f t="shared" si="6"/>
        <v>1000450</v>
      </c>
    </row>
    <row r="162" spans="1:9" x14ac:dyDescent="0.25">
      <c r="A162" s="44">
        <v>3.1209999999999898</v>
      </c>
      <c r="B162" s="48" t="s">
        <v>179</v>
      </c>
      <c r="C162" s="49" t="s">
        <v>15</v>
      </c>
      <c r="D162" s="40">
        <v>2</v>
      </c>
      <c r="E162" s="46" t="s">
        <v>52</v>
      </c>
      <c r="F162" s="50"/>
      <c r="G162" s="47">
        <f t="shared" si="5"/>
        <v>0</v>
      </c>
      <c r="H162" s="25">
        <f>+ROUND('[2]EST MERCADO'!P162,0)</f>
        <v>124101</v>
      </c>
      <c r="I162" s="26">
        <f t="shared" si="6"/>
        <v>248202</v>
      </c>
    </row>
    <row r="163" spans="1:9" x14ac:dyDescent="0.25">
      <c r="A163" s="44">
        <v>3.1219999999999901</v>
      </c>
      <c r="B163" s="48" t="s">
        <v>180</v>
      </c>
      <c r="C163" s="49" t="s">
        <v>15</v>
      </c>
      <c r="D163" s="40">
        <v>2</v>
      </c>
      <c r="E163" s="46" t="s">
        <v>52</v>
      </c>
      <c r="F163" s="50"/>
      <c r="G163" s="47">
        <f t="shared" si="5"/>
        <v>0</v>
      </c>
      <c r="H163" s="25">
        <f>+ROUND('[2]EST MERCADO'!P163,0)</f>
        <v>142890</v>
      </c>
      <c r="I163" s="26">
        <f t="shared" si="6"/>
        <v>285780</v>
      </c>
    </row>
    <row r="164" spans="1:9" x14ac:dyDescent="0.25">
      <c r="A164" s="44">
        <v>3.12299999999999</v>
      </c>
      <c r="B164" s="48" t="s">
        <v>181</v>
      </c>
      <c r="C164" s="49" t="s">
        <v>15</v>
      </c>
      <c r="D164" s="40">
        <v>8</v>
      </c>
      <c r="E164" s="46" t="s">
        <v>52</v>
      </c>
      <c r="F164" s="50"/>
      <c r="G164" s="47">
        <f t="shared" si="5"/>
        <v>0</v>
      </c>
      <c r="H164" s="25">
        <f>+ROUND('[2]EST MERCADO'!P164,0)</f>
        <v>12506</v>
      </c>
      <c r="I164" s="26">
        <f t="shared" si="6"/>
        <v>100048</v>
      </c>
    </row>
    <row r="165" spans="1:9" x14ac:dyDescent="0.25">
      <c r="A165" s="44">
        <v>3.1239999999999899</v>
      </c>
      <c r="B165" s="38" t="s">
        <v>182</v>
      </c>
      <c r="C165" s="49" t="s">
        <v>15</v>
      </c>
      <c r="D165" s="40">
        <v>8</v>
      </c>
      <c r="E165" s="46" t="s">
        <v>52</v>
      </c>
      <c r="F165" s="51"/>
      <c r="G165" s="47">
        <f t="shared" si="5"/>
        <v>0</v>
      </c>
      <c r="H165" s="25">
        <f>+ROUND('[2]EST MERCADO'!P165,0)</f>
        <v>22895</v>
      </c>
      <c r="I165" s="26">
        <f t="shared" si="6"/>
        <v>183160</v>
      </c>
    </row>
    <row r="166" spans="1:9" x14ac:dyDescent="0.25">
      <c r="A166" s="44">
        <v>3.1249999999999898</v>
      </c>
      <c r="B166" s="48" t="s">
        <v>183</v>
      </c>
      <c r="C166" s="49" t="s">
        <v>15</v>
      </c>
      <c r="D166" s="40">
        <v>5</v>
      </c>
      <c r="E166" s="46" t="s">
        <v>52</v>
      </c>
      <c r="F166" s="51"/>
      <c r="G166" s="47">
        <f t="shared" si="5"/>
        <v>0</v>
      </c>
      <c r="H166" s="25">
        <f>+ROUND('[2]EST MERCADO'!P166,0)</f>
        <v>17600</v>
      </c>
      <c r="I166" s="26">
        <f t="shared" si="6"/>
        <v>88000</v>
      </c>
    </row>
    <row r="167" spans="1:9" x14ac:dyDescent="0.25">
      <c r="A167" s="44">
        <v>3.1259999999999901</v>
      </c>
      <c r="B167" s="48" t="s">
        <v>184</v>
      </c>
      <c r="C167" s="49" t="s">
        <v>15</v>
      </c>
      <c r="D167" s="40">
        <v>5</v>
      </c>
      <c r="E167" s="46" t="s">
        <v>52</v>
      </c>
      <c r="F167" s="51"/>
      <c r="G167" s="47">
        <f t="shared" si="5"/>
        <v>0</v>
      </c>
      <c r="H167" s="25">
        <f>+ROUND('[2]EST MERCADO'!P167,0)</f>
        <v>26800</v>
      </c>
      <c r="I167" s="26">
        <f t="shared" si="6"/>
        <v>134000</v>
      </c>
    </row>
    <row r="168" spans="1:9" x14ac:dyDescent="0.25">
      <c r="A168" s="44">
        <v>3.12699999999999</v>
      </c>
      <c r="B168" s="48" t="s">
        <v>185</v>
      </c>
      <c r="C168" s="49" t="s">
        <v>15</v>
      </c>
      <c r="D168" s="40">
        <v>5</v>
      </c>
      <c r="E168" s="46" t="s">
        <v>52</v>
      </c>
      <c r="F168" s="51"/>
      <c r="G168" s="47">
        <f t="shared" si="5"/>
        <v>0</v>
      </c>
      <c r="H168" s="25">
        <f>+ROUND('[2]EST MERCADO'!P168,0)</f>
        <v>8925</v>
      </c>
      <c r="I168" s="26">
        <f t="shared" si="6"/>
        <v>44625</v>
      </c>
    </row>
    <row r="169" spans="1:9" x14ac:dyDescent="0.25">
      <c r="A169" s="44">
        <v>3.1279999999999899</v>
      </c>
      <c r="B169" s="48" t="s">
        <v>186</v>
      </c>
      <c r="C169" s="49" t="s">
        <v>15</v>
      </c>
      <c r="D169" s="40">
        <v>5</v>
      </c>
      <c r="E169" s="46" t="s">
        <v>52</v>
      </c>
      <c r="F169" s="51"/>
      <c r="G169" s="47">
        <f t="shared" si="5"/>
        <v>0</v>
      </c>
      <c r="H169" s="25">
        <f>+ROUND('[2]EST MERCADO'!P169,0)</f>
        <v>8820</v>
      </c>
      <c r="I169" s="26">
        <f t="shared" si="6"/>
        <v>44100</v>
      </c>
    </row>
    <row r="170" spans="1:9" x14ac:dyDescent="0.25">
      <c r="A170" s="44">
        <v>3.1289999999999898</v>
      </c>
      <c r="B170" s="48" t="s">
        <v>187</v>
      </c>
      <c r="C170" s="49" t="s">
        <v>15</v>
      </c>
      <c r="D170" s="40">
        <v>5</v>
      </c>
      <c r="E170" s="46" t="s">
        <v>52</v>
      </c>
      <c r="F170" s="51"/>
      <c r="G170" s="47">
        <f t="shared" si="5"/>
        <v>0</v>
      </c>
      <c r="H170" s="25">
        <f>+ROUND('[2]EST MERCADO'!P170,0)</f>
        <v>75110</v>
      </c>
      <c r="I170" s="26">
        <f t="shared" si="6"/>
        <v>375550</v>
      </c>
    </row>
    <row r="171" spans="1:9" x14ac:dyDescent="0.25">
      <c r="A171" s="44">
        <v>3.1299999999999901</v>
      </c>
      <c r="B171" s="48" t="s">
        <v>188</v>
      </c>
      <c r="C171" s="49" t="s">
        <v>15</v>
      </c>
      <c r="D171" s="40">
        <v>5</v>
      </c>
      <c r="E171" s="46" t="s">
        <v>52</v>
      </c>
      <c r="F171" s="51"/>
      <c r="G171" s="47">
        <f t="shared" ref="G171:G234" si="7">+D171*F171</f>
        <v>0</v>
      </c>
      <c r="H171" s="25">
        <f>+ROUND('[2]EST MERCADO'!P171,0)</f>
        <v>17220</v>
      </c>
      <c r="I171" s="26">
        <f t="shared" ref="I171:I234" si="8">+D171*H171</f>
        <v>86100</v>
      </c>
    </row>
    <row r="172" spans="1:9" x14ac:dyDescent="0.25">
      <c r="A172" s="44">
        <v>3.13099999999999</v>
      </c>
      <c r="B172" s="48" t="s">
        <v>189</v>
      </c>
      <c r="C172" s="49" t="s">
        <v>15</v>
      </c>
      <c r="D172" s="40">
        <v>5</v>
      </c>
      <c r="E172" s="46" t="s">
        <v>52</v>
      </c>
      <c r="F172" s="51"/>
      <c r="G172" s="47">
        <f t="shared" si="7"/>
        <v>0</v>
      </c>
      <c r="H172" s="25">
        <f>+ROUND('[2]EST MERCADO'!P172,0)</f>
        <v>91000</v>
      </c>
      <c r="I172" s="26">
        <f t="shared" si="8"/>
        <v>455000</v>
      </c>
    </row>
    <row r="173" spans="1:9" x14ac:dyDescent="0.25">
      <c r="A173" s="44">
        <v>3.1319999999999899</v>
      </c>
      <c r="B173" s="48" t="s">
        <v>190</v>
      </c>
      <c r="C173" s="49" t="s">
        <v>15</v>
      </c>
      <c r="D173" s="40">
        <v>5</v>
      </c>
      <c r="E173" s="46" t="s">
        <v>52</v>
      </c>
      <c r="F173" s="51"/>
      <c r="G173" s="47">
        <f t="shared" si="7"/>
        <v>0</v>
      </c>
      <c r="H173" s="25">
        <f>+ROUND('[2]EST MERCADO'!P173,0)</f>
        <v>17000</v>
      </c>
      <c r="I173" s="26">
        <f t="shared" si="8"/>
        <v>85000</v>
      </c>
    </row>
    <row r="174" spans="1:9" x14ac:dyDescent="0.25">
      <c r="A174" s="44">
        <v>3.13299999999998</v>
      </c>
      <c r="B174" s="48" t="s">
        <v>191</v>
      </c>
      <c r="C174" s="49" t="s">
        <v>15</v>
      </c>
      <c r="D174" s="40">
        <v>5</v>
      </c>
      <c r="E174" s="46" t="s">
        <v>52</v>
      </c>
      <c r="F174" s="51"/>
      <c r="G174" s="47">
        <f t="shared" si="7"/>
        <v>0</v>
      </c>
      <c r="H174" s="25">
        <f>+ROUND('[2]EST MERCADO'!P174,0)</f>
        <v>14651</v>
      </c>
      <c r="I174" s="26">
        <f t="shared" si="8"/>
        <v>73255</v>
      </c>
    </row>
    <row r="175" spans="1:9" x14ac:dyDescent="0.25">
      <c r="A175" s="44">
        <v>3.1339999999999799</v>
      </c>
      <c r="B175" s="48" t="s">
        <v>192</v>
      </c>
      <c r="C175" s="49" t="s">
        <v>15</v>
      </c>
      <c r="D175" s="40">
        <v>5</v>
      </c>
      <c r="E175" s="46" t="s">
        <v>52</v>
      </c>
      <c r="F175" s="51"/>
      <c r="G175" s="47">
        <f t="shared" si="7"/>
        <v>0</v>
      </c>
      <c r="H175" s="25">
        <f>+ROUND('[2]EST MERCADO'!P175,0)</f>
        <v>13945</v>
      </c>
      <c r="I175" s="26">
        <f t="shared" si="8"/>
        <v>69725</v>
      </c>
    </row>
    <row r="176" spans="1:9" x14ac:dyDescent="0.25">
      <c r="A176" s="44">
        <v>3.1349999999999798</v>
      </c>
      <c r="B176" s="55" t="s">
        <v>193</v>
      </c>
      <c r="C176" s="56" t="s">
        <v>15</v>
      </c>
      <c r="D176" s="40">
        <v>5</v>
      </c>
      <c r="E176" s="46" t="s">
        <v>52</v>
      </c>
      <c r="F176" s="51"/>
      <c r="G176" s="47">
        <f t="shared" si="7"/>
        <v>0</v>
      </c>
      <c r="H176" s="25">
        <f>+ROUND('[2]EST MERCADO'!P176,0)</f>
        <v>9887</v>
      </c>
      <c r="I176" s="26">
        <f t="shared" si="8"/>
        <v>49435</v>
      </c>
    </row>
    <row r="177" spans="1:9" x14ac:dyDescent="0.25">
      <c r="A177" s="44">
        <v>3.1359999999999899</v>
      </c>
      <c r="B177" s="48" t="s">
        <v>194</v>
      </c>
      <c r="C177" s="49" t="s">
        <v>15</v>
      </c>
      <c r="D177" s="40">
        <v>5</v>
      </c>
      <c r="E177" s="46" t="s">
        <v>52</v>
      </c>
      <c r="F177" s="51"/>
      <c r="G177" s="47">
        <f t="shared" si="7"/>
        <v>0</v>
      </c>
      <c r="H177" s="25">
        <f>+ROUND('[2]EST MERCADO'!P177,0)</f>
        <v>35239</v>
      </c>
      <c r="I177" s="26">
        <f t="shared" si="8"/>
        <v>176195</v>
      </c>
    </row>
    <row r="178" spans="1:9" x14ac:dyDescent="0.25">
      <c r="A178" s="44">
        <v>3.13699999999998</v>
      </c>
      <c r="B178" s="48" t="s">
        <v>195</v>
      </c>
      <c r="C178" s="49" t="s">
        <v>15</v>
      </c>
      <c r="D178" s="40">
        <v>5</v>
      </c>
      <c r="E178" s="46" t="s">
        <v>52</v>
      </c>
      <c r="F178" s="51"/>
      <c r="G178" s="47">
        <f t="shared" si="7"/>
        <v>0</v>
      </c>
      <c r="H178" s="25">
        <f>+ROUND('[2]EST MERCADO'!P178,0)</f>
        <v>29145</v>
      </c>
      <c r="I178" s="26">
        <f t="shared" si="8"/>
        <v>145725</v>
      </c>
    </row>
    <row r="179" spans="1:9" x14ac:dyDescent="0.25">
      <c r="A179" s="44">
        <v>3.1379999999999799</v>
      </c>
      <c r="B179" s="48" t="s">
        <v>196</v>
      </c>
      <c r="C179" s="49" t="s">
        <v>15</v>
      </c>
      <c r="D179" s="40">
        <v>5</v>
      </c>
      <c r="E179" s="46" t="s">
        <v>52</v>
      </c>
      <c r="F179" s="51"/>
      <c r="G179" s="47">
        <f t="shared" si="7"/>
        <v>0</v>
      </c>
      <c r="H179" s="25">
        <f>+ROUND('[2]EST MERCADO'!P179,0)</f>
        <v>9790</v>
      </c>
      <c r="I179" s="26">
        <f t="shared" si="8"/>
        <v>48950</v>
      </c>
    </row>
    <row r="180" spans="1:9" x14ac:dyDescent="0.25">
      <c r="A180" s="44">
        <v>3.1389999999999798</v>
      </c>
      <c r="B180" s="48" t="s">
        <v>197</v>
      </c>
      <c r="C180" s="49" t="s">
        <v>15</v>
      </c>
      <c r="D180" s="40">
        <v>5</v>
      </c>
      <c r="E180" s="46" t="s">
        <v>52</v>
      </c>
      <c r="F180" s="51"/>
      <c r="G180" s="47">
        <f t="shared" si="7"/>
        <v>0</v>
      </c>
      <c r="H180" s="25">
        <f>+ROUND('[2]EST MERCADO'!P180,0)</f>
        <v>30800</v>
      </c>
      <c r="I180" s="26">
        <f t="shared" si="8"/>
        <v>154000</v>
      </c>
    </row>
    <row r="181" spans="1:9" x14ac:dyDescent="0.25">
      <c r="A181" s="44">
        <v>3.1399999999999899</v>
      </c>
      <c r="B181" s="48" t="s">
        <v>198</v>
      </c>
      <c r="C181" s="49" t="s">
        <v>15</v>
      </c>
      <c r="D181" s="40">
        <v>5</v>
      </c>
      <c r="E181" s="46" t="s">
        <v>52</v>
      </c>
      <c r="F181" s="51"/>
      <c r="G181" s="47">
        <f t="shared" si="7"/>
        <v>0</v>
      </c>
      <c r="H181" s="25">
        <f>+ROUND('[2]EST MERCADO'!P181,0)</f>
        <v>17745</v>
      </c>
      <c r="I181" s="26">
        <f t="shared" si="8"/>
        <v>88725</v>
      </c>
    </row>
    <row r="182" spans="1:9" x14ac:dyDescent="0.25">
      <c r="A182" s="44">
        <v>3.14099999999998</v>
      </c>
      <c r="B182" s="48" t="s">
        <v>199</v>
      </c>
      <c r="C182" s="49" t="s">
        <v>15</v>
      </c>
      <c r="D182" s="40">
        <v>2</v>
      </c>
      <c r="E182" s="46" t="s">
        <v>52</v>
      </c>
      <c r="F182" s="51"/>
      <c r="G182" s="47">
        <f t="shared" si="7"/>
        <v>0</v>
      </c>
      <c r="H182" s="25">
        <f>+ROUND('[2]EST MERCADO'!P182,0)</f>
        <v>138141</v>
      </c>
      <c r="I182" s="26">
        <f t="shared" si="8"/>
        <v>276282</v>
      </c>
    </row>
    <row r="183" spans="1:9" x14ac:dyDescent="0.25">
      <c r="A183" s="44">
        <v>3.1419999999999799</v>
      </c>
      <c r="B183" s="48" t="s">
        <v>200</v>
      </c>
      <c r="C183" s="49" t="s">
        <v>15</v>
      </c>
      <c r="D183" s="40">
        <v>2</v>
      </c>
      <c r="E183" s="46" t="s">
        <v>52</v>
      </c>
      <c r="F183" s="51"/>
      <c r="G183" s="47">
        <f t="shared" si="7"/>
        <v>0</v>
      </c>
      <c r="H183" s="25">
        <f>+ROUND('[2]EST MERCADO'!P183,0)</f>
        <v>329016</v>
      </c>
      <c r="I183" s="26">
        <f t="shared" si="8"/>
        <v>658032</v>
      </c>
    </row>
    <row r="184" spans="1:9" x14ac:dyDescent="0.25">
      <c r="A184" s="44">
        <v>3.1429999999999798</v>
      </c>
      <c r="B184" s="48" t="s">
        <v>201</v>
      </c>
      <c r="C184" s="49" t="s">
        <v>202</v>
      </c>
      <c r="D184" s="40">
        <v>2</v>
      </c>
      <c r="E184" s="46" t="s">
        <v>52</v>
      </c>
      <c r="F184" s="51"/>
      <c r="G184" s="47">
        <f t="shared" si="7"/>
        <v>0</v>
      </c>
      <c r="H184" s="25">
        <f>+ROUND('[2]EST MERCADO'!P184,0)</f>
        <v>3355</v>
      </c>
      <c r="I184" s="26">
        <f t="shared" si="8"/>
        <v>6710</v>
      </c>
    </row>
    <row r="185" spans="1:9" x14ac:dyDescent="0.25">
      <c r="A185" s="44">
        <v>3.1439999999999801</v>
      </c>
      <c r="B185" s="48" t="s">
        <v>203</v>
      </c>
      <c r="C185" s="49" t="s">
        <v>137</v>
      </c>
      <c r="D185" s="40">
        <v>8</v>
      </c>
      <c r="E185" s="46" t="s">
        <v>52</v>
      </c>
      <c r="F185" s="51"/>
      <c r="G185" s="47">
        <f t="shared" si="7"/>
        <v>0</v>
      </c>
      <c r="H185" s="25">
        <f>+ROUND('[2]EST MERCADO'!P185,0)</f>
        <v>33445</v>
      </c>
      <c r="I185" s="26">
        <f t="shared" si="8"/>
        <v>267560</v>
      </c>
    </row>
    <row r="186" spans="1:9" x14ac:dyDescent="0.25">
      <c r="A186" s="44">
        <v>3.14499999999998</v>
      </c>
      <c r="B186" s="48" t="s">
        <v>204</v>
      </c>
      <c r="C186" s="49" t="s">
        <v>137</v>
      </c>
      <c r="D186" s="40">
        <v>1</v>
      </c>
      <c r="E186" s="46" t="s">
        <v>52</v>
      </c>
      <c r="F186" s="51"/>
      <c r="G186" s="47">
        <f t="shared" si="7"/>
        <v>0</v>
      </c>
      <c r="H186" s="25">
        <f>+ROUND('[2]EST MERCADO'!P186,0)</f>
        <v>473990</v>
      </c>
      <c r="I186" s="26">
        <f t="shared" si="8"/>
        <v>473990</v>
      </c>
    </row>
    <row r="187" spans="1:9" x14ac:dyDescent="0.25">
      <c r="A187" s="44">
        <v>3.1459999999999799</v>
      </c>
      <c r="B187" s="48" t="s">
        <v>205</v>
      </c>
      <c r="C187" s="49" t="s">
        <v>137</v>
      </c>
      <c r="D187" s="40">
        <v>5</v>
      </c>
      <c r="E187" s="46" t="s">
        <v>52</v>
      </c>
      <c r="F187" s="51"/>
      <c r="G187" s="47">
        <f t="shared" si="7"/>
        <v>0</v>
      </c>
      <c r="H187" s="25">
        <f>+ROUND('[2]EST MERCADO'!P187,0)</f>
        <v>31342</v>
      </c>
      <c r="I187" s="26">
        <f t="shared" si="8"/>
        <v>156710</v>
      </c>
    </row>
    <row r="188" spans="1:9" x14ac:dyDescent="0.25">
      <c r="A188" s="44">
        <v>3.1469999999999798</v>
      </c>
      <c r="B188" s="48" t="s">
        <v>206</v>
      </c>
      <c r="C188" s="49" t="s">
        <v>137</v>
      </c>
      <c r="D188" s="40">
        <v>5</v>
      </c>
      <c r="E188" s="46" t="s">
        <v>52</v>
      </c>
      <c r="F188" s="51"/>
      <c r="G188" s="47">
        <f t="shared" si="7"/>
        <v>0</v>
      </c>
      <c r="H188" s="25">
        <f>+ROUND('[2]EST MERCADO'!P188,0)</f>
        <v>10781</v>
      </c>
      <c r="I188" s="26">
        <f t="shared" si="8"/>
        <v>53905</v>
      </c>
    </row>
    <row r="189" spans="1:9" x14ac:dyDescent="0.25">
      <c r="A189" s="44">
        <v>3.1479999999999801</v>
      </c>
      <c r="B189" s="48" t="s">
        <v>207</v>
      </c>
      <c r="C189" s="49" t="s">
        <v>137</v>
      </c>
      <c r="D189" s="40">
        <v>2</v>
      </c>
      <c r="E189" s="46" t="s">
        <v>52</v>
      </c>
      <c r="F189" s="51"/>
      <c r="G189" s="47">
        <f t="shared" si="7"/>
        <v>0</v>
      </c>
      <c r="H189" s="25">
        <f>+ROUND('[2]EST MERCADO'!P189,0)</f>
        <v>36958</v>
      </c>
      <c r="I189" s="26">
        <f t="shared" si="8"/>
        <v>73916</v>
      </c>
    </row>
    <row r="190" spans="1:9" x14ac:dyDescent="0.25">
      <c r="A190" s="44">
        <v>3.14899999999998</v>
      </c>
      <c r="B190" s="48" t="s">
        <v>208</v>
      </c>
      <c r="C190" s="49" t="s">
        <v>137</v>
      </c>
      <c r="D190" s="40">
        <v>1</v>
      </c>
      <c r="E190" s="46" t="s">
        <v>52</v>
      </c>
      <c r="F190" s="51"/>
      <c r="G190" s="47">
        <f t="shared" si="7"/>
        <v>0</v>
      </c>
      <c r="H190" s="25">
        <f>+ROUND('[2]EST MERCADO'!P190,0)</f>
        <v>66007</v>
      </c>
      <c r="I190" s="26">
        <f t="shared" si="8"/>
        <v>66007</v>
      </c>
    </row>
    <row r="191" spans="1:9" x14ac:dyDescent="0.25">
      <c r="A191" s="44">
        <v>3.1499999999999799</v>
      </c>
      <c r="B191" s="48" t="s">
        <v>209</v>
      </c>
      <c r="C191" s="49" t="s">
        <v>137</v>
      </c>
      <c r="D191" s="40">
        <v>5</v>
      </c>
      <c r="E191" s="46" t="s">
        <v>52</v>
      </c>
      <c r="F191" s="51"/>
      <c r="G191" s="47">
        <f t="shared" si="7"/>
        <v>0</v>
      </c>
      <c r="H191" s="25">
        <f>+ROUND('[2]EST MERCADO'!P191,0)</f>
        <v>63380</v>
      </c>
      <c r="I191" s="26">
        <f t="shared" si="8"/>
        <v>316900</v>
      </c>
    </row>
    <row r="192" spans="1:9" x14ac:dyDescent="0.25">
      <c r="A192" s="44">
        <v>3.1509999999999798</v>
      </c>
      <c r="B192" s="48" t="s">
        <v>210</v>
      </c>
      <c r="C192" s="49" t="s">
        <v>137</v>
      </c>
      <c r="D192" s="40">
        <v>5</v>
      </c>
      <c r="E192" s="46" t="s">
        <v>52</v>
      </c>
      <c r="F192" s="51"/>
      <c r="G192" s="47">
        <f t="shared" si="7"/>
        <v>0</v>
      </c>
      <c r="H192" s="25">
        <f>+ROUND('[2]EST MERCADO'!P192,0)</f>
        <v>94033</v>
      </c>
      <c r="I192" s="26">
        <f t="shared" si="8"/>
        <v>470165</v>
      </c>
    </row>
    <row r="193" spans="1:9" x14ac:dyDescent="0.25">
      <c r="A193" s="44">
        <v>3.1519999999999802</v>
      </c>
      <c r="B193" s="48" t="s">
        <v>211</v>
      </c>
      <c r="C193" s="49" t="s">
        <v>137</v>
      </c>
      <c r="D193" s="40">
        <v>5</v>
      </c>
      <c r="E193" s="46" t="s">
        <v>52</v>
      </c>
      <c r="F193" s="51"/>
      <c r="G193" s="47">
        <f t="shared" si="7"/>
        <v>0</v>
      </c>
      <c r="H193" s="25">
        <f>+ROUND('[2]EST MERCADO'!P193,0)</f>
        <v>25190</v>
      </c>
      <c r="I193" s="26">
        <f t="shared" si="8"/>
        <v>125950</v>
      </c>
    </row>
    <row r="194" spans="1:9" x14ac:dyDescent="0.25">
      <c r="A194" s="44">
        <v>3.15299999999998</v>
      </c>
      <c r="B194" s="48" t="s">
        <v>212</v>
      </c>
      <c r="C194" s="49" t="s">
        <v>137</v>
      </c>
      <c r="D194" s="40">
        <v>1</v>
      </c>
      <c r="E194" s="46" t="s">
        <v>52</v>
      </c>
      <c r="F194" s="51"/>
      <c r="G194" s="47">
        <f t="shared" si="7"/>
        <v>0</v>
      </c>
      <c r="H194" s="25">
        <f>+ROUND('[2]EST MERCADO'!P194,0)</f>
        <v>34052</v>
      </c>
      <c r="I194" s="26">
        <f t="shared" si="8"/>
        <v>34052</v>
      </c>
    </row>
    <row r="195" spans="1:9" x14ac:dyDescent="0.25">
      <c r="A195" s="44">
        <v>3.1539999999999799</v>
      </c>
      <c r="B195" s="48" t="s">
        <v>213</v>
      </c>
      <c r="C195" s="49" t="s">
        <v>137</v>
      </c>
      <c r="D195" s="40">
        <v>1</v>
      </c>
      <c r="E195" s="46" t="s">
        <v>52</v>
      </c>
      <c r="F195" s="51"/>
      <c r="G195" s="47">
        <f t="shared" si="7"/>
        <v>0</v>
      </c>
      <c r="H195" s="25">
        <f>+ROUND('[2]EST MERCADO'!P195,0)</f>
        <v>34680</v>
      </c>
      <c r="I195" s="26">
        <f t="shared" si="8"/>
        <v>34680</v>
      </c>
    </row>
    <row r="196" spans="1:9" x14ac:dyDescent="0.25">
      <c r="A196" s="44">
        <v>3.1549999999999798</v>
      </c>
      <c r="B196" s="45" t="s">
        <v>214</v>
      </c>
      <c r="C196" s="43" t="s">
        <v>137</v>
      </c>
      <c r="D196" s="40">
        <v>1</v>
      </c>
      <c r="E196" s="46" t="s">
        <v>52</v>
      </c>
      <c r="F196" s="51"/>
      <c r="G196" s="47">
        <f t="shared" si="7"/>
        <v>0</v>
      </c>
      <c r="H196" s="25">
        <f>+ROUND('[2]EST MERCADO'!P196,0)</f>
        <v>84565</v>
      </c>
      <c r="I196" s="26">
        <f t="shared" si="8"/>
        <v>84565</v>
      </c>
    </row>
    <row r="197" spans="1:9" x14ac:dyDescent="0.25">
      <c r="A197" s="44">
        <v>3.1559999999999802</v>
      </c>
      <c r="B197" s="48" t="s">
        <v>215</v>
      </c>
      <c r="C197" s="49" t="s">
        <v>137</v>
      </c>
      <c r="D197" s="40">
        <v>2</v>
      </c>
      <c r="E197" s="46" t="s">
        <v>52</v>
      </c>
      <c r="F197" s="51"/>
      <c r="G197" s="47">
        <f t="shared" si="7"/>
        <v>0</v>
      </c>
      <c r="H197" s="25">
        <f>+ROUND('[2]EST MERCADO'!P197,0)</f>
        <v>13381</v>
      </c>
      <c r="I197" s="26">
        <f t="shared" si="8"/>
        <v>26762</v>
      </c>
    </row>
    <row r="198" spans="1:9" x14ac:dyDescent="0.25">
      <c r="A198" s="44">
        <v>3.15699999999998</v>
      </c>
      <c r="B198" s="48" t="s">
        <v>216</v>
      </c>
      <c r="C198" s="49" t="s">
        <v>15</v>
      </c>
      <c r="D198" s="40">
        <v>5</v>
      </c>
      <c r="E198" s="46" t="s">
        <v>52</v>
      </c>
      <c r="F198" s="51"/>
      <c r="G198" s="47">
        <f t="shared" si="7"/>
        <v>0</v>
      </c>
      <c r="H198" s="25">
        <f>+ROUND('[2]EST MERCADO'!P198,0)</f>
        <v>13453</v>
      </c>
      <c r="I198" s="26">
        <f t="shared" si="8"/>
        <v>67265</v>
      </c>
    </row>
    <row r="199" spans="1:9" x14ac:dyDescent="0.25">
      <c r="A199" s="44">
        <v>3.1579999999999799</v>
      </c>
      <c r="B199" s="48" t="s">
        <v>217</v>
      </c>
      <c r="C199" s="49" t="s">
        <v>15</v>
      </c>
      <c r="D199" s="40">
        <v>5</v>
      </c>
      <c r="E199" s="46" t="s">
        <v>52</v>
      </c>
      <c r="F199" s="51"/>
      <c r="G199" s="47">
        <f t="shared" si="7"/>
        <v>0</v>
      </c>
      <c r="H199" s="25">
        <f>+ROUND('[2]EST MERCADO'!P199,0)</f>
        <v>9790</v>
      </c>
      <c r="I199" s="26">
        <f t="shared" si="8"/>
        <v>48950</v>
      </c>
    </row>
    <row r="200" spans="1:9" x14ac:dyDescent="0.25">
      <c r="A200" s="44">
        <v>3.1589999999999798</v>
      </c>
      <c r="B200" s="48" t="s">
        <v>218</v>
      </c>
      <c r="C200" s="49" t="s">
        <v>15</v>
      </c>
      <c r="D200" s="40">
        <v>5</v>
      </c>
      <c r="E200" s="46" t="s">
        <v>52</v>
      </c>
      <c r="F200" s="51"/>
      <c r="G200" s="47">
        <f t="shared" si="7"/>
        <v>0</v>
      </c>
      <c r="H200" s="25">
        <f>+ROUND('[2]EST MERCADO'!P200,0)</f>
        <v>20790</v>
      </c>
      <c r="I200" s="26">
        <f t="shared" si="8"/>
        <v>103950</v>
      </c>
    </row>
    <row r="201" spans="1:9" x14ac:dyDescent="0.25">
      <c r="A201" s="44">
        <v>3.1599999999999802</v>
      </c>
      <c r="B201" s="48" t="s">
        <v>219</v>
      </c>
      <c r="C201" s="49" t="s">
        <v>15</v>
      </c>
      <c r="D201" s="40">
        <v>5</v>
      </c>
      <c r="E201" s="46" t="s">
        <v>52</v>
      </c>
      <c r="F201" s="51"/>
      <c r="G201" s="47">
        <f t="shared" si="7"/>
        <v>0</v>
      </c>
      <c r="H201" s="25">
        <f>+ROUND('[2]EST MERCADO'!P201,0)</f>
        <v>8438</v>
      </c>
      <c r="I201" s="26">
        <f t="shared" si="8"/>
        <v>42190</v>
      </c>
    </row>
    <row r="202" spans="1:9" x14ac:dyDescent="0.25">
      <c r="A202" s="44">
        <v>3.16099999999998</v>
      </c>
      <c r="B202" s="48" t="s">
        <v>220</v>
      </c>
      <c r="C202" s="49" t="s">
        <v>15</v>
      </c>
      <c r="D202" s="40">
        <v>5</v>
      </c>
      <c r="E202" s="46" t="s">
        <v>52</v>
      </c>
      <c r="F202" s="51"/>
      <c r="G202" s="47">
        <f t="shared" si="7"/>
        <v>0</v>
      </c>
      <c r="H202" s="25">
        <f>+ROUND('[2]EST MERCADO'!P202,0)</f>
        <v>13933</v>
      </c>
      <c r="I202" s="26">
        <f t="shared" si="8"/>
        <v>69665</v>
      </c>
    </row>
    <row r="203" spans="1:9" x14ac:dyDescent="0.25">
      <c r="A203" s="44">
        <v>3.1619999999999799</v>
      </c>
      <c r="B203" s="48" t="s">
        <v>221</v>
      </c>
      <c r="C203" s="49" t="s">
        <v>15</v>
      </c>
      <c r="D203" s="40">
        <v>5</v>
      </c>
      <c r="E203" s="46" t="s">
        <v>52</v>
      </c>
      <c r="F203" s="51"/>
      <c r="G203" s="47">
        <f t="shared" si="7"/>
        <v>0</v>
      </c>
      <c r="H203" s="25">
        <f>+ROUND('[2]EST MERCADO'!P203,0)</f>
        <v>12833</v>
      </c>
      <c r="I203" s="26">
        <f t="shared" si="8"/>
        <v>64165</v>
      </c>
    </row>
    <row r="204" spans="1:9" x14ac:dyDescent="0.25">
      <c r="A204" s="44">
        <v>3.1629999999999798</v>
      </c>
      <c r="B204" s="48" t="s">
        <v>222</v>
      </c>
      <c r="C204" s="49" t="s">
        <v>15</v>
      </c>
      <c r="D204" s="40">
        <v>5</v>
      </c>
      <c r="E204" s="46" t="s">
        <v>52</v>
      </c>
      <c r="F204" s="51"/>
      <c r="G204" s="47">
        <f t="shared" si="7"/>
        <v>0</v>
      </c>
      <c r="H204" s="25">
        <f>+ROUND('[2]EST MERCADO'!P204,0)</f>
        <v>12833</v>
      </c>
      <c r="I204" s="26">
        <f t="shared" si="8"/>
        <v>64165</v>
      </c>
    </row>
    <row r="205" spans="1:9" x14ac:dyDescent="0.25">
      <c r="A205" s="44">
        <v>3.1639999999999802</v>
      </c>
      <c r="B205" s="48" t="s">
        <v>223</v>
      </c>
      <c r="C205" s="49" t="s">
        <v>15</v>
      </c>
      <c r="D205" s="40">
        <v>2</v>
      </c>
      <c r="E205" s="46" t="s">
        <v>52</v>
      </c>
      <c r="F205" s="51"/>
      <c r="G205" s="47">
        <f t="shared" si="7"/>
        <v>0</v>
      </c>
      <c r="H205" s="25">
        <f>+ROUND('[2]EST MERCADO'!P205,0)</f>
        <v>5390</v>
      </c>
      <c r="I205" s="26">
        <f t="shared" si="8"/>
        <v>10780</v>
      </c>
    </row>
    <row r="206" spans="1:9" x14ac:dyDescent="0.25">
      <c r="A206" s="44">
        <v>3.1649999999999801</v>
      </c>
      <c r="B206" s="48" t="s">
        <v>224</v>
      </c>
      <c r="C206" s="49" t="s">
        <v>15</v>
      </c>
      <c r="D206" s="40">
        <v>2</v>
      </c>
      <c r="E206" s="46" t="s">
        <v>52</v>
      </c>
      <c r="F206" s="51"/>
      <c r="G206" s="47">
        <f t="shared" si="7"/>
        <v>0</v>
      </c>
      <c r="H206" s="25">
        <f>+ROUND('[2]EST MERCADO'!P206,0)</f>
        <v>1886</v>
      </c>
      <c r="I206" s="26">
        <f t="shared" si="8"/>
        <v>3772</v>
      </c>
    </row>
    <row r="207" spans="1:9" x14ac:dyDescent="0.25">
      <c r="A207" s="44">
        <v>3.1659999999999799</v>
      </c>
      <c r="B207" s="48" t="s">
        <v>225</v>
      </c>
      <c r="C207" s="49" t="s">
        <v>15</v>
      </c>
      <c r="D207" s="40">
        <v>2</v>
      </c>
      <c r="E207" s="46" t="s">
        <v>52</v>
      </c>
      <c r="F207" s="51"/>
      <c r="G207" s="47">
        <f t="shared" si="7"/>
        <v>0</v>
      </c>
      <c r="H207" s="25">
        <f>+ROUND('[2]EST MERCADO'!P207,0)</f>
        <v>16763</v>
      </c>
      <c r="I207" s="26">
        <f t="shared" si="8"/>
        <v>33526</v>
      </c>
    </row>
    <row r="208" spans="1:9" x14ac:dyDescent="0.25">
      <c r="A208" s="44">
        <v>3.1669999999999798</v>
      </c>
      <c r="B208" s="48" t="s">
        <v>226</v>
      </c>
      <c r="C208" s="49" t="s">
        <v>15</v>
      </c>
      <c r="D208" s="40">
        <v>2</v>
      </c>
      <c r="E208" s="46" t="s">
        <v>52</v>
      </c>
      <c r="F208" s="51"/>
      <c r="G208" s="47">
        <f t="shared" si="7"/>
        <v>0</v>
      </c>
      <c r="H208" s="25">
        <f>+ROUND('[2]EST MERCADO'!P208,0)</f>
        <v>2872</v>
      </c>
      <c r="I208" s="26">
        <f t="shared" si="8"/>
        <v>5744</v>
      </c>
    </row>
    <row r="209" spans="1:9" x14ac:dyDescent="0.25">
      <c r="A209" s="44">
        <v>3.1679999999999802</v>
      </c>
      <c r="B209" s="48" t="s">
        <v>227</v>
      </c>
      <c r="C209" s="49" t="s">
        <v>15</v>
      </c>
      <c r="D209" s="40">
        <v>2</v>
      </c>
      <c r="E209" s="46" t="s">
        <v>52</v>
      </c>
      <c r="F209" s="51"/>
      <c r="G209" s="47">
        <f t="shared" si="7"/>
        <v>0</v>
      </c>
      <c r="H209" s="25">
        <f>+ROUND('[2]EST MERCADO'!P209,0)</f>
        <v>3190</v>
      </c>
      <c r="I209" s="26">
        <f t="shared" si="8"/>
        <v>6380</v>
      </c>
    </row>
    <row r="210" spans="1:9" x14ac:dyDescent="0.25">
      <c r="A210" s="44">
        <v>3.1689999999999801</v>
      </c>
      <c r="B210" s="48" t="s">
        <v>228</v>
      </c>
      <c r="C210" s="49" t="s">
        <v>15</v>
      </c>
      <c r="D210" s="40">
        <v>2</v>
      </c>
      <c r="E210" s="46" t="s">
        <v>52</v>
      </c>
      <c r="F210" s="51"/>
      <c r="G210" s="47">
        <f t="shared" si="7"/>
        <v>0</v>
      </c>
      <c r="H210" s="25">
        <f>+ROUND('[2]EST MERCADO'!P210,0)</f>
        <v>1010</v>
      </c>
      <c r="I210" s="26">
        <f t="shared" si="8"/>
        <v>2020</v>
      </c>
    </row>
    <row r="211" spans="1:9" x14ac:dyDescent="0.25">
      <c r="A211" s="44">
        <v>3.1699999999999799</v>
      </c>
      <c r="B211" s="48" t="s">
        <v>229</v>
      </c>
      <c r="C211" s="49" t="s">
        <v>15</v>
      </c>
      <c r="D211" s="40">
        <v>2</v>
      </c>
      <c r="E211" s="46" t="s">
        <v>52</v>
      </c>
      <c r="F211" s="51"/>
      <c r="G211" s="47">
        <f t="shared" si="7"/>
        <v>0</v>
      </c>
      <c r="H211" s="25">
        <f>+ROUND('[2]EST MERCADO'!P211,0)</f>
        <v>9680</v>
      </c>
      <c r="I211" s="26">
        <f t="shared" si="8"/>
        <v>19360</v>
      </c>
    </row>
    <row r="212" spans="1:9" x14ac:dyDescent="0.25">
      <c r="A212" s="44">
        <v>3.1709999999999798</v>
      </c>
      <c r="B212" s="48" t="s">
        <v>230</v>
      </c>
      <c r="C212" s="49" t="s">
        <v>15</v>
      </c>
      <c r="D212" s="40">
        <v>2</v>
      </c>
      <c r="E212" s="46" t="s">
        <v>52</v>
      </c>
      <c r="F212" s="51"/>
      <c r="G212" s="47">
        <f t="shared" si="7"/>
        <v>0</v>
      </c>
      <c r="H212" s="25">
        <f>+ROUND('[2]EST MERCADO'!P212,0)</f>
        <v>16992</v>
      </c>
      <c r="I212" s="26">
        <f t="shared" si="8"/>
        <v>33984</v>
      </c>
    </row>
    <row r="213" spans="1:9" x14ac:dyDescent="0.25">
      <c r="A213" s="44">
        <v>3.1719999999999802</v>
      </c>
      <c r="B213" s="48" t="s">
        <v>231</v>
      </c>
      <c r="C213" s="49" t="s">
        <v>15</v>
      </c>
      <c r="D213" s="40">
        <v>2</v>
      </c>
      <c r="E213" s="46" t="s">
        <v>52</v>
      </c>
      <c r="F213" s="51"/>
      <c r="G213" s="47">
        <f t="shared" si="7"/>
        <v>0</v>
      </c>
      <c r="H213" s="25">
        <f>+ROUND('[2]EST MERCADO'!P213,0)</f>
        <v>1380</v>
      </c>
      <c r="I213" s="26">
        <f t="shared" si="8"/>
        <v>2760</v>
      </c>
    </row>
    <row r="214" spans="1:9" x14ac:dyDescent="0.25">
      <c r="A214" s="44">
        <v>3.1729999999999801</v>
      </c>
      <c r="B214" s="48" t="s">
        <v>232</v>
      </c>
      <c r="C214" s="49" t="s">
        <v>15</v>
      </c>
      <c r="D214" s="40">
        <v>2</v>
      </c>
      <c r="E214" s="46" t="s">
        <v>52</v>
      </c>
      <c r="F214" s="51"/>
      <c r="G214" s="47">
        <f t="shared" si="7"/>
        <v>0</v>
      </c>
      <c r="H214" s="25">
        <f>+ROUND('[2]EST MERCADO'!P214,0)</f>
        <v>4510</v>
      </c>
      <c r="I214" s="26">
        <f t="shared" si="8"/>
        <v>9020</v>
      </c>
    </row>
    <row r="215" spans="1:9" x14ac:dyDescent="0.25">
      <c r="A215" s="44">
        <v>3.1739999999999799</v>
      </c>
      <c r="B215" s="55" t="s">
        <v>233</v>
      </c>
      <c r="C215" s="56" t="s">
        <v>15</v>
      </c>
      <c r="D215" s="40">
        <v>2</v>
      </c>
      <c r="E215" s="46" t="s">
        <v>52</v>
      </c>
      <c r="F215" s="51"/>
      <c r="G215" s="47">
        <f t="shared" si="7"/>
        <v>0</v>
      </c>
      <c r="H215" s="25">
        <f>+ROUND('[2]EST MERCADO'!P215,0)</f>
        <v>16390</v>
      </c>
      <c r="I215" s="26">
        <f t="shared" si="8"/>
        <v>32780</v>
      </c>
    </row>
    <row r="216" spans="1:9" x14ac:dyDescent="0.25">
      <c r="A216" s="44">
        <v>3.1749999999999798</v>
      </c>
      <c r="B216" s="48" t="s">
        <v>234</v>
      </c>
      <c r="C216" s="49" t="s">
        <v>15</v>
      </c>
      <c r="D216" s="40">
        <v>2</v>
      </c>
      <c r="E216" s="46" t="s">
        <v>52</v>
      </c>
      <c r="F216" s="51"/>
      <c r="G216" s="47">
        <f t="shared" si="7"/>
        <v>0</v>
      </c>
      <c r="H216" s="25">
        <f>+ROUND('[2]EST MERCADO'!P216,0)</f>
        <v>13234</v>
      </c>
      <c r="I216" s="26">
        <f t="shared" si="8"/>
        <v>26468</v>
      </c>
    </row>
    <row r="217" spans="1:9" x14ac:dyDescent="0.25">
      <c r="A217" s="44">
        <v>3.1759999999999802</v>
      </c>
      <c r="B217" s="63" t="s">
        <v>235</v>
      </c>
      <c r="C217" s="49" t="s">
        <v>15</v>
      </c>
      <c r="D217" s="40">
        <v>2</v>
      </c>
      <c r="E217" s="46" t="s">
        <v>52</v>
      </c>
      <c r="F217" s="51"/>
      <c r="G217" s="47">
        <f t="shared" si="7"/>
        <v>0</v>
      </c>
      <c r="H217" s="25">
        <f>+ROUND('[2]EST MERCADO'!P217,0)</f>
        <v>3045</v>
      </c>
      <c r="I217" s="26">
        <f t="shared" si="8"/>
        <v>6090</v>
      </c>
    </row>
    <row r="218" spans="1:9" x14ac:dyDescent="0.25">
      <c r="A218" s="44">
        <v>3.1769999999999801</v>
      </c>
      <c r="B218" s="55" t="s">
        <v>236</v>
      </c>
      <c r="C218" s="56" t="s">
        <v>15</v>
      </c>
      <c r="D218" s="40">
        <v>2</v>
      </c>
      <c r="E218" s="46" t="s">
        <v>52</v>
      </c>
      <c r="F218" s="51"/>
      <c r="G218" s="47">
        <f t="shared" si="7"/>
        <v>0</v>
      </c>
      <c r="H218" s="25">
        <f>+ROUND('[2]EST MERCADO'!P218,0)</f>
        <v>8736</v>
      </c>
      <c r="I218" s="26">
        <f t="shared" si="8"/>
        <v>17472</v>
      </c>
    </row>
    <row r="219" spans="1:9" x14ac:dyDescent="0.25">
      <c r="A219" s="44">
        <v>3.17799999999998</v>
      </c>
      <c r="B219" s="55" t="s">
        <v>237</v>
      </c>
      <c r="C219" s="56" t="s">
        <v>15</v>
      </c>
      <c r="D219" s="40">
        <v>2</v>
      </c>
      <c r="E219" s="46" t="s">
        <v>52</v>
      </c>
      <c r="F219" s="51"/>
      <c r="G219" s="47">
        <f t="shared" si="7"/>
        <v>0</v>
      </c>
      <c r="H219" s="25">
        <f>+ROUND('[2]EST MERCADO'!P219,0)</f>
        <v>150814</v>
      </c>
      <c r="I219" s="26">
        <f t="shared" si="8"/>
        <v>301628</v>
      </c>
    </row>
    <row r="220" spans="1:9" x14ac:dyDescent="0.25">
      <c r="A220" s="44">
        <v>3.1789999999999798</v>
      </c>
      <c r="B220" s="48" t="s">
        <v>238</v>
      </c>
      <c r="C220" s="49" t="s">
        <v>15</v>
      </c>
      <c r="D220" s="40">
        <v>2</v>
      </c>
      <c r="E220" s="46" t="s">
        <v>52</v>
      </c>
      <c r="F220" s="51"/>
      <c r="G220" s="47">
        <f t="shared" si="7"/>
        <v>0</v>
      </c>
      <c r="H220" s="25">
        <f>+ROUND('[2]EST MERCADO'!P220,0)</f>
        <v>9599</v>
      </c>
      <c r="I220" s="26">
        <f t="shared" si="8"/>
        <v>19198</v>
      </c>
    </row>
    <row r="221" spans="1:9" x14ac:dyDescent="0.25">
      <c r="A221" s="44">
        <v>3.1799999999999802</v>
      </c>
      <c r="B221" s="53" t="s">
        <v>239</v>
      </c>
      <c r="C221" s="49" t="s">
        <v>15</v>
      </c>
      <c r="D221" s="40">
        <v>2</v>
      </c>
      <c r="E221" s="46" t="s">
        <v>52</v>
      </c>
      <c r="F221" s="51"/>
      <c r="G221" s="47">
        <f t="shared" si="7"/>
        <v>0</v>
      </c>
      <c r="H221" s="25">
        <f>+ROUND('[2]EST MERCADO'!P221,0)</f>
        <v>18205</v>
      </c>
      <c r="I221" s="26">
        <f t="shared" si="8"/>
        <v>36410</v>
      </c>
    </row>
    <row r="222" spans="1:9" x14ac:dyDescent="0.25">
      <c r="A222" s="44">
        <v>3.1809999999999801</v>
      </c>
      <c r="B222" s="45" t="s">
        <v>240</v>
      </c>
      <c r="C222" s="43" t="s">
        <v>15</v>
      </c>
      <c r="D222" s="40">
        <v>2</v>
      </c>
      <c r="E222" s="46" t="s">
        <v>52</v>
      </c>
      <c r="F222" s="51"/>
      <c r="G222" s="47">
        <f t="shared" si="7"/>
        <v>0</v>
      </c>
      <c r="H222" s="25">
        <f>+ROUND('[2]EST MERCADO'!P222,0)</f>
        <v>54251</v>
      </c>
      <c r="I222" s="26">
        <f t="shared" si="8"/>
        <v>108502</v>
      </c>
    </row>
    <row r="223" spans="1:9" x14ac:dyDescent="0.25">
      <c r="A223" s="44">
        <v>3.18199999999998</v>
      </c>
      <c r="B223" s="48" t="s">
        <v>241</v>
      </c>
      <c r="C223" s="49" t="s">
        <v>15</v>
      </c>
      <c r="D223" s="40">
        <v>5</v>
      </c>
      <c r="E223" s="46" t="s">
        <v>52</v>
      </c>
      <c r="F223" s="51"/>
      <c r="G223" s="47">
        <f t="shared" si="7"/>
        <v>0</v>
      </c>
      <c r="H223" s="25">
        <f>+ROUND('[2]EST MERCADO'!P223,0)</f>
        <v>219458</v>
      </c>
      <c r="I223" s="26">
        <f t="shared" si="8"/>
        <v>1097290</v>
      </c>
    </row>
    <row r="224" spans="1:9" x14ac:dyDescent="0.25">
      <c r="A224" s="44">
        <v>3.1829999999999798</v>
      </c>
      <c r="B224" s="48" t="s">
        <v>242</v>
      </c>
      <c r="C224" s="49" t="s">
        <v>15</v>
      </c>
      <c r="D224" s="40">
        <v>5</v>
      </c>
      <c r="E224" s="46" t="s">
        <v>52</v>
      </c>
      <c r="F224" s="51"/>
      <c r="G224" s="47">
        <f t="shared" si="7"/>
        <v>0</v>
      </c>
      <c r="H224" s="25">
        <f>+ROUND('[2]EST MERCADO'!P224,0)</f>
        <v>47829</v>
      </c>
      <c r="I224" s="26">
        <f t="shared" si="8"/>
        <v>239145</v>
      </c>
    </row>
    <row r="225" spans="1:9" x14ac:dyDescent="0.25">
      <c r="A225" s="44">
        <v>3.1839999999999802</v>
      </c>
      <c r="B225" s="48" t="s">
        <v>243</v>
      </c>
      <c r="C225" s="49" t="s">
        <v>15</v>
      </c>
      <c r="D225" s="40">
        <v>1</v>
      </c>
      <c r="E225" s="46" t="s">
        <v>52</v>
      </c>
      <c r="F225" s="51"/>
      <c r="G225" s="47">
        <f t="shared" si="7"/>
        <v>0</v>
      </c>
      <c r="H225" s="25">
        <f>+ROUND('[2]EST MERCADO'!P225,0)</f>
        <v>149534</v>
      </c>
      <c r="I225" s="26">
        <f t="shared" si="8"/>
        <v>149534</v>
      </c>
    </row>
    <row r="226" spans="1:9" ht="25.5" x14ac:dyDescent="0.25">
      <c r="A226" s="44">
        <v>3.1849999999999801</v>
      </c>
      <c r="B226" s="48" t="s">
        <v>244</v>
      </c>
      <c r="C226" s="49" t="s">
        <v>15</v>
      </c>
      <c r="D226" s="40">
        <v>1</v>
      </c>
      <c r="E226" s="46" t="s">
        <v>52</v>
      </c>
      <c r="F226" s="51"/>
      <c r="G226" s="47">
        <f t="shared" si="7"/>
        <v>0</v>
      </c>
      <c r="H226" s="25">
        <f>+ROUND('[2]EST MERCADO'!P226,0)</f>
        <v>2521441</v>
      </c>
      <c r="I226" s="26">
        <f t="shared" si="8"/>
        <v>2521441</v>
      </c>
    </row>
    <row r="227" spans="1:9" x14ac:dyDescent="0.25">
      <c r="A227" s="44">
        <v>3.18599999999998</v>
      </c>
      <c r="B227" s="48" t="s">
        <v>245</v>
      </c>
      <c r="C227" s="49" t="s">
        <v>15</v>
      </c>
      <c r="D227" s="40">
        <v>5</v>
      </c>
      <c r="E227" s="46" t="s">
        <v>52</v>
      </c>
      <c r="F227" s="51"/>
      <c r="G227" s="47">
        <f t="shared" si="7"/>
        <v>0</v>
      </c>
      <c r="H227" s="25">
        <f>+ROUND('[2]EST MERCADO'!P227,0)</f>
        <v>20000</v>
      </c>
      <c r="I227" s="26">
        <f t="shared" si="8"/>
        <v>100000</v>
      </c>
    </row>
    <row r="228" spans="1:9" x14ac:dyDescent="0.25">
      <c r="A228" s="44">
        <v>3.1869999999999798</v>
      </c>
      <c r="B228" s="48" t="s">
        <v>246</v>
      </c>
      <c r="C228" s="49" t="s">
        <v>15</v>
      </c>
      <c r="D228" s="40">
        <v>5</v>
      </c>
      <c r="E228" s="46" t="s">
        <v>52</v>
      </c>
      <c r="F228" s="51"/>
      <c r="G228" s="47">
        <f t="shared" si="7"/>
        <v>0</v>
      </c>
      <c r="H228" s="25">
        <f>+ROUND('[2]EST MERCADO'!P228,0)</f>
        <v>80000</v>
      </c>
      <c r="I228" s="26">
        <f t="shared" si="8"/>
        <v>400000</v>
      </c>
    </row>
    <row r="229" spans="1:9" x14ac:dyDescent="0.25">
      <c r="A229" s="44">
        <v>3.1879999999999802</v>
      </c>
      <c r="B229" s="48" t="s">
        <v>247</v>
      </c>
      <c r="C229" s="49" t="s">
        <v>15</v>
      </c>
      <c r="D229" s="40">
        <v>2</v>
      </c>
      <c r="E229" s="46" t="s">
        <v>52</v>
      </c>
      <c r="F229" s="51"/>
      <c r="G229" s="47">
        <f t="shared" si="7"/>
        <v>0</v>
      </c>
      <c r="H229" s="25">
        <f>+ROUND('[2]EST MERCADO'!P229,0)</f>
        <v>8470</v>
      </c>
      <c r="I229" s="26">
        <f t="shared" si="8"/>
        <v>16940</v>
      </c>
    </row>
    <row r="230" spans="1:9" x14ac:dyDescent="0.25">
      <c r="A230" s="44">
        <v>3.1889999999999801</v>
      </c>
      <c r="B230" s="48" t="s">
        <v>248</v>
      </c>
      <c r="C230" s="49" t="s">
        <v>15</v>
      </c>
      <c r="D230" s="40">
        <v>2</v>
      </c>
      <c r="E230" s="46" t="s">
        <v>52</v>
      </c>
      <c r="F230" s="51"/>
      <c r="G230" s="47">
        <f t="shared" si="7"/>
        <v>0</v>
      </c>
      <c r="H230" s="25">
        <f>+ROUND('[2]EST MERCADO'!P230,0)</f>
        <v>1435</v>
      </c>
      <c r="I230" s="26">
        <f t="shared" si="8"/>
        <v>2870</v>
      </c>
    </row>
    <row r="231" spans="1:9" x14ac:dyDescent="0.25">
      <c r="A231" s="44">
        <v>3.18999999999998</v>
      </c>
      <c r="B231" s="48" t="s">
        <v>249</v>
      </c>
      <c r="C231" s="49" t="s">
        <v>15</v>
      </c>
      <c r="D231" s="40">
        <v>2</v>
      </c>
      <c r="E231" s="46" t="s">
        <v>52</v>
      </c>
      <c r="F231" s="51"/>
      <c r="G231" s="47">
        <f t="shared" si="7"/>
        <v>0</v>
      </c>
      <c r="H231" s="25">
        <f>+ROUND('[2]EST MERCADO'!P231,0)</f>
        <v>5497</v>
      </c>
      <c r="I231" s="26">
        <f t="shared" si="8"/>
        <v>10994</v>
      </c>
    </row>
    <row r="232" spans="1:9" x14ac:dyDescent="0.25">
      <c r="A232" s="44">
        <v>3.1909999999999799</v>
      </c>
      <c r="B232" s="48" t="s">
        <v>250</v>
      </c>
      <c r="C232" s="49" t="s">
        <v>15</v>
      </c>
      <c r="D232" s="40">
        <v>2</v>
      </c>
      <c r="E232" s="46" t="s">
        <v>52</v>
      </c>
      <c r="F232" s="51"/>
      <c r="G232" s="47">
        <f t="shared" si="7"/>
        <v>0</v>
      </c>
      <c r="H232" s="25">
        <f>+ROUND('[2]EST MERCADO'!P232,0)</f>
        <v>33311</v>
      </c>
      <c r="I232" s="26">
        <f t="shared" si="8"/>
        <v>66622</v>
      </c>
    </row>
    <row r="233" spans="1:9" x14ac:dyDescent="0.25">
      <c r="A233" s="44">
        <v>3.1919999999999802</v>
      </c>
      <c r="B233" s="48" t="s">
        <v>251</v>
      </c>
      <c r="C233" s="49" t="s">
        <v>15</v>
      </c>
      <c r="D233" s="40">
        <v>2</v>
      </c>
      <c r="E233" s="46" t="s">
        <v>52</v>
      </c>
      <c r="F233" s="51"/>
      <c r="G233" s="47">
        <f t="shared" si="7"/>
        <v>0</v>
      </c>
      <c r="H233" s="25">
        <f>+ROUND('[2]EST MERCADO'!P233,0)</f>
        <v>10230</v>
      </c>
      <c r="I233" s="26">
        <f t="shared" si="8"/>
        <v>20460</v>
      </c>
    </row>
    <row r="234" spans="1:9" x14ac:dyDescent="0.25">
      <c r="A234" s="44">
        <v>3.1929999999999801</v>
      </c>
      <c r="B234" s="48" t="s">
        <v>252</v>
      </c>
      <c r="C234" s="49" t="s">
        <v>15</v>
      </c>
      <c r="D234" s="40">
        <v>2</v>
      </c>
      <c r="E234" s="46" t="s">
        <v>52</v>
      </c>
      <c r="F234" s="51"/>
      <c r="G234" s="47">
        <f t="shared" si="7"/>
        <v>0</v>
      </c>
      <c r="H234" s="25">
        <f>+ROUND('[2]EST MERCADO'!P234,0)</f>
        <v>16060</v>
      </c>
      <c r="I234" s="26">
        <f t="shared" si="8"/>
        <v>32120</v>
      </c>
    </row>
    <row r="235" spans="1:9" ht="38.25" x14ac:dyDescent="0.25">
      <c r="A235" s="44">
        <v>3.19399999999998</v>
      </c>
      <c r="B235" s="45" t="s">
        <v>253</v>
      </c>
      <c r="C235" s="43" t="s">
        <v>15</v>
      </c>
      <c r="D235" s="40">
        <v>1</v>
      </c>
      <c r="E235" s="46" t="s">
        <v>52</v>
      </c>
      <c r="F235" s="51"/>
      <c r="G235" s="47">
        <f t="shared" ref="G235:G298" si="9">+D235*F235</f>
        <v>0</v>
      </c>
      <c r="H235" s="25">
        <f>+ROUND('[2]EST MERCADO'!P235,0)</f>
        <v>1437032</v>
      </c>
      <c r="I235" s="26">
        <f t="shared" ref="I235:I298" si="10">+D235*H235</f>
        <v>1437032</v>
      </c>
    </row>
    <row r="236" spans="1:9" x14ac:dyDescent="0.25">
      <c r="A236" s="44">
        <v>3.1949999999999799</v>
      </c>
      <c r="B236" s="45" t="s">
        <v>254</v>
      </c>
      <c r="C236" s="43" t="s">
        <v>15</v>
      </c>
      <c r="D236" s="40">
        <v>1</v>
      </c>
      <c r="E236" s="46" t="s">
        <v>52</v>
      </c>
      <c r="F236" s="51"/>
      <c r="G236" s="47">
        <f t="shared" si="9"/>
        <v>0</v>
      </c>
      <c r="H236" s="25">
        <f>+ROUND('[2]EST MERCADO'!P236,0)</f>
        <v>63741</v>
      </c>
      <c r="I236" s="26">
        <f t="shared" si="10"/>
        <v>63741</v>
      </c>
    </row>
    <row r="237" spans="1:9" x14ac:dyDescent="0.25">
      <c r="A237" s="44">
        <v>3.1959999999999802</v>
      </c>
      <c r="B237" s="45" t="s">
        <v>255</v>
      </c>
      <c r="C237" s="43" t="s">
        <v>15</v>
      </c>
      <c r="D237" s="40">
        <v>1</v>
      </c>
      <c r="E237" s="46" t="s">
        <v>52</v>
      </c>
      <c r="F237" s="51"/>
      <c r="G237" s="47">
        <f t="shared" si="9"/>
        <v>0</v>
      </c>
      <c r="H237" s="25">
        <f>+ROUND('[2]EST MERCADO'!P237,0)</f>
        <v>154844</v>
      </c>
      <c r="I237" s="26">
        <f t="shared" si="10"/>
        <v>154844</v>
      </c>
    </row>
    <row r="238" spans="1:9" x14ac:dyDescent="0.25">
      <c r="A238" s="44">
        <v>3.1969999999999801</v>
      </c>
      <c r="B238" s="45" t="s">
        <v>256</v>
      </c>
      <c r="C238" s="43" t="s">
        <v>15</v>
      </c>
      <c r="D238" s="40">
        <v>1</v>
      </c>
      <c r="E238" s="46" t="s">
        <v>52</v>
      </c>
      <c r="F238" s="51"/>
      <c r="G238" s="47">
        <f t="shared" si="9"/>
        <v>0</v>
      </c>
      <c r="H238" s="25">
        <f>+ROUND('[2]EST MERCADO'!P238,0)</f>
        <v>154844</v>
      </c>
      <c r="I238" s="26">
        <f t="shared" si="10"/>
        <v>154844</v>
      </c>
    </row>
    <row r="239" spans="1:9" x14ac:dyDescent="0.25">
      <c r="A239" s="44">
        <v>3.19799999999998</v>
      </c>
      <c r="B239" s="48" t="s">
        <v>257</v>
      </c>
      <c r="C239" s="49" t="s">
        <v>88</v>
      </c>
      <c r="D239" s="40">
        <v>5</v>
      </c>
      <c r="E239" s="46" t="s">
        <v>52</v>
      </c>
      <c r="F239" s="51"/>
      <c r="G239" s="47">
        <f t="shared" si="9"/>
        <v>0</v>
      </c>
      <c r="H239" s="25">
        <f>+ROUND('[2]EST MERCADO'!P239,0)</f>
        <v>3872</v>
      </c>
      <c r="I239" s="26">
        <f t="shared" si="10"/>
        <v>19360</v>
      </c>
    </row>
    <row r="240" spans="1:9" ht="25.5" x14ac:dyDescent="0.25">
      <c r="A240" s="44">
        <v>3.1989999999999799</v>
      </c>
      <c r="B240" s="45" t="s">
        <v>258</v>
      </c>
      <c r="C240" s="43" t="s">
        <v>15</v>
      </c>
      <c r="D240" s="40">
        <v>1</v>
      </c>
      <c r="E240" s="46" t="s">
        <v>52</v>
      </c>
      <c r="F240" s="51"/>
      <c r="G240" s="47">
        <f t="shared" si="9"/>
        <v>0</v>
      </c>
      <c r="H240" s="25">
        <f>+ROUND('[2]EST MERCADO'!P240,0)</f>
        <v>243703</v>
      </c>
      <c r="I240" s="26">
        <f t="shared" si="10"/>
        <v>243703</v>
      </c>
    </row>
    <row r="241" spans="1:9" x14ac:dyDescent="0.25">
      <c r="A241" s="44">
        <v>3.1999999999999802</v>
      </c>
      <c r="B241" s="45" t="s">
        <v>259</v>
      </c>
      <c r="C241" s="43" t="s">
        <v>15</v>
      </c>
      <c r="D241" s="40">
        <v>5</v>
      </c>
      <c r="E241" s="46" t="s">
        <v>52</v>
      </c>
      <c r="F241" s="51"/>
      <c r="G241" s="47">
        <f t="shared" si="9"/>
        <v>0</v>
      </c>
      <c r="H241" s="25">
        <f>+ROUND('[2]EST MERCADO'!P241,0)</f>
        <v>25000</v>
      </c>
      <c r="I241" s="26">
        <f t="shared" si="10"/>
        <v>125000</v>
      </c>
    </row>
    <row r="242" spans="1:9" ht="25.5" x14ac:dyDescent="0.25">
      <c r="A242" s="44">
        <v>3.6809999999999299</v>
      </c>
      <c r="B242" s="45" t="s">
        <v>260</v>
      </c>
      <c r="C242" s="43" t="s">
        <v>15</v>
      </c>
      <c r="D242" s="40">
        <v>1</v>
      </c>
      <c r="E242" s="46" t="s">
        <v>52</v>
      </c>
      <c r="F242" s="51"/>
      <c r="G242" s="47">
        <f t="shared" si="9"/>
        <v>0</v>
      </c>
      <c r="H242" s="25">
        <f>+ROUND('[2]EST MERCADO'!P242,0)</f>
        <v>500000</v>
      </c>
      <c r="I242" s="26">
        <f t="shared" si="10"/>
        <v>500000</v>
      </c>
    </row>
    <row r="243" spans="1:9" x14ac:dyDescent="0.25">
      <c r="A243" s="44">
        <v>3.2009999999999801</v>
      </c>
      <c r="B243" s="48" t="s">
        <v>261</v>
      </c>
      <c r="C243" s="49" t="s">
        <v>15</v>
      </c>
      <c r="D243" s="40">
        <v>5</v>
      </c>
      <c r="E243" s="46" t="s">
        <v>52</v>
      </c>
      <c r="F243" s="51"/>
      <c r="G243" s="47">
        <f t="shared" si="9"/>
        <v>0</v>
      </c>
      <c r="H243" s="25">
        <f>+ROUND('[2]EST MERCADO'!P243,0)</f>
        <v>35874</v>
      </c>
      <c r="I243" s="26">
        <f t="shared" si="10"/>
        <v>179370</v>
      </c>
    </row>
    <row r="244" spans="1:9" x14ac:dyDescent="0.25">
      <c r="A244" s="44">
        <v>3.20199999999998</v>
      </c>
      <c r="B244" s="48" t="s">
        <v>262</v>
      </c>
      <c r="C244" s="49" t="s">
        <v>15</v>
      </c>
      <c r="D244" s="40">
        <v>1</v>
      </c>
      <c r="E244" s="46" t="s">
        <v>52</v>
      </c>
      <c r="F244" s="51"/>
      <c r="G244" s="47">
        <f t="shared" si="9"/>
        <v>0</v>
      </c>
      <c r="H244" s="25">
        <f>+ROUND('[2]EST MERCADO'!P244,0)</f>
        <v>158045</v>
      </c>
      <c r="I244" s="26">
        <f t="shared" si="10"/>
        <v>158045</v>
      </c>
    </row>
    <row r="245" spans="1:9" x14ac:dyDescent="0.25">
      <c r="A245" s="44">
        <v>3.2029999999999799</v>
      </c>
      <c r="B245" s="48" t="s">
        <v>263</v>
      </c>
      <c r="C245" s="49" t="s">
        <v>15</v>
      </c>
      <c r="D245" s="40">
        <v>5</v>
      </c>
      <c r="E245" s="46" t="s">
        <v>52</v>
      </c>
      <c r="F245" s="51"/>
      <c r="G245" s="47">
        <f t="shared" si="9"/>
        <v>0</v>
      </c>
      <c r="H245" s="25">
        <f>+ROUND('[2]EST MERCADO'!P245,0)</f>
        <v>14627</v>
      </c>
      <c r="I245" s="26">
        <f t="shared" si="10"/>
        <v>73135</v>
      </c>
    </row>
    <row r="246" spans="1:9" x14ac:dyDescent="0.25">
      <c r="A246" s="44">
        <v>3.2039999999999802</v>
      </c>
      <c r="B246" s="48" t="s">
        <v>264</v>
      </c>
      <c r="C246" s="49" t="s">
        <v>15</v>
      </c>
      <c r="D246" s="40">
        <v>5</v>
      </c>
      <c r="E246" s="46" t="s">
        <v>52</v>
      </c>
      <c r="F246" s="51"/>
      <c r="G246" s="47">
        <f t="shared" si="9"/>
        <v>0</v>
      </c>
      <c r="H246" s="25">
        <f>+ROUND('[2]EST MERCADO'!P246,0)</f>
        <v>4988</v>
      </c>
      <c r="I246" s="26">
        <f t="shared" si="10"/>
        <v>24940</v>
      </c>
    </row>
    <row r="247" spans="1:9" x14ac:dyDescent="0.25">
      <c r="A247" s="44">
        <v>3.2049999999999801</v>
      </c>
      <c r="B247" s="48" t="s">
        <v>265</v>
      </c>
      <c r="C247" s="49" t="s">
        <v>15</v>
      </c>
      <c r="D247" s="40">
        <v>5</v>
      </c>
      <c r="E247" s="46" t="s">
        <v>52</v>
      </c>
      <c r="F247" s="51"/>
      <c r="G247" s="47">
        <f t="shared" si="9"/>
        <v>0</v>
      </c>
      <c r="H247" s="25">
        <f>+ROUND('[2]EST MERCADO'!P247,0)</f>
        <v>22059</v>
      </c>
      <c r="I247" s="26">
        <f t="shared" si="10"/>
        <v>110295</v>
      </c>
    </row>
    <row r="248" spans="1:9" x14ac:dyDescent="0.25">
      <c r="A248" s="44">
        <v>3.20599999999998</v>
      </c>
      <c r="B248" s="48" t="s">
        <v>266</v>
      </c>
      <c r="C248" s="49" t="s">
        <v>15</v>
      </c>
      <c r="D248" s="40">
        <v>5</v>
      </c>
      <c r="E248" s="46" t="s">
        <v>52</v>
      </c>
      <c r="F248" s="51"/>
      <c r="G248" s="47">
        <f t="shared" si="9"/>
        <v>0</v>
      </c>
      <c r="H248" s="25">
        <f>+ROUND('[2]EST MERCADO'!P248,0)</f>
        <v>11379</v>
      </c>
      <c r="I248" s="26">
        <f t="shared" si="10"/>
        <v>56895</v>
      </c>
    </row>
    <row r="249" spans="1:9" x14ac:dyDescent="0.25">
      <c r="A249" s="44">
        <v>3.2069999999999799</v>
      </c>
      <c r="B249" s="48" t="s">
        <v>267</v>
      </c>
      <c r="C249" s="49" t="s">
        <v>15</v>
      </c>
      <c r="D249" s="40">
        <v>5</v>
      </c>
      <c r="E249" s="46" t="s">
        <v>52</v>
      </c>
      <c r="F249" s="51"/>
      <c r="G249" s="47">
        <f t="shared" si="9"/>
        <v>0</v>
      </c>
      <c r="H249" s="25">
        <f>+ROUND('[2]EST MERCADO'!P249,0)</f>
        <v>6090</v>
      </c>
      <c r="I249" s="26">
        <f t="shared" si="10"/>
        <v>30450</v>
      </c>
    </row>
    <row r="250" spans="1:9" x14ac:dyDescent="0.25">
      <c r="A250" s="44">
        <v>3.2079999999999802</v>
      </c>
      <c r="B250" s="48" t="s">
        <v>268</v>
      </c>
      <c r="C250" s="49" t="s">
        <v>15</v>
      </c>
      <c r="D250" s="40">
        <v>5</v>
      </c>
      <c r="E250" s="46" t="s">
        <v>52</v>
      </c>
      <c r="F250" s="51"/>
      <c r="G250" s="47">
        <f t="shared" si="9"/>
        <v>0</v>
      </c>
      <c r="H250" s="25">
        <f>+ROUND('[2]EST MERCADO'!P250,0)</f>
        <v>26145</v>
      </c>
      <c r="I250" s="26">
        <f t="shared" si="10"/>
        <v>130725</v>
      </c>
    </row>
    <row r="251" spans="1:9" x14ac:dyDescent="0.25">
      <c r="A251" s="44">
        <v>3.2089999999999801</v>
      </c>
      <c r="B251" s="48" t="s">
        <v>269</v>
      </c>
      <c r="C251" s="49" t="s">
        <v>15</v>
      </c>
      <c r="D251" s="40">
        <v>5</v>
      </c>
      <c r="E251" s="46" t="s">
        <v>52</v>
      </c>
      <c r="F251" s="51"/>
      <c r="G251" s="47">
        <f t="shared" si="9"/>
        <v>0</v>
      </c>
      <c r="H251" s="25">
        <f>+ROUND('[2]EST MERCADO'!P251,0)</f>
        <v>26145</v>
      </c>
      <c r="I251" s="26">
        <f t="shared" si="10"/>
        <v>130725</v>
      </c>
    </row>
    <row r="252" spans="1:9" x14ac:dyDescent="0.25">
      <c r="A252" s="44">
        <v>3.20999999999998</v>
      </c>
      <c r="B252" s="48" t="s">
        <v>270</v>
      </c>
      <c r="C252" s="49" t="s">
        <v>271</v>
      </c>
      <c r="D252" s="40">
        <v>5</v>
      </c>
      <c r="E252" s="46" t="s">
        <v>52</v>
      </c>
      <c r="F252" s="51"/>
      <c r="G252" s="47">
        <f t="shared" si="9"/>
        <v>0</v>
      </c>
      <c r="H252" s="25">
        <f>+ROUND('[2]EST MERCADO'!P252,0)</f>
        <v>40469</v>
      </c>
      <c r="I252" s="26">
        <f t="shared" si="10"/>
        <v>202345</v>
      </c>
    </row>
    <row r="253" spans="1:9" x14ac:dyDescent="0.25">
      <c r="A253" s="44">
        <v>3.2109999999999799</v>
      </c>
      <c r="B253" s="45" t="s">
        <v>272</v>
      </c>
      <c r="C253" s="43" t="s">
        <v>15</v>
      </c>
      <c r="D253" s="40">
        <v>1</v>
      </c>
      <c r="E253" s="46" t="s">
        <v>52</v>
      </c>
      <c r="F253" s="51"/>
      <c r="G253" s="47">
        <f t="shared" si="9"/>
        <v>0</v>
      </c>
      <c r="H253" s="25">
        <f>+ROUND('[2]EST MERCADO'!P253,0)</f>
        <v>183138</v>
      </c>
      <c r="I253" s="26">
        <f t="shared" si="10"/>
        <v>183138</v>
      </c>
    </row>
    <row r="254" spans="1:9" x14ac:dyDescent="0.25">
      <c r="A254" s="44">
        <v>3.2119999999999802</v>
      </c>
      <c r="B254" s="45" t="s">
        <v>273</v>
      </c>
      <c r="C254" s="43" t="s">
        <v>15</v>
      </c>
      <c r="D254" s="40">
        <v>2</v>
      </c>
      <c r="E254" s="46" t="s">
        <v>52</v>
      </c>
      <c r="F254" s="51"/>
      <c r="G254" s="47">
        <f t="shared" si="9"/>
        <v>0</v>
      </c>
      <c r="H254" s="25">
        <f>+ROUND('[2]EST MERCADO'!P254,0)</f>
        <v>117206</v>
      </c>
      <c r="I254" s="26">
        <f t="shared" si="10"/>
        <v>234412</v>
      </c>
    </row>
    <row r="255" spans="1:9" x14ac:dyDescent="0.25">
      <c r="A255" s="44">
        <v>3.2129999999999801</v>
      </c>
      <c r="B255" s="48" t="s">
        <v>274</v>
      </c>
      <c r="C255" s="49" t="s">
        <v>88</v>
      </c>
      <c r="D255" s="40">
        <v>5</v>
      </c>
      <c r="E255" s="46" t="s">
        <v>52</v>
      </c>
      <c r="F255" s="51"/>
      <c r="G255" s="47">
        <f t="shared" si="9"/>
        <v>0</v>
      </c>
      <c r="H255" s="25">
        <f>+ROUND('[2]EST MERCADO'!P255,0)</f>
        <v>51995</v>
      </c>
      <c r="I255" s="26">
        <f t="shared" si="10"/>
        <v>259975</v>
      </c>
    </row>
    <row r="256" spans="1:9" ht="25.5" x14ac:dyDescent="0.25">
      <c r="A256" s="44">
        <v>3.21399999999998</v>
      </c>
      <c r="B256" s="45" t="s">
        <v>275</v>
      </c>
      <c r="C256" s="43" t="s">
        <v>15</v>
      </c>
      <c r="D256" s="40">
        <v>1</v>
      </c>
      <c r="E256" s="46" t="s">
        <v>52</v>
      </c>
      <c r="F256" s="51"/>
      <c r="G256" s="47">
        <f t="shared" si="9"/>
        <v>0</v>
      </c>
      <c r="H256" s="25">
        <f>+ROUND('[2]EST MERCADO'!P256,0)</f>
        <v>1933660</v>
      </c>
      <c r="I256" s="26">
        <f t="shared" si="10"/>
        <v>1933660</v>
      </c>
    </row>
    <row r="257" spans="1:9" x14ac:dyDescent="0.25">
      <c r="A257" s="44">
        <v>3.2149999999999799</v>
      </c>
      <c r="B257" s="48" t="s">
        <v>276</v>
      </c>
      <c r="C257" s="43" t="s">
        <v>15</v>
      </c>
      <c r="D257" s="40">
        <v>5</v>
      </c>
      <c r="E257" s="46" t="s">
        <v>52</v>
      </c>
      <c r="F257" s="51"/>
      <c r="G257" s="47">
        <f t="shared" si="9"/>
        <v>0</v>
      </c>
      <c r="H257" s="25">
        <f>+ROUND('[2]EST MERCADO'!P257,0)</f>
        <v>26145</v>
      </c>
      <c r="I257" s="26">
        <f t="shared" si="10"/>
        <v>130725</v>
      </c>
    </row>
    <row r="258" spans="1:9" x14ac:dyDescent="0.25">
      <c r="A258" s="44">
        <v>3.2159999999999802</v>
      </c>
      <c r="B258" s="48" t="s">
        <v>277</v>
      </c>
      <c r="C258" s="43" t="s">
        <v>15</v>
      </c>
      <c r="D258" s="40">
        <v>5</v>
      </c>
      <c r="E258" s="46" t="s">
        <v>52</v>
      </c>
      <c r="F258" s="51"/>
      <c r="G258" s="47">
        <f t="shared" si="9"/>
        <v>0</v>
      </c>
      <c r="H258" s="25">
        <f>+ROUND('[2]EST MERCADO'!P258,0)</f>
        <v>29295</v>
      </c>
      <c r="I258" s="26">
        <f t="shared" si="10"/>
        <v>146475</v>
      </c>
    </row>
    <row r="259" spans="1:9" x14ac:dyDescent="0.25">
      <c r="A259" s="44">
        <v>3.2169999999999801</v>
      </c>
      <c r="B259" s="48" t="s">
        <v>278</v>
      </c>
      <c r="C259" s="49" t="s">
        <v>15</v>
      </c>
      <c r="D259" s="40">
        <v>5</v>
      </c>
      <c r="E259" s="46" t="s">
        <v>52</v>
      </c>
      <c r="F259" s="51"/>
      <c r="G259" s="47">
        <f t="shared" si="9"/>
        <v>0</v>
      </c>
      <c r="H259" s="25">
        <f>+ROUND('[2]EST MERCADO'!P259,0)</f>
        <v>1680</v>
      </c>
      <c r="I259" s="26">
        <f t="shared" si="10"/>
        <v>8400</v>
      </c>
    </row>
    <row r="260" spans="1:9" x14ac:dyDescent="0.25">
      <c r="A260" s="44">
        <v>3.21799999999998</v>
      </c>
      <c r="B260" s="48" t="s">
        <v>279</v>
      </c>
      <c r="C260" s="49" t="s">
        <v>15</v>
      </c>
      <c r="D260" s="40">
        <v>5</v>
      </c>
      <c r="E260" s="46" t="s">
        <v>52</v>
      </c>
      <c r="F260" s="51"/>
      <c r="G260" s="47">
        <f t="shared" si="9"/>
        <v>0</v>
      </c>
      <c r="H260" s="25">
        <f>+ROUND('[2]EST MERCADO'!P260,0)</f>
        <v>9419</v>
      </c>
      <c r="I260" s="26">
        <f t="shared" si="10"/>
        <v>47095</v>
      </c>
    </row>
    <row r="261" spans="1:9" x14ac:dyDescent="0.25">
      <c r="A261" s="44">
        <v>3.2189999999999799</v>
      </c>
      <c r="B261" s="48" t="s">
        <v>280</v>
      </c>
      <c r="C261" s="49" t="s">
        <v>15</v>
      </c>
      <c r="D261" s="40">
        <v>2</v>
      </c>
      <c r="E261" s="46" t="s">
        <v>52</v>
      </c>
      <c r="F261" s="51"/>
      <c r="G261" s="47">
        <f t="shared" si="9"/>
        <v>0</v>
      </c>
      <c r="H261" s="25">
        <f>+ROUND('[2]EST MERCADO'!P261,0)</f>
        <v>176419</v>
      </c>
      <c r="I261" s="26">
        <f t="shared" si="10"/>
        <v>352838</v>
      </c>
    </row>
    <row r="262" spans="1:9" x14ac:dyDescent="0.25">
      <c r="A262" s="44">
        <v>3.2199999999999802</v>
      </c>
      <c r="B262" s="48" t="s">
        <v>281</v>
      </c>
      <c r="C262" s="49" t="s">
        <v>88</v>
      </c>
      <c r="D262" s="40">
        <v>5</v>
      </c>
      <c r="E262" s="46" t="s">
        <v>52</v>
      </c>
      <c r="F262" s="51"/>
      <c r="G262" s="47">
        <f t="shared" si="9"/>
        <v>0</v>
      </c>
      <c r="H262" s="25">
        <f>+ROUND('[2]EST MERCADO'!P262,0)</f>
        <v>39304</v>
      </c>
      <c r="I262" s="26">
        <f t="shared" si="10"/>
        <v>196520</v>
      </c>
    </row>
    <row r="263" spans="1:9" x14ac:dyDescent="0.25">
      <c r="A263" s="44">
        <v>3.2209999999999801</v>
      </c>
      <c r="B263" s="48" t="s">
        <v>282</v>
      </c>
      <c r="C263" s="49" t="s">
        <v>271</v>
      </c>
      <c r="D263" s="40">
        <v>2</v>
      </c>
      <c r="E263" s="46" t="s">
        <v>52</v>
      </c>
      <c r="F263" s="51"/>
      <c r="G263" s="47">
        <f t="shared" si="9"/>
        <v>0</v>
      </c>
      <c r="H263" s="25">
        <f>+ROUND('[2]EST MERCADO'!P263,0)</f>
        <v>96700</v>
      </c>
      <c r="I263" s="26">
        <f t="shared" si="10"/>
        <v>193400</v>
      </c>
    </row>
    <row r="264" spans="1:9" x14ac:dyDescent="0.25">
      <c r="A264" s="44">
        <v>3.22199999999998</v>
      </c>
      <c r="B264" s="48" t="s">
        <v>283</v>
      </c>
      <c r="C264" s="49" t="s">
        <v>284</v>
      </c>
      <c r="D264" s="40">
        <v>5</v>
      </c>
      <c r="E264" s="46" t="s">
        <v>52</v>
      </c>
      <c r="F264" s="51"/>
      <c r="G264" s="47">
        <f t="shared" si="9"/>
        <v>0</v>
      </c>
      <c r="H264" s="25">
        <f>+ROUND('[2]EST MERCADO'!P264,0)</f>
        <v>414362</v>
      </c>
      <c r="I264" s="26">
        <f t="shared" si="10"/>
        <v>2071810</v>
      </c>
    </row>
    <row r="265" spans="1:9" x14ac:dyDescent="0.25">
      <c r="A265" s="44">
        <v>3.2229999999999799</v>
      </c>
      <c r="B265" s="48" t="s">
        <v>285</v>
      </c>
      <c r="C265" s="49" t="s">
        <v>271</v>
      </c>
      <c r="D265" s="40">
        <v>5</v>
      </c>
      <c r="E265" s="46" t="s">
        <v>52</v>
      </c>
      <c r="F265" s="51"/>
      <c r="G265" s="47">
        <f t="shared" si="9"/>
        <v>0</v>
      </c>
      <c r="H265" s="25">
        <f>+ROUND('[2]EST MERCADO'!P265,0)</f>
        <v>87760</v>
      </c>
      <c r="I265" s="26">
        <f t="shared" si="10"/>
        <v>438800</v>
      </c>
    </row>
    <row r="266" spans="1:9" x14ac:dyDescent="0.25">
      <c r="A266" s="44">
        <v>3.2239999999999802</v>
      </c>
      <c r="B266" s="48" t="s">
        <v>286</v>
      </c>
      <c r="C266" s="49" t="s">
        <v>15</v>
      </c>
      <c r="D266" s="40">
        <v>5</v>
      </c>
      <c r="E266" s="46" t="s">
        <v>52</v>
      </c>
      <c r="F266" s="51"/>
      <c r="G266" s="47">
        <f t="shared" si="9"/>
        <v>0</v>
      </c>
      <c r="H266" s="25">
        <f>+ROUND('[2]EST MERCADO'!P266,0)</f>
        <v>19975</v>
      </c>
      <c r="I266" s="26">
        <f t="shared" si="10"/>
        <v>99875</v>
      </c>
    </row>
    <row r="267" spans="1:9" x14ac:dyDescent="0.25">
      <c r="A267" s="44">
        <v>3.2249999999999801</v>
      </c>
      <c r="B267" s="48" t="s">
        <v>287</v>
      </c>
      <c r="C267" s="49" t="s">
        <v>15</v>
      </c>
      <c r="D267" s="40">
        <v>5</v>
      </c>
      <c r="E267" s="46" t="s">
        <v>52</v>
      </c>
      <c r="F267" s="51"/>
      <c r="G267" s="47">
        <f t="shared" si="9"/>
        <v>0</v>
      </c>
      <c r="H267" s="25">
        <f>+ROUND('[2]EST MERCADO'!P267,0)</f>
        <v>7593</v>
      </c>
      <c r="I267" s="26">
        <f t="shared" si="10"/>
        <v>37965</v>
      </c>
    </row>
    <row r="268" spans="1:9" x14ac:dyDescent="0.25">
      <c r="A268" s="44">
        <v>3.22599999999998</v>
      </c>
      <c r="B268" s="48" t="s">
        <v>288</v>
      </c>
      <c r="C268" s="49" t="s">
        <v>15</v>
      </c>
      <c r="D268" s="40">
        <v>5</v>
      </c>
      <c r="E268" s="46" t="s">
        <v>52</v>
      </c>
      <c r="F268" s="51"/>
      <c r="G268" s="47">
        <f t="shared" si="9"/>
        <v>0</v>
      </c>
      <c r="H268" s="25">
        <f>+ROUND('[2]EST MERCADO'!P268,0)</f>
        <v>12600</v>
      </c>
      <c r="I268" s="26">
        <f t="shared" si="10"/>
        <v>63000</v>
      </c>
    </row>
    <row r="269" spans="1:9" x14ac:dyDescent="0.25">
      <c r="A269" s="44">
        <v>3.2269999999999799</v>
      </c>
      <c r="B269" s="48" t="s">
        <v>289</v>
      </c>
      <c r="C269" s="49" t="s">
        <v>15</v>
      </c>
      <c r="D269" s="40">
        <v>5</v>
      </c>
      <c r="E269" s="46" t="s">
        <v>52</v>
      </c>
      <c r="F269" s="51"/>
      <c r="G269" s="47">
        <f t="shared" si="9"/>
        <v>0</v>
      </c>
      <c r="H269" s="25">
        <f>+ROUND('[2]EST MERCADO'!P269,0)</f>
        <v>14190</v>
      </c>
      <c r="I269" s="26">
        <f t="shared" si="10"/>
        <v>70950</v>
      </c>
    </row>
    <row r="270" spans="1:9" x14ac:dyDescent="0.25">
      <c r="A270" s="44">
        <v>3.2279999999999802</v>
      </c>
      <c r="B270" s="48" t="s">
        <v>290</v>
      </c>
      <c r="C270" s="49" t="s">
        <v>15</v>
      </c>
      <c r="D270" s="40">
        <v>5</v>
      </c>
      <c r="E270" s="46" t="s">
        <v>52</v>
      </c>
      <c r="F270" s="51"/>
      <c r="G270" s="47">
        <f t="shared" si="9"/>
        <v>0</v>
      </c>
      <c r="H270" s="25">
        <f>+ROUND('[2]EST MERCADO'!P270,0)</f>
        <v>33990</v>
      </c>
      <c r="I270" s="26">
        <f t="shared" si="10"/>
        <v>169950</v>
      </c>
    </row>
    <row r="271" spans="1:9" x14ac:dyDescent="0.25">
      <c r="A271" s="44">
        <v>3.2289999999999801</v>
      </c>
      <c r="B271" s="48" t="s">
        <v>291</v>
      </c>
      <c r="C271" s="49" t="s">
        <v>15</v>
      </c>
      <c r="D271" s="40">
        <v>1</v>
      </c>
      <c r="E271" s="46" t="s">
        <v>52</v>
      </c>
      <c r="F271" s="51"/>
      <c r="G271" s="47">
        <f t="shared" si="9"/>
        <v>0</v>
      </c>
      <c r="H271" s="25">
        <f>+ROUND('[2]EST MERCADO'!P271,0)</f>
        <v>50075</v>
      </c>
      <c r="I271" s="26">
        <f t="shared" si="10"/>
        <v>50075</v>
      </c>
    </row>
    <row r="272" spans="1:9" x14ac:dyDescent="0.25">
      <c r="A272" s="44">
        <v>3.22999999999998</v>
      </c>
      <c r="B272" s="48" t="s">
        <v>292</v>
      </c>
      <c r="C272" s="49" t="s">
        <v>15</v>
      </c>
      <c r="D272" s="40">
        <v>1</v>
      </c>
      <c r="E272" s="46" t="s">
        <v>52</v>
      </c>
      <c r="F272" s="51"/>
      <c r="G272" s="47">
        <f t="shared" si="9"/>
        <v>0</v>
      </c>
      <c r="H272" s="25">
        <f>+ROUND('[2]EST MERCADO'!P272,0)</f>
        <v>84826</v>
      </c>
      <c r="I272" s="26">
        <f t="shared" si="10"/>
        <v>84826</v>
      </c>
    </row>
    <row r="273" spans="1:9" x14ac:dyDescent="0.25">
      <c r="A273" s="44">
        <v>3.2309999999999799</v>
      </c>
      <c r="B273" s="48" t="s">
        <v>293</v>
      </c>
      <c r="C273" s="49" t="s">
        <v>15</v>
      </c>
      <c r="D273" s="40">
        <v>1</v>
      </c>
      <c r="E273" s="46" t="s">
        <v>52</v>
      </c>
      <c r="F273" s="51"/>
      <c r="G273" s="47">
        <f t="shared" si="9"/>
        <v>0</v>
      </c>
      <c r="H273" s="25">
        <f>+ROUND('[2]EST MERCADO'!P273,0)</f>
        <v>111727</v>
      </c>
      <c r="I273" s="26">
        <f t="shared" si="10"/>
        <v>111727</v>
      </c>
    </row>
    <row r="274" spans="1:9" x14ac:dyDescent="0.25">
      <c r="A274" s="44">
        <v>3.2319999999999798</v>
      </c>
      <c r="B274" s="48" t="s">
        <v>294</v>
      </c>
      <c r="C274" s="49" t="s">
        <v>15</v>
      </c>
      <c r="D274" s="40">
        <v>1</v>
      </c>
      <c r="E274" s="46" t="s">
        <v>52</v>
      </c>
      <c r="F274" s="51"/>
      <c r="G274" s="47">
        <f t="shared" si="9"/>
        <v>0</v>
      </c>
      <c r="H274" s="25">
        <f>+ROUND('[2]EST MERCADO'!P274,0)</f>
        <v>78780</v>
      </c>
      <c r="I274" s="26">
        <f t="shared" si="10"/>
        <v>78780</v>
      </c>
    </row>
    <row r="275" spans="1:9" x14ac:dyDescent="0.25">
      <c r="A275" s="44">
        <v>3.2329999999999801</v>
      </c>
      <c r="B275" s="48" t="s">
        <v>295</v>
      </c>
      <c r="C275" s="49" t="s">
        <v>15</v>
      </c>
      <c r="D275" s="40">
        <v>1</v>
      </c>
      <c r="E275" s="46" t="s">
        <v>52</v>
      </c>
      <c r="F275" s="51"/>
      <c r="G275" s="47">
        <f t="shared" si="9"/>
        <v>0</v>
      </c>
      <c r="H275" s="25">
        <f>+ROUND('[2]EST MERCADO'!P275,0)</f>
        <v>112913</v>
      </c>
      <c r="I275" s="26">
        <f t="shared" si="10"/>
        <v>112913</v>
      </c>
    </row>
    <row r="276" spans="1:9" x14ac:dyDescent="0.25">
      <c r="A276" s="44">
        <v>3.23399999999998</v>
      </c>
      <c r="B276" s="48" t="s">
        <v>296</v>
      </c>
      <c r="C276" s="49" t="s">
        <v>15</v>
      </c>
      <c r="D276" s="40">
        <v>1</v>
      </c>
      <c r="E276" s="46" t="s">
        <v>52</v>
      </c>
      <c r="F276" s="51"/>
      <c r="G276" s="47">
        <f t="shared" si="9"/>
        <v>0</v>
      </c>
      <c r="H276" s="25">
        <f>+ROUND('[2]EST MERCADO'!P276,0)</f>
        <v>346943</v>
      </c>
      <c r="I276" s="26">
        <f t="shared" si="10"/>
        <v>346943</v>
      </c>
    </row>
    <row r="277" spans="1:9" ht="25.5" x14ac:dyDescent="0.25">
      <c r="A277" s="44">
        <v>3.2349999999999799</v>
      </c>
      <c r="B277" s="45" t="s">
        <v>297</v>
      </c>
      <c r="C277" s="43" t="s">
        <v>15</v>
      </c>
      <c r="D277" s="40">
        <v>1</v>
      </c>
      <c r="E277" s="46" t="s">
        <v>52</v>
      </c>
      <c r="F277" s="51"/>
      <c r="G277" s="47">
        <f t="shared" si="9"/>
        <v>0</v>
      </c>
      <c r="H277" s="25">
        <f>+ROUND('[2]EST MERCADO'!P277,0)</f>
        <v>3256725</v>
      </c>
      <c r="I277" s="26">
        <f t="shared" si="10"/>
        <v>3256725</v>
      </c>
    </row>
    <row r="278" spans="1:9" ht="25.5" x14ac:dyDescent="0.25">
      <c r="A278" s="44">
        <v>3.2359999999999798</v>
      </c>
      <c r="B278" s="45" t="s">
        <v>298</v>
      </c>
      <c r="C278" s="43" t="s">
        <v>15</v>
      </c>
      <c r="D278" s="40">
        <v>1</v>
      </c>
      <c r="E278" s="46" t="s">
        <v>52</v>
      </c>
      <c r="F278" s="51"/>
      <c r="G278" s="47">
        <f t="shared" si="9"/>
        <v>0</v>
      </c>
      <c r="H278" s="25">
        <f>+ROUND('[2]EST MERCADO'!P278,0)</f>
        <v>1747166</v>
      </c>
      <c r="I278" s="26">
        <f t="shared" si="10"/>
        <v>1747166</v>
      </c>
    </row>
    <row r="279" spans="1:9" x14ac:dyDescent="0.25">
      <c r="A279" s="44">
        <v>3.2369999999999801</v>
      </c>
      <c r="B279" s="55" t="s">
        <v>299</v>
      </c>
      <c r="C279" s="56" t="s">
        <v>15</v>
      </c>
      <c r="D279" s="40">
        <v>1</v>
      </c>
      <c r="E279" s="46" t="s">
        <v>52</v>
      </c>
      <c r="F279" s="51"/>
      <c r="G279" s="47">
        <f t="shared" si="9"/>
        <v>0</v>
      </c>
      <c r="H279" s="25">
        <f>+ROUND('[2]EST MERCADO'!P279,0)</f>
        <v>200000</v>
      </c>
      <c r="I279" s="26">
        <f t="shared" si="10"/>
        <v>200000</v>
      </c>
    </row>
    <row r="280" spans="1:9" x14ac:dyDescent="0.25">
      <c r="A280" s="44">
        <v>3.23799999999998</v>
      </c>
      <c r="B280" s="55" t="s">
        <v>300</v>
      </c>
      <c r="C280" s="56" t="s">
        <v>301</v>
      </c>
      <c r="D280" s="40">
        <v>5</v>
      </c>
      <c r="E280" s="46" t="s">
        <v>52</v>
      </c>
      <c r="F280" s="51"/>
      <c r="G280" s="47">
        <f t="shared" si="9"/>
        <v>0</v>
      </c>
      <c r="H280" s="25">
        <f>+ROUND('[2]EST MERCADO'!P280,0)</f>
        <v>3735</v>
      </c>
      <c r="I280" s="26">
        <f t="shared" si="10"/>
        <v>18675</v>
      </c>
    </row>
    <row r="281" spans="1:9" x14ac:dyDescent="0.25">
      <c r="A281" s="44">
        <v>3.2389999999999799</v>
      </c>
      <c r="B281" s="45" t="s">
        <v>302</v>
      </c>
      <c r="C281" s="43" t="s">
        <v>301</v>
      </c>
      <c r="D281" s="40">
        <v>5</v>
      </c>
      <c r="E281" s="46" t="s">
        <v>52</v>
      </c>
      <c r="F281" s="51"/>
      <c r="G281" s="47">
        <f t="shared" si="9"/>
        <v>0</v>
      </c>
      <c r="H281" s="25">
        <f>+ROUND('[2]EST MERCADO'!P281,0)</f>
        <v>10236</v>
      </c>
      <c r="I281" s="26">
        <f t="shared" si="10"/>
        <v>51180</v>
      </c>
    </row>
    <row r="282" spans="1:9" x14ac:dyDescent="0.25">
      <c r="A282" s="44">
        <v>3.2399999999999798</v>
      </c>
      <c r="B282" s="55" t="s">
        <v>303</v>
      </c>
      <c r="C282" s="56" t="s">
        <v>15</v>
      </c>
      <c r="D282" s="40">
        <v>3</v>
      </c>
      <c r="E282" s="46" t="s">
        <v>52</v>
      </c>
      <c r="F282" s="51"/>
      <c r="G282" s="47">
        <f t="shared" si="9"/>
        <v>0</v>
      </c>
      <c r="H282" s="25">
        <f>+ROUND('[2]EST MERCADO'!P282,0)</f>
        <v>209000</v>
      </c>
      <c r="I282" s="26">
        <f t="shared" si="10"/>
        <v>627000</v>
      </c>
    </row>
    <row r="283" spans="1:9" x14ac:dyDescent="0.25">
      <c r="A283" s="44">
        <v>3.2409999999999801</v>
      </c>
      <c r="B283" s="48" t="s">
        <v>304</v>
      </c>
      <c r="C283" s="49" t="s">
        <v>15</v>
      </c>
      <c r="D283" s="40">
        <v>5</v>
      </c>
      <c r="E283" s="46" t="s">
        <v>52</v>
      </c>
      <c r="F283" s="51"/>
      <c r="G283" s="47">
        <f t="shared" si="9"/>
        <v>0</v>
      </c>
      <c r="H283" s="25">
        <f>+ROUND('[2]EST MERCADO'!P283,0)</f>
        <v>75350</v>
      </c>
      <c r="I283" s="26">
        <f t="shared" si="10"/>
        <v>376750</v>
      </c>
    </row>
    <row r="284" spans="1:9" x14ac:dyDescent="0.25">
      <c r="A284" s="44">
        <v>3.24199999999998</v>
      </c>
      <c r="B284" s="48" t="s">
        <v>305</v>
      </c>
      <c r="C284" s="49" t="s">
        <v>15</v>
      </c>
      <c r="D284" s="40">
        <v>2</v>
      </c>
      <c r="E284" s="46" t="s">
        <v>52</v>
      </c>
      <c r="F284" s="51"/>
      <c r="G284" s="47">
        <f t="shared" si="9"/>
        <v>0</v>
      </c>
      <c r="H284" s="25">
        <f>+ROUND('[2]EST MERCADO'!P284,0)</f>
        <v>307663</v>
      </c>
      <c r="I284" s="26">
        <f t="shared" si="10"/>
        <v>615326</v>
      </c>
    </row>
    <row r="285" spans="1:9" ht="25.5" x14ac:dyDescent="0.25">
      <c r="A285" s="44">
        <v>3.2429999999999799</v>
      </c>
      <c r="B285" s="48" t="s">
        <v>306</v>
      </c>
      <c r="C285" s="49" t="s">
        <v>137</v>
      </c>
      <c r="D285" s="40">
        <v>1</v>
      </c>
      <c r="E285" s="46" t="s">
        <v>52</v>
      </c>
      <c r="F285" s="51"/>
      <c r="G285" s="47">
        <f t="shared" si="9"/>
        <v>0</v>
      </c>
      <c r="H285" s="25">
        <f>+ROUND('[2]EST MERCADO'!P285,0)</f>
        <v>268325</v>
      </c>
      <c r="I285" s="26">
        <f t="shared" si="10"/>
        <v>268325</v>
      </c>
    </row>
    <row r="286" spans="1:9" x14ac:dyDescent="0.25">
      <c r="A286" s="44">
        <v>3.24399999999997</v>
      </c>
      <c r="B286" s="48" t="s">
        <v>307</v>
      </c>
      <c r="C286" s="49" t="s">
        <v>15</v>
      </c>
      <c r="D286" s="40">
        <v>1</v>
      </c>
      <c r="E286" s="46" t="s">
        <v>52</v>
      </c>
      <c r="F286" s="51"/>
      <c r="G286" s="47">
        <f t="shared" si="9"/>
        <v>0</v>
      </c>
      <c r="H286" s="25">
        <f>+ROUND('[2]EST MERCADO'!P286,0)</f>
        <v>41690</v>
      </c>
      <c r="I286" s="26">
        <f t="shared" si="10"/>
        <v>41690</v>
      </c>
    </row>
    <row r="287" spans="1:9" x14ac:dyDescent="0.25">
      <c r="A287" s="44">
        <v>3.2449999999999699</v>
      </c>
      <c r="B287" s="48" t="s">
        <v>308</v>
      </c>
      <c r="C287" s="49" t="s">
        <v>15</v>
      </c>
      <c r="D287" s="40">
        <v>2</v>
      </c>
      <c r="E287" s="46" t="s">
        <v>52</v>
      </c>
      <c r="F287" s="51"/>
      <c r="G287" s="47">
        <f t="shared" si="9"/>
        <v>0</v>
      </c>
      <c r="H287" s="25">
        <f>+ROUND('[2]EST MERCADO'!P287,0)</f>
        <v>9946</v>
      </c>
      <c r="I287" s="26">
        <f t="shared" si="10"/>
        <v>19892</v>
      </c>
    </row>
    <row r="288" spans="1:9" x14ac:dyDescent="0.25">
      <c r="A288" s="44">
        <v>3.2459999999999698</v>
      </c>
      <c r="B288" s="48" t="s">
        <v>309</v>
      </c>
      <c r="C288" s="49" t="s">
        <v>15</v>
      </c>
      <c r="D288" s="40">
        <v>2</v>
      </c>
      <c r="E288" s="46" t="s">
        <v>52</v>
      </c>
      <c r="F288" s="51"/>
      <c r="G288" s="47">
        <f t="shared" si="9"/>
        <v>0</v>
      </c>
      <c r="H288" s="25">
        <f>+ROUND('[2]EST MERCADO'!P288,0)</f>
        <v>12535</v>
      </c>
      <c r="I288" s="26">
        <f t="shared" si="10"/>
        <v>25070</v>
      </c>
    </row>
    <row r="289" spans="1:9" x14ac:dyDescent="0.25">
      <c r="A289" s="44">
        <v>3.2469999999999701</v>
      </c>
      <c r="B289" s="48" t="s">
        <v>310</v>
      </c>
      <c r="C289" s="49" t="s">
        <v>15</v>
      </c>
      <c r="D289" s="40">
        <v>2</v>
      </c>
      <c r="E289" s="46" t="s">
        <v>52</v>
      </c>
      <c r="F289" s="51"/>
      <c r="G289" s="47">
        <f t="shared" si="9"/>
        <v>0</v>
      </c>
      <c r="H289" s="25">
        <f>+ROUND('[2]EST MERCADO'!P289,0)</f>
        <v>9891</v>
      </c>
      <c r="I289" s="26">
        <f t="shared" si="10"/>
        <v>19782</v>
      </c>
    </row>
    <row r="290" spans="1:9" x14ac:dyDescent="0.25">
      <c r="A290" s="44">
        <v>3.24799999999997</v>
      </c>
      <c r="B290" s="48" t="s">
        <v>311</v>
      </c>
      <c r="C290" s="49" t="s">
        <v>15</v>
      </c>
      <c r="D290" s="40">
        <v>2</v>
      </c>
      <c r="E290" s="46" t="s">
        <v>52</v>
      </c>
      <c r="F290" s="51"/>
      <c r="G290" s="47">
        <f t="shared" si="9"/>
        <v>0</v>
      </c>
      <c r="H290" s="25">
        <f>+ROUND('[2]EST MERCADO'!P290,0)</f>
        <v>12566</v>
      </c>
      <c r="I290" s="26">
        <f t="shared" si="10"/>
        <v>25132</v>
      </c>
    </row>
    <row r="291" spans="1:9" x14ac:dyDescent="0.25">
      <c r="A291" s="44">
        <v>3.2489999999999699</v>
      </c>
      <c r="B291" s="48" t="s">
        <v>312</v>
      </c>
      <c r="C291" s="49" t="s">
        <v>15</v>
      </c>
      <c r="D291" s="40">
        <v>2</v>
      </c>
      <c r="E291" s="46" t="s">
        <v>52</v>
      </c>
      <c r="F291" s="51"/>
      <c r="G291" s="47">
        <f t="shared" si="9"/>
        <v>0</v>
      </c>
      <c r="H291" s="25">
        <f>+ROUND('[2]EST MERCADO'!P291,0)</f>
        <v>1254</v>
      </c>
      <c r="I291" s="26">
        <f t="shared" si="10"/>
        <v>2508</v>
      </c>
    </row>
    <row r="292" spans="1:9" x14ac:dyDescent="0.25">
      <c r="A292" s="44">
        <v>3.2499999999999698</v>
      </c>
      <c r="B292" s="48" t="s">
        <v>313</v>
      </c>
      <c r="C292" s="49" t="s">
        <v>15</v>
      </c>
      <c r="D292" s="40">
        <v>2</v>
      </c>
      <c r="E292" s="46" t="s">
        <v>52</v>
      </c>
      <c r="F292" s="51"/>
      <c r="G292" s="47">
        <f t="shared" si="9"/>
        <v>0</v>
      </c>
      <c r="H292" s="25">
        <f>+ROUND('[2]EST MERCADO'!P292,0)</f>
        <v>8168</v>
      </c>
      <c r="I292" s="26">
        <f t="shared" si="10"/>
        <v>16336</v>
      </c>
    </row>
    <row r="293" spans="1:9" x14ac:dyDescent="0.25">
      <c r="A293" s="44">
        <v>3.2509999999999701</v>
      </c>
      <c r="B293" s="48" t="s">
        <v>314</v>
      </c>
      <c r="C293" s="49" t="s">
        <v>15</v>
      </c>
      <c r="D293" s="40">
        <v>2</v>
      </c>
      <c r="E293" s="46" t="s">
        <v>52</v>
      </c>
      <c r="F293" s="51"/>
      <c r="G293" s="47">
        <f t="shared" si="9"/>
        <v>0</v>
      </c>
      <c r="H293" s="25">
        <f>+ROUND('[2]EST MERCADO'!P293,0)</f>
        <v>695</v>
      </c>
      <c r="I293" s="26">
        <f t="shared" si="10"/>
        <v>1390</v>
      </c>
    </row>
    <row r="294" spans="1:9" x14ac:dyDescent="0.25">
      <c r="A294" s="44">
        <v>3.25199999999997</v>
      </c>
      <c r="B294" s="48" t="s">
        <v>315</v>
      </c>
      <c r="C294" s="49" t="s">
        <v>15</v>
      </c>
      <c r="D294" s="40">
        <v>1</v>
      </c>
      <c r="E294" s="46" t="s">
        <v>52</v>
      </c>
      <c r="F294" s="51"/>
      <c r="G294" s="47">
        <f t="shared" si="9"/>
        <v>0</v>
      </c>
      <c r="H294" s="25">
        <f>+ROUND('[2]EST MERCADO'!P294,0)</f>
        <v>41659</v>
      </c>
      <c r="I294" s="26">
        <f t="shared" si="10"/>
        <v>41659</v>
      </c>
    </row>
    <row r="295" spans="1:9" x14ac:dyDescent="0.25">
      <c r="A295" s="44">
        <v>3.2529999999999699</v>
      </c>
      <c r="B295" s="48" t="s">
        <v>316</v>
      </c>
      <c r="C295" s="49" t="s">
        <v>15</v>
      </c>
      <c r="D295" s="40">
        <v>1</v>
      </c>
      <c r="E295" s="46" t="s">
        <v>52</v>
      </c>
      <c r="F295" s="51"/>
      <c r="G295" s="47">
        <f t="shared" si="9"/>
        <v>0</v>
      </c>
      <c r="H295" s="25">
        <f>+ROUND('[2]EST MERCADO'!P295,0)</f>
        <v>13716</v>
      </c>
      <c r="I295" s="26">
        <f t="shared" si="10"/>
        <v>13716</v>
      </c>
    </row>
    <row r="296" spans="1:9" x14ac:dyDescent="0.25">
      <c r="A296" s="44">
        <v>3.2539999999999698</v>
      </c>
      <c r="B296" s="48" t="s">
        <v>317</v>
      </c>
      <c r="C296" s="49" t="s">
        <v>15</v>
      </c>
      <c r="D296" s="40">
        <v>2</v>
      </c>
      <c r="E296" s="46" t="s">
        <v>52</v>
      </c>
      <c r="F296" s="51"/>
      <c r="G296" s="47">
        <f t="shared" si="9"/>
        <v>0</v>
      </c>
      <c r="H296" s="25">
        <f>+ROUND('[2]EST MERCADO'!P296,0)</f>
        <v>249769</v>
      </c>
      <c r="I296" s="26">
        <f t="shared" si="10"/>
        <v>499538</v>
      </c>
    </row>
    <row r="297" spans="1:9" x14ac:dyDescent="0.25">
      <c r="A297" s="44">
        <v>3.2549999999999701</v>
      </c>
      <c r="B297" s="48" t="s">
        <v>318</v>
      </c>
      <c r="C297" s="49" t="s">
        <v>15</v>
      </c>
      <c r="D297" s="40">
        <v>1</v>
      </c>
      <c r="E297" s="46" t="s">
        <v>52</v>
      </c>
      <c r="F297" s="51"/>
      <c r="G297" s="47">
        <f t="shared" si="9"/>
        <v>0</v>
      </c>
      <c r="H297" s="25">
        <f>+ROUND('[2]EST MERCADO'!P297,0)</f>
        <v>57645</v>
      </c>
      <c r="I297" s="26">
        <f t="shared" si="10"/>
        <v>57645</v>
      </c>
    </row>
    <row r="298" spans="1:9" x14ac:dyDescent="0.25">
      <c r="A298" s="44">
        <v>3.25599999999997</v>
      </c>
      <c r="B298" s="48" t="s">
        <v>319</v>
      </c>
      <c r="C298" s="49" t="s">
        <v>15</v>
      </c>
      <c r="D298" s="40">
        <v>2</v>
      </c>
      <c r="E298" s="46" t="s">
        <v>52</v>
      </c>
      <c r="F298" s="51"/>
      <c r="G298" s="47">
        <f t="shared" si="9"/>
        <v>0</v>
      </c>
      <c r="H298" s="25">
        <f>+ROUND('[2]EST MERCADO'!P298,0)</f>
        <v>385154</v>
      </c>
      <c r="I298" s="26">
        <f t="shared" si="10"/>
        <v>770308</v>
      </c>
    </row>
    <row r="299" spans="1:9" x14ac:dyDescent="0.25">
      <c r="A299" s="44">
        <v>3.2569999999999699</v>
      </c>
      <c r="B299" s="45" t="s">
        <v>320</v>
      </c>
      <c r="C299" s="43" t="s">
        <v>15</v>
      </c>
      <c r="D299" s="40">
        <v>1</v>
      </c>
      <c r="E299" s="46" t="s">
        <v>52</v>
      </c>
      <c r="F299" s="51"/>
      <c r="G299" s="47">
        <f t="shared" ref="G299:G362" si="11">+D299*F299</f>
        <v>0</v>
      </c>
      <c r="H299" s="25">
        <f>+ROUND('[2]EST MERCADO'!P299,0)</f>
        <v>101559</v>
      </c>
      <c r="I299" s="26">
        <f t="shared" ref="I299:I362" si="12">+D299*H299</f>
        <v>101559</v>
      </c>
    </row>
    <row r="300" spans="1:9" x14ac:dyDescent="0.25">
      <c r="A300" s="44">
        <v>3.2579999999999698</v>
      </c>
      <c r="B300" s="48" t="s">
        <v>321</v>
      </c>
      <c r="C300" s="49" t="s">
        <v>15</v>
      </c>
      <c r="D300" s="40">
        <v>2</v>
      </c>
      <c r="E300" s="46" t="s">
        <v>52</v>
      </c>
      <c r="F300" s="51"/>
      <c r="G300" s="47">
        <f t="shared" si="11"/>
        <v>0</v>
      </c>
      <c r="H300" s="25">
        <f>+ROUND('[2]EST MERCADO'!P300,0)</f>
        <v>169290</v>
      </c>
      <c r="I300" s="26">
        <f t="shared" si="12"/>
        <v>338580</v>
      </c>
    </row>
    <row r="301" spans="1:9" x14ac:dyDescent="0.25">
      <c r="A301" s="44">
        <v>3.2589999999999701</v>
      </c>
      <c r="B301" s="48" t="s">
        <v>322</v>
      </c>
      <c r="C301" s="49" t="s">
        <v>15</v>
      </c>
      <c r="D301" s="40">
        <v>2</v>
      </c>
      <c r="E301" s="46" t="s">
        <v>52</v>
      </c>
      <c r="F301" s="51"/>
      <c r="G301" s="47">
        <f t="shared" si="11"/>
        <v>0</v>
      </c>
      <c r="H301" s="25">
        <f>+ROUND('[2]EST MERCADO'!P301,0)</f>
        <v>39682</v>
      </c>
      <c r="I301" s="26">
        <f t="shared" si="12"/>
        <v>79364</v>
      </c>
    </row>
    <row r="302" spans="1:9" x14ac:dyDescent="0.25">
      <c r="A302" s="44">
        <v>3.25999999999997</v>
      </c>
      <c r="B302" s="48" t="s">
        <v>323</v>
      </c>
      <c r="C302" s="49" t="s">
        <v>15</v>
      </c>
      <c r="D302" s="40">
        <v>2</v>
      </c>
      <c r="E302" s="46" t="s">
        <v>52</v>
      </c>
      <c r="F302" s="51"/>
      <c r="G302" s="47">
        <f t="shared" si="11"/>
        <v>0</v>
      </c>
      <c r="H302" s="25">
        <f>+ROUND('[2]EST MERCADO'!P302,0)</f>
        <v>20560</v>
      </c>
      <c r="I302" s="26">
        <f t="shared" si="12"/>
        <v>41120</v>
      </c>
    </row>
    <row r="303" spans="1:9" x14ac:dyDescent="0.25">
      <c r="A303" s="44">
        <v>3.2609999999999699</v>
      </c>
      <c r="B303" s="48" t="s">
        <v>324</v>
      </c>
      <c r="C303" s="49" t="s">
        <v>15</v>
      </c>
      <c r="D303" s="40">
        <v>2</v>
      </c>
      <c r="E303" s="46" t="s">
        <v>52</v>
      </c>
      <c r="F303" s="51"/>
      <c r="G303" s="47">
        <f t="shared" si="11"/>
        <v>0</v>
      </c>
      <c r="H303" s="25">
        <f>+ROUND('[2]EST MERCADO'!P303,0)</f>
        <v>16627</v>
      </c>
      <c r="I303" s="26">
        <f t="shared" si="12"/>
        <v>33254</v>
      </c>
    </row>
    <row r="304" spans="1:9" x14ac:dyDescent="0.25">
      <c r="A304" s="44">
        <v>3.2619999999999698</v>
      </c>
      <c r="B304" s="48" t="s">
        <v>325</v>
      </c>
      <c r="C304" s="49" t="s">
        <v>15</v>
      </c>
      <c r="D304" s="40">
        <v>5</v>
      </c>
      <c r="E304" s="46" t="s">
        <v>52</v>
      </c>
      <c r="F304" s="51"/>
      <c r="G304" s="47">
        <f t="shared" si="11"/>
        <v>0</v>
      </c>
      <c r="H304" s="25">
        <f>+ROUND('[2]EST MERCADO'!P304,0)</f>
        <v>56241</v>
      </c>
      <c r="I304" s="26">
        <f t="shared" si="12"/>
        <v>281205</v>
      </c>
    </row>
    <row r="305" spans="1:9" x14ac:dyDescent="0.25">
      <c r="A305" s="44">
        <v>3.2629999999999701</v>
      </c>
      <c r="B305" s="48" t="s">
        <v>326</v>
      </c>
      <c r="C305" s="49" t="s">
        <v>15</v>
      </c>
      <c r="D305" s="40">
        <v>5</v>
      </c>
      <c r="E305" s="46" t="s">
        <v>52</v>
      </c>
      <c r="F305" s="51"/>
      <c r="G305" s="47">
        <f t="shared" si="11"/>
        <v>0</v>
      </c>
      <c r="H305" s="25">
        <f>+ROUND('[2]EST MERCADO'!P305,0)</f>
        <v>10258</v>
      </c>
      <c r="I305" s="26">
        <f t="shared" si="12"/>
        <v>51290</v>
      </c>
    </row>
    <row r="306" spans="1:9" x14ac:dyDescent="0.25">
      <c r="A306" s="44">
        <v>3.26399999999997</v>
      </c>
      <c r="B306" s="48" t="s">
        <v>327</v>
      </c>
      <c r="C306" s="49" t="s">
        <v>15</v>
      </c>
      <c r="D306" s="40">
        <v>5</v>
      </c>
      <c r="E306" s="46" t="s">
        <v>52</v>
      </c>
      <c r="F306" s="51"/>
      <c r="G306" s="47">
        <f t="shared" si="11"/>
        <v>0</v>
      </c>
      <c r="H306" s="25">
        <f>+ROUND('[2]EST MERCADO'!P306,0)</f>
        <v>10890</v>
      </c>
      <c r="I306" s="26">
        <f t="shared" si="12"/>
        <v>54450</v>
      </c>
    </row>
    <row r="307" spans="1:9" x14ac:dyDescent="0.25">
      <c r="A307" s="44">
        <v>3.2649999999999699</v>
      </c>
      <c r="B307" s="48" t="s">
        <v>328</v>
      </c>
      <c r="C307" s="49" t="s">
        <v>15</v>
      </c>
      <c r="D307" s="40">
        <v>5</v>
      </c>
      <c r="E307" s="46" t="s">
        <v>52</v>
      </c>
      <c r="F307" s="51"/>
      <c r="G307" s="47">
        <f t="shared" si="11"/>
        <v>0</v>
      </c>
      <c r="H307" s="25">
        <f>+ROUND('[2]EST MERCADO'!P307,0)</f>
        <v>15279</v>
      </c>
      <c r="I307" s="26">
        <f t="shared" si="12"/>
        <v>76395</v>
      </c>
    </row>
    <row r="308" spans="1:9" x14ac:dyDescent="0.25">
      <c r="A308" s="44">
        <v>3.2659999999999698</v>
      </c>
      <c r="B308" s="48" t="s">
        <v>329</v>
      </c>
      <c r="C308" s="49" t="s">
        <v>15</v>
      </c>
      <c r="D308" s="40">
        <v>5</v>
      </c>
      <c r="E308" s="46" t="s">
        <v>52</v>
      </c>
      <c r="F308" s="51"/>
      <c r="G308" s="47">
        <f t="shared" si="11"/>
        <v>0</v>
      </c>
      <c r="H308" s="25">
        <f>+ROUND('[2]EST MERCADO'!P308,0)</f>
        <v>17919</v>
      </c>
      <c r="I308" s="26">
        <f t="shared" si="12"/>
        <v>89595</v>
      </c>
    </row>
    <row r="309" spans="1:9" x14ac:dyDescent="0.25">
      <c r="A309" s="44">
        <v>3.2669999999999702</v>
      </c>
      <c r="B309" s="48" t="s">
        <v>330</v>
      </c>
      <c r="C309" s="49" t="s">
        <v>15</v>
      </c>
      <c r="D309" s="40">
        <v>5</v>
      </c>
      <c r="E309" s="46" t="s">
        <v>52</v>
      </c>
      <c r="F309" s="51"/>
      <c r="G309" s="47">
        <f t="shared" si="11"/>
        <v>0</v>
      </c>
      <c r="H309" s="25">
        <f>+ROUND('[2]EST MERCADO'!P309,0)</f>
        <v>21329</v>
      </c>
      <c r="I309" s="26">
        <f t="shared" si="12"/>
        <v>106645</v>
      </c>
    </row>
    <row r="310" spans="1:9" x14ac:dyDescent="0.25">
      <c r="A310" s="44">
        <v>3.26799999999997</v>
      </c>
      <c r="B310" s="48" t="s">
        <v>331</v>
      </c>
      <c r="C310" s="49" t="s">
        <v>15</v>
      </c>
      <c r="D310" s="40">
        <v>5</v>
      </c>
      <c r="E310" s="46" t="s">
        <v>52</v>
      </c>
      <c r="F310" s="51"/>
      <c r="G310" s="47">
        <f t="shared" si="11"/>
        <v>0</v>
      </c>
      <c r="H310" s="25">
        <f>+ROUND('[2]EST MERCADO'!P310,0)</f>
        <v>25289</v>
      </c>
      <c r="I310" s="26">
        <f t="shared" si="12"/>
        <v>126445</v>
      </c>
    </row>
    <row r="311" spans="1:9" x14ac:dyDescent="0.25">
      <c r="A311" s="44">
        <v>3.2689999999999699</v>
      </c>
      <c r="B311" s="48" t="s">
        <v>332</v>
      </c>
      <c r="C311" s="49" t="s">
        <v>15</v>
      </c>
      <c r="D311" s="40">
        <v>1</v>
      </c>
      <c r="E311" s="46" t="s">
        <v>52</v>
      </c>
      <c r="F311" s="51"/>
      <c r="G311" s="47">
        <f t="shared" si="11"/>
        <v>0</v>
      </c>
      <c r="H311" s="25">
        <f>+ROUND('[2]EST MERCADO'!P311,0)</f>
        <v>48328</v>
      </c>
      <c r="I311" s="26">
        <f t="shared" si="12"/>
        <v>48328</v>
      </c>
    </row>
    <row r="312" spans="1:9" x14ac:dyDescent="0.25">
      <c r="A312" s="44">
        <v>3.2699999999999698</v>
      </c>
      <c r="B312" s="48" t="s">
        <v>333</v>
      </c>
      <c r="C312" s="49" t="s">
        <v>15</v>
      </c>
      <c r="D312" s="40">
        <v>2</v>
      </c>
      <c r="E312" s="46" t="s">
        <v>52</v>
      </c>
      <c r="F312" s="51"/>
      <c r="G312" s="47">
        <f t="shared" si="11"/>
        <v>0</v>
      </c>
      <c r="H312" s="25">
        <f>+ROUND('[2]EST MERCADO'!P312,0)</f>
        <v>82089</v>
      </c>
      <c r="I312" s="26">
        <f t="shared" si="12"/>
        <v>164178</v>
      </c>
    </row>
    <row r="313" spans="1:9" x14ac:dyDescent="0.25">
      <c r="A313" s="44">
        <v>3.2709999999999702</v>
      </c>
      <c r="B313" s="48" t="s">
        <v>334</v>
      </c>
      <c r="C313" s="49" t="s">
        <v>15</v>
      </c>
      <c r="D313" s="40">
        <v>1</v>
      </c>
      <c r="E313" s="46" t="s">
        <v>52</v>
      </c>
      <c r="F313" s="51"/>
      <c r="G313" s="47">
        <f t="shared" si="11"/>
        <v>0</v>
      </c>
      <c r="H313" s="25">
        <f>+ROUND('[2]EST MERCADO'!P313,0)</f>
        <v>43620</v>
      </c>
      <c r="I313" s="26">
        <f t="shared" si="12"/>
        <v>43620</v>
      </c>
    </row>
    <row r="314" spans="1:9" x14ac:dyDescent="0.25">
      <c r="A314" s="44">
        <v>3.27199999999997</v>
      </c>
      <c r="B314" s="48" t="s">
        <v>335</v>
      </c>
      <c r="C314" s="49" t="s">
        <v>15</v>
      </c>
      <c r="D314" s="40">
        <v>5</v>
      </c>
      <c r="E314" s="46" t="s">
        <v>52</v>
      </c>
      <c r="F314" s="51"/>
      <c r="G314" s="47">
        <f t="shared" si="11"/>
        <v>0</v>
      </c>
      <c r="H314" s="25">
        <f>+ROUND('[2]EST MERCADO'!P314,0)</f>
        <v>1595</v>
      </c>
      <c r="I314" s="26">
        <f t="shared" si="12"/>
        <v>7975</v>
      </c>
    </row>
    <row r="315" spans="1:9" x14ac:dyDescent="0.25">
      <c r="A315" s="44">
        <v>3.2729999999999699</v>
      </c>
      <c r="B315" s="48" t="s">
        <v>336</v>
      </c>
      <c r="C315" s="49" t="s">
        <v>15</v>
      </c>
      <c r="D315" s="40">
        <v>5</v>
      </c>
      <c r="E315" s="46" t="s">
        <v>52</v>
      </c>
      <c r="F315" s="51"/>
      <c r="G315" s="47">
        <f t="shared" si="11"/>
        <v>0</v>
      </c>
      <c r="H315" s="25">
        <f>+ROUND('[2]EST MERCADO'!P315,0)</f>
        <v>959</v>
      </c>
      <c r="I315" s="26">
        <f t="shared" si="12"/>
        <v>4795</v>
      </c>
    </row>
    <row r="316" spans="1:9" x14ac:dyDescent="0.25">
      <c r="A316" s="44">
        <v>3.2739999999999698</v>
      </c>
      <c r="B316" s="48" t="s">
        <v>337</v>
      </c>
      <c r="C316" s="49" t="s">
        <v>15</v>
      </c>
      <c r="D316" s="40">
        <v>5</v>
      </c>
      <c r="E316" s="46" t="s">
        <v>52</v>
      </c>
      <c r="F316" s="51"/>
      <c r="G316" s="47">
        <f t="shared" si="11"/>
        <v>0</v>
      </c>
      <c r="H316" s="25">
        <f>+ROUND('[2]EST MERCADO'!P316,0)</f>
        <v>47395</v>
      </c>
      <c r="I316" s="26">
        <f t="shared" si="12"/>
        <v>236975</v>
      </c>
    </row>
    <row r="317" spans="1:9" x14ac:dyDescent="0.25">
      <c r="A317" s="44">
        <v>3.2749999999999702</v>
      </c>
      <c r="B317" s="48" t="s">
        <v>338</v>
      </c>
      <c r="C317" s="49" t="s">
        <v>15</v>
      </c>
      <c r="D317" s="40">
        <v>5</v>
      </c>
      <c r="E317" s="46" t="s">
        <v>52</v>
      </c>
      <c r="F317" s="51"/>
      <c r="G317" s="47">
        <f t="shared" si="11"/>
        <v>0</v>
      </c>
      <c r="H317" s="25">
        <f>+ROUND('[2]EST MERCADO'!P317,0)</f>
        <v>77860</v>
      </c>
      <c r="I317" s="26">
        <f t="shared" si="12"/>
        <v>389300</v>
      </c>
    </row>
    <row r="318" spans="1:9" x14ac:dyDescent="0.25">
      <c r="A318" s="44">
        <v>3.27599999999997</v>
      </c>
      <c r="B318" s="48" t="s">
        <v>339</v>
      </c>
      <c r="C318" s="49" t="s">
        <v>15</v>
      </c>
      <c r="D318" s="40">
        <v>2</v>
      </c>
      <c r="E318" s="46" t="s">
        <v>52</v>
      </c>
      <c r="F318" s="51"/>
      <c r="G318" s="47">
        <f t="shared" si="11"/>
        <v>0</v>
      </c>
      <c r="H318" s="25">
        <f>+ROUND('[2]EST MERCADO'!P318,0)</f>
        <v>120890</v>
      </c>
      <c r="I318" s="26">
        <f t="shared" si="12"/>
        <v>241780</v>
      </c>
    </row>
    <row r="319" spans="1:9" x14ac:dyDescent="0.25">
      <c r="A319" s="44">
        <v>3.2769999999999699</v>
      </c>
      <c r="B319" s="45" t="s">
        <v>340</v>
      </c>
      <c r="C319" s="43" t="s">
        <v>15</v>
      </c>
      <c r="D319" s="40">
        <v>1</v>
      </c>
      <c r="E319" s="46" t="s">
        <v>52</v>
      </c>
      <c r="F319" s="51"/>
      <c r="G319" s="47">
        <f t="shared" si="11"/>
        <v>0</v>
      </c>
      <c r="H319" s="25">
        <f>+ROUND('[2]EST MERCADO'!P319,0)</f>
        <v>163005</v>
      </c>
      <c r="I319" s="26">
        <f t="shared" si="12"/>
        <v>163005</v>
      </c>
    </row>
    <row r="320" spans="1:9" x14ac:dyDescent="0.25">
      <c r="A320" s="44">
        <v>3.2779999999999698</v>
      </c>
      <c r="B320" s="48" t="s">
        <v>341</v>
      </c>
      <c r="C320" s="49" t="s">
        <v>342</v>
      </c>
      <c r="D320" s="40">
        <v>5</v>
      </c>
      <c r="E320" s="46" t="s">
        <v>52</v>
      </c>
      <c r="F320" s="51"/>
      <c r="G320" s="47">
        <f t="shared" si="11"/>
        <v>0</v>
      </c>
      <c r="H320" s="25">
        <f>+ROUND('[2]EST MERCADO'!P320,0)</f>
        <v>1908</v>
      </c>
      <c r="I320" s="26">
        <f t="shared" si="12"/>
        <v>9540</v>
      </c>
    </row>
    <row r="321" spans="1:9" x14ac:dyDescent="0.25">
      <c r="A321" s="44">
        <v>3.2789999999999702</v>
      </c>
      <c r="B321" s="48" t="s">
        <v>343</v>
      </c>
      <c r="C321" s="49" t="s">
        <v>342</v>
      </c>
      <c r="D321" s="40">
        <v>5</v>
      </c>
      <c r="E321" s="46" t="s">
        <v>52</v>
      </c>
      <c r="F321" s="51"/>
      <c r="G321" s="47">
        <f t="shared" si="11"/>
        <v>0</v>
      </c>
      <c r="H321" s="25">
        <f>+ROUND('[2]EST MERCADO'!P321,0)</f>
        <v>1648</v>
      </c>
      <c r="I321" s="26">
        <f t="shared" si="12"/>
        <v>8240</v>
      </c>
    </row>
    <row r="322" spans="1:9" x14ac:dyDescent="0.25">
      <c r="A322" s="44">
        <v>3.2799999999999701</v>
      </c>
      <c r="B322" s="48" t="s">
        <v>344</v>
      </c>
      <c r="C322" s="49" t="s">
        <v>15</v>
      </c>
      <c r="D322" s="40">
        <v>5</v>
      </c>
      <c r="E322" s="46" t="s">
        <v>52</v>
      </c>
      <c r="F322" s="51"/>
      <c r="G322" s="47">
        <f t="shared" si="11"/>
        <v>0</v>
      </c>
      <c r="H322" s="25">
        <f>+ROUND('[2]EST MERCADO'!P322,0)</f>
        <v>66990</v>
      </c>
      <c r="I322" s="26">
        <f t="shared" si="12"/>
        <v>334950</v>
      </c>
    </row>
    <row r="323" spans="1:9" x14ac:dyDescent="0.25">
      <c r="A323" s="44">
        <v>3.2809999999999699</v>
      </c>
      <c r="B323" s="48" t="s">
        <v>345</v>
      </c>
      <c r="C323" s="49" t="s">
        <v>15</v>
      </c>
      <c r="D323" s="40">
        <v>2</v>
      </c>
      <c r="E323" s="46" t="s">
        <v>52</v>
      </c>
      <c r="F323" s="51"/>
      <c r="G323" s="47">
        <f t="shared" si="11"/>
        <v>0</v>
      </c>
      <c r="H323" s="25">
        <f>+ROUND('[2]EST MERCADO'!P323,0)</f>
        <v>38700</v>
      </c>
      <c r="I323" s="26">
        <f t="shared" si="12"/>
        <v>77400</v>
      </c>
    </row>
    <row r="324" spans="1:9" x14ac:dyDescent="0.25">
      <c r="A324" s="44">
        <v>3.2819999999999698</v>
      </c>
      <c r="B324" s="48" t="s">
        <v>346</v>
      </c>
      <c r="C324" s="49" t="s">
        <v>15</v>
      </c>
      <c r="D324" s="40">
        <v>1</v>
      </c>
      <c r="E324" s="46" t="s">
        <v>52</v>
      </c>
      <c r="F324" s="51"/>
      <c r="G324" s="47">
        <f t="shared" si="11"/>
        <v>0</v>
      </c>
      <c r="H324" s="25">
        <f>+ROUND('[2]EST MERCADO'!P324,0)</f>
        <v>8179</v>
      </c>
      <c r="I324" s="26">
        <f t="shared" si="12"/>
        <v>8179</v>
      </c>
    </row>
    <row r="325" spans="1:9" x14ac:dyDescent="0.25">
      <c r="A325" s="44">
        <v>3.2829999999999702</v>
      </c>
      <c r="B325" s="48" t="s">
        <v>347</v>
      </c>
      <c r="C325" s="49" t="s">
        <v>15</v>
      </c>
      <c r="D325" s="40">
        <v>2</v>
      </c>
      <c r="E325" s="46" t="s">
        <v>52</v>
      </c>
      <c r="F325" s="51"/>
      <c r="G325" s="47">
        <f t="shared" si="11"/>
        <v>0</v>
      </c>
      <c r="H325" s="25">
        <f>+ROUND('[2]EST MERCADO'!P325,0)</f>
        <v>3556</v>
      </c>
      <c r="I325" s="26">
        <f t="shared" si="12"/>
        <v>7112</v>
      </c>
    </row>
    <row r="326" spans="1:9" ht="38.25" x14ac:dyDescent="0.25">
      <c r="A326" s="44">
        <v>3.64399999999993</v>
      </c>
      <c r="B326" s="45" t="s">
        <v>348</v>
      </c>
      <c r="C326" s="43" t="s">
        <v>15</v>
      </c>
      <c r="D326" s="40">
        <v>1</v>
      </c>
      <c r="E326" s="46" t="s">
        <v>52</v>
      </c>
      <c r="F326" s="51"/>
      <c r="G326" s="47">
        <f t="shared" si="11"/>
        <v>0</v>
      </c>
      <c r="H326" s="25">
        <f>+ROUND('[2]EST MERCADO'!P326,0)</f>
        <v>172444</v>
      </c>
      <c r="I326" s="26">
        <f t="shared" si="12"/>
        <v>172444</v>
      </c>
    </row>
    <row r="327" spans="1:9" ht="51" x14ac:dyDescent="0.25">
      <c r="A327" s="44">
        <v>3.6579999999999302</v>
      </c>
      <c r="B327" s="45" t="s">
        <v>349</v>
      </c>
      <c r="C327" s="43" t="s">
        <v>15</v>
      </c>
      <c r="D327" s="40">
        <v>1</v>
      </c>
      <c r="E327" s="46" t="s">
        <v>52</v>
      </c>
      <c r="F327" s="51"/>
      <c r="G327" s="47">
        <f t="shared" si="11"/>
        <v>0</v>
      </c>
      <c r="H327" s="25">
        <f>+ROUND('[2]EST MERCADO'!P327,0)</f>
        <v>112865</v>
      </c>
      <c r="I327" s="26">
        <f t="shared" si="12"/>
        <v>112865</v>
      </c>
    </row>
    <row r="328" spans="1:9" ht="25.5" x14ac:dyDescent="0.25">
      <c r="A328" s="44">
        <v>3.2839999999999701</v>
      </c>
      <c r="B328" s="48" t="s">
        <v>350</v>
      </c>
      <c r="C328" s="49" t="s">
        <v>351</v>
      </c>
      <c r="D328" s="40">
        <v>1</v>
      </c>
      <c r="E328" s="46" t="s">
        <v>52</v>
      </c>
      <c r="F328" s="51"/>
      <c r="G328" s="47">
        <f t="shared" si="11"/>
        <v>0</v>
      </c>
      <c r="H328" s="25">
        <f>+ROUND('[2]EST MERCADO'!P328,0)</f>
        <v>180085</v>
      </c>
      <c r="I328" s="26">
        <f t="shared" si="12"/>
        <v>180085</v>
      </c>
    </row>
    <row r="329" spans="1:9" ht="63.75" x14ac:dyDescent="0.25">
      <c r="A329" s="44">
        <v>3.63199999999993</v>
      </c>
      <c r="B329" s="45" t="s">
        <v>352</v>
      </c>
      <c r="C329" s="43" t="s">
        <v>15</v>
      </c>
      <c r="D329" s="40">
        <v>1</v>
      </c>
      <c r="E329" s="46" t="s">
        <v>52</v>
      </c>
      <c r="F329" s="51"/>
      <c r="G329" s="47">
        <f t="shared" si="11"/>
        <v>0</v>
      </c>
      <c r="H329" s="25">
        <f>+ROUND('[2]EST MERCADO'!P329,0)</f>
        <v>2043508</v>
      </c>
      <c r="I329" s="26">
        <f t="shared" si="12"/>
        <v>2043508</v>
      </c>
    </row>
    <row r="330" spans="1:9" x14ac:dyDescent="0.25">
      <c r="A330" s="44">
        <v>3.2849999999999699</v>
      </c>
      <c r="B330" s="48" t="s">
        <v>353</v>
      </c>
      <c r="C330" s="49" t="s">
        <v>137</v>
      </c>
      <c r="D330" s="40">
        <v>5</v>
      </c>
      <c r="E330" s="46" t="s">
        <v>52</v>
      </c>
      <c r="F330" s="51"/>
      <c r="G330" s="47">
        <f t="shared" si="11"/>
        <v>0</v>
      </c>
      <c r="H330" s="25">
        <f>+ROUND('[2]EST MERCADO'!P330,0)</f>
        <v>382802</v>
      </c>
      <c r="I330" s="26">
        <f t="shared" si="12"/>
        <v>1914010</v>
      </c>
    </row>
    <row r="331" spans="1:9" x14ac:dyDescent="0.25">
      <c r="A331" s="44">
        <v>3.2859999999999698</v>
      </c>
      <c r="B331" s="48" t="s">
        <v>354</v>
      </c>
      <c r="C331" s="49" t="s">
        <v>88</v>
      </c>
      <c r="D331" s="40">
        <v>5</v>
      </c>
      <c r="E331" s="46" t="s">
        <v>52</v>
      </c>
      <c r="F331" s="51"/>
      <c r="G331" s="47">
        <f t="shared" si="11"/>
        <v>0</v>
      </c>
      <c r="H331" s="25">
        <f>+ROUND('[2]EST MERCADO'!P331,0)</f>
        <v>250286</v>
      </c>
      <c r="I331" s="26">
        <f t="shared" si="12"/>
        <v>1251430</v>
      </c>
    </row>
    <row r="332" spans="1:9" x14ac:dyDescent="0.25">
      <c r="A332" s="44">
        <v>3.2869999999999702</v>
      </c>
      <c r="B332" s="48" t="s">
        <v>355</v>
      </c>
      <c r="C332" s="49" t="s">
        <v>15</v>
      </c>
      <c r="D332" s="40">
        <v>5</v>
      </c>
      <c r="E332" s="46" t="s">
        <v>52</v>
      </c>
      <c r="F332" s="51"/>
      <c r="G332" s="47">
        <f t="shared" si="11"/>
        <v>0</v>
      </c>
      <c r="H332" s="25">
        <f>+ROUND('[2]EST MERCADO'!P332,0)</f>
        <v>70127</v>
      </c>
      <c r="I332" s="26">
        <f t="shared" si="12"/>
        <v>350635</v>
      </c>
    </row>
    <row r="333" spans="1:9" x14ac:dyDescent="0.25">
      <c r="A333" s="44">
        <v>3.2879999999999701</v>
      </c>
      <c r="B333" s="48" t="s">
        <v>356</v>
      </c>
      <c r="C333" s="49" t="s">
        <v>351</v>
      </c>
      <c r="D333" s="40">
        <v>1</v>
      </c>
      <c r="E333" s="46" t="s">
        <v>52</v>
      </c>
      <c r="F333" s="51"/>
      <c r="G333" s="47">
        <f t="shared" si="11"/>
        <v>0</v>
      </c>
      <c r="H333" s="25">
        <f>+ROUND('[2]EST MERCADO'!P333,0)</f>
        <v>228092</v>
      </c>
      <c r="I333" s="26">
        <f t="shared" si="12"/>
        <v>228092</v>
      </c>
    </row>
    <row r="334" spans="1:9" x14ac:dyDescent="0.25">
      <c r="A334" s="44">
        <v>3.2889999999999699</v>
      </c>
      <c r="B334" s="48" t="s">
        <v>357</v>
      </c>
      <c r="C334" s="49" t="s">
        <v>351</v>
      </c>
      <c r="D334" s="40">
        <v>1</v>
      </c>
      <c r="E334" s="46" t="s">
        <v>52</v>
      </c>
      <c r="F334" s="51"/>
      <c r="G334" s="47">
        <f t="shared" si="11"/>
        <v>0</v>
      </c>
      <c r="H334" s="25">
        <f>+ROUND('[2]EST MERCADO'!P334,0)</f>
        <v>218715</v>
      </c>
      <c r="I334" s="26">
        <f t="shared" si="12"/>
        <v>218715</v>
      </c>
    </row>
    <row r="335" spans="1:9" x14ac:dyDescent="0.25">
      <c r="A335" s="44">
        <v>3.2899999999999698</v>
      </c>
      <c r="B335" s="55" t="s">
        <v>358</v>
      </c>
      <c r="C335" s="56" t="s">
        <v>15</v>
      </c>
      <c r="D335" s="40">
        <v>2</v>
      </c>
      <c r="E335" s="46" t="s">
        <v>52</v>
      </c>
      <c r="F335" s="51"/>
      <c r="G335" s="47">
        <f t="shared" si="11"/>
        <v>0</v>
      </c>
      <c r="H335" s="25">
        <f>+ROUND('[2]EST MERCADO'!P335,0)</f>
        <v>14012</v>
      </c>
      <c r="I335" s="26">
        <f t="shared" si="12"/>
        <v>28024</v>
      </c>
    </row>
    <row r="336" spans="1:9" x14ac:dyDescent="0.25">
      <c r="A336" s="44">
        <v>3.2909999999999702</v>
      </c>
      <c r="B336" s="45" t="s">
        <v>359</v>
      </c>
      <c r="C336" s="43" t="s">
        <v>15</v>
      </c>
      <c r="D336" s="40">
        <v>2</v>
      </c>
      <c r="E336" s="46" t="s">
        <v>52</v>
      </c>
      <c r="F336" s="51"/>
      <c r="G336" s="47">
        <f t="shared" si="11"/>
        <v>0</v>
      </c>
      <c r="H336" s="25">
        <f>+ROUND('[2]EST MERCADO'!P336,0)</f>
        <v>575459</v>
      </c>
      <c r="I336" s="26">
        <f t="shared" si="12"/>
        <v>1150918</v>
      </c>
    </row>
    <row r="337" spans="1:9" x14ac:dyDescent="0.25">
      <c r="A337" s="44">
        <v>3.2919999999999701</v>
      </c>
      <c r="B337" s="48" t="s">
        <v>360</v>
      </c>
      <c r="C337" s="49" t="s">
        <v>15</v>
      </c>
      <c r="D337" s="40">
        <v>2</v>
      </c>
      <c r="E337" s="46" t="s">
        <v>52</v>
      </c>
      <c r="F337" s="51"/>
      <c r="G337" s="47">
        <f t="shared" si="11"/>
        <v>0</v>
      </c>
      <c r="H337" s="25">
        <f>+ROUND('[2]EST MERCADO'!P337,0)</f>
        <v>2993</v>
      </c>
      <c r="I337" s="26">
        <f t="shared" si="12"/>
        <v>5986</v>
      </c>
    </row>
    <row r="338" spans="1:9" x14ac:dyDescent="0.25">
      <c r="A338" s="44">
        <v>3.29299999999997</v>
      </c>
      <c r="B338" s="48" t="s">
        <v>361</v>
      </c>
      <c r="C338" s="49" t="s">
        <v>15</v>
      </c>
      <c r="D338" s="40">
        <v>2</v>
      </c>
      <c r="E338" s="46" t="s">
        <v>52</v>
      </c>
      <c r="F338" s="51"/>
      <c r="G338" s="47">
        <f t="shared" si="11"/>
        <v>0</v>
      </c>
      <c r="H338" s="25">
        <f>+ROUND('[2]EST MERCADO'!P338,0)</f>
        <v>3728</v>
      </c>
      <c r="I338" s="26">
        <f t="shared" si="12"/>
        <v>7456</v>
      </c>
    </row>
    <row r="339" spans="1:9" x14ac:dyDescent="0.25">
      <c r="A339" s="44">
        <v>3.2939999999999698</v>
      </c>
      <c r="B339" s="48" t="s">
        <v>362</v>
      </c>
      <c r="C339" s="49" t="s">
        <v>15</v>
      </c>
      <c r="D339" s="40">
        <v>2</v>
      </c>
      <c r="E339" s="46" t="s">
        <v>52</v>
      </c>
      <c r="F339" s="51"/>
      <c r="G339" s="47">
        <f t="shared" si="11"/>
        <v>0</v>
      </c>
      <c r="H339" s="25">
        <f>+ROUND('[2]EST MERCADO'!P339,0)</f>
        <v>4759</v>
      </c>
      <c r="I339" s="26">
        <f t="shared" si="12"/>
        <v>9518</v>
      </c>
    </row>
    <row r="340" spans="1:9" x14ac:dyDescent="0.25">
      <c r="A340" s="44">
        <v>3.2949999999999702</v>
      </c>
      <c r="B340" s="48" t="s">
        <v>363</v>
      </c>
      <c r="C340" s="49" t="s">
        <v>15</v>
      </c>
      <c r="D340" s="40">
        <v>2</v>
      </c>
      <c r="E340" s="46" t="s">
        <v>52</v>
      </c>
      <c r="F340" s="51"/>
      <c r="G340" s="47">
        <f t="shared" si="11"/>
        <v>0</v>
      </c>
      <c r="H340" s="25">
        <f>+ROUND('[2]EST MERCADO'!P340,0)</f>
        <v>12219</v>
      </c>
      <c r="I340" s="26">
        <f t="shared" si="12"/>
        <v>24438</v>
      </c>
    </row>
    <row r="341" spans="1:9" x14ac:dyDescent="0.25">
      <c r="A341" s="44">
        <v>3.2959999999999701</v>
      </c>
      <c r="B341" s="48" t="s">
        <v>364</v>
      </c>
      <c r="C341" s="49" t="s">
        <v>15</v>
      </c>
      <c r="D341" s="40">
        <v>2</v>
      </c>
      <c r="E341" s="46" t="s">
        <v>52</v>
      </c>
      <c r="F341" s="51"/>
      <c r="G341" s="47">
        <f t="shared" si="11"/>
        <v>0</v>
      </c>
      <c r="H341" s="25">
        <f>+ROUND('[2]EST MERCADO'!P341,0)</f>
        <v>9405</v>
      </c>
      <c r="I341" s="26">
        <f t="shared" si="12"/>
        <v>18810</v>
      </c>
    </row>
    <row r="342" spans="1:9" x14ac:dyDescent="0.25">
      <c r="A342" s="44">
        <v>3.29699999999997</v>
      </c>
      <c r="B342" s="48" t="s">
        <v>365</v>
      </c>
      <c r="C342" s="49" t="s">
        <v>15</v>
      </c>
      <c r="D342" s="40">
        <v>2</v>
      </c>
      <c r="E342" s="46" t="s">
        <v>52</v>
      </c>
      <c r="F342" s="51"/>
      <c r="G342" s="47">
        <f t="shared" si="11"/>
        <v>0</v>
      </c>
      <c r="H342" s="25">
        <f>+ROUND('[2]EST MERCADO'!P342,0)</f>
        <v>12375</v>
      </c>
      <c r="I342" s="26">
        <f t="shared" si="12"/>
        <v>24750</v>
      </c>
    </row>
    <row r="343" spans="1:9" x14ac:dyDescent="0.25">
      <c r="A343" s="44">
        <v>3.2979999999999698</v>
      </c>
      <c r="B343" s="48" t="s">
        <v>366</v>
      </c>
      <c r="C343" s="49" t="s">
        <v>137</v>
      </c>
      <c r="D343" s="40">
        <v>2</v>
      </c>
      <c r="E343" s="46" t="s">
        <v>52</v>
      </c>
      <c r="F343" s="51"/>
      <c r="G343" s="47">
        <f t="shared" si="11"/>
        <v>0</v>
      </c>
      <c r="H343" s="25">
        <f>+ROUND('[2]EST MERCADO'!P343,0)</f>
        <v>16263</v>
      </c>
      <c r="I343" s="26">
        <f t="shared" si="12"/>
        <v>32526</v>
      </c>
    </row>
    <row r="344" spans="1:9" x14ac:dyDescent="0.25">
      <c r="A344" s="44">
        <v>3.2989999999999702</v>
      </c>
      <c r="B344" s="48" t="s">
        <v>367</v>
      </c>
      <c r="C344" s="49" t="s">
        <v>15</v>
      </c>
      <c r="D344" s="40">
        <v>2</v>
      </c>
      <c r="E344" s="46" t="s">
        <v>52</v>
      </c>
      <c r="F344" s="51"/>
      <c r="G344" s="47">
        <f t="shared" si="11"/>
        <v>0</v>
      </c>
      <c r="H344" s="25">
        <f>+ROUND('[2]EST MERCADO'!P344,0)</f>
        <v>389812</v>
      </c>
      <c r="I344" s="26">
        <f t="shared" si="12"/>
        <v>779624</v>
      </c>
    </row>
    <row r="345" spans="1:9" x14ac:dyDescent="0.25">
      <c r="A345" s="44">
        <v>3.2999999999999701</v>
      </c>
      <c r="B345" s="55" t="s">
        <v>368</v>
      </c>
      <c r="C345" s="56" t="s">
        <v>15</v>
      </c>
      <c r="D345" s="40">
        <v>1</v>
      </c>
      <c r="E345" s="46" t="s">
        <v>52</v>
      </c>
      <c r="F345" s="51"/>
      <c r="G345" s="47">
        <f t="shared" si="11"/>
        <v>0</v>
      </c>
      <c r="H345" s="25">
        <f>+ROUND('[2]EST MERCADO'!P345,0)</f>
        <v>129690</v>
      </c>
      <c r="I345" s="26">
        <f t="shared" si="12"/>
        <v>129690</v>
      </c>
    </row>
    <row r="346" spans="1:9" x14ac:dyDescent="0.25">
      <c r="A346" s="44">
        <v>3.30099999999997</v>
      </c>
      <c r="B346" s="48" t="s">
        <v>369</v>
      </c>
      <c r="C346" s="49" t="s">
        <v>15</v>
      </c>
      <c r="D346" s="40">
        <v>5</v>
      </c>
      <c r="E346" s="46" t="s">
        <v>52</v>
      </c>
      <c r="F346" s="51"/>
      <c r="G346" s="47">
        <f t="shared" si="11"/>
        <v>0</v>
      </c>
      <c r="H346" s="25">
        <f>+ROUND('[2]EST MERCADO'!P346,0)</f>
        <v>184738</v>
      </c>
      <c r="I346" s="26">
        <f t="shared" si="12"/>
        <v>923690</v>
      </c>
    </row>
    <row r="347" spans="1:9" x14ac:dyDescent="0.25">
      <c r="A347" s="44">
        <v>3.3019999999999698</v>
      </c>
      <c r="B347" s="48" t="s">
        <v>370</v>
      </c>
      <c r="C347" s="49" t="s">
        <v>15</v>
      </c>
      <c r="D347" s="40">
        <v>2</v>
      </c>
      <c r="E347" s="46" t="s">
        <v>52</v>
      </c>
      <c r="F347" s="51"/>
      <c r="G347" s="47">
        <f t="shared" si="11"/>
        <v>0</v>
      </c>
      <c r="H347" s="25">
        <f>+ROUND('[2]EST MERCADO'!P347,0)</f>
        <v>41034</v>
      </c>
      <c r="I347" s="26">
        <f t="shared" si="12"/>
        <v>82068</v>
      </c>
    </row>
    <row r="348" spans="1:9" x14ac:dyDescent="0.25">
      <c r="A348" s="44">
        <v>3.3029999999999702</v>
      </c>
      <c r="B348" s="48" t="s">
        <v>371</v>
      </c>
      <c r="C348" s="49" t="s">
        <v>15</v>
      </c>
      <c r="D348" s="40">
        <v>5</v>
      </c>
      <c r="E348" s="46" t="s">
        <v>52</v>
      </c>
      <c r="F348" s="51"/>
      <c r="G348" s="47">
        <f t="shared" si="11"/>
        <v>0</v>
      </c>
      <c r="H348" s="25">
        <f>+ROUND('[2]EST MERCADO'!P348,0)</f>
        <v>23852</v>
      </c>
      <c r="I348" s="26">
        <f t="shared" si="12"/>
        <v>119260</v>
      </c>
    </row>
    <row r="349" spans="1:9" x14ac:dyDescent="0.25">
      <c r="A349" s="44">
        <v>3.3039999999999701</v>
      </c>
      <c r="B349" s="48" t="s">
        <v>372</v>
      </c>
      <c r="C349" s="49" t="s">
        <v>15</v>
      </c>
      <c r="D349" s="40">
        <v>5</v>
      </c>
      <c r="E349" s="46" t="s">
        <v>52</v>
      </c>
      <c r="F349" s="51"/>
      <c r="G349" s="47">
        <f t="shared" si="11"/>
        <v>0</v>
      </c>
      <c r="H349" s="25">
        <f>+ROUND('[2]EST MERCADO'!P349,0)</f>
        <v>23104</v>
      </c>
      <c r="I349" s="26">
        <f t="shared" si="12"/>
        <v>115520</v>
      </c>
    </row>
    <row r="350" spans="1:9" x14ac:dyDescent="0.25">
      <c r="A350" s="44">
        <v>3.30499999999997</v>
      </c>
      <c r="B350" s="55" t="s">
        <v>373</v>
      </c>
      <c r="C350" s="56" t="s">
        <v>15</v>
      </c>
      <c r="D350" s="40">
        <v>5</v>
      </c>
      <c r="E350" s="46" t="s">
        <v>52</v>
      </c>
      <c r="F350" s="51"/>
      <c r="G350" s="47">
        <f t="shared" si="11"/>
        <v>0</v>
      </c>
      <c r="H350" s="25">
        <f>+ROUND('[2]EST MERCADO'!P350,0)</f>
        <v>49721</v>
      </c>
      <c r="I350" s="26">
        <f t="shared" si="12"/>
        <v>248605</v>
      </c>
    </row>
    <row r="351" spans="1:9" x14ac:dyDescent="0.25">
      <c r="A351" s="44">
        <v>3.3059999999999699</v>
      </c>
      <c r="B351" s="55" t="s">
        <v>374</v>
      </c>
      <c r="C351" s="56" t="s">
        <v>15</v>
      </c>
      <c r="D351" s="40">
        <v>5</v>
      </c>
      <c r="E351" s="46" t="s">
        <v>52</v>
      </c>
      <c r="F351" s="51"/>
      <c r="G351" s="47">
        <f t="shared" si="11"/>
        <v>0</v>
      </c>
      <c r="H351" s="25">
        <f>+ROUND('[2]EST MERCADO'!P351,0)</f>
        <v>65890</v>
      </c>
      <c r="I351" s="26">
        <f t="shared" si="12"/>
        <v>329450</v>
      </c>
    </row>
    <row r="352" spans="1:9" x14ac:dyDescent="0.25">
      <c r="A352" s="44">
        <v>3.3069999999999702</v>
      </c>
      <c r="B352" s="55" t="s">
        <v>375</v>
      </c>
      <c r="C352" s="56" t="s">
        <v>15</v>
      </c>
      <c r="D352" s="40">
        <v>5</v>
      </c>
      <c r="E352" s="46" t="s">
        <v>52</v>
      </c>
      <c r="F352" s="51"/>
      <c r="G352" s="47">
        <f t="shared" si="11"/>
        <v>0</v>
      </c>
      <c r="H352" s="25">
        <f>+ROUND('[2]EST MERCADO'!P352,0)</f>
        <v>278522</v>
      </c>
      <c r="I352" s="26">
        <f t="shared" si="12"/>
        <v>1392610</v>
      </c>
    </row>
    <row r="353" spans="1:9" x14ac:dyDescent="0.25">
      <c r="A353" s="44">
        <v>3.3079999999999701</v>
      </c>
      <c r="B353" s="48" t="s">
        <v>376</v>
      </c>
      <c r="C353" s="49" t="s">
        <v>15</v>
      </c>
      <c r="D353" s="40">
        <v>2</v>
      </c>
      <c r="E353" s="46" t="s">
        <v>52</v>
      </c>
      <c r="F353" s="51"/>
      <c r="G353" s="47">
        <f t="shared" si="11"/>
        <v>0</v>
      </c>
      <c r="H353" s="25">
        <f>+ROUND('[2]EST MERCADO'!P353,0)</f>
        <v>78599</v>
      </c>
      <c r="I353" s="26">
        <f t="shared" si="12"/>
        <v>157198</v>
      </c>
    </row>
    <row r="354" spans="1:9" x14ac:dyDescent="0.25">
      <c r="A354" s="44">
        <v>3.30899999999997</v>
      </c>
      <c r="B354" s="48" t="s">
        <v>377</v>
      </c>
      <c r="C354" s="49" t="s">
        <v>15</v>
      </c>
      <c r="D354" s="40">
        <v>5</v>
      </c>
      <c r="E354" s="46" t="s">
        <v>52</v>
      </c>
      <c r="F354" s="51"/>
      <c r="G354" s="47">
        <f t="shared" si="11"/>
        <v>0</v>
      </c>
      <c r="H354" s="25">
        <f>+ROUND('[2]EST MERCADO'!P354,0)</f>
        <v>19073</v>
      </c>
      <c r="I354" s="26">
        <f t="shared" si="12"/>
        <v>95365</v>
      </c>
    </row>
    <row r="355" spans="1:9" x14ac:dyDescent="0.25">
      <c r="A355" s="44">
        <v>3.3099999999999699</v>
      </c>
      <c r="B355" s="48" t="s">
        <v>378</v>
      </c>
      <c r="C355" s="49" t="s">
        <v>15</v>
      </c>
      <c r="D355" s="40">
        <v>5</v>
      </c>
      <c r="E355" s="46" t="s">
        <v>52</v>
      </c>
      <c r="F355" s="51"/>
      <c r="G355" s="47">
        <f t="shared" si="11"/>
        <v>0</v>
      </c>
      <c r="H355" s="25">
        <f>+ROUND('[2]EST MERCADO'!P355,0)</f>
        <v>14310</v>
      </c>
      <c r="I355" s="26">
        <f t="shared" si="12"/>
        <v>71550</v>
      </c>
    </row>
    <row r="356" spans="1:9" x14ac:dyDescent="0.25">
      <c r="A356" s="44">
        <v>3.3109999999999702</v>
      </c>
      <c r="B356" s="48" t="s">
        <v>379</v>
      </c>
      <c r="C356" s="49" t="s">
        <v>142</v>
      </c>
      <c r="D356" s="40">
        <v>5</v>
      </c>
      <c r="E356" s="46" t="s">
        <v>52</v>
      </c>
      <c r="F356" s="51"/>
      <c r="G356" s="47">
        <f t="shared" si="11"/>
        <v>0</v>
      </c>
      <c r="H356" s="25">
        <f>+ROUND('[2]EST MERCADO'!P356,0)</f>
        <v>12739</v>
      </c>
      <c r="I356" s="26">
        <f t="shared" si="12"/>
        <v>63695</v>
      </c>
    </row>
    <row r="357" spans="1:9" x14ac:dyDescent="0.25">
      <c r="A357" s="44">
        <v>3.3119999999999701</v>
      </c>
      <c r="B357" s="48" t="s">
        <v>380</v>
      </c>
      <c r="C357" s="49" t="s">
        <v>142</v>
      </c>
      <c r="D357" s="40">
        <v>5</v>
      </c>
      <c r="E357" s="46" t="s">
        <v>52</v>
      </c>
      <c r="F357" s="51"/>
      <c r="G357" s="47">
        <f t="shared" si="11"/>
        <v>0</v>
      </c>
      <c r="H357" s="25">
        <f>+ROUND('[2]EST MERCADO'!P357,0)</f>
        <v>15247</v>
      </c>
      <c r="I357" s="26">
        <f t="shared" si="12"/>
        <v>76235</v>
      </c>
    </row>
    <row r="358" spans="1:9" x14ac:dyDescent="0.25">
      <c r="A358" s="44">
        <v>3.31299999999997</v>
      </c>
      <c r="B358" s="48" t="s">
        <v>381</v>
      </c>
      <c r="C358" s="49" t="s">
        <v>15</v>
      </c>
      <c r="D358" s="40">
        <v>2</v>
      </c>
      <c r="E358" s="46" t="s">
        <v>52</v>
      </c>
      <c r="F358" s="51"/>
      <c r="G358" s="47">
        <f t="shared" si="11"/>
        <v>0</v>
      </c>
      <c r="H358" s="25">
        <f>+ROUND('[2]EST MERCADO'!P358,0)</f>
        <v>71139</v>
      </c>
      <c r="I358" s="26">
        <f t="shared" si="12"/>
        <v>142278</v>
      </c>
    </row>
    <row r="359" spans="1:9" x14ac:dyDescent="0.25">
      <c r="A359" s="44">
        <v>3.3139999999999699</v>
      </c>
      <c r="B359" s="48" t="s">
        <v>382</v>
      </c>
      <c r="C359" s="49" t="s">
        <v>15</v>
      </c>
      <c r="D359" s="40">
        <v>2</v>
      </c>
      <c r="E359" s="46" t="s">
        <v>52</v>
      </c>
      <c r="F359" s="51"/>
      <c r="G359" s="47">
        <f t="shared" si="11"/>
        <v>0</v>
      </c>
      <c r="H359" s="25">
        <f>+ROUND('[2]EST MERCADO'!P359,0)</f>
        <v>7083</v>
      </c>
      <c r="I359" s="26">
        <f t="shared" si="12"/>
        <v>14166</v>
      </c>
    </row>
    <row r="360" spans="1:9" x14ac:dyDescent="0.25">
      <c r="A360" s="44">
        <v>3.3149999999999702</v>
      </c>
      <c r="B360" s="48" t="s">
        <v>383</v>
      </c>
      <c r="C360" s="49" t="s">
        <v>15</v>
      </c>
      <c r="D360" s="40">
        <v>2</v>
      </c>
      <c r="E360" s="46" t="s">
        <v>52</v>
      </c>
      <c r="F360" s="51"/>
      <c r="G360" s="47">
        <f t="shared" si="11"/>
        <v>0</v>
      </c>
      <c r="H360" s="25">
        <f>+ROUND('[2]EST MERCADO'!P360,0)</f>
        <v>12495</v>
      </c>
      <c r="I360" s="26">
        <f t="shared" si="12"/>
        <v>24990</v>
      </c>
    </row>
    <row r="361" spans="1:9" x14ac:dyDescent="0.25">
      <c r="A361" s="44">
        <v>3.3159999999999701</v>
      </c>
      <c r="B361" s="48" t="s">
        <v>384</v>
      </c>
      <c r="C361" s="49" t="s">
        <v>173</v>
      </c>
      <c r="D361" s="40">
        <v>5</v>
      </c>
      <c r="E361" s="46" t="s">
        <v>52</v>
      </c>
      <c r="F361" s="51"/>
      <c r="G361" s="47">
        <f t="shared" si="11"/>
        <v>0</v>
      </c>
      <c r="H361" s="25">
        <f>+ROUND('[2]EST MERCADO'!P361,0)</f>
        <v>58855</v>
      </c>
      <c r="I361" s="26">
        <f t="shared" si="12"/>
        <v>294275</v>
      </c>
    </row>
    <row r="362" spans="1:9" x14ac:dyDescent="0.25">
      <c r="A362" s="44">
        <v>3.31699999999997</v>
      </c>
      <c r="B362" s="48" t="s">
        <v>385</v>
      </c>
      <c r="C362" s="49" t="s">
        <v>271</v>
      </c>
      <c r="D362" s="40">
        <v>2</v>
      </c>
      <c r="E362" s="46" t="s">
        <v>52</v>
      </c>
      <c r="F362" s="51"/>
      <c r="G362" s="47">
        <f t="shared" si="11"/>
        <v>0</v>
      </c>
      <c r="H362" s="25">
        <f>+ROUND('[2]EST MERCADO'!P362,0)</f>
        <v>170030</v>
      </c>
      <c r="I362" s="26">
        <f t="shared" si="12"/>
        <v>340060</v>
      </c>
    </row>
    <row r="363" spans="1:9" x14ac:dyDescent="0.25">
      <c r="A363" s="44">
        <v>3.3179999999999699</v>
      </c>
      <c r="B363" s="48" t="s">
        <v>386</v>
      </c>
      <c r="C363" s="49" t="s">
        <v>15</v>
      </c>
      <c r="D363" s="40">
        <v>1</v>
      </c>
      <c r="E363" s="46" t="s">
        <v>52</v>
      </c>
      <c r="F363" s="51"/>
      <c r="G363" s="47">
        <f t="shared" ref="G363:G426" si="13">+D363*F363</f>
        <v>0</v>
      </c>
      <c r="H363" s="25">
        <f>+ROUND('[2]EST MERCADO'!P363,0)</f>
        <v>114614</v>
      </c>
      <c r="I363" s="26">
        <f t="shared" ref="I363:I426" si="14">+D363*H363</f>
        <v>114614</v>
      </c>
    </row>
    <row r="364" spans="1:9" x14ac:dyDescent="0.25">
      <c r="A364" s="44">
        <v>3.3189999999999702</v>
      </c>
      <c r="B364" s="48" t="s">
        <v>387</v>
      </c>
      <c r="C364" s="49" t="s">
        <v>137</v>
      </c>
      <c r="D364" s="40">
        <v>1</v>
      </c>
      <c r="E364" s="46" t="s">
        <v>52</v>
      </c>
      <c r="F364" s="51"/>
      <c r="G364" s="47">
        <f t="shared" si="13"/>
        <v>0</v>
      </c>
      <c r="H364" s="25">
        <f>+ROUND('[2]EST MERCADO'!P364,0)</f>
        <v>236845</v>
      </c>
      <c r="I364" s="26">
        <f t="shared" si="14"/>
        <v>236845</v>
      </c>
    </row>
    <row r="365" spans="1:9" x14ac:dyDescent="0.25">
      <c r="A365" s="44">
        <v>3.3199999999999701</v>
      </c>
      <c r="B365" s="48" t="s">
        <v>388</v>
      </c>
      <c r="C365" s="49" t="s">
        <v>88</v>
      </c>
      <c r="D365" s="40">
        <v>5</v>
      </c>
      <c r="E365" s="46" t="s">
        <v>52</v>
      </c>
      <c r="F365" s="51"/>
      <c r="G365" s="47">
        <f t="shared" si="13"/>
        <v>0</v>
      </c>
      <c r="H365" s="25">
        <f>+ROUND('[2]EST MERCADO'!P365,0)</f>
        <v>80640</v>
      </c>
      <c r="I365" s="26">
        <f t="shared" si="14"/>
        <v>403200</v>
      </c>
    </row>
    <row r="366" spans="1:9" x14ac:dyDescent="0.25">
      <c r="A366" s="44">
        <v>3.32099999999997</v>
      </c>
      <c r="B366" s="48" t="s">
        <v>389</v>
      </c>
      <c r="C366" s="49" t="s">
        <v>137</v>
      </c>
      <c r="D366" s="40">
        <v>1</v>
      </c>
      <c r="E366" s="46" t="s">
        <v>52</v>
      </c>
      <c r="F366" s="51"/>
      <c r="G366" s="47">
        <f t="shared" si="13"/>
        <v>0</v>
      </c>
      <c r="H366" s="25">
        <f>+ROUND('[2]EST MERCADO'!P366,0)</f>
        <v>164722</v>
      </c>
      <c r="I366" s="26">
        <f t="shared" si="14"/>
        <v>164722</v>
      </c>
    </row>
    <row r="367" spans="1:9" x14ac:dyDescent="0.25">
      <c r="A367" s="44">
        <v>3.3219999999999699</v>
      </c>
      <c r="B367" s="48" t="s">
        <v>390</v>
      </c>
      <c r="C367" s="49" t="s">
        <v>15</v>
      </c>
      <c r="D367" s="40">
        <v>5</v>
      </c>
      <c r="E367" s="46" t="s">
        <v>52</v>
      </c>
      <c r="F367" s="51"/>
      <c r="G367" s="47">
        <f t="shared" si="13"/>
        <v>0</v>
      </c>
      <c r="H367" s="25">
        <f>+ROUND('[2]EST MERCADO'!P367,0)</f>
        <v>49708</v>
      </c>
      <c r="I367" s="26">
        <f t="shared" si="14"/>
        <v>248540</v>
      </c>
    </row>
    <row r="368" spans="1:9" x14ac:dyDescent="0.25">
      <c r="A368" s="44">
        <v>3.3229999999999702</v>
      </c>
      <c r="B368" s="48" t="s">
        <v>391</v>
      </c>
      <c r="C368" s="49" t="s">
        <v>15</v>
      </c>
      <c r="D368" s="40">
        <v>5</v>
      </c>
      <c r="E368" s="46" t="s">
        <v>52</v>
      </c>
      <c r="F368" s="51"/>
      <c r="G368" s="47">
        <f t="shared" si="13"/>
        <v>0</v>
      </c>
      <c r="H368" s="25">
        <f>+ROUND('[2]EST MERCADO'!P368,0)</f>
        <v>7603</v>
      </c>
      <c r="I368" s="26">
        <f t="shared" si="14"/>
        <v>38015</v>
      </c>
    </row>
    <row r="369" spans="1:9" x14ac:dyDescent="0.25">
      <c r="A369" s="44">
        <v>3.3239999999999701</v>
      </c>
      <c r="B369" s="48" t="s">
        <v>392</v>
      </c>
      <c r="C369" s="49" t="s">
        <v>15</v>
      </c>
      <c r="D369" s="40">
        <v>5</v>
      </c>
      <c r="E369" s="46" t="s">
        <v>52</v>
      </c>
      <c r="F369" s="51"/>
      <c r="G369" s="47">
        <f t="shared" si="13"/>
        <v>0</v>
      </c>
      <c r="H369" s="25">
        <f>+ROUND('[2]EST MERCADO'!P369,0)</f>
        <v>41984</v>
      </c>
      <c r="I369" s="26">
        <f t="shared" si="14"/>
        <v>209920</v>
      </c>
    </row>
    <row r="370" spans="1:9" x14ac:dyDescent="0.25">
      <c r="A370" s="44">
        <v>3.32499999999997</v>
      </c>
      <c r="B370" s="48" t="s">
        <v>393</v>
      </c>
      <c r="C370" s="49" t="s">
        <v>15</v>
      </c>
      <c r="D370" s="40">
        <v>5</v>
      </c>
      <c r="E370" s="46" t="s">
        <v>52</v>
      </c>
      <c r="F370" s="51"/>
      <c r="G370" s="47">
        <f t="shared" si="13"/>
        <v>0</v>
      </c>
      <c r="H370" s="25">
        <f>+ROUND('[2]EST MERCADO'!P370,0)</f>
        <v>10890</v>
      </c>
      <c r="I370" s="26">
        <f t="shared" si="14"/>
        <v>54450</v>
      </c>
    </row>
    <row r="371" spans="1:9" x14ac:dyDescent="0.25">
      <c r="A371" s="44">
        <v>3.3259999999999699</v>
      </c>
      <c r="B371" s="55" t="s">
        <v>394</v>
      </c>
      <c r="C371" s="56" t="s">
        <v>15</v>
      </c>
      <c r="D371" s="40">
        <v>5</v>
      </c>
      <c r="E371" s="46" t="s">
        <v>52</v>
      </c>
      <c r="F371" s="51"/>
      <c r="G371" s="47">
        <f t="shared" si="13"/>
        <v>0</v>
      </c>
      <c r="H371" s="25">
        <f>+ROUND('[2]EST MERCADO'!P371,0)</f>
        <v>57326</v>
      </c>
      <c r="I371" s="26">
        <f t="shared" si="14"/>
        <v>286630</v>
      </c>
    </row>
    <row r="372" spans="1:9" x14ac:dyDescent="0.25">
      <c r="A372" s="44">
        <v>3.3269999999999702</v>
      </c>
      <c r="B372" s="48" t="s">
        <v>395</v>
      </c>
      <c r="C372" s="49" t="s">
        <v>15</v>
      </c>
      <c r="D372" s="40">
        <v>5</v>
      </c>
      <c r="E372" s="46" t="s">
        <v>52</v>
      </c>
      <c r="F372" s="51"/>
      <c r="G372" s="47">
        <f t="shared" si="13"/>
        <v>0</v>
      </c>
      <c r="H372" s="25">
        <f>+ROUND('[2]EST MERCADO'!P372,0)</f>
        <v>10340</v>
      </c>
      <c r="I372" s="26">
        <f t="shared" si="14"/>
        <v>51700</v>
      </c>
    </row>
    <row r="373" spans="1:9" x14ac:dyDescent="0.25">
      <c r="A373" s="44">
        <v>3.3279999999999701</v>
      </c>
      <c r="B373" s="48" t="s">
        <v>396</v>
      </c>
      <c r="C373" s="49" t="s">
        <v>15</v>
      </c>
      <c r="D373" s="40">
        <v>5</v>
      </c>
      <c r="E373" s="46" t="s">
        <v>52</v>
      </c>
      <c r="F373" s="51"/>
      <c r="G373" s="47">
        <f t="shared" si="13"/>
        <v>0</v>
      </c>
      <c r="H373" s="25">
        <f>+ROUND('[2]EST MERCADO'!P373,0)</f>
        <v>10205</v>
      </c>
      <c r="I373" s="26">
        <f t="shared" si="14"/>
        <v>51025</v>
      </c>
    </row>
    <row r="374" spans="1:9" x14ac:dyDescent="0.25">
      <c r="A374" s="44">
        <v>3.32899999999997</v>
      </c>
      <c r="B374" s="55" t="s">
        <v>397</v>
      </c>
      <c r="C374" s="56" t="s">
        <v>15</v>
      </c>
      <c r="D374" s="40">
        <v>2</v>
      </c>
      <c r="E374" s="46" t="s">
        <v>52</v>
      </c>
      <c r="F374" s="51"/>
      <c r="G374" s="47">
        <f t="shared" si="13"/>
        <v>0</v>
      </c>
      <c r="H374" s="25">
        <f>+ROUND('[2]EST MERCADO'!P374,0)</f>
        <v>25561</v>
      </c>
      <c r="I374" s="26">
        <f t="shared" si="14"/>
        <v>51122</v>
      </c>
    </row>
    <row r="375" spans="1:9" x14ac:dyDescent="0.25">
      <c r="A375" s="44">
        <v>3.3299999999999601</v>
      </c>
      <c r="B375" s="48" t="s">
        <v>398</v>
      </c>
      <c r="C375" s="49" t="s">
        <v>399</v>
      </c>
      <c r="D375" s="40">
        <v>4</v>
      </c>
      <c r="E375" s="46" t="s">
        <v>52</v>
      </c>
      <c r="F375" s="51"/>
      <c r="G375" s="47">
        <f t="shared" si="13"/>
        <v>0</v>
      </c>
      <c r="H375" s="25">
        <f>+ROUND('[2]EST MERCADO'!P375,0)</f>
        <v>1025795</v>
      </c>
      <c r="I375" s="26">
        <f t="shared" si="14"/>
        <v>4103180</v>
      </c>
    </row>
    <row r="376" spans="1:9" x14ac:dyDescent="0.25">
      <c r="A376" s="44">
        <v>3.3309999999999702</v>
      </c>
      <c r="B376" s="48" t="s">
        <v>400</v>
      </c>
      <c r="C376" s="49" t="s">
        <v>15</v>
      </c>
      <c r="D376" s="40">
        <v>1</v>
      </c>
      <c r="E376" s="46" t="s">
        <v>52</v>
      </c>
      <c r="F376" s="51"/>
      <c r="G376" s="47">
        <f t="shared" si="13"/>
        <v>0</v>
      </c>
      <c r="H376" s="25">
        <f>+ROUND('[2]EST MERCADO'!P376,0)</f>
        <v>165883</v>
      </c>
      <c r="I376" s="26">
        <f t="shared" si="14"/>
        <v>165883</v>
      </c>
    </row>
    <row r="377" spans="1:9" x14ac:dyDescent="0.25">
      <c r="A377" s="44">
        <v>3.3319999999999701</v>
      </c>
      <c r="B377" s="55" t="s">
        <v>401</v>
      </c>
      <c r="C377" s="56" t="s">
        <v>15</v>
      </c>
      <c r="D377" s="40">
        <v>4</v>
      </c>
      <c r="E377" s="46" t="s">
        <v>52</v>
      </c>
      <c r="F377" s="51"/>
      <c r="G377" s="47">
        <f t="shared" si="13"/>
        <v>0</v>
      </c>
      <c r="H377" s="25">
        <f>+ROUND('[2]EST MERCADO'!P377,0)</f>
        <v>21761</v>
      </c>
      <c r="I377" s="26">
        <f t="shared" si="14"/>
        <v>87044</v>
      </c>
    </row>
    <row r="378" spans="1:9" x14ac:dyDescent="0.25">
      <c r="A378" s="44">
        <v>3.33299999999997</v>
      </c>
      <c r="B378" s="48" t="s">
        <v>402</v>
      </c>
      <c r="C378" s="49" t="s">
        <v>15</v>
      </c>
      <c r="D378" s="40">
        <v>4</v>
      </c>
      <c r="E378" s="46" t="s">
        <v>52</v>
      </c>
      <c r="F378" s="51"/>
      <c r="G378" s="47">
        <f t="shared" si="13"/>
        <v>0</v>
      </c>
      <c r="H378" s="25">
        <f>+ROUND('[2]EST MERCADO'!P378,0)</f>
        <v>173616</v>
      </c>
      <c r="I378" s="26">
        <f t="shared" si="14"/>
        <v>694464</v>
      </c>
    </row>
    <row r="379" spans="1:9" x14ac:dyDescent="0.25">
      <c r="A379" s="44">
        <v>3.3339999999999601</v>
      </c>
      <c r="B379" s="48" t="s">
        <v>403</v>
      </c>
      <c r="C379" s="49" t="s">
        <v>15</v>
      </c>
      <c r="D379" s="40">
        <v>4</v>
      </c>
      <c r="E379" s="46" t="s">
        <v>52</v>
      </c>
      <c r="F379" s="51"/>
      <c r="G379" s="47">
        <f t="shared" si="13"/>
        <v>0</v>
      </c>
      <c r="H379" s="25">
        <f>+ROUND('[2]EST MERCADO'!P379,0)</f>
        <v>245293</v>
      </c>
      <c r="I379" s="26">
        <f t="shared" si="14"/>
        <v>981172</v>
      </c>
    </row>
    <row r="380" spans="1:9" x14ac:dyDescent="0.25">
      <c r="A380" s="44">
        <v>3.3349999999999702</v>
      </c>
      <c r="B380" s="48" t="s">
        <v>404</v>
      </c>
      <c r="C380" s="49" t="s">
        <v>15</v>
      </c>
      <c r="D380" s="40">
        <v>4</v>
      </c>
      <c r="E380" s="46" t="s">
        <v>52</v>
      </c>
      <c r="F380" s="51"/>
      <c r="G380" s="47">
        <f t="shared" si="13"/>
        <v>0</v>
      </c>
      <c r="H380" s="25">
        <f>+ROUND('[2]EST MERCADO'!P380,0)</f>
        <v>874023</v>
      </c>
      <c r="I380" s="26">
        <f t="shared" si="14"/>
        <v>3496092</v>
      </c>
    </row>
    <row r="381" spans="1:9" x14ac:dyDescent="0.25">
      <c r="A381" s="44">
        <v>3.3359999999999701</v>
      </c>
      <c r="B381" s="48" t="s">
        <v>405</v>
      </c>
      <c r="C381" s="49" t="s">
        <v>15</v>
      </c>
      <c r="D381" s="40">
        <v>4</v>
      </c>
      <c r="E381" s="46" t="s">
        <v>52</v>
      </c>
      <c r="F381" s="51"/>
      <c r="G381" s="47">
        <f t="shared" si="13"/>
        <v>0</v>
      </c>
      <c r="H381" s="25">
        <f>+ROUND('[2]EST MERCADO'!P381,0)</f>
        <v>40237</v>
      </c>
      <c r="I381" s="26">
        <f t="shared" si="14"/>
        <v>160948</v>
      </c>
    </row>
    <row r="382" spans="1:9" x14ac:dyDescent="0.25">
      <c r="A382" s="44">
        <v>3.3369999999999602</v>
      </c>
      <c r="B382" s="48" t="s">
        <v>406</v>
      </c>
      <c r="C382" s="49" t="s">
        <v>15</v>
      </c>
      <c r="D382" s="40">
        <v>4</v>
      </c>
      <c r="E382" s="46" t="s">
        <v>52</v>
      </c>
      <c r="F382" s="51"/>
      <c r="G382" s="47">
        <f t="shared" si="13"/>
        <v>0</v>
      </c>
      <c r="H382" s="25">
        <f>+ROUND('[2]EST MERCADO'!P382,0)</f>
        <v>400919</v>
      </c>
      <c r="I382" s="26">
        <f t="shared" si="14"/>
        <v>1603676</v>
      </c>
    </row>
    <row r="383" spans="1:9" x14ac:dyDescent="0.25">
      <c r="A383" s="44">
        <v>3.3379999999999601</v>
      </c>
      <c r="B383" s="48" t="s">
        <v>407</v>
      </c>
      <c r="C383" s="49" t="s">
        <v>15</v>
      </c>
      <c r="D383" s="40">
        <v>4</v>
      </c>
      <c r="E383" s="46" t="s">
        <v>52</v>
      </c>
      <c r="F383" s="51"/>
      <c r="G383" s="47">
        <f t="shared" si="13"/>
        <v>0</v>
      </c>
      <c r="H383" s="25">
        <f>+ROUND('[2]EST MERCADO'!P383,0)</f>
        <v>87325</v>
      </c>
      <c r="I383" s="26">
        <f t="shared" si="14"/>
        <v>349300</v>
      </c>
    </row>
    <row r="384" spans="1:9" x14ac:dyDescent="0.25">
      <c r="A384" s="44">
        <v>3.33899999999996</v>
      </c>
      <c r="B384" s="48" t="s">
        <v>408</v>
      </c>
      <c r="C384" s="49" t="s">
        <v>15</v>
      </c>
      <c r="D384" s="40">
        <v>4</v>
      </c>
      <c r="E384" s="46" t="s">
        <v>52</v>
      </c>
      <c r="F384" s="51"/>
      <c r="G384" s="47">
        <f t="shared" si="13"/>
        <v>0</v>
      </c>
      <c r="H384" s="25">
        <f>+ROUND('[2]EST MERCADO'!P384,0)</f>
        <v>42790</v>
      </c>
      <c r="I384" s="26">
        <f t="shared" si="14"/>
        <v>171160</v>
      </c>
    </row>
    <row r="385" spans="1:9" x14ac:dyDescent="0.25">
      <c r="A385" s="44">
        <v>3.3399999999999599</v>
      </c>
      <c r="B385" s="48" t="s">
        <v>409</v>
      </c>
      <c r="C385" s="49" t="s">
        <v>15</v>
      </c>
      <c r="D385" s="40">
        <v>4</v>
      </c>
      <c r="E385" s="46" t="s">
        <v>52</v>
      </c>
      <c r="F385" s="51"/>
      <c r="G385" s="47">
        <f t="shared" si="13"/>
        <v>0</v>
      </c>
      <c r="H385" s="25">
        <f>+ROUND('[2]EST MERCADO'!P385,0)</f>
        <v>368988</v>
      </c>
      <c r="I385" s="26">
        <f t="shared" si="14"/>
        <v>1475952</v>
      </c>
    </row>
    <row r="386" spans="1:9" x14ac:dyDescent="0.25">
      <c r="A386" s="44">
        <v>3.3409999999999598</v>
      </c>
      <c r="B386" s="48" t="s">
        <v>410</v>
      </c>
      <c r="C386" s="49" t="s">
        <v>15</v>
      </c>
      <c r="D386" s="40">
        <v>4</v>
      </c>
      <c r="E386" s="46" t="s">
        <v>52</v>
      </c>
      <c r="F386" s="51"/>
      <c r="G386" s="47">
        <f t="shared" si="13"/>
        <v>0</v>
      </c>
      <c r="H386" s="25">
        <f>+ROUND('[2]EST MERCADO'!P386,0)</f>
        <v>113973</v>
      </c>
      <c r="I386" s="26">
        <f t="shared" si="14"/>
        <v>455892</v>
      </c>
    </row>
    <row r="387" spans="1:9" x14ac:dyDescent="0.25">
      <c r="A387" s="44">
        <v>3.3419999999999601</v>
      </c>
      <c r="B387" s="48" t="s">
        <v>411</v>
      </c>
      <c r="C387" s="49" t="s">
        <v>15</v>
      </c>
      <c r="D387" s="40">
        <v>4</v>
      </c>
      <c r="E387" s="46" t="s">
        <v>52</v>
      </c>
      <c r="F387" s="51"/>
      <c r="G387" s="47">
        <f t="shared" si="13"/>
        <v>0</v>
      </c>
      <c r="H387" s="25">
        <f>+ROUND('[2]EST MERCADO'!P387,0)</f>
        <v>561311</v>
      </c>
      <c r="I387" s="26">
        <f t="shared" si="14"/>
        <v>2245244</v>
      </c>
    </row>
    <row r="388" spans="1:9" x14ac:dyDescent="0.25">
      <c r="A388" s="44">
        <v>3.34299999999996</v>
      </c>
      <c r="B388" s="48" t="s">
        <v>412</v>
      </c>
      <c r="C388" s="49" t="s">
        <v>15</v>
      </c>
      <c r="D388" s="40">
        <v>4</v>
      </c>
      <c r="E388" s="46" t="s">
        <v>52</v>
      </c>
      <c r="F388" s="51"/>
      <c r="G388" s="47">
        <f t="shared" si="13"/>
        <v>0</v>
      </c>
      <c r="H388" s="25">
        <f>+ROUND('[2]EST MERCADO'!P388,0)</f>
        <v>10450</v>
      </c>
      <c r="I388" s="26">
        <f t="shared" si="14"/>
        <v>41800</v>
      </c>
    </row>
    <row r="389" spans="1:9" x14ac:dyDescent="0.25">
      <c r="A389" s="44">
        <v>3.3439999999999599</v>
      </c>
      <c r="B389" s="48" t="s">
        <v>413</v>
      </c>
      <c r="C389" s="49" t="s">
        <v>15</v>
      </c>
      <c r="D389" s="40">
        <v>2</v>
      </c>
      <c r="E389" s="46" t="s">
        <v>52</v>
      </c>
      <c r="F389" s="51"/>
      <c r="G389" s="47">
        <f t="shared" si="13"/>
        <v>0</v>
      </c>
      <c r="H389" s="25">
        <f>+ROUND('[2]EST MERCADO'!P389,0)</f>
        <v>5545</v>
      </c>
      <c r="I389" s="26">
        <f t="shared" si="14"/>
        <v>11090</v>
      </c>
    </row>
    <row r="390" spans="1:9" x14ac:dyDescent="0.25">
      <c r="A390" s="44">
        <v>3.3449999999999598</v>
      </c>
      <c r="B390" s="48" t="s">
        <v>414</v>
      </c>
      <c r="C390" s="49" t="s">
        <v>15</v>
      </c>
      <c r="D390" s="40">
        <v>2</v>
      </c>
      <c r="E390" s="46" t="s">
        <v>52</v>
      </c>
      <c r="F390" s="51"/>
      <c r="G390" s="47">
        <f t="shared" si="13"/>
        <v>0</v>
      </c>
      <c r="H390" s="25">
        <f>+ROUND('[2]EST MERCADO'!P390,0)</f>
        <v>359679</v>
      </c>
      <c r="I390" s="26">
        <f t="shared" si="14"/>
        <v>719358</v>
      </c>
    </row>
    <row r="391" spans="1:9" x14ac:dyDescent="0.25">
      <c r="A391" s="44">
        <v>3.3459999999999601</v>
      </c>
      <c r="B391" s="48" t="s">
        <v>415</v>
      </c>
      <c r="C391" s="49" t="s">
        <v>15</v>
      </c>
      <c r="D391" s="40">
        <v>4</v>
      </c>
      <c r="E391" s="46" t="s">
        <v>52</v>
      </c>
      <c r="F391" s="51"/>
      <c r="G391" s="47">
        <f t="shared" si="13"/>
        <v>0</v>
      </c>
      <c r="H391" s="25">
        <f>+ROUND('[2]EST MERCADO'!P391,0)</f>
        <v>45730</v>
      </c>
      <c r="I391" s="26">
        <f t="shared" si="14"/>
        <v>182920</v>
      </c>
    </row>
    <row r="392" spans="1:9" x14ac:dyDescent="0.25">
      <c r="A392" s="44">
        <v>3.34699999999996</v>
      </c>
      <c r="B392" s="48" t="s">
        <v>416</v>
      </c>
      <c r="C392" s="49" t="s">
        <v>15</v>
      </c>
      <c r="D392" s="40">
        <v>4</v>
      </c>
      <c r="E392" s="46" t="s">
        <v>52</v>
      </c>
      <c r="F392" s="51"/>
      <c r="G392" s="47">
        <f t="shared" si="13"/>
        <v>0</v>
      </c>
      <c r="H392" s="25">
        <f>+ROUND('[2]EST MERCADO'!P392,0)</f>
        <v>1387</v>
      </c>
      <c r="I392" s="26">
        <f t="shared" si="14"/>
        <v>5548</v>
      </c>
    </row>
    <row r="393" spans="1:9" x14ac:dyDescent="0.25">
      <c r="A393" s="44">
        <v>3.3479999999999599</v>
      </c>
      <c r="B393" s="48" t="s">
        <v>417</v>
      </c>
      <c r="C393" s="49" t="s">
        <v>15</v>
      </c>
      <c r="D393" s="40">
        <v>4</v>
      </c>
      <c r="E393" s="46" t="s">
        <v>52</v>
      </c>
      <c r="F393" s="51"/>
      <c r="G393" s="47">
        <f t="shared" si="13"/>
        <v>0</v>
      </c>
      <c r="H393" s="25">
        <f>+ROUND('[2]EST MERCADO'!P393,0)</f>
        <v>9247</v>
      </c>
      <c r="I393" s="26">
        <f t="shared" si="14"/>
        <v>36988</v>
      </c>
    </row>
    <row r="394" spans="1:9" x14ac:dyDescent="0.25">
      <c r="A394" s="44">
        <v>3.3489999999999598</v>
      </c>
      <c r="B394" s="48" t="s">
        <v>418</v>
      </c>
      <c r="C394" s="49" t="s">
        <v>15</v>
      </c>
      <c r="D394" s="40">
        <v>1</v>
      </c>
      <c r="E394" s="46" t="s">
        <v>52</v>
      </c>
      <c r="F394" s="51"/>
      <c r="G394" s="47">
        <f t="shared" si="13"/>
        <v>0</v>
      </c>
      <c r="H394" s="25">
        <f>+ROUND('[2]EST MERCADO'!P394,0)</f>
        <v>89940</v>
      </c>
      <c r="I394" s="26">
        <f t="shared" si="14"/>
        <v>89940</v>
      </c>
    </row>
    <row r="395" spans="1:9" x14ac:dyDescent="0.25">
      <c r="A395" s="44">
        <v>3.3499999999999601</v>
      </c>
      <c r="B395" s="48" t="s">
        <v>419</v>
      </c>
      <c r="C395" s="49" t="s">
        <v>15</v>
      </c>
      <c r="D395" s="40">
        <v>2</v>
      </c>
      <c r="E395" s="46" t="s">
        <v>52</v>
      </c>
      <c r="F395" s="51"/>
      <c r="G395" s="47">
        <f t="shared" si="13"/>
        <v>0</v>
      </c>
      <c r="H395" s="25">
        <f>+ROUND('[2]EST MERCADO'!P395,0)</f>
        <v>20282</v>
      </c>
      <c r="I395" s="26">
        <f t="shared" si="14"/>
        <v>40564</v>
      </c>
    </row>
    <row r="396" spans="1:9" x14ac:dyDescent="0.25">
      <c r="A396" s="44">
        <v>3.35099999999996</v>
      </c>
      <c r="B396" s="48" t="s">
        <v>420</v>
      </c>
      <c r="C396" s="49" t="s">
        <v>421</v>
      </c>
      <c r="D396" s="40">
        <v>4</v>
      </c>
      <c r="E396" s="46" t="s">
        <v>52</v>
      </c>
      <c r="F396" s="51"/>
      <c r="G396" s="47">
        <f t="shared" si="13"/>
        <v>0</v>
      </c>
      <c r="H396" s="25">
        <f>+ROUND('[2]EST MERCADO'!P396,0)</f>
        <v>112792</v>
      </c>
      <c r="I396" s="26">
        <f t="shared" si="14"/>
        <v>451168</v>
      </c>
    </row>
    <row r="397" spans="1:9" x14ac:dyDescent="0.25">
      <c r="A397" s="44">
        <v>3.3519999999999599</v>
      </c>
      <c r="B397" s="48" t="s">
        <v>422</v>
      </c>
      <c r="C397" s="49" t="s">
        <v>15</v>
      </c>
      <c r="D397" s="40">
        <v>4</v>
      </c>
      <c r="E397" s="46" t="s">
        <v>52</v>
      </c>
      <c r="F397" s="51"/>
      <c r="G397" s="47">
        <f t="shared" si="13"/>
        <v>0</v>
      </c>
      <c r="H397" s="25">
        <f>+ROUND('[2]EST MERCADO'!P397,0)</f>
        <v>16360</v>
      </c>
      <c r="I397" s="26">
        <f t="shared" si="14"/>
        <v>65440</v>
      </c>
    </row>
    <row r="398" spans="1:9" x14ac:dyDescent="0.25">
      <c r="A398" s="44">
        <v>3.3529999999999598</v>
      </c>
      <c r="B398" s="48" t="s">
        <v>423</v>
      </c>
      <c r="C398" s="49" t="s">
        <v>15</v>
      </c>
      <c r="D398" s="40">
        <v>2</v>
      </c>
      <c r="E398" s="46" t="s">
        <v>52</v>
      </c>
      <c r="F398" s="51"/>
      <c r="G398" s="47">
        <f t="shared" si="13"/>
        <v>0</v>
      </c>
      <c r="H398" s="25">
        <f>+ROUND('[2]EST MERCADO'!P398,0)</f>
        <v>27701</v>
      </c>
      <c r="I398" s="26">
        <f t="shared" si="14"/>
        <v>55402</v>
      </c>
    </row>
    <row r="399" spans="1:9" ht="25.5" x14ac:dyDescent="0.25">
      <c r="A399" s="44">
        <v>3.3539999999999601</v>
      </c>
      <c r="B399" s="45" t="s">
        <v>424</v>
      </c>
      <c r="C399" s="43" t="s">
        <v>15</v>
      </c>
      <c r="D399" s="40">
        <v>2</v>
      </c>
      <c r="E399" s="46" t="s">
        <v>52</v>
      </c>
      <c r="F399" s="51"/>
      <c r="G399" s="47">
        <f t="shared" si="13"/>
        <v>0</v>
      </c>
      <c r="H399" s="25">
        <f>+ROUND('[2]EST MERCADO'!P399,0)</f>
        <v>422592</v>
      </c>
      <c r="I399" s="26">
        <f t="shared" si="14"/>
        <v>845184</v>
      </c>
    </row>
    <row r="400" spans="1:9" x14ac:dyDescent="0.25">
      <c r="A400" s="44">
        <v>3.35499999999996</v>
      </c>
      <c r="B400" s="48" t="s">
        <v>425</v>
      </c>
      <c r="C400" s="49" t="s">
        <v>15</v>
      </c>
      <c r="D400" s="40">
        <v>2</v>
      </c>
      <c r="E400" s="46" t="s">
        <v>52</v>
      </c>
      <c r="F400" s="51"/>
      <c r="G400" s="47">
        <f t="shared" si="13"/>
        <v>0</v>
      </c>
      <c r="H400" s="25">
        <f>+ROUND('[2]EST MERCADO'!P400,0)</f>
        <v>3822</v>
      </c>
      <c r="I400" s="26">
        <f t="shared" si="14"/>
        <v>7644</v>
      </c>
    </row>
    <row r="401" spans="1:9" x14ac:dyDescent="0.25">
      <c r="A401" s="44">
        <v>3.3559999999999599</v>
      </c>
      <c r="B401" s="48" t="s">
        <v>426</v>
      </c>
      <c r="C401" s="49" t="s">
        <v>15</v>
      </c>
      <c r="D401" s="40">
        <v>2</v>
      </c>
      <c r="E401" s="46" t="s">
        <v>52</v>
      </c>
      <c r="F401" s="51"/>
      <c r="G401" s="47">
        <f t="shared" si="13"/>
        <v>0</v>
      </c>
      <c r="H401" s="25">
        <f>+ROUND('[2]EST MERCADO'!P401,0)</f>
        <v>7887</v>
      </c>
      <c r="I401" s="26">
        <f t="shared" si="14"/>
        <v>15774</v>
      </c>
    </row>
    <row r="402" spans="1:9" x14ac:dyDescent="0.25">
      <c r="A402" s="44">
        <v>3.3569999999999598</v>
      </c>
      <c r="B402" s="55" t="s">
        <v>427</v>
      </c>
      <c r="C402" s="56" t="s">
        <v>15</v>
      </c>
      <c r="D402" s="40">
        <v>1</v>
      </c>
      <c r="E402" s="46" t="s">
        <v>52</v>
      </c>
      <c r="F402" s="51"/>
      <c r="G402" s="47">
        <f t="shared" si="13"/>
        <v>0</v>
      </c>
      <c r="H402" s="25">
        <f>+ROUND('[2]EST MERCADO'!P402,0)</f>
        <v>77000</v>
      </c>
      <c r="I402" s="26">
        <f t="shared" si="14"/>
        <v>77000</v>
      </c>
    </row>
    <row r="403" spans="1:9" x14ac:dyDescent="0.25">
      <c r="A403" s="44">
        <v>3.3579999999999601</v>
      </c>
      <c r="B403" s="48" t="s">
        <v>428</v>
      </c>
      <c r="C403" s="49" t="s">
        <v>15</v>
      </c>
      <c r="D403" s="40">
        <v>2</v>
      </c>
      <c r="E403" s="46" t="s">
        <v>52</v>
      </c>
      <c r="F403" s="51"/>
      <c r="G403" s="47">
        <f t="shared" si="13"/>
        <v>0</v>
      </c>
      <c r="H403" s="25">
        <f>+ROUND('[2]EST MERCADO'!P403,0)</f>
        <v>7532</v>
      </c>
      <c r="I403" s="26">
        <f t="shared" si="14"/>
        <v>15064</v>
      </c>
    </row>
    <row r="404" spans="1:9" x14ac:dyDescent="0.25">
      <c r="A404" s="44">
        <v>3.35899999999996</v>
      </c>
      <c r="B404" s="48" t="s">
        <v>429</v>
      </c>
      <c r="C404" s="49" t="s">
        <v>15</v>
      </c>
      <c r="D404" s="40">
        <v>2</v>
      </c>
      <c r="E404" s="46" t="s">
        <v>52</v>
      </c>
      <c r="F404" s="51"/>
      <c r="G404" s="47">
        <f t="shared" si="13"/>
        <v>0</v>
      </c>
      <c r="H404" s="25">
        <f>+ROUND('[2]EST MERCADO'!P404,0)</f>
        <v>7120</v>
      </c>
      <c r="I404" s="26">
        <f t="shared" si="14"/>
        <v>14240</v>
      </c>
    </row>
    <row r="405" spans="1:9" x14ac:dyDescent="0.25">
      <c r="A405" s="44">
        <v>3.3599999999999599</v>
      </c>
      <c r="B405" s="48" t="s">
        <v>430</v>
      </c>
      <c r="C405" s="49" t="s">
        <v>15</v>
      </c>
      <c r="D405" s="40">
        <v>2</v>
      </c>
      <c r="E405" s="46" t="s">
        <v>52</v>
      </c>
      <c r="F405" s="51"/>
      <c r="G405" s="47">
        <f t="shared" si="13"/>
        <v>0</v>
      </c>
      <c r="H405" s="25">
        <f>+ROUND('[2]EST MERCADO'!P405,0)</f>
        <v>8662</v>
      </c>
      <c r="I405" s="26">
        <f t="shared" si="14"/>
        <v>17324</v>
      </c>
    </row>
    <row r="406" spans="1:9" x14ac:dyDescent="0.25">
      <c r="A406" s="44">
        <v>3.3609999999999598</v>
      </c>
      <c r="B406" s="55" t="s">
        <v>431</v>
      </c>
      <c r="C406" s="56" t="s">
        <v>15</v>
      </c>
      <c r="D406" s="40">
        <v>2</v>
      </c>
      <c r="E406" s="46" t="s">
        <v>52</v>
      </c>
      <c r="F406" s="51"/>
      <c r="G406" s="47">
        <f t="shared" si="13"/>
        <v>0</v>
      </c>
      <c r="H406" s="25">
        <f>+ROUND('[2]EST MERCADO'!P406,0)</f>
        <v>120629</v>
      </c>
      <c r="I406" s="26">
        <f t="shared" si="14"/>
        <v>241258</v>
      </c>
    </row>
    <row r="407" spans="1:9" x14ac:dyDescent="0.25">
      <c r="A407" s="44">
        <v>3.3619999999999601</v>
      </c>
      <c r="B407" s="48" t="s">
        <v>432</v>
      </c>
      <c r="C407" s="49" t="s">
        <v>15</v>
      </c>
      <c r="D407" s="40">
        <v>2</v>
      </c>
      <c r="E407" s="46" t="s">
        <v>52</v>
      </c>
      <c r="F407" s="51"/>
      <c r="G407" s="47">
        <f t="shared" si="13"/>
        <v>0</v>
      </c>
      <c r="H407" s="25">
        <f>+ROUND('[2]EST MERCADO'!P407,0)</f>
        <v>142890</v>
      </c>
      <c r="I407" s="26">
        <f t="shared" si="14"/>
        <v>285780</v>
      </c>
    </row>
    <row r="408" spans="1:9" x14ac:dyDescent="0.25">
      <c r="A408" s="44">
        <v>3.36299999999996</v>
      </c>
      <c r="B408" s="55" t="s">
        <v>433</v>
      </c>
      <c r="C408" s="56" t="s">
        <v>15</v>
      </c>
      <c r="D408" s="40">
        <v>2</v>
      </c>
      <c r="E408" s="46" t="s">
        <v>52</v>
      </c>
      <c r="F408" s="51"/>
      <c r="G408" s="47">
        <f t="shared" si="13"/>
        <v>0</v>
      </c>
      <c r="H408" s="25">
        <f>+ROUND('[2]EST MERCADO'!P408,0)</f>
        <v>34445</v>
      </c>
      <c r="I408" s="26">
        <f t="shared" si="14"/>
        <v>68890</v>
      </c>
    </row>
    <row r="409" spans="1:9" x14ac:dyDescent="0.25">
      <c r="A409" s="44">
        <v>3.3639999999999599</v>
      </c>
      <c r="B409" s="55" t="s">
        <v>434</v>
      </c>
      <c r="C409" s="56" t="s">
        <v>15</v>
      </c>
      <c r="D409" s="40">
        <v>2</v>
      </c>
      <c r="E409" s="46" t="s">
        <v>52</v>
      </c>
      <c r="F409" s="51"/>
      <c r="G409" s="47">
        <f t="shared" si="13"/>
        <v>0</v>
      </c>
      <c r="H409" s="25">
        <f>+ROUND('[2]EST MERCADO'!P409,0)</f>
        <v>18590</v>
      </c>
      <c r="I409" s="26">
        <f t="shared" si="14"/>
        <v>37180</v>
      </c>
    </row>
    <row r="410" spans="1:9" x14ac:dyDescent="0.25">
      <c r="A410" s="44">
        <v>3.3649999999999598</v>
      </c>
      <c r="B410" s="55" t="s">
        <v>435</v>
      </c>
      <c r="C410" s="56" t="s">
        <v>15</v>
      </c>
      <c r="D410" s="40">
        <v>2</v>
      </c>
      <c r="E410" s="46" t="s">
        <v>52</v>
      </c>
      <c r="F410" s="51"/>
      <c r="G410" s="47">
        <f t="shared" si="13"/>
        <v>0</v>
      </c>
      <c r="H410" s="25">
        <f>+ROUND('[2]EST MERCADO'!P410,0)</f>
        <v>27390</v>
      </c>
      <c r="I410" s="26">
        <f t="shared" si="14"/>
        <v>54780</v>
      </c>
    </row>
    <row r="411" spans="1:9" x14ac:dyDescent="0.25">
      <c r="A411" s="44">
        <v>3.3659999999999601</v>
      </c>
      <c r="B411" s="55" t="s">
        <v>436</v>
      </c>
      <c r="C411" s="56" t="s">
        <v>15</v>
      </c>
      <c r="D411" s="40">
        <v>1</v>
      </c>
      <c r="E411" s="46" t="s">
        <v>52</v>
      </c>
      <c r="F411" s="51"/>
      <c r="G411" s="47">
        <f t="shared" si="13"/>
        <v>0</v>
      </c>
      <c r="H411" s="25">
        <f>+ROUND('[2]EST MERCADO'!P411,0)</f>
        <v>22990</v>
      </c>
      <c r="I411" s="26">
        <f t="shared" si="14"/>
        <v>22990</v>
      </c>
    </row>
    <row r="412" spans="1:9" x14ac:dyDescent="0.25">
      <c r="A412" s="44">
        <v>3.36699999999996</v>
      </c>
      <c r="B412" s="48" t="s">
        <v>437</v>
      </c>
      <c r="C412" s="49" t="s">
        <v>15</v>
      </c>
      <c r="D412" s="40">
        <v>2</v>
      </c>
      <c r="E412" s="46" t="s">
        <v>52</v>
      </c>
      <c r="F412" s="51"/>
      <c r="G412" s="47">
        <f t="shared" si="13"/>
        <v>0</v>
      </c>
      <c r="H412" s="25">
        <f>+ROUND('[2]EST MERCADO'!P412,0)</f>
        <v>248289</v>
      </c>
      <c r="I412" s="26">
        <f t="shared" si="14"/>
        <v>496578</v>
      </c>
    </row>
    <row r="413" spans="1:9" x14ac:dyDescent="0.25">
      <c r="A413" s="44">
        <v>3.3679999999999599</v>
      </c>
      <c r="B413" s="48" t="s">
        <v>438</v>
      </c>
      <c r="C413" s="49" t="s">
        <v>15</v>
      </c>
      <c r="D413" s="40">
        <v>2</v>
      </c>
      <c r="E413" s="46" t="s">
        <v>52</v>
      </c>
      <c r="F413" s="51"/>
      <c r="G413" s="47">
        <f t="shared" si="13"/>
        <v>0</v>
      </c>
      <c r="H413" s="25">
        <f>+ROUND('[2]EST MERCADO'!P413,0)</f>
        <v>97921</v>
      </c>
      <c r="I413" s="26">
        <f t="shared" si="14"/>
        <v>195842</v>
      </c>
    </row>
    <row r="414" spans="1:9" x14ac:dyDescent="0.25">
      <c r="A414" s="44">
        <v>3.3689999999999598</v>
      </c>
      <c r="B414" s="48" t="s">
        <v>439</v>
      </c>
      <c r="C414" s="49" t="s">
        <v>15</v>
      </c>
      <c r="D414" s="40">
        <v>2</v>
      </c>
      <c r="E414" s="46" t="s">
        <v>52</v>
      </c>
      <c r="F414" s="51"/>
      <c r="G414" s="47">
        <f t="shared" si="13"/>
        <v>0</v>
      </c>
      <c r="H414" s="25">
        <f>+ROUND('[2]EST MERCADO'!P414,0)</f>
        <v>155889</v>
      </c>
      <c r="I414" s="26">
        <f t="shared" si="14"/>
        <v>311778</v>
      </c>
    </row>
    <row r="415" spans="1:9" x14ac:dyDescent="0.25">
      <c r="A415" s="44">
        <v>3.3699999999999601</v>
      </c>
      <c r="B415" s="48" t="s">
        <v>440</v>
      </c>
      <c r="C415" s="49" t="s">
        <v>15</v>
      </c>
      <c r="D415" s="40">
        <v>2</v>
      </c>
      <c r="E415" s="46" t="s">
        <v>52</v>
      </c>
      <c r="F415" s="51"/>
      <c r="G415" s="47">
        <f t="shared" si="13"/>
        <v>0</v>
      </c>
      <c r="H415" s="25">
        <f>+ROUND('[2]EST MERCADO'!P415,0)</f>
        <v>148462</v>
      </c>
      <c r="I415" s="26">
        <f t="shared" si="14"/>
        <v>296924</v>
      </c>
    </row>
    <row r="416" spans="1:9" x14ac:dyDescent="0.25">
      <c r="A416" s="44">
        <v>3.37099999999996</v>
      </c>
      <c r="B416" s="48" t="s">
        <v>441</v>
      </c>
      <c r="C416" s="56" t="s">
        <v>15</v>
      </c>
      <c r="D416" s="40">
        <v>2</v>
      </c>
      <c r="E416" s="46" t="s">
        <v>52</v>
      </c>
      <c r="F416" s="51"/>
      <c r="G416" s="47">
        <f t="shared" si="13"/>
        <v>0</v>
      </c>
      <c r="H416" s="25">
        <f>+ROUND('[2]EST MERCADO'!P416,0)</f>
        <v>22995</v>
      </c>
      <c r="I416" s="26">
        <f t="shared" si="14"/>
        <v>45990</v>
      </c>
    </row>
    <row r="417" spans="1:9" x14ac:dyDescent="0.25">
      <c r="A417" s="44">
        <v>3.3719999999999599</v>
      </c>
      <c r="B417" s="48" t="s">
        <v>442</v>
      </c>
      <c r="C417" s="49" t="s">
        <v>301</v>
      </c>
      <c r="D417" s="40">
        <v>5</v>
      </c>
      <c r="E417" s="46" t="s">
        <v>52</v>
      </c>
      <c r="F417" s="51"/>
      <c r="G417" s="47">
        <f t="shared" si="13"/>
        <v>0</v>
      </c>
      <c r="H417" s="25">
        <f>+ROUND('[2]EST MERCADO'!P417,0)</f>
        <v>20064</v>
      </c>
      <c r="I417" s="26">
        <f t="shared" si="14"/>
        <v>100320</v>
      </c>
    </row>
    <row r="418" spans="1:9" x14ac:dyDescent="0.25">
      <c r="A418" s="44">
        <v>3.3729999999999598</v>
      </c>
      <c r="B418" s="55" t="s">
        <v>443</v>
      </c>
      <c r="C418" s="56" t="s">
        <v>15</v>
      </c>
      <c r="D418" s="40">
        <v>4</v>
      </c>
      <c r="E418" s="46" t="s">
        <v>52</v>
      </c>
      <c r="F418" s="51"/>
      <c r="G418" s="47">
        <f t="shared" si="13"/>
        <v>0</v>
      </c>
      <c r="H418" s="25">
        <f>+ROUND('[2]EST MERCADO'!P418,0)</f>
        <v>9678</v>
      </c>
      <c r="I418" s="26">
        <f t="shared" si="14"/>
        <v>38712</v>
      </c>
    </row>
    <row r="419" spans="1:9" x14ac:dyDescent="0.25">
      <c r="A419" s="44">
        <v>3.3739999999999601</v>
      </c>
      <c r="B419" s="48" t="s">
        <v>444</v>
      </c>
      <c r="C419" s="49" t="s">
        <v>15</v>
      </c>
      <c r="D419" s="40">
        <v>4</v>
      </c>
      <c r="E419" s="46" t="s">
        <v>52</v>
      </c>
      <c r="F419" s="51"/>
      <c r="G419" s="47">
        <f t="shared" si="13"/>
        <v>0</v>
      </c>
      <c r="H419" s="25">
        <f>+ROUND('[2]EST MERCADO'!P419,0)</f>
        <v>13833</v>
      </c>
      <c r="I419" s="26">
        <f t="shared" si="14"/>
        <v>55332</v>
      </c>
    </row>
    <row r="420" spans="1:9" x14ac:dyDescent="0.25">
      <c r="A420" s="44">
        <v>3.37499999999996</v>
      </c>
      <c r="B420" s="48" t="s">
        <v>445</v>
      </c>
      <c r="C420" s="49" t="s">
        <v>15</v>
      </c>
      <c r="D420" s="40">
        <v>4</v>
      </c>
      <c r="E420" s="46" t="s">
        <v>52</v>
      </c>
      <c r="F420" s="51"/>
      <c r="G420" s="47">
        <f t="shared" si="13"/>
        <v>0</v>
      </c>
      <c r="H420" s="25">
        <f>+ROUND('[2]EST MERCADO'!P420,0)</f>
        <v>50238</v>
      </c>
      <c r="I420" s="26">
        <f t="shared" si="14"/>
        <v>200952</v>
      </c>
    </row>
    <row r="421" spans="1:9" x14ac:dyDescent="0.25">
      <c r="A421" s="44">
        <v>3.3759999999999599</v>
      </c>
      <c r="B421" s="48" t="s">
        <v>446</v>
      </c>
      <c r="C421" s="49" t="s">
        <v>15</v>
      </c>
      <c r="D421" s="40">
        <v>2</v>
      </c>
      <c r="E421" s="46" t="s">
        <v>52</v>
      </c>
      <c r="F421" s="51"/>
      <c r="G421" s="47">
        <f t="shared" si="13"/>
        <v>0</v>
      </c>
      <c r="H421" s="25">
        <f>+ROUND('[2]EST MERCADO'!P421,0)</f>
        <v>78829</v>
      </c>
      <c r="I421" s="26">
        <f t="shared" si="14"/>
        <v>157658</v>
      </c>
    </row>
    <row r="422" spans="1:9" x14ac:dyDescent="0.25">
      <c r="A422" s="44">
        <v>3.3769999999999598</v>
      </c>
      <c r="B422" s="48" t="s">
        <v>447</v>
      </c>
      <c r="C422" s="49" t="s">
        <v>15</v>
      </c>
      <c r="D422" s="40">
        <v>2</v>
      </c>
      <c r="E422" s="46" t="s">
        <v>52</v>
      </c>
      <c r="F422" s="51"/>
      <c r="G422" s="47">
        <f t="shared" si="13"/>
        <v>0</v>
      </c>
      <c r="H422" s="25">
        <f>+ROUND('[2]EST MERCADO'!P422,0)</f>
        <v>24550</v>
      </c>
      <c r="I422" s="26">
        <f t="shared" si="14"/>
        <v>49100</v>
      </c>
    </row>
    <row r="423" spans="1:9" x14ac:dyDescent="0.25">
      <c r="A423" s="44">
        <v>3.3779999999999601</v>
      </c>
      <c r="B423" s="48" t="s">
        <v>448</v>
      </c>
      <c r="C423" s="49" t="s">
        <v>15</v>
      </c>
      <c r="D423" s="40">
        <v>2</v>
      </c>
      <c r="E423" s="46" t="s">
        <v>52</v>
      </c>
      <c r="F423" s="51"/>
      <c r="G423" s="47">
        <f t="shared" si="13"/>
        <v>0</v>
      </c>
      <c r="H423" s="25">
        <f>+ROUND('[2]EST MERCADO'!P423,0)</f>
        <v>13005</v>
      </c>
      <c r="I423" s="26">
        <f t="shared" si="14"/>
        <v>26010</v>
      </c>
    </row>
    <row r="424" spans="1:9" x14ac:dyDescent="0.25">
      <c r="A424" s="44">
        <v>3.37899999999996</v>
      </c>
      <c r="B424" s="48" t="s">
        <v>449</v>
      </c>
      <c r="C424" s="49" t="s">
        <v>15</v>
      </c>
      <c r="D424" s="40">
        <v>2</v>
      </c>
      <c r="E424" s="46" t="s">
        <v>52</v>
      </c>
      <c r="F424" s="51"/>
      <c r="G424" s="47">
        <f t="shared" si="13"/>
        <v>0</v>
      </c>
      <c r="H424" s="25">
        <f>+ROUND('[2]EST MERCADO'!P424,0)</f>
        <v>26446</v>
      </c>
      <c r="I424" s="26">
        <f t="shared" si="14"/>
        <v>52892</v>
      </c>
    </row>
    <row r="425" spans="1:9" x14ac:dyDescent="0.25">
      <c r="A425" s="44">
        <v>3.3799999999999599</v>
      </c>
      <c r="B425" s="48" t="s">
        <v>450</v>
      </c>
      <c r="C425" s="49" t="s">
        <v>15</v>
      </c>
      <c r="D425" s="40">
        <v>2</v>
      </c>
      <c r="E425" s="46" t="s">
        <v>52</v>
      </c>
      <c r="F425" s="51"/>
      <c r="G425" s="47">
        <f t="shared" si="13"/>
        <v>0</v>
      </c>
      <c r="H425" s="25">
        <f>+ROUND('[2]EST MERCADO'!P425,0)</f>
        <v>44572</v>
      </c>
      <c r="I425" s="26">
        <f t="shared" si="14"/>
        <v>89144</v>
      </c>
    </row>
    <row r="426" spans="1:9" x14ac:dyDescent="0.25">
      <c r="A426" s="44">
        <v>3.3809999999999598</v>
      </c>
      <c r="B426" s="48" t="s">
        <v>451</v>
      </c>
      <c r="C426" s="49" t="s">
        <v>88</v>
      </c>
      <c r="D426" s="40">
        <v>2</v>
      </c>
      <c r="E426" s="46" t="s">
        <v>52</v>
      </c>
      <c r="F426" s="51"/>
      <c r="G426" s="47">
        <f t="shared" si="13"/>
        <v>0</v>
      </c>
      <c r="H426" s="25">
        <f>+ROUND('[2]EST MERCADO'!P426,0)</f>
        <v>130000</v>
      </c>
      <c r="I426" s="26">
        <f t="shared" si="14"/>
        <v>260000</v>
      </c>
    </row>
    <row r="427" spans="1:9" x14ac:dyDescent="0.25">
      <c r="A427" s="44">
        <v>3.3819999999999601</v>
      </c>
      <c r="B427" s="48" t="s">
        <v>452</v>
      </c>
      <c r="C427" s="49" t="s">
        <v>15</v>
      </c>
      <c r="D427" s="40">
        <v>4</v>
      </c>
      <c r="E427" s="46" t="s">
        <v>52</v>
      </c>
      <c r="F427" s="51"/>
      <c r="G427" s="47">
        <f t="shared" ref="G427:G490" si="15">+D427*F427</f>
        <v>0</v>
      </c>
      <c r="H427" s="25">
        <f>+ROUND('[2]EST MERCADO'!P427,0)</f>
        <v>12422</v>
      </c>
      <c r="I427" s="26">
        <f t="shared" ref="I427:I490" si="16">+D427*H427</f>
        <v>49688</v>
      </c>
    </row>
    <row r="428" spans="1:9" x14ac:dyDescent="0.25">
      <c r="A428" s="44">
        <v>3.38299999999996</v>
      </c>
      <c r="B428" s="48" t="s">
        <v>453</v>
      </c>
      <c r="C428" s="49" t="s">
        <v>15</v>
      </c>
      <c r="D428" s="40">
        <v>4</v>
      </c>
      <c r="E428" s="46" t="s">
        <v>52</v>
      </c>
      <c r="F428" s="51"/>
      <c r="G428" s="47">
        <f t="shared" si="15"/>
        <v>0</v>
      </c>
      <c r="H428" s="25">
        <f>+ROUND('[2]EST MERCADO'!P428,0)</f>
        <v>12492</v>
      </c>
      <c r="I428" s="26">
        <f t="shared" si="16"/>
        <v>49968</v>
      </c>
    </row>
    <row r="429" spans="1:9" x14ac:dyDescent="0.25">
      <c r="A429" s="44">
        <v>3.3839999999999599</v>
      </c>
      <c r="B429" s="48" t="s">
        <v>454</v>
      </c>
      <c r="C429" s="49" t="s">
        <v>351</v>
      </c>
      <c r="D429" s="40">
        <v>2</v>
      </c>
      <c r="E429" s="46" t="s">
        <v>52</v>
      </c>
      <c r="F429" s="51"/>
      <c r="G429" s="47">
        <f t="shared" si="15"/>
        <v>0</v>
      </c>
      <c r="H429" s="25">
        <f>+ROUND('[2]EST MERCADO'!P429,0)</f>
        <v>56464</v>
      </c>
      <c r="I429" s="26">
        <f t="shared" si="16"/>
        <v>112928</v>
      </c>
    </row>
    <row r="430" spans="1:9" x14ac:dyDescent="0.25">
      <c r="A430" s="44">
        <v>3.38499999999995</v>
      </c>
      <c r="B430" s="48" t="s">
        <v>455</v>
      </c>
      <c r="C430" s="49" t="s">
        <v>15</v>
      </c>
      <c r="D430" s="40">
        <v>1</v>
      </c>
      <c r="E430" s="46" t="s">
        <v>52</v>
      </c>
      <c r="F430" s="51"/>
      <c r="G430" s="47">
        <f t="shared" si="15"/>
        <v>0</v>
      </c>
      <c r="H430" s="25">
        <f>+ROUND('[2]EST MERCADO'!P430,0)</f>
        <v>630081</v>
      </c>
      <c r="I430" s="26">
        <f t="shared" si="16"/>
        <v>630081</v>
      </c>
    </row>
    <row r="431" spans="1:9" x14ac:dyDescent="0.25">
      <c r="A431" s="44">
        <v>3.3859999999999499</v>
      </c>
      <c r="B431" s="48" t="s">
        <v>456</v>
      </c>
      <c r="C431" s="49" t="s">
        <v>15</v>
      </c>
      <c r="D431" s="40">
        <v>1</v>
      </c>
      <c r="E431" s="46" t="s">
        <v>52</v>
      </c>
      <c r="F431" s="51"/>
      <c r="G431" s="47">
        <f t="shared" si="15"/>
        <v>0</v>
      </c>
      <c r="H431" s="25">
        <f>+ROUND('[2]EST MERCADO'!P431,0)</f>
        <v>1098181</v>
      </c>
      <c r="I431" s="26">
        <f t="shared" si="16"/>
        <v>1098181</v>
      </c>
    </row>
    <row r="432" spans="1:9" x14ac:dyDescent="0.25">
      <c r="A432" s="44">
        <v>3.3869999999999498</v>
      </c>
      <c r="B432" s="45" t="s">
        <v>457</v>
      </c>
      <c r="C432" s="43" t="s">
        <v>15</v>
      </c>
      <c r="D432" s="40">
        <v>1</v>
      </c>
      <c r="E432" s="46" t="s">
        <v>52</v>
      </c>
      <c r="F432" s="51"/>
      <c r="G432" s="47">
        <f t="shared" si="15"/>
        <v>0</v>
      </c>
      <c r="H432" s="25">
        <f>+ROUND('[2]EST MERCADO'!P432,0)</f>
        <v>791264</v>
      </c>
      <c r="I432" s="26">
        <f t="shared" si="16"/>
        <v>791264</v>
      </c>
    </row>
    <row r="433" spans="1:9" x14ac:dyDescent="0.25">
      <c r="A433" s="44">
        <v>3.3879999999999502</v>
      </c>
      <c r="B433" s="48" t="s">
        <v>458</v>
      </c>
      <c r="C433" s="49" t="s">
        <v>15</v>
      </c>
      <c r="D433" s="40">
        <v>4</v>
      </c>
      <c r="E433" s="46" t="s">
        <v>52</v>
      </c>
      <c r="F433" s="51"/>
      <c r="G433" s="47">
        <f t="shared" si="15"/>
        <v>0</v>
      </c>
      <c r="H433" s="25">
        <f>+ROUND('[2]EST MERCADO'!P433,0)</f>
        <v>325593</v>
      </c>
      <c r="I433" s="26">
        <f t="shared" si="16"/>
        <v>1302372</v>
      </c>
    </row>
    <row r="434" spans="1:9" x14ac:dyDescent="0.25">
      <c r="A434" s="44">
        <v>3.3889999999999501</v>
      </c>
      <c r="B434" s="48" t="s">
        <v>459</v>
      </c>
      <c r="C434" s="49" t="s">
        <v>351</v>
      </c>
      <c r="D434" s="40">
        <v>4</v>
      </c>
      <c r="E434" s="46" t="s">
        <v>52</v>
      </c>
      <c r="F434" s="51"/>
      <c r="G434" s="47">
        <f t="shared" si="15"/>
        <v>0</v>
      </c>
      <c r="H434" s="25">
        <f>+ROUND('[2]EST MERCADO'!P434,0)</f>
        <v>12555</v>
      </c>
      <c r="I434" s="26">
        <f t="shared" si="16"/>
        <v>50220</v>
      </c>
    </row>
    <row r="435" spans="1:9" x14ac:dyDescent="0.25">
      <c r="A435" s="44">
        <v>3.3899999999999499</v>
      </c>
      <c r="B435" s="48" t="s">
        <v>460</v>
      </c>
      <c r="C435" s="49" t="s">
        <v>461</v>
      </c>
      <c r="D435" s="40">
        <v>2</v>
      </c>
      <c r="E435" s="46" t="s">
        <v>52</v>
      </c>
      <c r="F435" s="51"/>
      <c r="G435" s="47">
        <f t="shared" si="15"/>
        <v>0</v>
      </c>
      <c r="H435" s="25">
        <f>+ROUND('[2]EST MERCADO'!P435,0)</f>
        <v>400000</v>
      </c>
      <c r="I435" s="26">
        <f t="shared" si="16"/>
        <v>800000</v>
      </c>
    </row>
    <row r="436" spans="1:9" x14ac:dyDescent="0.25">
      <c r="A436" s="44">
        <v>3.3909999999999498</v>
      </c>
      <c r="B436" s="48" t="s">
        <v>462</v>
      </c>
      <c r="C436" s="49" t="s">
        <v>15</v>
      </c>
      <c r="D436" s="40">
        <v>4</v>
      </c>
      <c r="E436" s="46" t="s">
        <v>52</v>
      </c>
      <c r="F436" s="51"/>
      <c r="G436" s="47">
        <f t="shared" si="15"/>
        <v>0</v>
      </c>
      <c r="H436" s="25">
        <f>+ROUND('[2]EST MERCADO'!P436,0)</f>
        <v>36211</v>
      </c>
      <c r="I436" s="26">
        <f t="shared" si="16"/>
        <v>144844</v>
      </c>
    </row>
    <row r="437" spans="1:9" x14ac:dyDescent="0.25">
      <c r="A437" s="44">
        <v>3.3919999999999502</v>
      </c>
      <c r="B437" s="48" t="s">
        <v>463</v>
      </c>
      <c r="C437" s="49" t="s">
        <v>15</v>
      </c>
      <c r="D437" s="40">
        <v>4</v>
      </c>
      <c r="E437" s="46" t="s">
        <v>52</v>
      </c>
      <c r="F437" s="51"/>
      <c r="G437" s="47">
        <f t="shared" si="15"/>
        <v>0</v>
      </c>
      <c r="H437" s="25">
        <f>+ROUND('[2]EST MERCADO'!P437,0)</f>
        <v>12373</v>
      </c>
      <c r="I437" s="26">
        <f t="shared" si="16"/>
        <v>49492</v>
      </c>
    </row>
    <row r="438" spans="1:9" x14ac:dyDescent="0.25">
      <c r="A438" s="44">
        <v>3.3929999999999501</v>
      </c>
      <c r="B438" s="48" t="s">
        <v>464</v>
      </c>
      <c r="C438" s="49" t="s">
        <v>15</v>
      </c>
      <c r="D438" s="40">
        <v>4</v>
      </c>
      <c r="E438" s="46" t="s">
        <v>52</v>
      </c>
      <c r="F438" s="51"/>
      <c r="G438" s="47">
        <f t="shared" si="15"/>
        <v>0</v>
      </c>
      <c r="H438" s="25">
        <f>+ROUND('[2]EST MERCADO'!P438,0)</f>
        <v>16785</v>
      </c>
      <c r="I438" s="26">
        <f t="shared" si="16"/>
        <v>67140</v>
      </c>
    </row>
    <row r="439" spans="1:9" x14ac:dyDescent="0.25">
      <c r="A439" s="44">
        <v>3.3939999999999499</v>
      </c>
      <c r="B439" s="48" t="s">
        <v>465</v>
      </c>
      <c r="C439" s="49" t="s">
        <v>15</v>
      </c>
      <c r="D439" s="40">
        <v>4</v>
      </c>
      <c r="E439" s="46" t="s">
        <v>52</v>
      </c>
      <c r="F439" s="51"/>
      <c r="G439" s="47">
        <f t="shared" si="15"/>
        <v>0</v>
      </c>
      <c r="H439" s="25">
        <f>+ROUND('[2]EST MERCADO'!P439,0)</f>
        <v>13565</v>
      </c>
      <c r="I439" s="26">
        <f t="shared" si="16"/>
        <v>54260</v>
      </c>
    </row>
    <row r="440" spans="1:9" x14ac:dyDescent="0.25">
      <c r="A440" s="44">
        <v>3.3949999999999498</v>
      </c>
      <c r="B440" s="48" t="s">
        <v>466</v>
      </c>
      <c r="C440" s="49" t="s">
        <v>15</v>
      </c>
      <c r="D440" s="40">
        <v>4</v>
      </c>
      <c r="E440" s="46" t="s">
        <v>52</v>
      </c>
      <c r="F440" s="51"/>
      <c r="G440" s="47">
        <f t="shared" si="15"/>
        <v>0</v>
      </c>
      <c r="H440" s="25">
        <f>+ROUND('[2]EST MERCADO'!P440,0)</f>
        <v>16789</v>
      </c>
      <c r="I440" s="26">
        <f t="shared" si="16"/>
        <v>67156</v>
      </c>
    </row>
    <row r="441" spans="1:9" x14ac:dyDescent="0.25">
      <c r="A441" s="44">
        <v>3.3959999999999502</v>
      </c>
      <c r="B441" s="48" t="s">
        <v>467</v>
      </c>
      <c r="C441" s="49" t="s">
        <v>15</v>
      </c>
      <c r="D441" s="40">
        <v>4</v>
      </c>
      <c r="E441" s="46" t="s">
        <v>52</v>
      </c>
      <c r="F441" s="51"/>
      <c r="G441" s="47">
        <f t="shared" si="15"/>
        <v>0</v>
      </c>
      <c r="H441" s="25">
        <f>+ROUND('[2]EST MERCADO'!P441,0)</f>
        <v>16905</v>
      </c>
      <c r="I441" s="26">
        <f t="shared" si="16"/>
        <v>67620</v>
      </c>
    </row>
    <row r="442" spans="1:9" x14ac:dyDescent="0.25">
      <c r="A442" s="44">
        <v>3.3969999999999501</v>
      </c>
      <c r="B442" s="48" t="s">
        <v>468</v>
      </c>
      <c r="C442" s="49" t="s">
        <v>15</v>
      </c>
      <c r="D442" s="40">
        <v>4</v>
      </c>
      <c r="E442" s="46" t="s">
        <v>52</v>
      </c>
      <c r="F442" s="51"/>
      <c r="G442" s="47">
        <f t="shared" si="15"/>
        <v>0</v>
      </c>
      <c r="H442" s="25">
        <f>+ROUND('[2]EST MERCADO'!P442,0)</f>
        <v>12075</v>
      </c>
      <c r="I442" s="26">
        <f t="shared" si="16"/>
        <v>48300</v>
      </c>
    </row>
    <row r="443" spans="1:9" x14ac:dyDescent="0.25">
      <c r="A443" s="44">
        <v>3.3979999999999499</v>
      </c>
      <c r="B443" s="48" t="s">
        <v>469</v>
      </c>
      <c r="C443" s="49" t="s">
        <v>15</v>
      </c>
      <c r="D443" s="40">
        <v>4</v>
      </c>
      <c r="E443" s="46" t="s">
        <v>52</v>
      </c>
      <c r="F443" s="51"/>
      <c r="G443" s="47">
        <f t="shared" si="15"/>
        <v>0</v>
      </c>
      <c r="H443" s="25">
        <f>+ROUND('[2]EST MERCADO'!P443,0)</f>
        <v>13565</v>
      </c>
      <c r="I443" s="26">
        <f t="shared" si="16"/>
        <v>54260</v>
      </c>
    </row>
    <row r="444" spans="1:9" x14ac:dyDescent="0.25">
      <c r="A444" s="44">
        <v>3.3989999999999498</v>
      </c>
      <c r="B444" s="48" t="s">
        <v>470</v>
      </c>
      <c r="C444" s="49" t="s">
        <v>15</v>
      </c>
      <c r="D444" s="40">
        <v>2</v>
      </c>
      <c r="E444" s="46" t="s">
        <v>52</v>
      </c>
      <c r="F444" s="51"/>
      <c r="G444" s="47">
        <f t="shared" si="15"/>
        <v>0</v>
      </c>
      <c r="H444" s="25">
        <f>+ROUND('[2]EST MERCADO'!P444,0)</f>
        <v>170390</v>
      </c>
      <c r="I444" s="26">
        <f t="shared" si="16"/>
        <v>340780</v>
      </c>
    </row>
    <row r="445" spans="1:9" x14ac:dyDescent="0.25">
      <c r="A445" s="44">
        <v>3.3999999999999502</v>
      </c>
      <c r="B445" s="48" t="s">
        <v>471</v>
      </c>
      <c r="C445" s="49" t="s">
        <v>15</v>
      </c>
      <c r="D445" s="40">
        <v>4</v>
      </c>
      <c r="E445" s="46" t="s">
        <v>52</v>
      </c>
      <c r="F445" s="51"/>
      <c r="G445" s="47">
        <f t="shared" si="15"/>
        <v>0</v>
      </c>
      <c r="H445" s="25">
        <f>+ROUND('[2]EST MERCADO'!P445,0)</f>
        <v>60066</v>
      </c>
      <c r="I445" s="26">
        <f t="shared" si="16"/>
        <v>240264</v>
      </c>
    </row>
    <row r="446" spans="1:9" x14ac:dyDescent="0.25">
      <c r="A446" s="44">
        <v>3.4009999999999501</v>
      </c>
      <c r="B446" s="48" t="s">
        <v>472</v>
      </c>
      <c r="C446" s="49" t="s">
        <v>15</v>
      </c>
      <c r="D446" s="40">
        <v>4</v>
      </c>
      <c r="E446" s="46" t="s">
        <v>52</v>
      </c>
      <c r="F446" s="51"/>
      <c r="G446" s="47">
        <f t="shared" si="15"/>
        <v>0</v>
      </c>
      <c r="H446" s="25">
        <f>+ROUND('[2]EST MERCADO'!P446,0)</f>
        <v>147000</v>
      </c>
      <c r="I446" s="26">
        <f t="shared" si="16"/>
        <v>588000</v>
      </c>
    </row>
    <row r="447" spans="1:9" x14ac:dyDescent="0.25">
      <c r="A447" s="44">
        <v>3.40199999999995</v>
      </c>
      <c r="B447" s="48" t="s">
        <v>473</v>
      </c>
      <c r="C447" s="49" t="s">
        <v>15</v>
      </c>
      <c r="D447" s="40">
        <v>4</v>
      </c>
      <c r="E447" s="46" t="s">
        <v>52</v>
      </c>
      <c r="F447" s="51"/>
      <c r="G447" s="47">
        <f t="shared" si="15"/>
        <v>0</v>
      </c>
      <c r="H447" s="25">
        <f>+ROUND('[2]EST MERCADO'!P447,0)</f>
        <v>94270</v>
      </c>
      <c r="I447" s="26">
        <f t="shared" si="16"/>
        <v>377080</v>
      </c>
    </row>
    <row r="448" spans="1:9" x14ac:dyDescent="0.25">
      <c r="A448" s="44">
        <v>3.4029999999999498</v>
      </c>
      <c r="B448" s="45" t="s">
        <v>474</v>
      </c>
      <c r="C448" s="43" t="s">
        <v>15</v>
      </c>
      <c r="D448" s="40">
        <v>2</v>
      </c>
      <c r="E448" s="46" t="s">
        <v>52</v>
      </c>
      <c r="F448" s="51"/>
      <c r="G448" s="47">
        <f t="shared" si="15"/>
        <v>0</v>
      </c>
      <c r="H448" s="25">
        <f>+ROUND('[2]EST MERCADO'!P448,0)</f>
        <v>560835</v>
      </c>
      <c r="I448" s="26">
        <f t="shared" si="16"/>
        <v>1121670</v>
      </c>
    </row>
    <row r="449" spans="1:9" x14ac:dyDescent="0.25">
      <c r="A449" s="44">
        <v>3.4039999999999502</v>
      </c>
      <c r="B449" s="48" t="s">
        <v>475</v>
      </c>
      <c r="C449" s="49" t="s">
        <v>15</v>
      </c>
      <c r="D449" s="40">
        <v>1</v>
      </c>
      <c r="E449" s="46" t="s">
        <v>52</v>
      </c>
      <c r="F449" s="51"/>
      <c r="G449" s="47">
        <f t="shared" si="15"/>
        <v>0</v>
      </c>
      <c r="H449" s="25">
        <f>+ROUND('[2]EST MERCADO'!P449,0)</f>
        <v>25190</v>
      </c>
      <c r="I449" s="26">
        <f t="shared" si="16"/>
        <v>25190</v>
      </c>
    </row>
    <row r="450" spans="1:9" x14ac:dyDescent="0.25">
      <c r="A450" s="44">
        <v>3.4049999999999501</v>
      </c>
      <c r="B450" s="48" t="s">
        <v>476</v>
      </c>
      <c r="C450" s="49" t="s">
        <v>15</v>
      </c>
      <c r="D450" s="40">
        <v>1</v>
      </c>
      <c r="E450" s="46" t="s">
        <v>52</v>
      </c>
      <c r="F450" s="51"/>
      <c r="G450" s="47">
        <f t="shared" si="15"/>
        <v>0</v>
      </c>
      <c r="H450" s="25">
        <f>+ROUND('[2]EST MERCADO'!P450,0)</f>
        <v>90090</v>
      </c>
      <c r="I450" s="26">
        <f t="shared" si="16"/>
        <v>90090</v>
      </c>
    </row>
    <row r="451" spans="1:9" x14ac:dyDescent="0.25">
      <c r="A451" s="44">
        <v>3.40599999999995</v>
      </c>
      <c r="B451" s="48" t="s">
        <v>477</v>
      </c>
      <c r="C451" s="49" t="s">
        <v>15</v>
      </c>
      <c r="D451" s="40">
        <v>1</v>
      </c>
      <c r="E451" s="46" t="s">
        <v>52</v>
      </c>
      <c r="F451" s="51"/>
      <c r="G451" s="47">
        <f t="shared" si="15"/>
        <v>0</v>
      </c>
      <c r="H451" s="25">
        <f>+ROUND('[2]EST MERCADO'!P451,0)</f>
        <v>56523</v>
      </c>
      <c r="I451" s="26">
        <f t="shared" si="16"/>
        <v>56523</v>
      </c>
    </row>
    <row r="452" spans="1:9" x14ac:dyDescent="0.25">
      <c r="A452" s="44">
        <v>3.4069999999999498</v>
      </c>
      <c r="B452" s="55" t="s">
        <v>478</v>
      </c>
      <c r="C452" s="56" t="s">
        <v>15</v>
      </c>
      <c r="D452" s="40">
        <v>8</v>
      </c>
      <c r="E452" s="46" t="s">
        <v>52</v>
      </c>
      <c r="F452" s="51"/>
      <c r="G452" s="47">
        <f t="shared" si="15"/>
        <v>0</v>
      </c>
      <c r="H452" s="25">
        <f>+ROUND('[2]EST MERCADO'!P452,0)</f>
        <v>13303</v>
      </c>
      <c r="I452" s="26">
        <f t="shared" si="16"/>
        <v>106424</v>
      </c>
    </row>
    <row r="453" spans="1:9" x14ac:dyDescent="0.25">
      <c r="A453" s="44">
        <v>3.4079999999999502</v>
      </c>
      <c r="B453" s="45" t="s">
        <v>479</v>
      </c>
      <c r="C453" s="43" t="s">
        <v>15</v>
      </c>
      <c r="D453" s="40">
        <v>2</v>
      </c>
      <c r="E453" s="46" t="s">
        <v>52</v>
      </c>
      <c r="F453" s="51"/>
      <c r="G453" s="47">
        <f t="shared" si="15"/>
        <v>0</v>
      </c>
      <c r="H453" s="25">
        <f>+ROUND('[2]EST MERCADO'!P453,0)</f>
        <v>219844</v>
      </c>
      <c r="I453" s="26">
        <f t="shared" si="16"/>
        <v>439688</v>
      </c>
    </row>
    <row r="454" spans="1:9" x14ac:dyDescent="0.25">
      <c r="A454" s="44">
        <v>3.4089999999999501</v>
      </c>
      <c r="B454" s="48" t="s">
        <v>480</v>
      </c>
      <c r="C454" s="49" t="s">
        <v>461</v>
      </c>
      <c r="D454" s="40">
        <v>1</v>
      </c>
      <c r="E454" s="46" t="s">
        <v>52</v>
      </c>
      <c r="F454" s="51"/>
      <c r="G454" s="47">
        <f t="shared" si="15"/>
        <v>0</v>
      </c>
      <c r="H454" s="25">
        <f>+ROUND('[2]EST MERCADO'!P454,0)</f>
        <v>496135</v>
      </c>
      <c r="I454" s="26">
        <f t="shared" si="16"/>
        <v>496135</v>
      </c>
    </row>
    <row r="455" spans="1:9" x14ac:dyDescent="0.25">
      <c r="A455" s="44">
        <v>3.40999999999995</v>
      </c>
      <c r="B455" s="48" t="s">
        <v>481</v>
      </c>
      <c r="C455" s="49" t="s">
        <v>15</v>
      </c>
      <c r="D455" s="40">
        <v>2</v>
      </c>
      <c r="E455" s="46" t="s">
        <v>52</v>
      </c>
      <c r="F455" s="51"/>
      <c r="G455" s="47">
        <f t="shared" si="15"/>
        <v>0</v>
      </c>
      <c r="H455" s="25">
        <f>+ROUND('[2]EST MERCADO'!P455,0)</f>
        <v>15409</v>
      </c>
      <c r="I455" s="26">
        <f t="shared" si="16"/>
        <v>30818</v>
      </c>
    </row>
    <row r="456" spans="1:9" x14ac:dyDescent="0.25">
      <c r="A456" s="44">
        <v>3.4109999999999498</v>
      </c>
      <c r="B456" s="48" t="s">
        <v>482</v>
      </c>
      <c r="C456" s="49" t="s">
        <v>15</v>
      </c>
      <c r="D456" s="40">
        <v>4</v>
      </c>
      <c r="E456" s="46" t="s">
        <v>52</v>
      </c>
      <c r="F456" s="51"/>
      <c r="G456" s="47">
        <f t="shared" si="15"/>
        <v>0</v>
      </c>
      <c r="H456" s="25">
        <f>+ROUND('[2]EST MERCADO'!P456,0)</f>
        <v>8929</v>
      </c>
      <c r="I456" s="26">
        <f t="shared" si="16"/>
        <v>35716</v>
      </c>
    </row>
    <row r="457" spans="1:9" x14ac:dyDescent="0.25">
      <c r="A457" s="44">
        <v>3.4119999999999502</v>
      </c>
      <c r="B457" s="48" t="s">
        <v>483</v>
      </c>
      <c r="C457" s="49" t="s">
        <v>15</v>
      </c>
      <c r="D457" s="40">
        <v>4</v>
      </c>
      <c r="E457" s="46" t="s">
        <v>52</v>
      </c>
      <c r="F457" s="51"/>
      <c r="G457" s="47">
        <f t="shared" si="15"/>
        <v>0</v>
      </c>
      <c r="H457" s="25">
        <f>+ROUND('[2]EST MERCADO'!P457,0)</f>
        <v>109168</v>
      </c>
      <c r="I457" s="26">
        <f t="shared" si="16"/>
        <v>436672</v>
      </c>
    </row>
    <row r="458" spans="1:9" x14ac:dyDescent="0.25">
      <c r="A458" s="44">
        <v>3.4129999999999501</v>
      </c>
      <c r="B458" s="48" t="s">
        <v>484</v>
      </c>
      <c r="C458" s="49" t="s">
        <v>15</v>
      </c>
      <c r="D458" s="40">
        <v>4</v>
      </c>
      <c r="E458" s="46" t="s">
        <v>52</v>
      </c>
      <c r="F458" s="51"/>
      <c r="G458" s="47">
        <f t="shared" si="15"/>
        <v>0</v>
      </c>
      <c r="H458" s="25">
        <f>+ROUND('[2]EST MERCADO'!P458,0)</f>
        <v>24831</v>
      </c>
      <c r="I458" s="26">
        <f t="shared" si="16"/>
        <v>99324</v>
      </c>
    </row>
    <row r="459" spans="1:9" x14ac:dyDescent="0.25">
      <c r="A459" s="44">
        <v>3.41399999999995</v>
      </c>
      <c r="B459" s="48" t="s">
        <v>485</v>
      </c>
      <c r="C459" s="49" t="s">
        <v>15</v>
      </c>
      <c r="D459" s="40">
        <v>4</v>
      </c>
      <c r="E459" s="46" t="s">
        <v>52</v>
      </c>
      <c r="F459" s="51"/>
      <c r="G459" s="47">
        <f t="shared" si="15"/>
        <v>0</v>
      </c>
      <c r="H459" s="25">
        <f>+ROUND('[2]EST MERCADO'!P459,0)</f>
        <v>14646</v>
      </c>
      <c r="I459" s="26">
        <f t="shared" si="16"/>
        <v>58584</v>
      </c>
    </row>
    <row r="460" spans="1:9" x14ac:dyDescent="0.25">
      <c r="A460" s="44">
        <v>3.4149999999999499</v>
      </c>
      <c r="B460" s="48" t="s">
        <v>486</v>
      </c>
      <c r="C460" s="49" t="s">
        <v>15</v>
      </c>
      <c r="D460" s="40">
        <v>4</v>
      </c>
      <c r="E460" s="46" t="s">
        <v>52</v>
      </c>
      <c r="F460" s="51"/>
      <c r="G460" s="47">
        <f t="shared" si="15"/>
        <v>0</v>
      </c>
      <c r="H460" s="25">
        <f>+ROUND('[2]EST MERCADO'!P460,0)</f>
        <v>26286</v>
      </c>
      <c r="I460" s="26">
        <f t="shared" si="16"/>
        <v>105144</v>
      </c>
    </row>
    <row r="461" spans="1:9" x14ac:dyDescent="0.25">
      <c r="A461" s="44">
        <v>3.4159999999999502</v>
      </c>
      <c r="B461" s="48" t="s">
        <v>487</v>
      </c>
      <c r="C461" s="49" t="s">
        <v>15</v>
      </c>
      <c r="D461" s="40">
        <v>4</v>
      </c>
      <c r="E461" s="46" t="s">
        <v>52</v>
      </c>
      <c r="F461" s="51"/>
      <c r="G461" s="47">
        <f t="shared" si="15"/>
        <v>0</v>
      </c>
      <c r="H461" s="25">
        <f>+ROUND('[2]EST MERCADO'!P461,0)</f>
        <v>82898</v>
      </c>
      <c r="I461" s="26">
        <f t="shared" si="16"/>
        <v>331592</v>
      </c>
    </row>
    <row r="462" spans="1:9" x14ac:dyDescent="0.25">
      <c r="A462" s="44">
        <v>3.4169999999999501</v>
      </c>
      <c r="B462" s="48" t="s">
        <v>488</v>
      </c>
      <c r="C462" s="49" t="s">
        <v>15</v>
      </c>
      <c r="D462" s="40">
        <v>2</v>
      </c>
      <c r="E462" s="46" t="s">
        <v>52</v>
      </c>
      <c r="F462" s="51"/>
      <c r="G462" s="47">
        <f t="shared" si="15"/>
        <v>0</v>
      </c>
      <c r="H462" s="25">
        <f>+ROUND('[2]EST MERCADO'!P462,0)</f>
        <v>234273</v>
      </c>
      <c r="I462" s="26">
        <f t="shared" si="16"/>
        <v>468546</v>
      </c>
    </row>
    <row r="463" spans="1:9" x14ac:dyDescent="0.25">
      <c r="A463" s="44">
        <v>3.41799999999995</v>
      </c>
      <c r="B463" s="48" t="s">
        <v>489</v>
      </c>
      <c r="C463" s="49" t="s">
        <v>15</v>
      </c>
      <c r="D463" s="40">
        <v>2</v>
      </c>
      <c r="E463" s="46" t="s">
        <v>52</v>
      </c>
      <c r="F463" s="51"/>
      <c r="G463" s="47">
        <f t="shared" si="15"/>
        <v>0</v>
      </c>
      <c r="H463" s="25">
        <f>+ROUND('[2]EST MERCADO'!P463,0)</f>
        <v>220779</v>
      </c>
      <c r="I463" s="26">
        <f t="shared" si="16"/>
        <v>441558</v>
      </c>
    </row>
    <row r="464" spans="1:9" x14ac:dyDescent="0.25">
      <c r="A464" s="44">
        <v>3.4189999999999499</v>
      </c>
      <c r="B464" s="48" t="s">
        <v>490</v>
      </c>
      <c r="C464" s="49" t="s">
        <v>15</v>
      </c>
      <c r="D464" s="40">
        <v>2</v>
      </c>
      <c r="E464" s="46" t="s">
        <v>52</v>
      </c>
      <c r="F464" s="51"/>
      <c r="G464" s="47">
        <f t="shared" si="15"/>
        <v>0</v>
      </c>
      <c r="H464" s="25">
        <f>+ROUND('[2]EST MERCADO'!P464,0)</f>
        <v>197498</v>
      </c>
      <c r="I464" s="26">
        <f t="shared" si="16"/>
        <v>394996</v>
      </c>
    </row>
    <row r="465" spans="1:9" x14ac:dyDescent="0.25">
      <c r="A465" s="44">
        <v>3.4199999999999502</v>
      </c>
      <c r="B465" s="45" t="s">
        <v>491</v>
      </c>
      <c r="C465" s="43" t="s">
        <v>15</v>
      </c>
      <c r="D465" s="40">
        <v>2</v>
      </c>
      <c r="E465" s="46" t="s">
        <v>52</v>
      </c>
      <c r="F465" s="51"/>
      <c r="G465" s="47">
        <f t="shared" si="15"/>
        <v>0</v>
      </c>
      <c r="H465" s="25">
        <f>+ROUND('[2]EST MERCADO'!P465,0)</f>
        <v>133919</v>
      </c>
      <c r="I465" s="26">
        <f t="shared" si="16"/>
        <v>267838</v>
      </c>
    </row>
    <row r="466" spans="1:9" x14ac:dyDescent="0.25">
      <c r="A466" s="44">
        <v>3.4209999999999501</v>
      </c>
      <c r="B466" s="48" t="s">
        <v>492</v>
      </c>
      <c r="C466" s="49" t="s">
        <v>15</v>
      </c>
      <c r="D466" s="40">
        <v>2</v>
      </c>
      <c r="E466" s="46" t="s">
        <v>52</v>
      </c>
      <c r="F466" s="51"/>
      <c r="G466" s="47">
        <f t="shared" si="15"/>
        <v>0</v>
      </c>
      <c r="H466" s="25">
        <f>+ROUND('[2]EST MERCADO'!P466,0)</f>
        <v>68364</v>
      </c>
      <c r="I466" s="26">
        <f t="shared" si="16"/>
        <v>136728</v>
      </c>
    </row>
    <row r="467" spans="1:9" x14ac:dyDescent="0.25">
      <c r="A467" s="44">
        <v>3.42199999999995</v>
      </c>
      <c r="B467" s="48" t="s">
        <v>493</v>
      </c>
      <c r="C467" s="49" t="s">
        <v>494</v>
      </c>
      <c r="D467" s="40">
        <v>5</v>
      </c>
      <c r="E467" s="46" t="s">
        <v>52</v>
      </c>
      <c r="F467" s="51"/>
      <c r="G467" s="47">
        <f t="shared" si="15"/>
        <v>0</v>
      </c>
      <c r="H467" s="25">
        <f>+ROUND('[2]EST MERCADO'!P467,0)</f>
        <v>34094</v>
      </c>
      <c r="I467" s="26">
        <f t="shared" si="16"/>
        <v>170470</v>
      </c>
    </row>
    <row r="468" spans="1:9" x14ac:dyDescent="0.25">
      <c r="A468" s="44">
        <v>3.4229999999999499</v>
      </c>
      <c r="B468" s="48" t="s">
        <v>495</v>
      </c>
      <c r="C468" s="49" t="s">
        <v>15</v>
      </c>
      <c r="D468" s="40">
        <v>4</v>
      </c>
      <c r="E468" s="46" t="s">
        <v>52</v>
      </c>
      <c r="F468" s="51"/>
      <c r="G468" s="47">
        <f t="shared" si="15"/>
        <v>0</v>
      </c>
      <c r="H468" s="25">
        <f>+ROUND('[2]EST MERCADO'!P468,0)</f>
        <v>42268</v>
      </c>
      <c r="I468" s="26">
        <f t="shared" si="16"/>
        <v>169072</v>
      </c>
    </row>
    <row r="469" spans="1:9" x14ac:dyDescent="0.25">
      <c r="A469" s="44">
        <v>3.4239999999999502</v>
      </c>
      <c r="B469" s="48" t="s">
        <v>496</v>
      </c>
      <c r="C469" s="49" t="s">
        <v>15</v>
      </c>
      <c r="D469" s="40">
        <v>2</v>
      </c>
      <c r="E469" s="46" t="s">
        <v>52</v>
      </c>
      <c r="F469" s="51"/>
      <c r="G469" s="47">
        <f t="shared" si="15"/>
        <v>0</v>
      </c>
      <c r="H469" s="25">
        <f>+ROUND('[2]EST MERCADO'!P469,0)</f>
        <v>32328</v>
      </c>
      <c r="I469" s="26">
        <f t="shared" si="16"/>
        <v>64656</v>
      </c>
    </row>
    <row r="470" spans="1:9" x14ac:dyDescent="0.25">
      <c r="A470" s="44">
        <v>3.4249999999999501</v>
      </c>
      <c r="B470" s="48" t="s">
        <v>497</v>
      </c>
      <c r="C470" s="49" t="s">
        <v>15</v>
      </c>
      <c r="D470" s="40">
        <v>4</v>
      </c>
      <c r="E470" s="46" t="s">
        <v>52</v>
      </c>
      <c r="F470" s="51"/>
      <c r="G470" s="47">
        <f t="shared" si="15"/>
        <v>0</v>
      </c>
      <c r="H470" s="25">
        <f>+ROUND('[2]EST MERCADO'!P470,0)</f>
        <v>3621</v>
      </c>
      <c r="I470" s="26">
        <f t="shared" si="16"/>
        <v>14484</v>
      </c>
    </row>
    <row r="471" spans="1:9" x14ac:dyDescent="0.25">
      <c r="A471" s="44">
        <v>3.42599999999995</v>
      </c>
      <c r="B471" s="48" t="s">
        <v>498</v>
      </c>
      <c r="C471" s="49" t="s">
        <v>15</v>
      </c>
      <c r="D471" s="40">
        <v>1</v>
      </c>
      <c r="E471" s="46" t="s">
        <v>52</v>
      </c>
      <c r="F471" s="51"/>
      <c r="G471" s="47">
        <f t="shared" si="15"/>
        <v>0</v>
      </c>
      <c r="H471" s="25">
        <f>+ROUND('[2]EST MERCADO'!P471,0)</f>
        <v>22588</v>
      </c>
      <c r="I471" s="26">
        <f t="shared" si="16"/>
        <v>22588</v>
      </c>
    </row>
    <row r="472" spans="1:9" x14ac:dyDescent="0.25">
      <c r="A472" s="44">
        <v>3.4269999999999499</v>
      </c>
      <c r="B472" s="48" t="s">
        <v>499</v>
      </c>
      <c r="C472" s="49" t="s">
        <v>15</v>
      </c>
      <c r="D472" s="40">
        <v>2</v>
      </c>
      <c r="E472" s="46" t="s">
        <v>52</v>
      </c>
      <c r="F472" s="51"/>
      <c r="G472" s="47">
        <f t="shared" si="15"/>
        <v>0</v>
      </c>
      <c r="H472" s="25">
        <f>+ROUND('[2]EST MERCADO'!P472,0)</f>
        <v>126179</v>
      </c>
      <c r="I472" s="26">
        <f t="shared" si="16"/>
        <v>252358</v>
      </c>
    </row>
    <row r="473" spans="1:9" x14ac:dyDescent="0.25">
      <c r="A473" s="44">
        <v>3.4279999999999502</v>
      </c>
      <c r="B473" s="48" t="s">
        <v>500</v>
      </c>
      <c r="C473" s="49" t="s">
        <v>15</v>
      </c>
      <c r="D473" s="40">
        <v>2</v>
      </c>
      <c r="E473" s="46" t="s">
        <v>52</v>
      </c>
      <c r="F473" s="51"/>
      <c r="G473" s="47">
        <f t="shared" si="15"/>
        <v>0</v>
      </c>
      <c r="H473" s="25">
        <f>+ROUND('[2]EST MERCADO'!P473,0)</f>
        <v>26644</v>
      </c>
      <c r="I473" s="26">
        <f t="shared" si="16"/>
        <v>53288</v>
      </c>
    </row>
    <row r="474" spans="1:9" x14ac:dyDescent="0.25">
      <c r="A474" s="44">
        <v>3.4289999999999501</v>
      </c>
      <c r="B474" s="48" t="s">
        <v>501</v>
      </c>
      <c r="C474" s="49" t="s">
        <v>15</v>
      </c>
      <c r="D474" s="40">
        <v>2</v>
      </c>
      <c r="E474" s="46" t="s">
        <v>52</v>
      </c>
      <c r="F474" s="51"/>
      <c r="G474" s="47">
        <f t="shared" si="15"/>
        <v>0</v>
      </c>
      <c r="H474" s="25">
        <f>+ROUND('[2]EST MERCADO'!P474,0)</f>
        <v>30767</v>
      </c>
      <c r="I474" s="26">
        <f t="shared" si="16"/>
        <v>61534</v>
      </c>
    </row>
    <row r="475" spans="1:9" x14ac:dyDescent="0.25">
      <c r="A475" s="44">
        <v>3.42999999999995</v>
      </c>
      <c r="B475" s="48" t="s">
        <v>502</v>
      </c>
      <c r="C475" s="49" t="s">
        <v>15</v>
      </c>
      <c r="D475" s="40">
        <v>1</v>
      </c>
      <c r="E475" s="46" t="s">
        <v>52</v>
      </c>
      <c r="F475" s="51"/>
      <c r="G475" s="47">
        <f t="shared" si="15"/>
        <v>0</v>
      </c>
      <c r="H475" s="25">
        <f>+ROUND('[2]EST MERCADO'!P475,0)</f>
        <v>45324</v>
      </c>
      <c r="I475" s="26">
        <f t="shared" si="16"/>
        <v>45324</v>
      </c>
    </row>
    <row r="476" spans="1:9" x14ac:dyDescent="0.25">
      <c r="A476" s="44">
        <v>3.4309999999999499</v>
      </c>
      <c r="B476" s="48" t="s">
        <v>503</v>
      </c>
      <c r="C476" s="49" t="s">
        <v>15</v>
      </c>
      <c r="D476" s="40">
        <v>5</v>
      </c>
      <c r="E476" s="46" t="s">
        <v>52</v>
      </c>
      <c r="F476" s="51"/>
      <c r="G476" s="47">
        <f t="shared" si="15"/>
        <v>0</v>
      </c>
      <c r="H476" s="25">
        <f>+ROUND('[2]EST MERCADO'!P476,0)</f>
        <v>6063</v>
      </c>
      <c r="I476" s="26">
        <f t="shared" si="16"/>
        <v>30315</v>
      </c>
    </row>
    <row r="477" spans="1:9" x14ac:dyDescent="0.25">
      <c r="A477" s="44">
        <v>3.4319999999999502</v>
      </c>
      <c r="B477" s="64" t="s">
        <v>504</v>
      </c>
      <c r="C477" s="56" t="s">
        <v>15</v>
      </c>
      <c r="D477" s="40">
        <v>1</v>
      </c>
      <c r="E477" s="46" t="s">
        <v>52</v>
      </c>
      <c r="F477" s="51"/>
      <c r="G477" s="47">
        <f t="shared" si="15"/>
        <v>0</v>
      </c>
      <c r="H477" s="25">
        <f>+ROUND('[2]EST MERCADO'!P477,0)</f>
        <v>85000</v>
      </c>
      <c r="I477" s="26">
        <f t="shared" si="16"/>
        <v>85000</v>
      </c>
    </row>
    <row r="478" spans="1:9" x14ac:dyDescent="0.25">
      <c r="A478" s="44">
        <v>3.4329999999999501</v>
      </c>
      <c r="B478" s="48" t="s">
        <v>505</v>
      </c>
      <c r="C478" s="49" t="s">
        <v>88</v>
      </c>
      <c r="D478" s="40">
        <v>5</v>
      </c>
      <c r="E478" s="46" t="s">
        <v>52</v>
      </c>
      <c r="F478" s="51"/>
      <c r="G478" s="47">
        <f t="shared" si="15"/>
        <v>0</v>
      </c>
      <c r="H478" s="25">
        <f>+ROUND('[2]EST MERCADO'!P478,0)</f>
        <v>80000</v>
      </c>
      <c r="I478" s="26">
        <f t="shared" si="16"/>
        <v>400000</v>
      </c>
    </row>
    <row r="479" spans="1:9" ht="25.5" x14ac:dyDescent="0.25">
      <c r="A479" s="44">
        <v>3.43399999999995</v>
      </c>
      <c r="B479" s="38" t="s">
        <v>506</v>
      </c>
      <c r="C479" s="49" t="s">
        <v>301</v>
      </c>
      <c r="D479" s="40">
        <v>5</v>
      </c>
      <c r="E479" s="46" t="s">
        <v>52</v>
      </c>
      <c r="F479" s="51"/>
      <c r="G479" s="47">
        <f t="shared" si="15"/>
        <v>0</v>
      </c>
      <c r="H479" s="25">
        <f>+ROUND('[2]EST MERCADO'!P479,0)</f>
        <v>375000</v>
      </c>
      <c r="I479" s="26">
        <f t="shared" si="16"/>
        <v>1875000</v>
      </c>
    </row>
    <row r="480" spans="1:9" ht="38.25" x14ac:dyDescent="0.25">
      <c r="A480" s="44">
        <v>3.4349999999999499</v>
      </c>
      <c r="B480" s="45" t="s">
        <v>507</v>
      </c>
      <c r="C480" s="43" t="s">
        <v>15</v>
      </c>
      <c r="D480" s="40">
        <v>1</v>
      </c>
      <c r="E480" s="46" t="s">
        <v>52</v>
      </c>
      <c r="F480" s="51"/>
      <c r="G480" s="47">
        <f t="shared" si="15"/>
        <v>0</v>
      </c>
      <c r="H480" s="25">
        <f>+ROUND('[2]EST MERCADO'!P480,0)</f>
        <v>385000</v>
      </c>
      <c r="I480" s="26">
        <f t="shared" si="16"/>
        <v>385000</v>
      </c>
    </row>
    <row r="481" spans="1:9" x14ac:dyDescent="0.25">
      <c r="A481" s="44">
        <v>3.4359999999999502</v>
      </c>
      <c r="B481" s="48" t="s">
        <v>508</v>
      </c>
      <c r="C481" s="49" t="s">
        <v>88</v>
      </c>
      <c r="D481" s="40">
        <v>5</v>
      </c>
      <c r="E481" s="46" t="s">
        <v>52</v>
      </c>
      <c r="F481" s="51"/>
      <c r="G481" s="47">
        <f t="shared" si="15"/>
        <v>0</v>
      </c>
      <c r="H481" s="25">
        <f>+ROUND('[2]EST MERCADO'!P481,0)</f>
        <v>187000</v>
      </c>
      <c r="I481" s="26">
        <f t="shared" si="16"/>
        <v>935000</v>
      </c>
    </row>
    <row r="482" spans="1:9" ht="25.5" x14ac:dyDescent="0.25">
      <c r="A482" s="44">
        <v>3.4369999999999501</v>
      </c>
      <c r="B482" s="45" t="s">
        <v>509</v>
      </c>
      <c r="C482" s="43" t="s">
        <v>15</v>
      </c>
      <c r="D482" s="40">
        <v>1</v>
      </c>
      <c r="E482" s="46" t="s">
        <v>52</v>
      </c>
      <c r="F482" s="51"/>
      <c r="G482" s="47">
        <f t="shared" si="15"/>
        <v>0</v>
      </c>
      <c r="H482" s="25">
        <f>+ROUND('[2]EST MERCADO'!P482,0)</f>
        <v>265000</v>
      </c>
      <c r="I482" s="26">
        <f t="shared" si="16"/>
        <v>265000</v>
      </c>
    </row>
    <row r="483" spans="1:9" ht="25.5" x14ac:dyDescent="0.25">
      <c r="A483" s="44">
        <v>3.43799999999995</v>
      </c>
      <c r="B483" s="45" t="s">
        <v>510</v>
      </c>
      <c r="C483" s="43" t="s">
        <v>15</v>
      </c>
      <c r="D483" s="40">
        <v>1</v>
      </c>
      <c r="E483" s="46" t="s">
        <v>52</v>
      </c>
      <c r="F483" s="51"/>
      <c r="G483" s="47">
        <f t="shared" si="15"/>
        <v>0</v>
      </c>
      <c r="H483" s="25">
        <f>+ROUND('[2]EST MERCADO'!P483,0)</f>
        <v>155000</v>
      </c>
      <c r="I483" s="26">
        <f t="shared" si="16"/>
        <v>155000</v>
      </c>
    </row>
    <row r="484" spans="1:9" ht="25.5" x14ac:dyDescent="0.25">
      <c r="A484" s="44">
        <v>3.4389999999999499</v>
      </c>
      <c r="B484" s="45" t="s">
        <v>511</v>
      </c>
      <c r="C484" s="43" t="s">
        <v>15</v>
      </c>
      <c r="D484" s="40">
        <v>2</v>
      </c>
      <c r="E484" s="46" t="s">
        <v>52</v>
      </c>
      <c r="F484" s="51"/>
      <c r="G484" s="47">
        <f t="shared" si="15"/>
        <v>0</v>
      </c>
      <c r="H484" s="25">
        <f>+ROUND('[2]EST MERCADO'!P484,0)</f>
        <v>264879</v>
      </c>
      <c r="I484" s="26">
        <f t="shared" si="16"/>
        <v>529758</v>
      </c>
    </row>
    <row r="485" spans="1:9" x14ac:dyDescent="0.25">
      <c r="A485" s="44">
        <v>3.4399999999999502</v>
      </c>
      <c r="B485" s="55" t="s">
        <v>512</v>
      </c>
      <c r="C485" s="56" t="s">
        <v>88</v>
      </c>
      <c r="D485" s="40">
        <v>5</v>
      </c>
      <c r="E485" s="46" t="s">
        <v>52</v>
      </c>
      <c r="F485" s="51"/>
      <c r="G485" s="47">
        <f t="shared" si="15"/>
        <v>0</v>
      </c>
      <c r="H485" s="25">
        <f>+ROUND('[2]EST MERCADO'!P485,0)</f>
        <v>65000</v>
      </c>
      <c r="I485" s="26">
        <f t="shared" si="16"/>
        <v>325000</v>
      </c>
    </row>
    <row r="486" spans="1:9" x14ac:dyDescent="0.25">
      <c r="A486" s="44">
        <v>3.4409999999999501</v>
      </c>
      <c r="B486" s="48" t="s">
        <v>513</v>
      </c>
      <c r="C486" s="49" t="s">
        <v>88</v>
      </c>
      <c r="D486" s="40">
        <v>5</v>
      </c>
      <c r="E486" s="46" t="s">
        <v>52</v>
      </c>
      <c r="F486" s="51"/>
      <c r="G486" s="47">
        <f t="shared" si="15"/>
        <v>0</v>
      </c>
      <c r="H486" s="25">
        <f>+ROUND('[2]EST MERCADO'!P486,0)</f>
        <v>90000</v>
      </c>
      <c r="I486" s="26">
        <f t="shared" si="16"/>
        <v>450000</v>
      </c>
    </row>
    <row r="487" spans="1:9" x14ac:dyDescent="0.25">
      <c r="A487" s="44">
        <v>3.44199999999995</v>
      </c>
      <c r="B487" s="45" t="s">
        <v>514</v>
      </c>
      <c r="C487" s="43" t="s">
        <v>15</v>
      </c>
      <c r="D487" s="40">
        <v>1</v>
      </c>
      <c r="E487" s="46" t="s">
        <v>52</v>
      </c>
      <c r="F487" s="51"/>
      <c r="G487" s="47">
        <f t="shared" si="15"/>
        <v>0</v>
      </c>
      <c r="H487" s="25">
        <f>+ROUND('[2]EST MERCADO'!P487,0)</f>
        <v>360000</v>
      </c>
      <c r="I487" s="26">
        <f t="shared" si="16"/>
        <v>360000</v>
      </c>
    </row>
    <row r="488" spans="1:9" x14ac:dyDescent="0.25">
      <c r="A488" s="44">
        <v>3.4429999999999499</v>
      </c>
      <c r="B488" s="48" t="s">
        <v>515</v>
      </c>
      <c r="C488" s="49" t="s">
        <v>88</v>
      </c>
      <c r="D488" s="40">
        <v>5</v>
      </c>
      <c r="E488" s="46" t="s">
        <v>52</v>
      </c>
      <c r="F488" s="51"/>
      <c r="G488" s="47">
        <f t="shared" si="15"/>
        <v>0</v>
      </c>
      <c r="H488" s="25">
        <f>+ROUND('[2]EST MERCADO'!P488,0)</f>
        <v>247000</v>
      </c>
      <c r="I488" s="26">
        <f t="shared" si="16"/>
        <v>1235000</v>
      </c>
    </row>
    <row r="489" spans="1:9" ht="25.5" x14ac:dyDescent="0.25">
      <c r="A489" s="44">
        <v>3.4439999999999502</v>
      </c>
      <c r="B489" s="48" t="s">
        <v>516</v>
      </c>
      <c r="C489" s="49" t="s">
        <v>88</v>
      </c>
      <c r="D489" s="40">
        <v>5</v>
      </c>
      <c r="E489" s="46" t="s">
        <v>52</v>
      </c>
      <c r="F489" s="51"/>
      <c r="G489" s="47">
        <f t="shared" si="15"/>
        <v>0</v>
      </c>
      <c r="H489" s="25">
        <f>+ROUND('[2]EST MERCADO'!P489,0)</f>
        <v>841000</v>
      </c>
      <c r="I489" s="26">
        <f t="shared" si="16"/>
        <v>4205000</v>
      </c>
    </row>
    <row r="490" spans="1:9" ht="51" x14ac:dyDescent="0.25">
      <c r="A490" s="44">
        <v>3.4449999999999501</v>
      </c>
      <c r="B490" s="45" t="s">
        <v>517</v>
      </c>
      <c r="C490" s="43" t="s">
        <v>15</v>
      </c>
      <c r="D490" s="40">
        <v>1</v>
      </c>
      <c r="E490" s="46" t="s">
        <v>52</v>
      </c>
      <c r="F490" s="51"/>
      <c r="G490" s="47">
        <f t="shared" si="15"/>
        <v>0</v>
      </c>
      <c r="H490" s="25">
        <f>+ROUND('[2]EST MERCADO'!P490,0)</f>
        <v>20449771</v>
      </c>
      <c r="I490" s="26">
        <f t="shared" si="16"/>
        <v>20449771</v>
      </c>
    </row>
    <row r="491" spans="1:9" ht="51" x14ac:dyDescent="0.25">
      <c r="A491" s="44">
        <v>3.44599999999995</v>
      </c>
      <c r="B491" s="45" t="s">
        <v>518</v>
      </c>
      <c r="C491" s="43" t="s">
        <v>15</v>
      </c>
      <c r="D491" s="40">
        <v>1</v>
      </c>
      <c r="E491" s="46" t="s">
        <v>52</v>
      </c>
      <c r="F491" s="51"/>
      <c r="G491" s="47">
        <f t="shared" ref="G491:G554" si="17">+D491*F491</f>
        <v>0</v>
      </c>
      <c r="H491" s="25">
        <f>+ROUND('[2]EST MERCADO'!P491,0)</f>
        <v>7600000</v>
      </c>
      <c r="I491" s="26">
        <f t="shared" ref="I491:I554" si="18">+D491*H491</f>
        <v>7600000</v>
      </c>
    </row>
    <row r="492" spans="1:9" x14ac:dyDescent="0.25">
      <c r="A492" s="44">
        <v>3.4469999999999499</v>
      </c>
      <c r="B492" s="48" t="s">
        <v>519</v>
      </c>
      <c r="C492" s="49" t="s">
        <v>88</v>
      </c>
      <c r="D492" s="40">
        <v>5</v>
      </c>
      <c r="E492" s="46" t="s">
        <v>52</v>
      </c>
      <c r="F492" s="51"/>
      <c r="G492" s="47">
        <f t="shared" si="17"/>
        <v>0</v>
      </c>
      <c r="H492" s="25">
        <f>+ROUND('[2]EST MERCADO'!P492,0)</f>
        <v>160621</v>
      </c>
      <c r="I492" s="26">
        <f t="shared" si="18"/>
        <v>803105</v>
      </c>
    </row>
    <row r="493" spans="1:9" ht="25.5" x14ac:dyDescent="0.25">
      <c r="A493" s="44">
        <v>3.4479999999999502</v>
      </c>
      <c r="B493" s="45" t="s">
        <v>520</v>
      </c>
      <c r="C493" s="43" t="s">
        <v>15</v>
      </c>
      <c r="D493" s="40">
        <v>2</v>
      </c>
      <c r="E493" s="46" t="s">
        <v>52</v>
      </c>
      <c r="F493" s="51"/>
      <c r="G493" s="47">
        <f t="shared" si="17"/>
        <v>0</v>
      </c>
      <c r="H493" s="25">
        <f>+ROUND('[2]EST MERCADO'!P493,0)</f>
        <v>161700</v>
      </c>
      <c r="I493" s="26">
        <f t="shared" si="18"/>
        <v>323400</v>
      </c>
    </row>
    <row r="494" spans="1:9" ht="25.5" x14ac:dyDescent="0.25">
      <c r="A494" s="44">
        <v>3.4489999999999501</v>
      </c>
      <c r="B494" s="45" t="s">
        <v>521</v>
      </c>
      <c r="C494" s="43" t="s">
        <v>15</v>
      </c>
      <c r="D494" s="40">
        <v>2</v>
      </c>
      <c r="E494" s="46" t="s">
        <v>52</v>
      </c>
      <c r="F494" s="51"/>
      <c r="G494" s="47">
        <f t="shared" si="17"/>
        <v>0</v>
      </c>
      <c r="H494" s="25">
        <f>+ROUND('[2]EST MERCADO'!P494,0)</f>
        <v>154175</v>
      </c>
      <c r="I494" s="26">
        <f t="shared" si="18"/>
        <v>308350</v>
      </c>
    </row>
    <row r="495" spans="1:9" ht="25.5" x14ac:dyDescent="0.25">
      <c r="A495" s="44">
        <v>3.44999999999995</v>
      </c>
      <c r="B495" s="45" t="s">
        <v>522</v>
      </c>
      <c r="C495" s="43" t="s">
        <v>15</v>
      </c>
      <c r="D495" s="40">
        <v>1</v>
      </c>
      <c r="E495" s="46" t="s">
        <v>52</v>
      </c>
      <c r="F495" s="51"/>
      <c r="G495" s="47">
        <f t="shared" si="17"/>
        <v>0</v>
      </c>
      <c r="H495" s="25">
        <f>+ROUND('[2]EST MERCADO'!P495,0)</f>
        <v>297758</v>
      </c>
      <c r="I495" s="26">
        <f t="shared" si="18"/>
        <v>297758</v>
      </c>
    </row>
    <row r="496" spans="1:9" x14ac:dyDescent="0.25">
      <c r="A496" s="44">
        <v>3.4509999999999499</v>
      </c>
      <c r="B496" s="55" t="s">
        <v>523</v>
      </c>
      <c r="C496" s="56" t="s">
        <v>301</v>
      </c>
      <c r="D496" s="40">
        <v>5</v>
      </c>
      <c r="E496" s="46" t="s">
        <v>52</v>
      </c>
      <c r="F496" s="51"/>
      <c r="G496" s="47">
        <f t="shared" si="17"/>
        <v>0</v>
      </c>
      <c r="H496" s="25">
        <f>+ROUND('[2]EST MERCADO'!P496,0)</f>
        <v>74036</v>
      </c>
      <c r="I496" s="26">
        <f t="shared" si="18"/>
        <v>370180</v>
      </c>
    </row>
    <row r="497" spans="1:9" x14ac:dyDescent="0.25">
      <c r="A497" s="44">
        <v>3.4519999999999502</v>
      </c>
      <c r="B497" s="55" t="s">
        <v>524</v>
      </c>
      <c r="C497" s="56" t="s">
        <v>301</v>
      </c>
      <c r="D497" s="40">
        <v>5</v>
      </c>
      <c r="E497" s="46" t="s">
        <v>52</v>
      </c>
      <c r="F497" s="51"/>
      <c r="G497" s="47">
        <f t="shared" si="17"/>
        <v>0</v>
      </c>
      <c r="H497" s="25">
        <f>+ROUND('[2]EST MERCADO'!P497,0)</f>
        <v>33000</v>
      </c>
      <c r="I497" s="26">
        <f t="shared" si="18"/>
        <v>165000</v>
      </c>
    </row>
    <row r="498" spans="1:9" x14ac:dyDescent="0.25">
      <c r="A498" s="44">
        <v>3.4529999999999501</v>
      </c>
      <c r="B498" s="55" t="s">
        <v>525</v>
      </c>
      <c r="C498" s="56" t="s">
        <v>301</v>
      </c>
      <c r="D498" s="40">
        <v>5</v>
      </c>
      <c r="E498" s="46" t="s">
        <v>52</v>
      </c>
      <c r="F498" s="51"/>
      <c r="G498" s="47">
        <f t="shared" si="17"/>
        <v>0</v>
      </c>
      <c r="H498" s="25">
        <f>+ROUND('[2]EST MERCADO'!P498,0)</f>
        <v>38601</v>
      </c>
      <c r="I498" s="26">
        <f t="shared" si="18"/>
        <v>193005</v>
      </c>
    </row>
    <row r="499" spans="1:9" x14ac:dyDescent="0.25">
      <c r="A499" s="44">
        <v>3.45399999999995</v>
      </c>
      <c r="B499" s="55" t="s">
        <v>526</v>
      </c>
      <c r="C499" s="56" t="s">
        <v>301</v>
      </c>
      <c r="D499" s="40">
        <v>5</v>
      </c>
      <c r="E499" s="46" t="s">
        <v>52</v>
      </c>
      <c r="F499" s="51"/>
      <c r="G499" s="47">
        <f t="shared" si="17"/>
        <v>0</v>
      </c>
      <c r="H499" s="25">
        <f>+ROUND('[2]EST MERCADO'!P499,0)</f>
        <v>12406</v>
      </c>
      <c r="I499" s="26">
        <f t="shared" si="18"/>
        <v>62030</v>
      </c>
    </row>
    <row r="500" spans="1:9" x14ac:dyDescent="0.25">
      <c r="A500" s="44">
        <v>3.4549999999999499</v>
      </c>
      <c r="B500" s="55" t="s">
        <v>527</v>
      </c>
      <c r="C500" s="56" t="s">
        <v>301</v>
      </c>
      <c r="D500" s="40">
        <v>5</v>
      </c>
      <c r="E500" s="46" t="s">
        <v>52</v>
      </c>
      <c r="F500" s="51"/>
      <c r="G500" s="47">
        <f t="shared" si="17"/>
        <v>0</v>
      </c>
      <c r="H500" s="25">
        <f>+ROUND('[2]EST MERCADO'!P500,0)</f>
        <v>5469</v>
      </c>
      <c r="I500" s="26">
        <f t="shared" si="18"/>
        <v>27345</v>
      </c>
    </row>
    <row r="501" spans="1:9" x14ac:dyDescent="0.25">
      <c r="A501" s="44">
        <v>3.4559999999999498</v>
      </c>
      <c r="B501" s="48" t="s">
        <v>528</v>
      </c>
      <c r="C501" s="49" t="s">
        <v>15</v>
      </c>
      <c r="D501" s="40">
        <v>1</v>
      </c>
      <c r="E501" s="46" t="s">
        <v>52</v>
      </c>
      <c r="F501" s="51"/>
      <c r="G501" s="47">
        <f t="shared" si="17"/>
        <v>0</v>
      </c>
      <c r="H501" s="25">
        <f>+ROUND('[2]EST MERCADO'!P501,0)</f>
        <v>25482</v>
      </c>
      <c r="I501" s="26">
        <f t="shared" si="18"/>
        <v>25482</v>
      </c>
    </row>
    <row r="502" spans="1:9" x14ac:dyDescent="0.25">
      <c r="A502" s="44">
        <v>3.4569999999999501</v>
      </c>
      <c r="B502" s="48" t="s">
        <v>529</v>
      </c>
      <c r="C502" s="49" t="s">
        <v>301</v>
      </c>
      <c r="D502" s="40">
        <v>5</v>
      </c>
      <c r="E502" s="46" t="s">
        <v>52</v>
      </c>
      <c r="F502" s="51"/>
      <c r="G502" s="47">
        <f t="shared" si="17"/>
        <v>0</v>
      </c>
      <c r="H502" s="25">
        <f>+ROUND('[2]EST MERCADO'!P502,0)</f>
        <v>40200</v>
      </c>
      <c r="I502" s="26">
        <f t="shared" si="18"/>
        <v>201000</v>
      </c>
    </row>
    <row r="503" spans="1:9" ht="25.5" x14ac:dyDescent="0.25">
      <c r="A503" s="44">
        <v>3.45799999999995</v>
      </c>
      <c r="B503" s="45" t="s">
        <v>530</v>
      </c>
      <c r="C503" s="43" t="s">
        <v>301</v>
      </c>
      <c r="D503" s="40">
        <v>5</v>
      </c>
      <c r="E503" s="46" t="s">
        <v>52</v>
      </c>
      <c r="F503" s="51"/>
      <c r="G503" s="47">
        <f t="shared" si="17"/>
        <v>0</v>
      </c>
      <c r="H503" s="25">
        <f>+ROUND('[2]EST MERCADO'!P503,0)</f>
        <v>170500</v>
      </c>
      <c r="I503" s="26">
        <f t="shared" si="18"/>
        <v>852500</v>
      </c>
    </row>
    <row r="504" spans="1:9" ht="25.5" x14ac:dyDescent="0.25">
      <c r="A504" s="44">
        <v>3.4589999999999499</v>
      </c>
      <c r="B504" s="45" t="s">
        <v>531</v>
      </c>
      <c r="C504" s="43" t="s">
        <v>15</v>
      </c>
      <c r="D504" s="40">
        <v>1</v>
      </c>
      <c r="E504" s="46" t="s">
        <v>52</v>
      </c>
      <c r="F504" s="51"/>
      <c r="G504" s="47">
        <f t="shared" si="17"/>
        <v>0</v>
      </c>
      <c r="H504" s="25">
        <f>+ROUND('[2]EST MERCADO'!P504,0)</f>
        <v>51451</v>
      </c>
      <c r="I504" s="26">
        <f t="shared" si="18"/>
        <v>51451</v>
      </c>
    </row>
    <row r="505" spans="1:9" ht="38.25" x14ac:dyDescent="0.25">
      <c r="A505" s="44">
        <v>3.4599999999999498</v>
      </c>
      <c r="B505" s="45" t="s">
        <v>532</v>
      </c>
      <c r="C505" s="43" t="s">
        <v>15</v>
      </c>
      <c r="D505" s="40">
        <v>1</v>
      </c>
      <c r="E505" s="46" t="s">
        <v>52</v>
      </c>
      <c r="F505" s="51"/>
      <c r="G505" s="47">
        <f t="shared" si="17"/>
        <v>0</v>
      </c>
      <c r="H505" s="25">
        <f>+ROUND('[2]EST MERCADO'!P505,0)</f>
        <v>61000</v>
      </c>
      <c r="I505" s="26">
        <f t="shared" si="18"/>
        <v>61000</v>
      </c>
    </row>
    <row r="506" spans="1:9" x14ac:dyDescent="0.25">
      <c r="A506" s="44">
        <v>3.4609999999999501</v>
      </c>
      <c r="B506" s="48" t="s">
        <v>533</v>
      </c>
      <c r="C506" s="49" t="s">
        <v>88</v>
      </c>
      <c r="D506" s="40">
        <v>5</v>
      </c>
      <c r="E506" s="46" t="s">
        <v>52</v>
      </c>
      <c r="F506" s="51"/>
      <c r="G506" s="47">
        <f t="shared" si="17"/>
        <v>0</v>
      </c>
      <c r="H506" s="25">
        <f>+ROUND('[2]EST MERCADO'!P506,0)</f>
        <v>80000</v>
      </c>
      <c r="I506" s="26">
        <f t="shared" si="18"/>
        <v>400000</v>
      </c>
    </row>
    <row r="507" spans="1:9" ht="25.5" x14ac:dyDescent="0.25">
      <c r="A507" s="44">
        <v>3.46199999999995</v>
      </c>
      <c r="B507" s="45" t="s">
        <v>534</v>
      </c>
      <c r="C507" s="43" t="s">
        <v>301</v>
      </c>
      <c r="D507" s="40">
        <v>5</v>
      </c>
      <c r="E507" s="46" t="s">
        <v>52</v>
      </c>
      <c r="F507" s="51"/>
      <c r="G507" s="47">
        <f t="shared" si="17"/>
        <v>0</v>
      </c>
      <c r="H507" s="25">
        <f>+ROUND('[2]EST MERCADO'!P507,0)</f>
        <v>40000</v>
      </c>
      <c r="I507" s="26">
        <f t="shared" si="18"/>
        <v>200000</v>
      </c>
    </row>
    <row r="508" spans="1:9" ht="102" x14ac:dyDescent="0.25">
      <c r="A508" s="44">
        <v>3.4629999999999499</v>
      </c>
      <c r="B508" s="45" t="s">
        <v>535</v>
      </c>
      <c r="C508" s="43" t="s">
        <v>15</v>
      </c>
      <c r="D508" s="40">
        <v>1</v>
      </c>
      <c r="E508" s="46" t="s">
        <v>52</v>
      </c>
      <c r="F508" s="51"/>
      <c r="G508" s="47">
        <f t="shared" si="17"/>
        <v>0</v>
      </c>
      <c r="H508" s="25">
        <f>+ROUND('[2]EST MERCADO'!P508,0)</f>
        <v>2830680</v>
      </c>
      <c r="I508" s="26">
        <f t="shared" si="18"/>
        <v>2830680</v>
      </c>
    </row>
    <row r="509" spans="1:9" ht="25.5" x14ac:dyDescent="0.25">
      <c r="A509" s="44">
        <v>3.4639999999999498</v>
      </c>
      <c r="B509" s="45" t="s">
        <v>536</v>
      </c>
      <c r="C509" s="43" t="s">
        <v>15</v>
      </c>
      <c r="D509" s="40">
        <v>1</v>
      </c>
      <c r="E509" s="46" t="s">
        <v>52</v>
      </c>
      <c r="F509" s="51"/>
      <c r="G509" s="47">
        <f t="shared" si="17"/>
        <v>0</v>
      </c>
      <c r="H509" s="25">
        <f>+ROUND('[2]EST MERCADO'!P509,0)</f>
        <v>37100</v>
      </c>
      <c r="I509" s="26">
        <f t="shared" si="18"/>
        <v>37100</v>
      </c>
    </row>
    <row r="510" spans="1:9" ht="102" x14ac:dyDescent="0.25">
      <c r="A510" s="44">
        <v>3.4649999999999501</v>
      </c>
      <c r="B510" s="45" t="s">
        <v>537</v>
      </c>
      <c r="C510" s="43" t="s">
        <v>15</v>
      </c>
      <c r="D510" s="40">
        <v>1</v>
      </c>
      <c r="E510" s="46" t="s">
        <v>52</v>
      </c>
      <c r="F510" s="51"/>
      <c r="G510" s="47">
        <f t="shared" si="17"/>
        <v>0</v>
      </c>
      <c r="H510" s="25">
        <f>+ROUND('[2]EST MERCADO'!P510,0)</f>
        <v>1100000</v>
      </c>
      <c r="I510" s="26">
        <f t="shared" si="18"/>
        <v>1100000</v>
      </c>
    </row>
    <row r="511" spans="1:9" ht="102" x14ac:dyDescent="0.25">
      <c r="A511" s="44">
        <v>3.46599999999995</v>
      </c>
      <c r="B511" s="45" t="s">
        <v>538</v>
      </c>
      <c r="C511" s="43" t="s">
        <v>15</v>
      </c>
      <c r="D511" s="40">
        <v>1</v>
      </c>
      <c r="E511" s="46" t="s">
        <v>52</v>
      </c>
      <c r="F511" s="51"/>
      <c r="G511" s="47">
        <f t="shared" si="17"/>
        <v>0</v>
      </c>
      <c r="H511" s="25">
        <f>+ROUND('[2]EST MERCADO'!P511,0)</f>
        <v>1100000</v>
      </c>
      <c r="I511" s="26">
        <f t="shared" si="18"/>
        <v>1100000</v>
      </c>
    </row>
    <row r="512" spans="1:9" ht="51" x14ac:dyDescent="0.25">
      <c r="A512" s="44">
        <v>3.4669999999999499</v>
      </c>
      <c r="B512" s="45" t="s">
        <v>539</v>
      </c>
      <c r="C512" s="43" t="s">
        <v>88</v>
      </c>
      <c r="D512" s="40">
        <v>5</v>
      </c>
      <c r="E512" s="46" t="s">
        <v>52</v>
      </c>
      <c r="F512" s="51"/>
      <c r="G512" s="47">
        <f t="shared" si="17"/>
        <v>0</v>
      </c>
      <c r="H512" s="25">
        <f>+ROUND('[2]EST MERCADO'!P512,0)</f>
        <v>330000</v>
      </c>
      <c r="I512" s="26">
        <f t="shared" si="18"/>
        <v>1650000</v>
      </c>
    </row>
    <row r="513" spans="1:9" ht="51" x14ac:dyDescent="0.25">
      <c r="A513" s="44">
        <v>3.4679999999999498</v>
      </c>
      <c r="B513" s="45" t="s">
        <v>540</v>
      </c>
      <c r="C513" s="43" t="s">
        <v>88</v>
      </c>
      <c r="D513" s="40">
        <v>5</v>
      </c>
      <c r="E513" s="46" t="s">
        <v>52</v>
      </c>
      <c r="F513" s="51"/>
      <c r="G513" s="47">
        <f t="shared" si="17"/>
        <v>0</v>
      </c>
      <c r="H513" s="25">
        <f>+ROUND('[2]EST MERCADO'!P513,0)</f>
        <v>330000</v>
      </c>
      <c r="I513" s="26">
        <f t="shared" si="18"/>
        <v>1650000</v>
      </c>
    </row>
    <row r="514" spans="1:9" ht="25.5" x14ac:dyDescent="0.25">
      <c r="A514" s="44">
        <v>3.4689999999999501</v>
      </c>
      <c r="B514" s="45" t="s">
        <v>541</v>
      </c>
      <c r="C514" s="43" t="s">
        <v>15</v>
      </c>
      <c r="D514" s="40">
        <v>1</v>
      </c>
      <c r="E514" s="46" t="s">
        <v>52</v>
      </c>
      <c r="F514" s="51"/>
      <c r="G514" s="47">
        <f t="shared" si="17"/>
        <v>0</v>
      </c>
      <c r="H514" s="25">
        <f>+ROUND('[2]EST MERCADO'!P514,0)</f>
        <v>40734</v>
      </c>
      <c r="I514" s="26">
        <f t="shared" si="18"/>
        <v>40734</v>
      </c>
    </row>
    <row r="515" spans="1:9" ht="25.5" x14ac:dyDescent="0.25">
      <c r="A515" s="44">
        <v>3.46999999999995</v>
      </c>
      <c r="B515" s="48" t="s">
        <v>542</v>
      </c>
      <c r="C515" s="49" t="s">
        <v>88</v>
      </c>
      <c r="D515" s="40">
        <v>5</v>
      </c>
      <c r="E515" s="46" t="s">
        <v>52</v>
      </c>
      <c r="F515" s="51"/>
      <c r="G515" s="47">
        <f t="shared" si="17"/>
        <v>0</v>
      </c>
      <c r="H515" s="25">
        <f>+ROUND('[2]EST MERCADO'!P515,0)</f>
        <v>88000</v>
      </c>
      <c r="I515" s="26">
        <f t="shared" si="18"/>
        <v>440000</v>
      </c>
    </row>
    <row r="516" spans="1:9" ht="25.5" x14ac:dyDescent="0.25">
      <c r="A516" s="44">
        <v>3.4709999999999499</v>
      </c>
      <c r="B516" s="48" t="s">
        <v>543</v>
      </c>
      <c r="C516" s="49" t="s">
        <v>88</v>
      </c>
      <c r="D516" s="40">
        <v>5</v>
      </c>
      <c r="E516" s="46" t="s">
        <v>52</v>
      </c>
      <c r="F516" s="51"/>
      <c r="G516" s="47">
        <f t="shared" si="17"/>
        <v>0</v>
      </c>
      <c r="H516" s="25">
        <f>+ROUND('[2]EST MERCADO'!P516,0)</f>
        <v>90000</v>
      </c>
      <c r="I516" s="26">
        <f t="shared" si="18"/>
        <v>450000</v>
      </c>
    </row>
    <row r="517" spans="1:9" x14ac:dyDescent="0.25">
      <c r="A517" s="44">
        <v>3.47199999999994</v>
      </c>
      <c r="B517" s="48" t="s">
        <v>544</v>
      </c>
      <c r="C517" s="49" t="s">
        <v>88</v>
      </c>
      <c r="D517" s="40">
        <v>5</v>
      </c>
      <c r="E517" s="46" t="s">
        <v>52</v>
      </c>
      <c r="F517" s="51"/>
      <c r="G517" s="47">
        <f t="shared" si="17"/>
        <v>0</v>
      </c>
      <c r="H517" s="25">
        <f>+ROUND('[2]EST MERCADO'!P517,0)</f>
        <v>77117</v>
      </c>
      <c r="I517" s="26">
        <f t="shared" si="18"/>
        <v>385585</v>
      </c>
    </row>
    <row r="518" spans="1:9" ht="38.25" x14ac:dyDescent="0.25">
      <c r="A518" s="44">
        <v>3.4729999999999399</v>
      </c>
      <c r="B518" s="55" t="s">
        <v>545</v>
      </c>
      <c r="C518" s="56" t="s">
        <v>15</v>
      </c>
      <c r="D518" s="40">
        <v>1</v>
      </c>
      <c r="E518" s="46" t="s">
        <v>52</v>
      </c>
      <c r="F518" s="51"/>
      <c r="G518" s="47">
        <f t="shared" si="17"/>
        <v>0</v>
      </c>
      <c r="H518" s="25">
        <f>+ROUND('[2]EST MERCADO'!P518,0)</f>
        <v>2083649</v>
      </c>
      <c r="I518" s="26">
        <f t="shared" si="18"/>
        <v>2083649</v>
      </c>
    </row>
    <row r="519" spans="1:9" ht="25.5" x14ac:dyDescent="0.25">
      <c r="A519" s="44">
        <v>3.4739999999999398</v>
      </c>
      <c r="B519" s="45" t="s">
        <v>546</v>
      </c>
      <c r="C519" s="43" t="s">
        <v>15</v>
      </c>
      <c r="D519" s="40">
        <v>2</v>
      </c>
      <c r="E519" s="46" t="s">
        <v>52</v>
      </c>
      <c r="F519" s="51"/>
      <c r="G519" s="47">
        <f t="shared" si="17"/>
        <v>0</v>
      </c>
      <c r="H519" s="25">
        <f>+ROUND('[2]EST MERCADO'!P519,0)</f>
        <v>1290455</v>
      </c>
      <c r="I519" s="26">
        <f t="shared" si="18"/>
        <v>2580910</v>
      </c>
    </row>
    <row r="520" spans="1:9" ht="25.5" x14ac:dyDescent="0.25">
      <c r="A520" s="44">
        <v>3.4749999999999499</v>
      </c>
      <c r="B520" s="45" t="s">
        <v>547</v>
      </c>
      <c r="C520" s="43" t="s">
        <v>548</v>
      </c>
      <c r="D520" s="40">
        <v>1</v>
      </c>
      <c r="E520" s="46" t="s">
        <v>52</v>
      </c>
      <c r="F520" s="51"/>
      <c r="G520" s="47">
        <f t="shared" si="17"/>
        <v>0</v>
      </c>
      <c r="H520" s="25">
        <f>+ROUND('[2]EST MERCADO'!P520,0)</f>
        <v>93973</v>
      </c>
      <c r="I520" s="26">
        <f t="shared" si="18"/>
        <v>93973</v>
      </c>
    </row>
    <row r="521" spans="1:9" x14ac:dyDescent="0.25">
      <c r="A521" s="44">
        <v>3.47599999999994</v>
      </c>
      <c r="B521" s="55" t="s">
        <v>549</v>
      </c>
      <c r="C521" s="56" t="s">
        <v>15</v>
      </c>
      <c r="D521" s="40">
        <v>2</v>
      </c>
      <c r="E521" s="46" t="s">
        <v>52</v>
      </c>
      <c r="F521" s="51"/>
      <c r="G521" s="47">
        <f t="shared" si="17"/>
        <v>0</v>
      </c>
      <c r="H521" s="25">
        <f>+ROUND('[2]EST MERCADO'!P521,0)</f>
        <v>181238</v>
      </c>
      <c r="I521" s="26">
        <f t="shared" si="18"/>
        <v>362476</v>
      </c>
    </row>
    <row r="522" spans="1:9" ht="140.25" x14ac:dyDescent="0.25">
      <c r="A522" s="44">
        <v>3.4769999999999399</v>
      </c>
      <c r="B522" s="45" t="s">
        <v>550</v>
      </c>
      <c r="C522" s="43" t="s">
        <v>15</v>
      </c>
      <c r="D522" s="40">
        <v>2</v>
      </c>
      <c r="E522" s="46" t="s">
        <v>52</v>
      </c>
      <c r="F522" s="51"/>
      <c r="G522" s="47">
        <f t="shared" si="17"/>
        <v>0</v>
      </c>
      <c r="H522" s="25">
        <f>+ROUND('[2]EST MERCADO'!P522,0)</f>
        <v>1233268</v>
      </c>
      <c r="I522" s="26">
        <f t="shared" si="18"/>
        <v>2466536</v>
      </c>
    </row>
    <row r="523" spans="1:9" ht="25.5" x14ac:dyDescent="0.25">
      <c r="A523" s="44">
        <v>3.4779999999999398</v>
      </c>
      <c r="B523" s="45" t="s">
        <v>551</v>
      </c>
      <c r="C523" s="43" t="s">
        <v>15</v>
      </c>
      <c r="D523" s="40">
        <v>1</v>
      </c>
      <c r="E523" s="46" t="s">
        <v>52</v>
      </c>
      <c r="F523" s="51"/>
      <c r="G523" s="47">
        <f t="shared" si="17"/>
        <v>0</v>
      </c>
      <c r="H523" s="25">
        <f>+ROUND('[2]EST MERCADO'!P523,0)</f>
        <v>212500</v>
      </c>
      <c r="I523" s="26">
        <f t="shared" si="18"/>
        <v>212500</v>
      </c>
    </row>
    <row r="524" spans="1:9" x14ac:dyDescent="0.25">
      <c r="A524" s="44">
        <v>3.4789999999999499</v>
      </c>
      <c r="B524" s="48" t="s">
        <v>552</v>
      </c>
      <c r="C524" s="49" t="s">
        <v>88</v>
      </c>
      <c r="D524" s="40">
        <v>5</v>
      </c>
      <c r="E524" s="46" t="s">
        <v>52</v>
      </c>
      <c r="F524" s="51"/>
      <c r="G524" s="47">
        <f t="shared" si="17"/>
        <v>0</v>
      </c>
      <c r="H524" s="25">
        <f>+ROUND('[2]EST MERCADO'!P524,0)</f>
        <v>70000</v>
      </c>
      <c r="I524" s="26">
        <f t="shared" si="18"/>
        <v>350000</v>
      </c>
    </row>
    <row r="525" spans="1:9" x14ac:dyDescent="0.25">
      <c r="A525" s="44">
        <v>3.47999999999994</v>
      </c>
      <c r="B525" s="48" t="s">
        <v>553</v>
      </c>
      <c r="C525" s="49" t="s">
        <v>88</v>
      </c>
      <c r="D525" s="40">
        <v>5</v>
      </c>
      <c r="E525" s="46" t="s">
        <v>52</v>
      </c>
      <c r="F525" s="51"/>
      <c r="G525" s="47">
        <f t="shared" si="17"/>
        <v>0</v>
      </c>
      <c r="H525" s="25">
        <f>+ROUND('[2]EST MERCADO'!P525,0)</f>
        <v>108500</v>
      </c>
      <c r="I525" s="26">
        <f t="shared" si="18"/>
        <v>542500</v>
      </c>
    </row>
    <row r="526" spans="1:9" ht="25.5" x14ac:dyDescent="0.25">
      <c r="A526" s="44">
        <v>3.4809999999999399</v>
      </c>
      <c r="B526" s="45" t="s">
        <v>554</v>
      </c>
      <c r="C526" s="43" t="s">
        <v>15</v>
      </c>
      <c r="D526" s="40">
        <v>1</v>
      </c>
      <c r="E526" s="46" t="s">
        <v>52</v>
      </c>
      <c r="F526" s="51"/>
      <c r="G526" s="47">
        <f t="shared" si="17"/>
        <v>0</v>
      </c>
      <c r="H526" s="25">
        <f>+ROUND('[2]EST MERCADO'!P526,0)</f>
        <v>130470</v>
      </c>
      <c r="I526" s="26">
        <f t="shared" si="18"/>
        <v>130470</v>
      </c>
    </row>
    <row r="527" spans="1:9" ht="25.5" x14ac:dyDescent="0.25">
      <c r="A527" s="44">
        <v>3.4819999999999398</v>
      </c>
      <c r="B527" s="48" t="s">
        <v>555</v>
      </c>
      <c r="C527" s="49" t="s">
        <v>15</v>
      </c>
      <c r="D527" s="40">
        <v>1</v>
      </c>
      <c r="E527" s="46" t="s">
        <v>52</v>
      </c>
      <c r="F527" s="51"/>
      <c r="G527" s="47">
        <f t="shared" si="17"/>
        <v>0</v>
      </c>
      <c r="H527" s="25">
        <f>+ROUND('[2]EST MERCADO'!P527,0)</f>
        <v>2417392</v>
      </c>
      <c r="I527" s="26">
        <f t="shared" si="18"/>
        <v>2417392</v>
      </c>
    </row>
    <row r="528" spans="1:9" ht="25.5" x14ac:dyDescent="0.25">
      <c r="A528" s="44">
        <v>3.4829999999999401</v>
      </c>
      <c r="B528" s="48" t="s">
        <v>556</v>
      </c>
      <c r="C528" s="49" t="s">
        <v>15</v>
      </c>
      <c r="D528" s="40">
        <v>2</v>
      </c>
      <c r="E528" s="46" t="s">
        <v>52</v>
      </c>
      <c r="F528" s="51"/>
      <c r="G528" s="47">
        <f t="shared" si="17"/>
        <v>0</v>
      </c>
      <c r="H528" s="25">
        <f>+ROUND('[2]EST MERCADO'!P528,0)</f>
        <v>2066715</v>
      </c>
      <c r="I528" s="26">
        <f t="shared" si="18"/>
        <v>4133430</v>
      </c>
    </row>
    <row r="529" spans="1:9" ht="51" x14ac:dyDescent="0.25">
      <c r="A529" s="44">
        <v>3.48399999999994</v>
      </c>
      <c r="B529" s="45" t="s">
        <v>557</v>
      </c>
      <c r="C529" s="43" t="s">
        <v>15</v>
      </c>
      <c r="D529" s="40">
        <v>1</v>
      </c>
      <c r="E529" s="46" t="s">
        <v>52</v>
      </c>
      <c r="F529" s="51"/>
      <c r="G529" s="47">
        <f t="shared" si="17"/>
        <v>0</v>
      </c>
      <c r="H529" s="25">
        <f>+ROUND('[2]EST MERCADO'!P529,0)</f>
        <v>4262823</v>
      </c>
      <c r="I529" s="26">
        <f t="shared" si="18"/>
        <v>4262823</v>
      </c>
    </row>
    <row r="530" spans="1:9" ht="63.75" x14ac:dyDescent="0.25">
      <c r="A530" s="44">
        <v>3.4849999999999399</v>
      </c>
      <c r="B530" s="45" t="s">
        <v>558</v>
      </c>
      <c r="C530" s="43" t="s">
        <v>15</v>
      </c>
      <c r="D530" s="40">
        <v>1</v>
      </c>
      <c r="E530" s="46" t="s">
        <v>52</v>
      </c>
      <c r="F530" s="51"/>
      <c r="G530" s="47">
        <f t="shared" si="17"/>
        <v>0</v>
      </c>
      <c r="H530" s="25">
        <f>+ROUND('[2]EST MERCADO'!P530,0)</f>
        <v>4767781</v>
      </c>
      <c r="I530" s="26">
        <f t="shared" si="18"/>
        <v>4767781</v>
      </c>
    </row>
    <row r="531" spans="1:9" ht="38.25" x14ac:dyDescent="0.25">
      <c r="A531" s="44">
        <v>3.4859999999999398</v>
      </c>
      <c r="B531" s="45" t="s">
        <v>559</v>
      </c>
      <c r="C531" s="43" t="s">
        <v>301</v>
      </c>
      <c r="D531" s="40">
        <v>5</v>
      </c>
      <c r="E531" s="46" t="s">
        <v>52</v>
      </c>
      <c r="F531" s="51"/>
      <c r="G531" s="47">
        <f t="shared" si="17"/>
        <v>0</v>
      </c>
      <c r="H531" s="25">
        <f>+ROUND('[2]EST MERCADO'!P531,0)</f>
        <v>180000</v>
      </c>
      <c r="I531" s="26">
        <f t="shared" si="18"/>
        <v>900000</v>
      </c>
    </row>
    <row r="532" spans="1:9" x14ac:dyDescent="0.25">
      <c r="A532" s="44">
        <v>3.4869999999999401</v>
      </c>
      <c r="B532" s="48" t="s">
        <v>560</v>
      </c>
      <c r="C532" s="49" t="s">
        <v>301</v>
      </c>
      <c r="D532" s="40">
        <v>5</v>
      </c>
      <c r="E532" s="46" t="s">
        <v>52</v>
      </c>
      <c r="F532" s="51"/>
      <c r="G532" s="47">
        <f t="shared" si="17"/>
        <v>0</v>
      </c>
      <c r="H532" s="25">
        <f>+ROUND('[2]EST MERCADO'!P532,0)</f>
        <v>170000</v>
      </c>
      <c r="I532" s="26">
        <f t="shared" si="18"/>
        <v>850000</v>
      </c>
    </row>
    <row r="533" spans="1:9" ht="38.25" x14ac:dyDescent="0.25">
      <c r="A533" s="44">
        <v>3.48799999999994</v>
      </c>
      <c r="B533" s="55" t="s">
        <v>561</v>
      </c>
      <c r="C533" s="56" t="s">
        <v>15</v>
      </c>
      <c r="D533" s="40">
        <v>1</v>
      </c>
      <c r="E533" s="46" t="s">
        <v>52</v>
      </c>
      <c r="F533" s="51"/>
      <c r="G533" s="47">
        <f t="shared" si="17"/>
        <v>0</v>
      </c>
      <c r="H533" s="25">
        <f>+ROUND('[2]EST MERCADO'!P533,0)</f>
        <v>235000</v>
      </c>
      <c r="I533" s="26">
        <f t="shared" si="18"/>
        <v>235000</v>
      </c>
    </row>
    <row r="534" spans="1:9" ht="25.5" x14ac:dyDescent="0.25">
      <c r="A534" s="44">
        <v>3.4889999999999399</v>
      </c>
      <c r="B534" s="45" t="s">
        <v>562</v>
      </c>
      <c r="C534" s="43" t="s">
        <v>15</v>
      </c>
      <c r="D534" s="40">
        <v>2</v>
      </c>
      <c r="E534" s="46" t="s">
        <v>52</v>
      </c>
      <c r="F534" s="51"/>
      <c r="G534" s="47">
        <f t="shared" si="17"/>
        <v>0</v>
      </c>
      <c r="H534" s="25">
        <f>+ROUND('[2]EST MERCADO'!P534,0)</f>
        <v>48298</v>
      </c>
      <c r="I534" s="26">
        <f t="shared" si="18"/>
        <v>96596</v>
      </c>
    </row>
    <row r="535" spans="1:9" x14ac:dyDescent="0.25">
      <c r="A535" s="44">
        <v>3.4899999999999398</v>
      </c>
      <c r="B535" s="45" t="s">
        <v>563</v>
      </c>
      <c r="C535" s="43" t="s">
        <v>15</v>
      </c>
      <c r="D535" s="40">
        <v>1</v>
      </c>
      <c r="E535" s="46" t="s">
        <v>52</v>
      </c>
      <c r="F535" s="51"/>
      <c r="G535" s="47">
        <f t="shared" si="17"/>
        <v>0</v>
      </c>
      <c r="H535" s="25">
        <f>+ROUND('[2]EST MERCADO'!P535,0)</f>
        <v>72495</v>
      </c>
      <c r="I535" s="26">
        <f t="shared" si="18"/>
        <v>72495</v>
      </c>
    </row>
    <row r="536" spans="1:9" ht="25.5" x14ac:dyDescent="0.25">
      <c r="A536" s="44">
        <v>3.4909999999999402</v>
      </c>
      <c r="B536" s="45" t="s">
        <v>564</v>
      </c>
      <c r="C536" s="43" t="s">
        <v>15</v>
      </c>
      <c r="D536" s="40">
        <v>5</v>
      </c>
      <c r="E536" s="46" t="s">
        <v>52</v>
      </c>
      <c r="F536" s="51"/>
      <c r="G536" s="47">
        <f t="shared" si="17"/>
        <v>0</v>
      </c>
      <c r="H536" s="25">
        <f>+ROUND('[2]EST MERCADO'!P536,0)</f>
        <v>60380</v>
      </c>
      <c r="I536" s="26">
        <f t="shared" si="18"/>
        <v>301900</v>
      </c>
    </row>
    <row r="537" spans="1:9" ht="38.25" x14ac:dyDescent="0.25">
      <c r="A537" s="44">
        <v>3.49199999999994</v>
      </c>
      <c r="B537" s="45" t="s">
        <v>565</v>
      </c>
      <c r="C537" s="43" t="s">
        <v>15</v>
      </c>
      <c r="D537" s="40">
        <v>4</v>
      </c>
      <c r="E537" s="46" t="s">
        <v>52</v>
      </c>
      <c r="F537" s="51"/>
      <c r="G537" s="47">
        <f t="shared" si="17"/>
        <v>0</v>
      </c>
      <c r="H537" s="25">
        <f>+ROUND('[2]EST MERCADO'!P537,0)</f>
        <v>325000</v>
      </c>
      <c r="I537" s="26">
        <f t="shared" si="18"/>
        <v>1300000</v>
      </c>
    </row>
    <row r="538" spans="1:9" ht="76.5" x14ac:dyDescent="0.25">
      <c r="A538" s="44">
        <v>3.4929999999999399</v>
      </c>
      <c r="B538" s="55" t="s">
        <v>566</v>
      </c>
      <c r="C538" s="56" t="s">
        <v>15</v>
      </c>
      <c r="D538" s="40">
        <v>1</v>
      </c>
      <c r="E538" s="46" t="s">
        <v>52</v>
      </c>
      <c r="F538" s="51"/>
      <c r="G538" s="47">
        <f t="shared" si="17"/>
        <v>0</v>
      </c>
      <c r="H538" s="25">
        <f>+ROUND('[2]EST MERCADO'!P538,0)</f>
        <v>3010922</v>
      </c>
      <c r="I538" s="26">
        <f t="shared" si="18"/>
        <v>3010922</v>
      </c>
    </row>
    <row r="539" spans="1:9" ht="38.25" x14ac:dyDescent="0.25">
      <c r="A539" s="44">
        <v>3.4939999999999398</v>
      </c>
      <c r="B539" s="45" t="s">
        <v>567</v>
      </c>
      <c r="C539" s="43" t="s">
        <v>15</v>
      </c>
      <c r="D539" s="40">
        <v>1</v>
      </c>
      <c r="E539" s="46" t="s">
        <v>52</v>
      </c>
      <c r="F539" s="51"/>
      <c r="G539" s="47">
        <f t="shared" si="17"/>
        <v>0</v>
      </c>
      <c r="H539" s="25">
        <f>+ROUND('[2]EST MERCADO'!P539,0)</f>
        <v>771214</v>
      </c>
      <c r="I539" s="26">
        <f t="shared" si="18"/>
        <v>771214</v>
      </c>
    </row>
    <row r="540" spans="1:9" ht="51" x14ac:dyDescent="0.25">
      <c r="A540" s="44">
        <v>3.4949999999999402</v>
      </c>
      <c r="B540" s="45" t="s">
        <v>568</v>
      </c>
      <c r="C540" s="43" t="s">
        <v>15</v>
      </c>
      <c r="D540" s="40">
        <v>1</v>
      </c>
      <c r="E540" s="46" t="s">
        <v>52</v>
      </c>
      <c r="F540" s="51"/>
      <c r="G540" s="47">
        <f t="shared" si="17"/>
        <v>0</v>
      </c>
      <c r="H540" s="25">
        <f>+ROUND('[2]EST MERCADO'!P540,0)</f>
        <v>6713088</v>
      </c>
      <c r="I540" s="26">
        <f t="shared" si="18"/>
        <v>6713088</v>
      </c>
    </row>
    <row r="541" spans="1:9" ht="25.5" x14ac:dyDescent="0.25">
      <c r="A541" s="44">
        <v>3.49599999999994</v>
      </c>
      <c r="B541" s="45" t="s">
        <v>569</v>
      </c>
      <c r="C541" s="43" t="s">
        <v>15</v>
      </c>
      <c r="D541" s="40">
        <v>1</v>
      </c>
      <c r="E541" s="46" t="s">
        <v>52</v>
      </c>
      <c r="F541" s="51"/>
      <c r="G541" s="47">
        <f t="shared" si="17"/>
        <v>0</v>
      </c>
      <c r="H541" s="25">
        <f>+ROUND('[2]EST MERCADO'!P541,0)</f>
        <v>993250</v>
      </c>
      <c r="I541" s="26">
        <f t="shared" si="18"/>
        <v>993250</v>
      </c>
    </row>
    <row r="542" spans="1:9" ht="25.5" x14ac:dyDescent="0.25">
      <c r="A542" s="44">
        <v>3.4969999999999399</v>
      </c>
      <c r="B542" s="45" t="s">
        <v>570</v>
      </c>
      <c r="C542" s="43" t="s">
        <v>15</v>
      </c>
      <c r="D542" s="40">
        <v>1</v>
      </c>
      <c r="E542" s="46" t="s">
        <v>52</v>
      </c>
      <c r="F542" s="51"/>
      <c r="G542" s="47">
        <f t="shared" si="17"/>
        <v>0</v>
      </c>
      <c r="H542" s="25">
        <f>+ROUND('[2]EST MERCADO'!P542,0)</f>
        <v>211736</v>
      </c>
      <c r="I542" s="26">
        <f t="shared" si="18"/>
        <v>211736</v>
      </c>
    </row>
    <row r="543" spans="1:9" ht="25.5" x14ac:dyDescent="0.25">
      <c r="A543" s="44">
        <v>3.4979999999999398</v>
      </c>
      <c r="B543" s="45" t="s">
        <v>571</v>
      </c>
      <c r="C543" s="43" t="s">
        <v>15</v>
      </c>
      <c r="D543" s="40">
        <v>1</v>
      </c>
      <c r="E543" s="46" t="s">
        <v>52</v>
      </c>
      <c r="F543" s="51"/>
      <c r="G543" s="47">
        <f t="shared" si="17"/>
        <v>0</v>
      </c>
      <c r="H543" s="25">
        <f>+ROUND('[2]EST MERCADO'!P543,0)</f>
        <v>33621</v>
      </c>
      <c r="I543" s="26">
        <f t="shared" si="18"/>
        <v>33621</v>
      </c>
    </row>
    <row r="544" spans="1:9" ht="25.5" x14ac:dyDescent="0.25">
      <c r="A544" s="44">
        <v>3.4989999999999402</v>
      </c>
      <c r="B544" s="45" t="s">
        <v>572</v>
      </c>
      <c r="C544" s="43" t="s">
        <v>15</v>
      </c>
      <c r="D544" s="40">
        <v>1</v>
      </c>
      <c r="E544" s="46" t="s">
        <v>52</v>
      </c>
      <c r="F544" s="51"/>
      <c r="G544" s="47">
        <f t="shared" si="17"/>
        <v>0</v>
      </c>
      <c r="H544" s="25">
        <f>+ROUND('[2]EST MERCADO'!P544,0)</f>
        <v>780000</v>
      </c>
      <c r="I544" s="26">
        <f t="shared" si="18"/>
        <v>780000</v>
      </c>
    </row>
    <row r="545" spans="1:9" ht="25.5" x14ac:dyDescent="0.25">
      <c r="A545" s="44">
        <v>3.49999999999994</v>
      </c>
      <c r="B545" s="55" t="s">
        <v>573</v>
      </c>
      <c r="C545" s="56" t="s">
        <v>15</v>
      </c>
      <c r="D545" s="40">
        <v>1</v>
      </c>
      <c r="E545" s="46" t="s">
        <v>52</v>
      </c>
      <c r="F545" s="51"/>
      <c r="G545" s="47">
        <f t="shared" si="17"/>
        <v>0</v>
      </c>
      <c r="H545" s="25">
        <f>+ROUND('[2]EST MERCADO'!P545,0)</f>
        <v>301000</v>
      </c>
      <c r="I545" s="26">
        <f t="shared" si="18"/>
        <v>301000</v>
      </c>
    </row>
    <row r="546" spans="1:9" ht="25.5" x14ac:dyDescent="0.25">
      <c r="A546" s="44">
        <v>3.5009999999999399</v>
      </c>
      <c r="B546" s="55" t="s">
        <v>574</v>
      </c>
      <c r="C546" s="56" t="s">
        <v>15</v>
      </c>
      <c r="D546" s="40">
        <v>1</v>
      </c>
      <c r="E546" s="46" t="s">
        <v>52</v>
      </c>
      <c r="F546" s="51"/>
      <c r="G546" s="47">
        <f t="shared" si="17"/>
        <v>0</v>
      </c>
      <c r="H546" s="25">
        <f>+ROUND('[2]EST MERCADO'!P546,0)</f>
        <v>500000</v>
      </c>
      <c r="I546" s="26">
        <f t="shared" si="18"/>
        <v>500000</v>
      </c>
    </row>
    <row r="547" spans="1:9" ht="51" x14ac:dyDescent="0.25">
      <c r="A547" s="44">
        <v>3.5019999999999398</v>
      </c>
      <c r="B547" s="45" t="s">
        <v>575</v>
      </c>
      <c r="C547" s="43" t="s">
        <v>15</v>
      </c>
      <c r="D547" s="40">
        <v>1</v>
      </c>
      <c r="E547" s="46" t="s">
        <v>52</v>
      </c>
      <c r="F547" s="51"/>
      <c r="G547" s="47">
        <f t="shared" si="17"/>
        <v>0</v>
      </c>
      <c r="H547" s="25">
        <f>+ROUND('[2]EST MERCADO'!P547,0)</f>
        <v>2795052</v>
      </c>
      <c r="I547" s="26">
        <f t="shared" si="18"/>
        <v>2795052</v>
      </c>
    </row>
    <row r="548" spans="1:9" ht="25.5" x14ac:dyDescent="0.25">
      <c r="A548" s="44">
        <v>3.5029999999999402</v>
      </c>
      <c r="B548" s="48" t="s">
        <v>576</v>
      </c>
      <c r="C548" s="49" t="s">
        <v>88</v>
      </c>
      <c r="D548" s="40">
        <v>5</v>
      </c>
      <c r="E548" s="46" t="s">
        <v>52</v>
      </c>
      <c r="F548" s="65"/>
      <c r="G548" s="47">
        <f t="shared" si="17"/>
        <v>0</v>
      </c>
      <c r="H548" s="25">
        <f>+ROUND('[2]EST MERCADO'!P548,0)</f>
        <v>280000</v>
      </c>
      <c r="I548" s="26">
        <f t="shared" si="18"/>
        <v>1400000</v>
      </c>
    </row>
    <row r="549" spans="1:9" ht="25.5" x14ac:dyDescent="0.25">
      <c r="A549" s="44">
        <v>3.5039999999999401</v>
      </c>
      <c r="B549" s="48" t="s">
        <v>577</v>
      </c>
      <c r="C549" s="49" t="s">
        <v>88</v>
      </c>
      <c r="D549" s="40">
        <v>5</v>
      </c>
      <c r="E549" s="46" t="s">
        <v>52</v>
      </c>
      <c r="F549" s="66"/>
      <c r="G549" s="47">
        <f t="shared" si="17"/>
        <v>0</v>
      </c>
      <c r="H549" s="25">
        <f>+ROUND('[2]EST MERCADO'!P549,0)</f>
        <v>216498</v>
      </c>
      <c r="I549" s="26">
        <f t="shared" si="18"/>
        <v>1082490</v>
      </c>
    </row>
    <row r="550" spans="1:9" ht="38.25" x14ac:dyDescent="0.25">
      <c r="A550" s="44">
        <v>3.5049999999999399</v>
      </c>
      <c r="B550" s="45" t="s">
        <v>578</v>
      </c>
      <c r="C550" s="43" t="s">
        <v>301</v>
      </c>
      <c r="D550" s="40">
        <v>5</v>
      </c>
      <c r="E550" s="46" t="s">
        <v>52</v>
      </c>
      <c r="F550" s="51"/>
      <c r="G550" s="47">
        <f t="shared" si="17"/>
        <v>0</v>
      </c>
      <c r="H550" s="25">
        <f>+ROUND('[2]EST MERCADO'!P550,0)</f>
        <v>153957</v>
      </c>
      <c r="I550" s="26">
        <f t="shared" si="18"/>
        <v>769785</v>
      </c>
    </row>
    <row r="551" spans="1:9" ht="51" x14ac:dyDescent="0.25">
      <c r="A551" s="44">
        <v>3.5059999999999398</v>
      </c>
      <c r="B551" s="45" t="s">
        <v>579</v>
      </c>
      <c r="C551" s="43" t="s">
        <v>15</v>
      </c>
      <c r="D551" s="40">
        <v>1</v>
      </c>
      <c r="E551" s="46" t="s">
        <v>52</v>
      </c>
      <c r="F551" s="51"/>
      <c r="G551" s="47">
        <f t="shared" si="17"/>
        <v>0</v>
      </c>
      <c r="H551" s="25">
        <f>+ROUND('[2]EST MERCADO'!P551,0)</f>
        <v>6831923</v>
      </c>
      <c r="I551" s="26">
        <f t="shared" si="18"/>
        <v>6831923</v>
      </c>
    </row>
    <row r="552" spans="1:9" x14ac:dyDescent="0.25">
      <c r="A552" s="44">
        <v>3.5069999999999402</v>
      </c>
      <c r="B552" s="48" t="s">
        <v>580</v>
      </c>
      <c r="C552" s="49" t="s">
        <v>88</v>
      </c>
      <c r="D552" s="40">
        <v>5</v>
      </c>
      <c r="E552" s="46" t="s">
        <v>52</v>
      </c>
      <c r="F552" s="66"/>
      <c r="G552" s="47">
        <f t="shared" si="17"/>
        <v>0</v>
      </c>
      <c r="H552" s="25">
        <f>+ROUND('[2]EST MERCADO'!P552,0)</f>
        <v>108759</v>
      </c>
      <c r="I552" s="26">
        <f t="shared" si="18"/>
        <v>543795</v>
      </c>
    </row>
    <row r="553" spans="1:9" ht="51" x14ac:dyDescent="0.25">
      <c r="A553" s="44">
        <v>3.5079999999999401</v>
      </c>
      <c r="B553" s="55" t="s">
        <v>581</v>
      </c>
      <c r="C553" s="56" t="s">
        <v>15</v>
      </c>
      <c r="D553" s="40">
        <v>1</v>
      </c>
      <c r="E553" s="46" t="s">
        <v>52</v>
      </c>
      <c r="F553" s="66"/>
      <c r="G553" s="47">
        <f t="shared" si="17"/>
        <v>0</v>
      </c>
      <c r="H553" s="25">
        <f>+ROUND('[2]EST MERCADO'!P553,0)</f>
        <v>2539148</v>
      </c>
      <c r="I553" s="26">
        <f t="shared" si="18"/>
        <v>2539148</v>
      </c>
    </row>
    <row r="554" spans="1:9" ht="76.5" x14ac:dyDescent="0.25">
      <c r="A554" s="44">
        <v>3.5089999999999399</v>
      </c>
      <c r="B554" s="55" t="s">
        <v>582</v>
      </c>
      <c r="C554" s="56" t="s">
        <v>15</v>
      </c>
      <c r="D554" s="40">
        <v>1</v>
      </c>
      <c r="E554" s="46" t="s">
        <v>52</v>
      </c>
      <c r="F554" s="66"/>
      <c r="G554" s="47">
        <f t="shared" si="17"/>
        <v>0</v>
      </c>
      <c r="H554" s="25">
        <f>+ROUND('[2]EST MERCADO'!P554,0)</f>
        <v>4837807</v>
      </c>
      <c r="I554" s="26">
        <f t="shared" si="18"/>
        <v>4837807</v>
      </c>
    </row>
    <row r="555" spans="1:9" x14ac:dyDescent="0.25">
      <c r="A555" s="44">
        <v>3.5099999999999398</v>
      </c>
      <c r="B555" s="55" t="s">
        <v>583</v>
      </c>
      <c r="C555" s="56" t="s">
        <v>301</v>
      </c>
      <c r="D555" s="40">
        <v>5</v>
      </c>
      <c r="E555" s="46" t="s">
        <v>52</v>
      </c>
      <c r="F555" s="66"/>
      <c r="G555" s="47">
        <f t="shared" ref="G555:G618" si="19">+D555*F555</f>
        <v>0</v>
      </c>
      <c r="H555" s="25">
        <f>+ROUND('[2]EST MERCADO'!P555,0)</f>
        <v>5160</v>
      </c>
      <c r="I555" s="26">
        <f t="shared" ref="I555:I618" si="20">+D555*H555</f>
        <v>25800</v>
      </c>
    </row>
    <row r="556" spans="1:9" x14ac:dyDescent="0.25">
      <c r="A556" s="44">
        <v>3.5109999999999402</v>
      </c>
      <c r="B556" s="55" t="s">
        <v>584</v>
      </c>
      <c r="C556" s="56" t="s">
        <v>88</v>
      </c>
      <c r="D556" s="40">
        <v>5</v>
      </c>
      <c r="E556" s="46" t="s">
        <v>52</v>
      </c>
      <c r="F556" s="67"/>
      <c r="G556" s="47">
        <f t="shared" si="19"/>
        <v>0</v>
      </c>
      <c r="H556" s="25">
        <f>+ROUND('[2]EST MERCADO'!P556,0)</f>
        <v>9059</v>
      </c>
      <c r="I556" s="26">
        <f t="shared" si="20"/>
        <v>45295</v>
      </c>
    </row>
    <row r="557" spans="1:9" x14ac:dyDescent="0.25">
      <c r="A557" s="44">
        <v>3.5119999999999401</v>
      </c>
      <c r="B557" s="55" t="s">
        <v>585</v>
      </c>
      <c r="C557" s="56" t="s">
        <v>88</v>
      </c>
      <c r="D557" s="40">
        <v>5</v>
      </c>
      <c r="E557" s="46" t="s">
        <v>52</v>
      </c>
      <c r="F557" s="51"/>
      <c r="G557" s="47">
        <f t="shared" si="19"/>
        <v>0</v>
      </c>
      <c r="H557" s="25">
        <f>+ROUND('[2]EST MERCADO'!P557,0)</f>
        <v>83576</v>
      </c>
      <c r="I557" s="26">
        <f t="shared" si="20"/>
        <v>417880</v>
      </c>
    </row>
    <row r="558" spans="1:9" x14ac:dyDescent="0.25">
      <c r="A558" s="44">
        <v>3.5129999999999399</v>
      </c>
      <c r="B558" s="55" t="s">
        <v>586</v>
      </c>
      <c r="C558" s="56" t="s">
        <v>301</v>
      </c>
      <c r="D558" s="40">
        <v>5</v>
      </c>
      <c r="E558" s="46" t="s">
        <v>52</v>
      </c>
      <c r="F558" s="51"/>
      <c r="G558" s="47">
        <f t="shared" si="19"/>
        <v>0</v>
      </c>
      <c r="H558" s="25">
        <f>+ROUND('[2]EST MERCADO'!P558,0)</f>
        <v>6745</v>
      </c>
      <c r="I558" s="26">
        <f t="shared" si="20"/>
        <v>33725</v>
      </c>
    </row>
    <row r="559" spans="1:9" x14ac:dyDescent="0.25">
      <c r="A559" s="44">
        <v>3.5139999999999398</v>
      </c>
      <c r="B559" s="55" t="s">
        <v>587</v>
      </c>
      <c r="C559" s="56" t="s">
        <v>88</v>
      </c>
      <c r="D559" s="40">
        <v>5</v>
      </c>
      <c r="E559" s="46" t="s">
        <v>52</v>
      </c>
      <c r="F559" s="51"/>
      <c r="G559" s="47">
        <f t="shared" si="19"/>
        <v>0</v>
      </c>
      <c r="H559" s="25">
        <f>+ROUND('[2]EST MERCADO'!P559,0)</f>
        <v>11371</v>
      </c>
      <c r="I559" s="26">
        <f t="shared" si="20"/>
        <v>56855</v>
      </c>
    </row>
    <row r="560" spans="1:9" x14ac:dyDescent="0.25">
      <c r="A560" s="44">
        <v>3.5149999999999402</v>
      </c>
      <c r="B560" s="55" t="s">
        <v>588</v>
      </c>
      <c r="C560" s="56" t="s">
        <v>88</v>
      </c>
      <c r="D560" s="40">
        <v>5</v>
      </c>
      <c r="E560" s="46" t="s">
        <v>52</v>
      </c>
      <c r="F560" s="51"/>
      <c r="G560" s="47">
        <f t="shared" si="19"/>
        <v>0</v>
      </c>
      <c r="H560" s="25">
        <f>+ROUND('[2]EST MERCADO'!P560,0)</f>
        <v>22000</v>
      </c>
      <c r="I560" s="26">
        <f t="shared" si="20"/>
        <v>110000</v>
      </c>
    </row>
    <row r="561" spans="1:9" x14ac:dyDescent="0.25">
      <c r="A561" s="44">
        <v>3.5159999999999401</v>
      </c>
      <c r="B561" s="55" t="s">
        <v>589</v>
      </c>
      <c r="C561" s="56" t="s">
        <v>88</v>
      </c>
      <c r="D561" s="40">
        <v>5</v>
      </c>
      <c r="E561" s="46" t="s">
        <v>52</v>
      </c>
      <c r="F561" s="51"/>
      <c r="G561" s="47">
        <f t="shared" si="19"/>
        <v>0</v>
      </c>
      <c r="H561" s="25">
        <f>+ROUND('[2]EST MERCADO'!P561,0)</f>
        <v>23000</v>
      </c>
      <c r="I561" s="26">
        <f t="shared" si="20"/>
        <v>115000</v>
      </c>
    </row>
    <row r="562" spans="1:9" x14ac:dyDescent="0.25">
      <c r="A562" s="44">
        <v>3.51699999999994</v>
      </c>
      <c r="B562" s="55" t="s">
        <v>590</v>
      </c>
      <c r="C562" s="56" t="s">
        <v>88</v>
      </c>
      <c r="D562" s="40">
        <v>5</v>
      </c>
      <c r="E562" s="46" t="s">
        <v>52</v>
      </c>
      <c r="F562" s="51"/>
      <c r="G562" s="47">
        <f t="shared" si="19"/>
        <v>0</v>
      </c>
      <c r="H562" s="25">
        <f>+ROUND('[2]EST MERCADO'!P562,0)</f>
        <v>19756</v>
      </c>
      <c r="I562" s="26">
        <f t="shared" si="20"/>
        <v>98780</v>
      </c>
    </row>
    <row r="563" spans="1:9" ht="25.5" x14ac:dyDescent="0.25">
      <c r="A563" s="44">
        <v>3.5179999999999398</v>
      </c>
      <c r="B563" s="45" t="s">
        <v>591</v>
      </c>
      <c r="C563" s="43" t="s">
        <v>88</v>
      </c>
      <c r="D563" s="40">
        <v>5</v>
      </c>
      <c r="E563" s="46" t="s">
        <v>52</v>
      </c>
      <c r="F563" s="51"/>
      <c r="G563" s="47">
        <f t="shared" si="19"/>
        <v>0</v>
      </c>
      <c r="H563" s="25">
        <f>+ROUND('[2]EST MERCADO'!P563,0)</f>
        <v>27902</v>
      </c>
      <c r="I563" s="26">
        <f t="shared" si="20"/>
        <v>139510</v>
      </c>
    </row>
    <row r="564" spans="1:9" x14ac:dyDescent="0.25">
      <c r="A564" s="44">
        <v>3.5189999999999402</v>
      </c>
      <c r="B564" s="55" t="s">
        <v>592</v>
      </c>
      <c r="C564" s="56" t="s">
        <v>301</v>
      </c>
      <c r="D564" s="40">
        <v>5</v>
      </c>
      <c r="E564" s="46" t="s">
        <v>52</v>
      </c>
      <c r="F564" s="51"/>
      <c r="G564" s="47">
        <f t="shared" si="19"/>
        <v>0</v>
      </c>
      <c r="H564" s="25">
        <f>+ROUND('[2]EST MERCADO'!P564,0)</f>
        <v>13200</v>
      </c>
      <c r="I564" s="26">
        <f t="shared" si="20"/>
        <v>66000</v>
      </c>
    </row>
    <row r="565" spans="1:9" x14ac:dyDescent="0.25">
      <c r="A565" s="44">
        <v>3.5199999999999401</v>
      </c>
      <c r="B565" s="55" t="s">
        <v>593</v>
      </c>
      <c r="C565" s="56" t="s">
        <v>88</v>
      </c>
      <c r="D565" s="40">
        <v>5</v>
      </c>
      <c r="E565" s="46" t="s">
        <v>52</v>
      </c>
      <c r="F565" s="51"/>
      <c r="G565" s="47">
        <f t="shared" si="19"/>
        <v>0</v>
      </c>
      <c r="H565" s="25">
        <f>+ROUND('[2]EST MERCADO'!P565,0)</f>
        <v>51500</v>
      </c>
      <c r="I565" s="26">
        <f t="shared" si="20"/>
        <v>257500</v>
      </c>
    </row>
    <row r="566" spans="1:9" x14ac:dyDescent="0.25">
      <c r="A566" s="44">
        <v>3.52099999999994</v>
      </c>
      <c r="B566" s="55" t="s">
        <v>594</v>
      </c>
      <c r="C566" s="56" t="s">
        <v>88</v>
      </c>
      <c r="D566" s="40">
        <v>5</v>
      </c>
      <c r="E566" s="46" t="s">
        <v>52</v>
      </c>
      <c r="F566" s="51"/>
      <c r="G566" s="47">
        <f t="shared" si="19"/>
        <v>0</v>
      </c>
      <c r="H566" s="25">
        <f>+ROUND('[2]EST MERCADO'!P566,0)</f>
        <v>27500</v>
      </c>
      <c r="I566" s="26">
        <f t="shared" si="20"/>
        <v>137500</v>
      </c>
    </row>
    <row r="567" spans="1:9" x14ac:dyDescent="0.25">
      <c r="A567" s="44">
        <v>3.5219999999999398</v>
      </c>
      <c r="B567" s="55" t="s">
        <v>595</v>
      </c>
      <c r="C567" s="56" t="s">
        <v>88</v>
      </c>
      <c r="D567" s="40">
        <v>5</v>
      </c>
      <c r="E567" s="46" t="s">
        <v>52</v>
      </c>
      <c r="F567" s="51"/>
      <c r="G567" s="47">
        <f t="shared" si="19"/>
        <v>0</v>
      </c>
      <c r="H567" s="25">
        <f>+ROUND('[2]EST MERCADO'!P567,0)</f>
        <v>22775</v>
      </c>
      <c r="I567" s="26">
        <f t="shared" si="20"/>
        <v>113875</v>
      </c>
    </row>
    <row r="568" spans="1:9" x14ac:dyDescent="0.25">
      <c r="A568" s="44">
        <v>3.5229999999999402</v>
      </c>
      <c r="B568" s="55" t="s">
        <v>596</v>
      </c>
      <c r="C568" s="56" t="s">
        <v>88</v>
      </c>
      <c r="D568" s="40">
        <v>5</v>
      </c>
      <c r="E568" s="46" t="s">
        <v>52</v>
      </c>
      <c r="F568" s="51"/>
      <c r="G568" s="47">
        <f t="shared" si="19"/>
        <v>0</v>
      </c>
      <c r="H568" s="25">
        <f>+ROUND('[2]EST MERCADO'!P568,0)</f>
        <v>31500</v>
      </c>
      <c r="I568" s="26">
        <f t="shared" si="20"/>
        <v>157500</v>
      </c>
    </row>
    <row r="569" spans="1:9" x14ac:dyDescent="0.25">
      <c r="A569" s="44">
        <v>3.5239999999999401</v>
      </c>
      <c r="B569" s="55" t="s">
        <v>597</v>
      </c>
      <c r="C569" s="56" t="s">
        <v>88</v>
      </c>
      <c r="D569" s="40">
        <v>5</v>
      </c>
      <c r="E569" s="46" t="s">
        <v>52</v>
      </c>
      <c r="F569" s="51"/>
      <c r="G569" s="47">
        <f t="shared" si="19"/>
        <v>0</v>
      </c>
      <c r="H569" s="25">
        <f>+ROUND('[2]EST MERCADO'!P569,0)</f>
        <v>67750</v>
      </c>
      <c r="I569" s="26">
        <f t="shared" si="20"/>
        <v>338750</v>
      </c>
    </row>
    <row r="570" spans="1:9" x14ac:dyDescent="0.25">
      <c r="A570" s="44">
        <v>3.52499999999994</v>
      </c>
      <c r="B570" s="55" t="s">
        <v>598</v>
      </c>
      <c r="C570" s="56" t="s">
        <v>88</v>
      </c>
      <c r="D570" s="40">
        <v>5</v>
      </c>
      <c r="E570" s="46" t="s">
        <v>52</v>
      </c>
      <c r="F570" s="51"/>
      <c r="G570" s="47">
        <f t="shared" si="19"/>
        <v>0</v>
      </c>
      <c r="H570" s="25">
        <f>+ROUND('[2]EST MERCADO'!P570,0)</f>
        <v>50078</v>
      </c>
      <c r="I570" s="26">
        <f t="shared" si="20"/>
        <v>250390</v>
      </c>
    </row>
    <row r="571" spans="1:9" x14ac:dyDescent="0.25">
      <c r="A571" s="44">
        <v>3.5259999999999398</v>
      </c>
      <c r="B571" s="55" t="s">
        <v>599</v>
      </c>
      <c r="C571" s="56" t="s">
        <v>88</v>
      </c>
      <c r="D571" s="40">
        <v>5</v>
      </c>
      <c r="E571" s="46" t="s">
        <v>52</v>
      </c>
      <c r="F571" s="51"/>
      <c r="G571" s="47">
        <f t="shared" si="19"/>
        <v>0</v>
      </c>
      <c r="H571" s="25">
        <f>+ROUND('[2]EST MERCADO'!P571,0)</f>
        <v>52850</v>
      </c>
      <c r="I571" s="26">
        <f t="shared" si="20"/>
        <v>264250</v>
      </c>
    </row>
    <row r="572" spans="1:9" ht="25.5" x14ac:dyDescent="0.25">
      <c r="A572" s="44">
        <v>3.5269999999999402</v>
      </c>
      <c r="B572" s="45" t="s">
        <v>600</v>
      </c>
      <c r="C572" s="43" t="s">
        <v>15</v>
      </c>
      <c r="D572" s="40">
        <v>4</v>
      </c>
      <c r="E572" s="46" t="s">
        <v>52</v>
      </c>
      <c r="F572" s="51"/>
      <c r="G572" s="47">
        <f t="shared" si="19"/>
        <v>0</v>
      </c>
      <c r="H572" s="25">
        <f>+ROUND('[2]EST MERCADO'!P572,0)</f>
        <v>105825</v>
      </c>
      <c r="I572" s="26">
        <f t="shared" si="20"/>
        <v>423300</v>
      </c>
    </row>
    <row r="573" spans="1:9" ht="25.5" x14ac:dyDescent="0.25">
      <c r="A573" s="44">
        <v>3.5279999999999401</v>
      </c>
      <c r="B573" s="45" t="s">
        <v>601</v>
      </c>
      <c r="C573" s="43" t="s">
        <v>15</v>
      </c>
      <c r="D573" s="40">
        <v>4</v>
      </c>
      <c r="E573" s="46" t="s">
        <v>52</v>
      </c>
      <c r="F573" s="51"/>
      <c r="G573" s="47">
        <f t="shared" si="19"/>
        <v>0</v>
      </c>
      <c r="H573" s="25">
        <f>+ROUND('[2]EST MERCADO'!P573,0)</f>
        <v>263896</v>
      </c>
      <c r="I573" s="26">
        <f t="shared" si="20"/>
        <v>1055584</v>
      </c>
    </row>
    <row r="574" spans="1:9" ht="25.5" x14ac:dyDescent="0.25">
      <c r="A574" s="44">
        <v>3.52899999999994</v>
      </c>
      <c r="B574" s="45" t="s">
        <v>602</v>
      </c>
      <c r="C574" s="43" t="s">
        <v>15</v>
      </c>
      <c r="D574" s="40">
        <v>4</v>
      </c>
      <c r="E574" s="46" t="s">
        <v>52</v>
      </c>
      <c r="F574" s="51"/>
      <c r="G574" s="47">
        <f t="shared" si="19"/>
        <v>0</v>
      </c>
      <c r="H574" s="25">
        <f>+ROUND('[2]EST MERCADO'!P574,0)</f>
        <v>224211</v>
      </c>
      <c r="I574" s="26">
        <f t="shared" si="20"/>
        <v>896844</v>
      </c>
    </row>
    <row r="575" spans="1:9" ht="38.25" x14ac:dyDescent="0.25">
      <c r="A575" s="44">
        <v>3.5299999999999399</v>
      </c>
      <c r="B575" s="45" t="s">
        <v>603</v>
      </c>
      <c r="C575" s="43" t="s">
        <v>301</v>
      </c>
      <c r="D575" s="40">
        <v>5</v>
      </c>
      <c r="E575" s="46" t="s">
        <v>52</v>
      </c>
      <c r="F575" s="51"/>
      <c r="G575" s="47">
        <f t="shared" si="19"/>
        <v>0</v>
      </c>
      <c r="H575" s="25">
        <f>+ROUND('[2]EST MERCADO'!P575,0)</f>
        <v>13200</v>
      </c>
      <c r="I575" s="26">
        <f t="shared" si="20"/>
        <v>66000</v>
      </c>
    </row>
    <row r="576" spans="1:9" ht="38.25" x14ac:dyDescent="0.25">
      <c r="A576" s="44">
        <v>3.5309999999999402</v>
      </c>
      <c r="B576" s="45" t="s">
        <v>604</v>
      </c>
      <c r="C576" s="43" t="s">
        <v>88</v>
      </c>
      <c r="D576" s="40">
        <v>5</v>
      </c>
      <c r="E576" s="46" t="s">
        <v>52</v>
      </c>
      <c r="F576" s="51"/>
      <c r="G576" s="47">
        <f t="shared" si="19"/>
        <v>0</v>
      </c>
      <c r="H576" s="25">
        <f>+ROUND('[2]EST MERCADO'!P576,0)</f>
        <v>13200</v>
      </c>
      <c r="I576" s="26">
        <f t="shared" si="20"/>
        <v>66000</v>
      </c>
    </row>
    <row r="577" spans="1:9" x14ac:dyDescent="0.25">
      <c r="A577" s="44">
        <v>3.5319999999999401</v>
      </c>
      <c r="B577" s="55" t="s">
        <v>605</v>
      </c>
      <c r="C577" s="56" t="s">
        <v>88</v>
      </c>
      <c r="D577" s="40">
        <v>5</v>
      </c>
      <c r="E577" s="46" t="s">
        <v>52</v>
      </c>
      <c r="F577" s="51"/>
      <c r="G577" s="47">
        <f t="shared" si="19"/>
        <v>0</v>
      </c>
      <c r="H577" s="25">
        <f>+ROUND('[2]EST MERCADO'!P577,0)</f>
        <v>18000</v>
      </c>
      <c r="I577" s="26">
        <f t="shared" si="20"/>
        <v>90000</v>
      </c>
    </row>
    <row r="578" spans="1:9" x14ac:dyDescent="0.25">
      <c r="A578" s="44">
        <v>3.53299999999994</v>
      </c>
      <c r="B578" s="48" t="s">
        <v>606</v>
      </c>
      <c r="C578" s="49" t="s">
        <v>15</v>
      </c>
      <c r="D578" s="40">
        <v>2</v>
      </c>
      <c r="E578" s="46" t="s">
        <v>52</v>
      </c>
      <c r="F578" s="51"/>
      <c r="G578" s="47">
        <f t="shared" si="19"/>
        <v>0</v>
      </c>
      <c r="H578" s="25">
        <f>+ROUND('[2]EST MERCADO'!P578,0)</f>
        <v>12698</v>
      </c>
      <c r="I578" s="26">
        <f t="shared" si="20"/>
        <v>25396</v>
      </c>
    </row>
    <row r="579" spans="1:9" x14ac:dyDescent="0.25">
      <c r="A579" s="44">
        <v>3.5339999999999399</v>
      </c>
      <c r="B579" s="48" t="s">
        <v>607</v>
      </c>
      <c r="C579" s="49" t="s">
        <v>351</v>
      </c>
      <c r="D579" s="40">
        <v>1</v>
      </c>
      <c r="E579" s="46" t="s">
        <v>52</v>
      </c>
      <c r="F579" s="51"/>
      <c r="G579" s="47">
        <f t="shared" si="19"/>
        <v>0</v>
      </c>
      <c r="H579" s="25">
        <f>+ROUND('[2]EST MERCADO'!P579,0)</f>
        <v>417023</v>
      </c>
      <c r="I579" s="26">
        <f t="shared" si="20"/>
        <v>417023</v>
      </c>
    </row>
    <row r="580" spans="1:9" x14ac:dyDescent="0.25">
      <c r="A580" s="44">
        <v>3.5349999999999402</v>
      </c>
      <c r="B580" s="48" t="s">
        <v>608</v>
      </c>
      <c r="C580" s="49" t="s">
        <v>15</v>
      </c>
      <c r="D580" s="40">
        <v>1</v>
      </c>
      <c r="E580" s="46" t="s">
        <v>52</v>
      </c>
      <c r="F580" s="51"/>
      <c r="G580" s="47">
        <f t="shared" si="19"/>
        <v>0</v>
      </c>
      <c r="H580" s="25">
        <f>+ROUND('[2]EST MERCADO'!P580,0)</f>
        <v>249606</v>
      </c>
      <c r="I580" s="26">
        <f t="shared" si="20"/>
        <v>249606</v>
      </c>
    </row>
    <row r="581" spans="1:9" x14ac:dyDescent="0.25">
      <c r="A581" s="44">
        <v>3.5359999999999401</v>
      </c>
      <c r="B581" s="48" t="s">
        <v>609</v>
      </c>
      <c r="C581" s="49" t="s">
        <v>15</v>
      </c>
      <c r="D581" s="40">
        <v>1</v>
      </c>
      <c r="E581" s="46" t="s">
        <v>52</v>
      </c>
      <c r="F581" s="51"/>
      <c r="G581" s="47">
        <f t="shared" si="19"/>
        <v>0</v>
      </c>
      <c r="H581" s="25">
        <f>+ROUND('[2]EST MERCADO'!P581,0)</f>
        <v>303349</v>
      </c>
      <c r="I581" s="26">
        <f t="shared" si="20"/>
        <v>303349</v>
      </c>
    </row>
    <row r="582" spans="1:9" x14ac:dyDescent="0.25">
      <c r="A582" s="44">
        <v>3.53699999999994</v>
      </c>
      <c r="B582" s="48" t="s">
        <v>610</v>
      </c>
      <c r="C582" s="49" t="s">
        <v>15</v>
      </c>
      <c r="D582" s="40">
        <v>1</v>
      </c>
      <c r="E582" s="46" t="s">
        <v>52</v>
      </c>
      <c r="F582" s="51"/>
      <c r="G582" s="47">
        <f t="shared" si="19"/>
        <v>0</v>
      </c>
      <c r="H582" s="25">
        <f>+ROUND('[2]EST MERCADO'!P582,0)</f>
        <v>460941</v>
      </c>
      <c r="I582" s="26">
        <f t="shared" si="20"/>
        <v>460941</v>
      </c>
    </row>
    <row r="583" spans="1:9" x14ac:dyDescent="0.25">
      <c r="A583" s="44">
        <v>3.5379999999999399</v>
      </c>
      <c r="B583" s="68" t="s">
        <v>611</v>
      </c>
      <c r="C583" s="56" t="s">
        <v>15</v>
      </c>
      <c r="D583" s="40">
        <v>1</v>
      </c>
      <c r="E583" s="46" t="s">
        <v>52</v>
      </c>
      <c r="F583" s="51"/>
      <c r="G583" s="47">
        <f t="shared" si="19"/>
        <v>0</v>
      </c>
      <c r="H583" s="25">
        <f>+ROUND('[2]EST MERCADO'!P583,0)</f>
        <v>96161</v>
      </c>
      <c r="I583" s="26">
        <f t="shared" si="20"/>
        <v>96161</v>
      </c>
    </row>
    <row r="584" spans="1:9" x14ac:dyDescent="0.25">
      <c r="A584" s="44">
        <v>3.5389999999999402</v>
      </c>
      <c r="B584" s="48" t="s">
        <v>612</v>
      </c>
      <c r="C584" s="49" t="s">
        <v>15</v>
      </c>
      <c r="D584" s="40">
        <v>1</v>
      </c>
      <c r="E584" s="46" t="s">
        <v>52</v>
      </c>
      <c r="F584" s="51"/>
      <c r="G584" s="47">
        <f t="shared" si="19"/>
        <v>0</v>
      </c>
      <c r="H584" s="25">
        <f>+ROUND('[2]EST MERCADO'!P584,0)</f>
        <v>429990</v>
      </c>
      <c r="I584" s="26">
        <f t="shared" si="20"/>
        <v>429990</v>
      </c>
    </row>
    <row r="585" spans="1:9" x14ac:dyDescent="0.25">
      <c r="A585" s="44">
        <v>3.5399999999999401</v>
      </c>
      <c r="B585" s="48" t="s">
        <v>613</v>
      </c>
      <c r="C585" s="49" t="s">
        <v>15</v>
      </c>
      <c r="D585" s="40">
        <v>2</v>
      </c>
      <c r="E585" s="46" t="s">
        <v>52</v>
      </c>
      <c r="F585" s="51"/>
      <c r="G585" s="47">
        <f t="shared" si="19"/>
        <v>0</v>
      </c>
      <c r="H585" s="25">
        <f>+ROUND('[2]EST MERCADO'!P585,0)</f>
        <v>22990</v>
      </c>
      <c r="I585" s="26">
        <f t="shared" si="20"/>
        <v>45980</v>
      </c>
    </row>
    <row r="586" spans="1:9" x14ac:dyDescent="0.25">
      <c r="A586" s="44">
        <v>3.54099999999994</v>
      </c>
      <c r="B586" s="48" t="s">
        <v>614</v>
      </c>
      <c r="C586" s="49" t="s">
        <v>15</v>
      </c>
      <c r="D586" s="40">
        <v>2</v>
      </c>
      <c r="E586" s="46" t="s">
        <v>52</v>
      </c>
      <c r="F586" s="51"/>
      <c r="G586" s="47">
        <f t="shared" si="19"/>
        <v>0</v>
      </c>
      <c r="H586" s="25">
        <f>+ROUND('[2]EST MERCADO'!P586,0)</f>
        <v>23096</v>
      </c>
      <c r="I586" s="26">
        <f t="shared" si="20"/>
        <v>46192</v>
      </c>
    </row>
    <row r="587" spans="1:9" x14ac:dyDescent="0.25">
      <c r="A587" s="44">
        <v>3.5419999999999399</v>
      </c>
      <c r="B587" s="48" t="s">
        <v>615</v>
      </c>
      <c r="C587" s="49" t="s">
        <v>15</v>
      </c>
      <c r="D587" s="40">
        <v>2</v>
      </c>
      <c r="E587" s="46" t="s">
        <v>52</v>
      </c>
      <c r="F587" s="51"/>
      <c r="G587" s="47">
        <f t="shared" si="19"/>
        <v>0</v>
      </c>
      <c r="H587" s="25">
        <f>+ROUND('[2]EST MERCADO'!P587,0)</f>
        <v>23096</v>
      </c>
      <c r="I587" s="26">
        <f t="shared" si="20"/>
        <v>46192</v>
      </c>
    </row>
    <row r="588" spans="1:9" x14ac:dyDescent="0.25">
      <c r="A588" s="44">
        <v>3.5429999999999402</v>
      </c>
      <c r="B588" s="48" t="s">
        <v>616</v>
      </c>
      <c r="C588" s="49" t="s">
        <v>15</v>
      </c>
      <c r="D588" s="40">
        <v>2</v>
      </c>
      <c r="E588" s="46" t="s">
        <v>52</v>
      </c>
      <c r="F588" s="51"/>
      <c r="G588" s="47">
        <f t="shared" si="19"/>
        <v>0</v>
      </c>
      <c r="H588" s="25">
        <f>+ROUND('[2]EST MERCADO'!P588,0)</f>
        <v>23096</v>
      </c>
      <c r="I588" s="26">
        <f t="shared" si="20"/>
        <v>46192</v>
      </c>
    </row>
    <row r="589" spans="1:9" x14ac:dyDescent="0.25">
      <c r="A589" s="44">
        <v>3.5439999999999401</v>
      </c>
      <c r="B589" s="48" t="s">
        <v>617</v>
      </c>
      <c r="C589" s="49" t="s">
        <v>15</v>
      </c>
      <c r="D589" s="40">
        <v>2</v>
      </c>
      <c r="E589" s="46" t="s">
        <v>52</v>
      </c>
      <c r="F589" s="51"/>
      <c r="G589" s="47">
        <f t="shared" si="19"/>
        <v>0</v>
      </c>
      <c r="H589" s="25">
        <f>+ROUND('[2]EST MERCADO'!P589,0)</f>
        <v>20714</v>
      </c>
      <c r="I589" s="26">
        <f t="shared" si="20"/>
        <v>41428</v>
      </c>
    </row>
    <row r="590" spans="1:9" x14ac:dyDescent="0.25">
      <c r="A590" s="44">
        <v>3.54499999999994</v>
      </c>
      <c r="B590" s="48" t="s">
        <v>618</v>
      </c>
      <c r="C590" s="49" t="s">
        <v>15</v>
      </c>
      <c r="D590" s="40">
        <v>2</v>
      </c>
      <c r="E590" s="46" t="s">
        <v>52</v>
      </c>
      <c r="F590" s="51"/>
      <c r="G590" s="47">
        <f t="shared" si="19"/>
        <v>0</v>
      </c>
      <c r="H590" s="25">
        <f>+ROUND('[2]EST MERCADO'!P590,0)</f>
        <v>76944</v>
      </c>
      <c r="I590" s="26">
        <f t="shared" si="20"/>
        <v>153888</v>
      </c>
    </row>
    <row r="591" spans="1:9" x14ac:dyDescent="0.25">
      <c r="A591" s="44">
        <v>3.5459999999999399</v>
      </c>
      <c r="B591" s="48" t="s">
        <v>619</v>
      </c>
      <c r="C591" s="49" t="s">
        <v>15</v>
      </c>
      <c r="D591" s="40">
        <v>2</v>
      </c>
      <c r="E591" s="46" t="s">
        <v>52</v>
      </c>
      <c r="F591" s="51"/>
      <c r="G591" s="47">
        <f t="shared" si="19"/>
        <v>0</v>
      </c>
      <c r="H591" s="25">
        <f>+ROUND('[2]EST MERCADO'!P591,0)</f>
        <v>75700</v>
      </c>
      <c r="I591" s="26">
        <f t="shared" si="20"/>
        <v>151400</v>
      </c>
    </row>
    <row r="592" spans="1:9" x14ac:dyDescent="0.25">
      <c r="A592" s="44">
        <v>3.5469999999999402</v>
      </c>
      <c r="B592" s="48" t="s">
        <v>620</v>
      </c>
      <c r="C592" s="49" t="s">
        <v>15</v>
      </c>
      <c r="D592" s="40">
        <v>2</v>
      </c>
      <c r="E592" s="46" t="s">
        <v>52</v>
      </c>
      <c r="F592" s="51"/>
      <c r="G592" s="47">
        <f t="shared" si="19"/>
        <v>0</v>
      </c>
      <c r="H592" s="25">
        <f>+ROUND('[2]EST MERCADO'!P592,0)</f>
        <v>75700</v>
      </c>
      <c r="I592" s="26">
        <f t="shared" si="20"/>
        <v>151400</v>
      </c>
    </row>
    <row r="593" spans="1:9" x14ac:dyDescent="0.25">
      <c r="A593" s="44">
        <v>3.5479999999999401</v>
      </c>
      <c r="B593" s="48" t="s">
        <v>621</v>
      </c>
      <c r="C593" s="49" t="s">
        <v>15</v>
      </c>
      <c r="D593" s="40">
        <v>2</v>
      </c>
      <c r="E593" s="46" t="s">
        <v>52</v>
      </c>
      <c r="F593" s="51"/>
      <c r="G593" s="47">
        <f t="shared" si="19"/>
        <v>0</v>
      </c>
      <c r="H593" s="25">
        <f>+ROUND('[2]EST MERCADO'!P593,0)</f>
        <v>81135</v>
      </c>
      <c r="I593" s="26">
        <f t="shared" si="20"/>
        <v>162270</v>
      </c>
    </row>
    <row r="594" spans="1:9" x14ac:dyDescent="0.25">
      <c r="A594" s="44">
        <v>3.54899999999994</v>
      </c>
      <c r="B594" s="48" t="s">
        <v>622</v>
      </c>
      <c r="C594" s="49" t="s">
        <v>15</v>
      </c>
      <c r="D594" s="40">
        <v>2</v>
      </c>
      <c r="E594" s="46" t="s">
        <v>52</v>
      </c>
      <c r="F594" s="51"/>
      <c r="G594" s="47">
        <f t="shared" si="19"/>
        <v>0</v>
      </c>
      <c r="H594" s="25">
        <f>+ROUND('[2]EST MERCADO'!P594,0)</f>
        <v>84435</v>
      </c>
      <c r="I594" s="26">
        <f t="shared" si="20"/>
        <v>168870</v>
      </c>
    </row>
    <row r="595" spans="1:9" x14ac:dyDescent="0.25">
      <c r="A595" s="44">
        <v>3.5499999999999399</v>
      </c>
      <c r="B595" s="48" t="s">
        <v>623</v>
      </c>
      <c r="C595" s="49" t="s">
        <v>15</v>
      </c>
      <c r="D595" s="40">
        <v>2</v>
      </c>
      <c r="E595" s="46" t="s">
        <v>52</v>
      </c>
      <c r="F595" s="51"/>
      <c r="G595" s="47">
        <f t="shared" si="19"/>
        <v>0</v>
      </c>
      <c r="H595" s="25">
        <f>+ROUND('[2]EST MERCADO'!P595,0)</f>
        <v>157190</v>
      </c>
      <c r="I595" s="26">
        <f t="shared" si="20"/>
        <v>314380</v>
      </c>
    </row>
    <row r="596" spans="1:9" x14ac:dyDescent="0.25">
      <c r="A596" s="44">
        <v>3.5509999999999402</v>
      </c>
      <c r="B596" s="48" t="s">
        <v>624</v>
      </c>
      <c r="C596" s="49" t="s">
        <v>15</v>
      </c>
      <c r="D596" s="40">
        <v>2</v>
      </c>
      <c r="E596" s="46" t="s">
        <v>52</v>
      </c>
      <c r="F596" s="51"/>
      <c r="G596" s="47">
        <f t="shared" si="19"/>
        <v>0</v>
      </c>
      <c r="H596" s="25">
        <f>+ROUND('[2]EST MERCADO'!P596,0)</f>
        <v>155272</v>
      </c>
      <c r="I596" s="26">
        <f t="shared" si="20"/>
        <v>310544</v>
      </c>
    </row>
    <row r="597" spans="1:9" x14ac:dyDescent="0.25">
      <c r="A597" s="44">
        <v>3.5519999999999401</v>
      </c>
      <c r="B597" s="48" t="s">
        <v>625</v>
      </c>
      <c r="C597" s="49" t="s">
        <v>15</v>
      </c>
      <c r="D597" s="40">
        <v>2</v>
      </c>
      <c r="E597" s="46" t="s">
        <v>52</v>
      </c>
      <c r="F597" s="51"/>
      <c r="G597" s="47">
        <f t="shared" si="19"/>
        <v>0</v>
      </c>
      <c r="H597" s="25">
        <f>+ROUND('[2]EST MERCADO'!P597,0)</f>
        <v>156822</v>
      </c>
      <c r="I597" s="26">
        <f t="shared" si="20"/>
        <v>313644</v>
      </c>
    </row>
    <row r="598" spans="1:9" x14ac:dyDescent="0.25">
      <c r="A598" s="44">
        <v>3.55299999999994</v>
      </c>
      <c r="B598" s="48" t="s">
        <v>626</v>
      </c>
      <c r="C598" s="49" t="s">
        <v>15</v>
      </c>
      <c r="D598" s="40">
        <v>2</v>
      </c>
      <c r="E598" s="46" t="s">
        <v>52</v>
      </c>
      <c r="F598" s="51"/>
      <c r="G598" s="47">
        <f t="shared" si="19"/>
        <v>0</v>
      </c>
      <c r="H598" s="25">
        <f>+ROUND('[2]EST MERCADO'!P598,0)</f>
        <v>156822</v>
      </c>
      <c r="I598" s="26">
        <f t="shared" si="20"/>
        <v>313644</v>
      </c>
    </row>
    <row r="599" spans="1:9" x14ac:dyDescent="0.25">
      <c r="A599" s="44">
        <v>3.5539999999999399</v>
      </c>
      <c r="B599" s="48" t="s">
        <v>627</v>
      </c>
      <c r="C599" s="49" t="s">
        <v>15</v>
      </c>
      <c r="D599" s="40">
        <v>1</v>
      </c>
      <c r="E599" s="46" t="s">
        <v>52</v>
      </c>
      <c r="F599" s="51"/>
      <c r="G599" s="47">
        <f t="shared" si="19"/>
        <v>0</v>
      </c>
      <c r="H599" s="25">
        <f>+ROUND('[2]EST MERCADO'!P599,0)</f>
        <v>2281311</v>
      </c>
      <c r="I599" s="26">
        <f t="shared" si="20"/>
        <v>2281311</v>
      </c>
    </row>
    <row r="600" spans="1:9" x14ac:dyDescent="0.25">
      <c r="A600" s="44">
        <v>3.5549999999999402</v>
      </c>
      <c r="B600" s="48" t="s">
        <v>628</v>
      </c>
      <c r="C600" s="49" t="s">
        <v>15</v>
      </c>
      <c r="D600" s="40">
        <v>5</v>
      </c>
      <c r="E600" s="46" t="s">
        <v>52</v>
      </c>
      <c r="F600" s="51"/>
      <c r="G600" s="47">
        <f t="shared" si="19"/>
        <v>0</v>
      </c>
      <c r="H600" s="25">
        <f>+ROUND('[2]EST MERCADO'!P600,0)</f>
        <v>6490</v>
      </c>
      <c r="I600" s="26">
        <f t="shared" si="20"/>
        <v>32450</v>
      </c>
    </row>
    <row r="601" spans="1:9" x14ac:dyDescent="0.25">
      <c r="A601" s="44">
        <v>3.5559999999999401</v>
      </c>
      <c r="B601" s="48" t="s">
        <v>629</v>
      </c>
      <c r="C601" s="49" t="s">
        <v>15</v>
      </c>
      <c r="D601" s="40">
        <v>5</v>
      </c>
      <c r="E601" s="46" t="s">
        <v>52</v>
      </c>
      <c r="F601" s="51"/>
      <c r="G601" s="47">
        <f t="shared" si="19"/>
        <v>0</v>
      </c>
      <c r="H601" s="25">
        <f>+ROUND('[2]EST MERCADO'!P601,0)</f>
        <v>8946</v>
      </c>
      <c r="I601" s="26">
        <f t="shared" si="20"/>
        <v>44730</v>
      </c>
    </row>
    <row r="602" spans="1:9" x14ac:dyDescent="0.25">
      <c r="A602" s="44">
        <v>3.55699999999994</v>
      </c>
      <c r="B602" s="48" t="s">
        <v>630</v>
      </c>
      <c r="C602" s="49" t="s">
        <v>15</v>
      </c>
      <c r="D602" s="40">
        <v>5</v>
      </c>
      <c r="E602" s="46" t="s">
        <v>52</v>
      </c>
      <c r="F602" s="51"/>
      <c r="G602" s="47">
        <f t="shared" si="19"/>
        <v>0</v>
      </c>
      <c r="H602" s="25">
        <f>+ROUND('[2]EST MERCADO'!P602,0)</f>
        <v>23852</v>
      </c>
      <c r="I602" s="26">
        <f t="shared" si="20"/>
        <v>119260</v>
      </c>
    </row>
    <row r="603" spans="1:9" ht="25.5" x14ac:dyDescent="0.25">
      <c r="A603" s="44">
        <v>3.5579999999999399</v>
      </c>
      <c r="B603" s="48" t="s">
        <v>631</v>
      </c>
      <c r="C603" s="49" t="s">
        <v>15</v>
      </c>
      <c r="D603" s="40">
        <v>1</v>
      </c>
      <c r="E603" s="46" t="s">
        <v>52</v>
      </c>
      <c r="F603" s="51"/>
      <c r="G603" s="47">
        <f t="shared" si="19"/>
        <v>0</v>
      </c>
      <c r="H603" s="25">
        <f>+ROUND('[2]EST MERCADO'!P603,0)</f>
        <v>519569</v>
      </c>
      <c r="I603" s="26">
        <f t="shared" si="20"/>
        <v>519569</v>
      </c>
    </row>
    <row r="604" spans="1:9" x14ac:dyDescent="0.25">
      <c r="A604" s="44">
        <v>3.5589999999999402</v>
      </c>
      <c r="B604" s="48" t="s">
        <v>632</v>
      </c>
      <c r="C604" s="49" t="s">
        <v>15</v>
      </c>
      <c r="D604" s="40">
        <v>1</v>
      </c>
      <c r="E604" s="46" t="s">
        <v>52</v>
      </c>
      <c r="F604" s="51"/>
      <c r="G604" s="47">
        <f t="shared" si="19"/>
        <v>0</v>
      </c>
      <c r="H604" s="25">
        <f>+ROUND('[2]EST MERCADO'!P604,0)</f>
        <v>578440</v>
      </c>
      <c r="I604" s="26">
        <f t="shared" si="20"/>
        <v>578440</v>
      </c>
    </row>
    <row r="605" spans="1:9" x14ac:dyDescent="0.25">
      <c r="A605" s="44">
        <v>3.5599999999999401</v>
      </c>
      <c r="B605" s="48" t="s">
        <v>633</v>
      </c>
      <c r="C605" s="49" t="s">
        <v>15</v>
      </c>
      <c r="D605" s="40">
        <v>2</v>
      </c>
      <c r="E605" s="46" t="s">
        <v>52</v>
      </c>
      <c r="F605" s="51"/>
      <c r="G605" s="47">
        <f t="shared" si="19"/>
        <v>0</v>
      </c>
      <c r="H605" s="25">
        <f>+ROUND('[2]EST MERCADO'!P605,0)</f>
        <v>12448</v>
      </c>
      <c r="I605" s="26">
        <f t="shared" si="20"/>
        <v>24896</v>
      </c>
    </row>
    <row r="606" spans="1:9" x14ac:dyDescent="0.25">
      <c r="A606" s="44">
        <v>3.56099999999994</v>
      </c>
      <c r="B606" s="48" t="s">
        <v>634</v>
      </c>
      <c r="C606" s="49" t="s">
        <v>15</v>
      </c>
      <c r="D606" s="40">
        <v>2</v>
      </c>
      <c r="E606" s="46" t="s">
        <v>52</v>
      </c>
      <c r="F606" s="51"/>
      <c r="G606" s="47">
        <f t="shared" si="19"/>
        <v>0</v>
      </c>
      <c r="H606" s="25">
        <f>+ROUND('[2]EST MERCADO'!P606,0)</f>
        <v>7409</v>
      </c>
      <c r="I606" s="26">
        <f t="shared" si="20"/>
        <v>14818</v>
      </c>
    </row>
    <row r="607" spans="1:9" x14ac:dyDescent="0.25">
      <c r="A607" s="44">
        <v>3.5619999999999399</v>
      </c>
      <c r="B607" s="48" t="s">
        <v>635</v>
      </c>
      <c r="C607" s="49" t="s">
        <v>15</v>
      </c>
      <c r="D607" s="40">
        <v>2</v>
      </c>
      <c r="E607" s="46" t="s">
        <v>52</v>
      </c>
      <c r="F607" s="51"/>
      <c r="G607" s="47">
        <f t="shared" si="19"/>
        <v>0</v>
      </c>
      <c r="H607" s="25">
        <f>+ROUND('[2]EST MERCADO'!P607,0)</f>
        <v>9961</v>
      </c>
      <c r="I607" s="26">
        <f t="shared" si="20"/>
        <v>19922</v>
      </c>
    </row>
    <row r="608" spans="1:9" x14ac:dyDescent="0.25">
      <c r="A608" s="44">
        <v>3.56299999999993</v>
      </c>
      <c r="B608" s="48" t="s">
        <v>636</v>
      </c>
      <c r="C608" s="49" t="s">
        <v>15</v>
      </c>
      <c r="D608" s="40">
        <v>2</v>
      </c>
      <c r="E608" s="46" t="s">
        <v>52</v>
      </c>
      <c r="F608" s="51"/>
      <c r="G608" s="47">
        <f t="shared" si="19"/>
        <v>0</v>
      </c>
      <c r="H608" s="25">
        <f>+ROUND('[2]EST MERCADO'!P608,0)</f>
        <v>626</v>
      </c>
      <c r="I608" s="26">
        <f t="shared" si="20"/>
        <v>1252</v>
      </c>
    </row>
    <row r="609" spans="1:9" x14ac:dyDescent="0.25">
      <c r="A609" s="44">
        <v>3.5639999999999299</v>
      </c>
      <c r="B609" s="48" t="s">
        <v>637</v>
      </c>
      <c r="C609" s="49" t="s">
        <v>15</v>
      </c>
      <c r="D609" s="40">
        <v>2</v>
      </c>
      <c r="E609" s="46" t="s">
        <v>52</v>
      </c>
      <c r="F609" s="51"/>
      <c r="G609" s="47">
        <f t="shared" si="19"/>
        <v>0</v>
      </c>
      <c r="H609" s="25">
        <f>+ROUND('[2]EST MERCADO'!P609,0)</f>
        <v>2573</v>
      </c>
      <c r="I609" s="26">
        <f t="shared" si="20"/>
        <v>5146</v>
      </c>
    </row>
    <row r="610" spans="1:9" x14ac:dyDescent="0.25">
      <c r="A610" s="44">
        <v>3.5649999999999298</v>
      </c>
      <c r="B610" s="48" t="s">
        <v>638</v>
      </c>
      <c r="C610" s="49" t="s">
        <v>15</v>
      </c>
      <c r="D610" s="40">
        <v>2</v>
      </c>
      <c r="E610" s="46" t="s">
        <v>52</v>
      </c>
      <c r="F610" s="51"/>
      <c r="G610" s="47">
        <f t="shared" si="19"/>
        <v>0</v>
      </c>
      <c r="H610" s="25">
        <f>+ROUND('[2]EST MERCADO'!P610,0)</f>
        <v>5811</v>
      </c>
      <c r="I610" s="26">
        <f t="shared" si="20"/>
        <v>11622</v>
      </c>
    </row>
    <row r="611" spans="1:9" x14ac:dyDescent="0.25">
      <c r="A611" s="44">
        <v>3.5659999999999301</v>
      </c>
      <c r="B611" s="48" t="s">
        <v>639</v>
      </c>
      <c r="C611" s="49" t="s">
        <v>15</v>
      </c>
      <c r="D611" s="40">
        <v>2</v>
      </c>
      <c r="E611" s="46" t="s">
        <v>52</v>
      </c>
      <c r="F611" s="51"/>
      <c r="G611" s="47">
        <f t="shared" si="19"/>
        <v>0</v>
      </c>
      <c r="H611" s="25">
        <f>+ROUND('[2]EST MERCADO'!P611,0)</f>
        <v>807</v>
      </c>
      <c r="I611" s="26">
        <f t="shared" si="20"/>
        <v>1614</v>
      </c>
    </row>
    <row r="612" spans="1:9" x14ac:dyDescent="0.25">
      <c r="A612" s="44">
        <v>3.56699999999993</v>
      </c>
      <c r="B612" s="48" t="s">
        <v>640</v>
      </c>
      <c r="C612" s="49" t="s">
        <v>15</v>
      </c>
      <c r="D612" s="40">
        <v>3</v>
      </c>
      <c r="E612" s="46" t="s">
        <v>52</v>
      </c>
      <c r="F612" s="51"/>
      <c r="G612" s="47">
        <f t="shared" si="19"/>
        <v>0</v>
      </c>
      <c r="H612" s="25">
        <f>+ROUND('[2]EST MERCADO'!P612,0)</f>
        <v>1189</v>
      </c>
      <c r="I612" s="26">
        <f t="shared" si="20"/>
        <v>3567</v>
      </c>
    </row>
    <row r="613" spans="1:9" x14ac:dyDescent="0.25">
      <c r="A613" s="44">
        <v>3.5679999999999299</v>
      </c>
      <c r="B613" s="48" t="s">
        <v>641</v>
      </c>
      <c r="C613" s="49" t="s">
        <v>15</v>
      </c>
      <c r="D613" s="40">
        <v>2</v>
      </c>
      <c r="E613" s="46" t="s">
        <v>52</v>
      </c>
      <c r="F613" s="51"/>
      <c r="G613" s="47">
        <f t="shared" si="19"/>
        <v>0</v>
      </c>
      <c r="H613" s="25">
        <f>+ROUND('[2]EST MERCADO'!P613,0)</f>
        <v>9340</v>
      </c>
      <c r="I613" s="26">
        <f t="shared" si="20"/>
        <v>18680</v>
      </c>
    </row>
    <row r="614" spans="1:9" x14ac:dyDescent="0.25">
      <c r="A614" s="44">
        <v>3.56899999999994</v>
      </c>
      <c r="B614" s="48" t="s">
        <v>642</v>
      </c>
      <c r="C614" s="49" t="s">
        <v>15</v>
      </c>
      <c r="D614" s="40">
        <v>1</v>
      </c>
      <c r="E614" s="46" t="s">
        <v>52</v>
      </c>
      <c r="F614" s="51"/>
      <c r="G614" s="47">
        <f t="shared" si="19"/>
        <v>0</v>
      </c>
      <c r="H614" s="25">
        <f>+ROUND('[2]EST MERCADO'!P614,0)</f>
        <v>862432</v>
      </c>
      <c r="I614" s="26">
        <f t="shared" si="20"/>
        <v>862432</v>
      </c>
    </row>
    <row r="615" spans="1:9" x14ac:dyDescent="0.25">
      <c r="A615" s="44">
        <v>3.5699999999999399</v>
      </c>
      <c r="B615" s="48" t="s">
        <v>643</v>
      </c>
      <c r="C615" s="49" t="s">
        <v>15</v>
      </c>
      <c r="D615" s="40">
        <v>2</v>
      </c>
      <c r="E615" s="46" t="s">
        <v>52</v>
      </c>
      <c r="F615" s="51"/>
      <c r="G615" s="47">
        <f t="shared" si="19"/>
        <v>0</v>
      </c>
      <c r="H615" s="25">
        <f>+ROUND('[2]EST MERCADO'!P615,0)</f>
        <v>11258</v>
      </c>
      <c r="I615" s="26">
        <f t="shared" si="20"/>
        <v>22516</v>
      </c>
    </row>
    <row r="616" spans="1:9" x14ac:dyDescent="0.25">
      <c r="A616" s="44">
        <v>3.57099999999993</v>
      </c>
      <c r="B616" s="48" t="s">
        <v>644</v>
      </c>
      <c r="C616" s="49" t="s">
        <v>15</v>
      </c>
      <c r="D616" s="40">
        <v>2</v>
      </c>
      <c r="E616" s="46" t="s">
        <v>52</v>
      </c>
      <c r="F616" s="51"/>
      <c r="G616" s="47">
        <f t="shared" si="19"/>
        <v>0</v>
      </c>
      <c r="H616" s="25">
        <f>+ROUND('[2]EST MERCADO'!P616,0)</f>
        <v>191133</v>
      </c>
      <c r="I616" s="26">
        <f t="shared" si="20"/>
        <v>382266</v>
      </c>
    </row>
    <row r="617" spans="1:9" x14ac:dyDescent="0.25">
      <c r="A617" s="44">
        <v>3.5719999999999299</v>
      </c>
      <c r="B617" s="48" t="s">
        <v>645</v>
      </c>
      <c r="C617" s="49" t="s">
        <v>15</v>
      </c>
      <c r="D617" s="40">
        <v>2</v>
      </c>
      <c r="E617" s="46" t="s">
        <v>52</v>
      </c>
      <c r="F617" s="51"/>
      <c r="G617" s="47">
        <f t="shared" si="19"/>
        <v>0</v>
      </c>
      <c r="H617" s="25">
        <f>+ROUND('[2]EST MERCADO'!P617,0)</f>
        <v>1290</v>
      </c>
      <c r="I617" s="26">
        <f t="shared" si="20"/>
        <v>2580</v>
      </c>
    </row>
    <row r="618" spans="1:9" x14ac:dyDescent="0.25">
      <c r="A618" s="44">
        <v>3.5729999999999298</v>
      </c>
      <c r="B618" s="48" t="s">
        <v>646</v>
      </c>
      <c r="C618" s="49" t="s">
        <v>15</v>
      </c>
      <c r="D618" s="40">
        <v>2</v>
      </c>
      <c r="E618" s="46" t="s">
        <v>52</v>
      </c>
      <c r="F618" s="51"/>
      <c r="G618" s="47">
        <f t="shared" si="19"/>
        <v>0</v>
      </c>
      <c r="H618" s="25">
        <f>+ROUND('[2]EST MERCADO'!P618,0)</f>
        <v>4141</v>
      </c>
      <c r="I618" s="26">
        <f t="shared" si="20"/>
        <v>8282</v>
      </c>
    </row>
    <row r="619" spans="1:9" x14ac:dyDescent="0.25">
      <c r="A619" s="44">
        <v>3.5739999999999301</v>
      </c>
      <c r="B619" s="48" t="s">
        <v>647</v>
      </c>
      <c r="C619" s="49" t="s">
        <v>15</v>
      </c>
      <c r="D619" s="40">
        <v>2</v>
      </c>
      <c r="E619" s="46" t="s">
        <v>52</v>
      </c>
      <c r="F619" s="51"/>
      <c r="G619" s="47">
        <f t="shared" ref="G619:G682" si="21">+D619*F619</f>
        <v>0</v>
      </c>
      <c r="H619" s="25">
        <f>+ROUND('[2]EST MERCADO'!P619,0)</f>
        <v>14160</v>
      </c>
      <c r="I619" s="26">
        <f t="shared" ref="I619:I682" si="22">+D619*H619</f>
        <v>28320</v>
      </c>
    </row>
    <row r="620" spans="1:9" x14ac:dyDescent="0.25">
      <c r="A620" s="44">
        <v>3.57499999999993</v>
      </c>
      <c r="B620" s="48" t="s">
        <v>648</v>
      </c>
      <c r="C620" s="49" t="s">
        <v>15</v>
      </c>
      <c r="D620" s="40">
        <v>2</v>
      </c>
      <c r="E620" s="46" t="s">
        <v>52</v>
      </c>
      <c r="F620" s="51"/>
      <c r="G620" s="47">
        <f t="shared" si="21"/>
        <v>0</v>
      </c>
      <c r="H620" s="25">
        <f>+ROUND('[2]EST MERCADO'!P620,0)</f>
        <v>22900</v>
      </c>
      <c r="I620" s="26">
        <f t="shared" si="22"/>
        <v>45800</v>
      </c>
    </row>
    <row r="621" spans="1:9" x14ac:dyDescent="0.25">
      <c r="A621" s="44">
        <v>3.5759999999999299</v>
      </c>
      <c r="B621" s="48" t="s">
        <v>649</v>
      </c>
      <c r="C621" s="49" t="s">
        <v>15</v>
      </c>
      <c r="D621" s="40">
        <v>2</v>
      </c>
      <c r="E621" s="46" t="s">
        <v>52</v>
      </c>
      <c r="F621" s="51"/>
      <c r="G621" s="47">
        <f t="shared" si="21"/>
        <v>0</v>
      </c>
      <c r="H621" s="25">
        <f>+ROUND('[2]EST MERCADO'!P621,0)</f>
        <v>2198</v>
      </c>
      <c r="I621" s="26">
        <f t="shared" si="22"/>
        <v>4396</v>
      </c>
    </row>
    <row r="622" spans="1:9" x14ac:dyDescent="0.25">
      <c r="A622" s="44">
        <v>3.5769999999999298</v>
      </c>
      <c r="B622" s="48" t="s">
        <v>650</v>
      </c>
      <c r="C622" s="49" t="s">
        <v>15</v>
      </c>
      <c r="D622" s="40">
        <v>2</v>
      </c>
      <c r="E622" s="46" t="s">
        <v>52</v>
      </c>
      <c r="F622" s="51"/>
      <c r="G622" s="47">
        <f t="shared" si="21"/>
        <v>0</v>
      </c>
      <c r="H622" s="25">
        <f>+ROUND('[2]EST MERCADO'!P622,0)</f>
        <v>4591</v>
      </c>
      <c r="I622" s="26">
        <f t="shared" si="22"/>
        <v>9182</v>
      </c>
    </row>
    <row r="623" spans="1:9" x14ac:dyDescent="0.25">
      <c r="A623" s="44">
        <v>3.5779999999999301</v>
      </c>
      <c r="B623" s="48" t="s">
        <v>651</v>
      </c>
      <c r="C623" s="49" t="s">
        <v>15</v>
      </c>
      <c r="D623" s="40">
        <v>2</v>
      </c>
      <c r="E623" s="46" t="s">
        <v>52</v>
      </c>
      <c r="F623" s="51"/>
      <c r="G623" s="47">
        <f t="shared" si="21"/>
        <v>0</v>
      </c>
      <c r="H623" s="25">
        <f>+ROUND('[2]EST MERCADO'!P623,0)</f>
        <v>16360</v>
      </c>
      <c r="I623" s="26">
        <f t="shared" si="22"/>
        <v>32720</v>
      </c>
    </row>
    <row r="624" spans="1:9" x14ac:dyDescent="0.25">
      <c r="A624" s="44">
        <v>3.57899999999993</v>
      </c>
      <c r="B624" s="48" t="s">
        <v>652</v>
      </c>
      <c r="C624" s="49" t="s">
        <v>15</v>
      </c>
      <c r="D624" s="40">
        <v>2</v>
      </c>
      <c r="E624" s="46" t="s">
        <v>52</v>
      </c>
      <c r="F624" s="51"/>
      <c r="G624" s="47">
        <f t="shared" si="21"/>
        <v>0</v>
      </c>
      <c r="H624" s="25">
        <f>+ROUND('[2]EST MERCADO'!P624,0)</f>
        <v>6983</v>
      </c>
      <c r="I624" s="26">
        <f t="shared" si="22"/>
        <v>13966</v>
      </c>
    </row>
    <row r="625" spans="1:9" x14ac:dyDescent="0.25">
      <c r="A625" s="44">
        <v>3.5799999999999299</v>
      </c>
      <c r="B625" s="48" t="s">
        <v>653</v>
      </c>
      <c r="C625" s="49" t="s">
        <v>15</v>
      </c>
      <c r="D625" s="40">
        <v>2</v>
      </c>
      <c r="E625" s="46" t="s">
        <v>52</v>
      </c>
      <c r="F625" s="51"/>
      <c r="G625" s="47">
        <f t="shared" si="21"/>
        <v>0</v>
      </c>
      <c r="H625" s="25">
        <f>+ROUND('[2]EST MERCADO'!P625,0)</f>
        <v>3850</v>
      </c>
      <c r="I625" s="26">
        <f t="shared" si="22"/>
        <v>7700</v>
      </c>
    </row>
    <row r="626" spans="1:9" x14ac:dyDescent="0.25">
      <c r="A626" s="44">
        <v>3.5809999999999298</v>
      </c>
      <c r="B626" s="48" t="s">
        <v>654</v>
      </c>
      <c r="C626" s="49" t="s">
        <v>15</v>
      </c>
      <c r="D626" s="40">
        <v>2</v>
      </c>
      <c r="E626" s="46" t="s">
        <v>52</v>
      </c>
      <c r="F626" s="51"/>
      <c r="G626" s="47">
        <f t="shared" si="21"/>
        <v>0</v>
      </c>
      <c r="H626" s="25">
        <f>+ROUND('[2]EST MERCADO'!P626,0)</f>
        <v>2420</v>
      </c>
      <c r="I626" s="26">
        <f t="shared" si="22"/>
        <v>4840</v>
      </c>
    </row>
    <row r="627" spans="1:9" x14ac:dyDescent="0.25">
      <c r="A627" s="44">
        <v>3.5819999999999301</v>
      </c>
      <c r="B627" s="48" t="s">
        <v>655</v>
      </c>
      <c r="C627" s="49" t="s">
        <v>15</v>
      </c>
      <c r="D627" s="40">
        <v>2</v>
      </c>
      <c r="E627" s="46" t="s">
        <v>52</v>
      </c>
      <c r="F627" s="51"/>
      <c r="G627" s="47">
        <f t="shared" si="21"/>
        <v>0</v>
      </c>
      <c r="H627" s="25">
        <f>+ROUND('[2]EST MERCADO'!P627,0)</f>
        <v>18437</v>
      </c>
      <c r="I627" s="26">
        <f t="shared" si="22"/>
        <v>36874</v>
      </c>
    </row>
    <row r="628" spans="1:9" x14ac:dyDescent="0.25">
      <c r="A628" s="44">
        <v>3.58299999999993</v>
      </c>
      <c r="B628" s="48" t="s">
        <v>656</v>
      </c>
      <c r="C628" s="49" t="s">
        <v>15</v>
      </c>
      <c r="D628" s="40">
        <v>2</v>
      </c>
      <c r="E628" s="46" t="s">
        <v>52</v>
      </c>
      <c r="F628" s="51"/>
      <c r="G628" s="47">
        <f t="shared" si="21"/>
        <v>0</v>
      </c>
      <c r="H628" s="25">
        <f>+ROUND('[2]EST MERCADO'!P628,0)</f>
        <v>87843</v>
      </c>
      <c r="I628" s="26">
        <f t="shared" si="22"/>
        <v>175686</v>
      </c>
    </row>
    <row r="629" spans="1:9" x14ac:dyDescent="0.25">
      <c r="A629" s="44">
        <v>3.5839999999999299</v>
      </c>
      <c r="B629" s="48" t="s">
        <v>657</v>
      </c>
      <c r="C629" s="49" t="s">
        <v>15</v>
      </c>
      <c r="D629" s="40">
        <v>2</v>
      </c>
      <c r="E629" s="46" t="s">
        <v>52</v>
      </c>
      <c r="F629" s="51"/>
      <c r="G629" s="47">
        <f t="shared" si="21"/>
        <v>0</v>
      </c>
      <c r="H629" s="25">
        <f>+ROUND('[2]EST MERCADO'!P629,0)</f>
        <v>49820</v>
      </c>
      <c r="I629" s="26">
        <f t="shared" si="22"/>
        <v>99640</v>
      </c>
    </row>
    <row r="630" spans="1:9" ht="25.5" x14ac:dyDescent="0.25">
      <c r="A630" s="44">
        <v>3.5849999999999298</v>
      </c>
      <c r="B630" s="48" t="s">
        <v>658</v>
      </c>
      <c r="C630" s="49" t="s">
        <v>15</v>
      </c>
      <c r="D630" s="40">
        <v>15</v>
      </c>
      <c r="E630" s="46" t="s">
        <v>52</v>
      </c>
      <c r="F630" s="51"/>
      <c r="G630" s="47">
        <f t="shared" si="21"/>
        <v>0</v>
      </c>
      <c r="H630" s="25">
        <f>+ROUND('[2]EST MERCADO'!P630,0)</f>
        <v>10820</v>
      </c>
      <c r="I630" s="26">
        <f t="shared" si="22"/>
        <v>162300</v>
      </c>
    </row>
    <row r="631" spans="1:9" ht="25.5" x14ac:dyDescent="0.25">
      <c r="A631" s="44">
        <v>3.5859999999999301</v>
      </c>
      <c r="B631" s="48" t="s">
        <v>659</v>
      </c>
      <c r="C631" s="49" t="s">
        <v>15</v>
      </c>
      <c r="D631" s="40">
        <v>2</v>
      </c>
      <c r="E631" s="46" t="s">
        <v>52</v>
      </c>
      <c r="F631" s="51"/>
      <c r="G631" s="47">
        <f t="shared" si="21"/>
        <v>0</v>
      </c>
      <c r="H631" s="25">
        <f>+ROUND('[2]EST MERCADO'!P631,0)</f>
        <v>108132</v>
      </c>
      <c r="I631" s="26">
        <f t="shared" si="22"/>
        <v>216264</v>
      </c>
    </row>
    <row r="632" spans="1:9" x14ac:dyDescent="0.25">
      <c r="A632" s="44">
        <v>3.58699999999993</v>
      </c>
      <c r="B632" s="48" t="s">
        <v>660</v>
      </c>
      <c r="C632" s="49" t="s">
        <v>15</v>
      </c>
      <c r="D632" s="40">
        <v>2</v>
      </c>
      <c r="E632" s="46" t="s">
        <v>52</v>
      </c>
      <c r="F632" s="51"/>
      <c r="G632" s="47">
        <f t="shared" si="21"/>
        <v>0</v>
      </c>
      <c r="H632" s="25">
        <f>+ROUND('[2]EST MERCADO'!P632,0)</f>
        <v>17414</v>
      </c>
      <c r="I632" s="26">
        <f t="shared" si="22"/>
        <v>34828</v>
      </c>
    </row>
    <row r="633" spans="1:9" x14ac:dyDescent="0.25">
      <c r="A633" s="44">
        <v>3.5879999999999299</v>
      </c>
      <c r="B633" s="48" t="s">
        <v>661</v>
      </c>
      <c r="C633" s="49" t="s">
        <v>15</v>
      </c>
      <c r="D633" s="40">
        <v>2</v>
      </c>
      <c r="E633" s="46" t="s">
        <v>52</v>
      </c>
      <c r="F633" s="51"/>
      <c r="G633" s="47">
        <f t="shared" si="21"/>
        <v>0</v>
      </c>
      <c r="H633" s="25">
        <f>+ROUND('[2]EST MERCADO'!P633,0)</f>
        <v>5390</v>
      </c>
      <c r="I633" s="26">
        <f t="shared" si="22"/>
        <v>10780</v>
      </c>
    </row>
    <row r="634" spans="1:9" x14ac:dyDescent="0.25">
      <c r="A634" s="44">
        <v>3.5889999999999298</v>
      </c>
      <c r="B634" s="48" t="s">
        <v>662</v>
      </c>
      <c r="C634" s="49" t="s">
        <v>15</v>
      </c>
      <c r="D634" s="40">
        <v>2</v>
      </c>
      <c r="E634" s="46" t="s">
        <v>52</v>
      </c>
      <c r="F634" s="51"/>
      <c r="G634" s="47">
        <f t="shared" si="21"/>
        <v>0</v>
      </c>
      <c r="H634" s="25">
        <f>+ROUND('[2]EST MERCADO'!P634,0)</f>
        <v>13462</v>
      </c>
      <c r="I634" s="26">
        <f t="shared" si="22"/>
        <v>26924</v>
      </c>
    </row>
    <row r="635" spans="1:9" x14ac:dyDescent="0.25">
      <c r="A635" s="44">
        <v>3.5899999999999301</v>
      </c>
      <c r="B635" s="48" t="s">
        <v>663</v>
      </c>
      <c r="C635" s="49" t="s">
        <v>15</v>
      </c>
      <c r="D635" s="40">
        <v>2</v>
      </c>
      <c r="E635" s="46" t="s">
        <v>52</v>
      </c>
      <c r="F635" s="51"/>
      <c r="G635" s="47">
        <f t="shared" si="21"/>
        <v>0</v>
      </c>
      <c r="H635" s="25">
        <f>+ROUND('[2]EST MERCADO'!P635,0)</f>
        <v>12313</v>
      </c>
      <c r="I635" s="26">
        <f t="shared" si="22"/>
        <v>24626</v>
      </c>
    </row>
    <row r="636" spans="1:9" x14ac:dyDescent="0.25">
      <c r="A636" s="44">
        <v>3.59099999999993</v>
      </c>
      <c r="B636" s="48" t="s">
        <v>664</v>
      </c>
      <c r="C636" s="49" t="s">
        <v>15</v>
      </c>
      <c r="D636" s="40">
        <v>2</v>
      </c>
      <c r="E636" s="46" t="s">
        <v>52</v>
      </c>
      <c r="F636" s="51"/>
      <c r="G636" s="47">
        <f t="shared" si="21"/>
        <v>0</v>
      </c>
      <c r="H636" s="25">
        <f>+ROUND('[2]EST MERCADO'!P636,0)</f>
        <v>17208</v>
      </c>
      <c r="I636" s="26">
        <f t="shared" si="22"/>
        <v>34416</v>
      </c>
    </row>
    <row r="637" spans="1:9" x14ac:dyDescent="0.25">
      <c r="A637" s="44">
        <v>3.5919999999999299</v>
      </c>
      <c r="B637" s="48" t="s">
        <v>665</v>
      </c>
      <c r="C637" s="49" t="s">
        <v>15</v>
      </c>
      <c r="D637" s="40">
        <v>2</v>
      </c>
      <c r="E637" s="46" t="s">
        <v>52</v>
      </c>
      <c r="F637" s="51"/>
      <c r="G637" s="47">
        <f t="shared" si="21"/>
        <v>0</v>
      </c>
      <c r="H637" s="25">
        <f>+ROUND('[2]EST MERCADO'!P637,0)</f>
        <v>8410</v>
      </c>
      <c r="I637" s="26">
        <f t="shared" si="22"/>
        <v>16820</v>
      </c>
    </row>
    <row r="638" spans="1:9" x14ac:dyDescent="0.25">
      <c r="A638" s="44">
        <v>3.5929999999999298</v>
      </c>
      <c r="B638" s="48" t="s">
        <v>666</v>
      </c>
      <c r="C638" s="49" t="s">
        <v>15</v>
      </c>
      <c r="D638" s="40">
        <v>2</v>
      </c>
      <c r="E638" s="46" t="s">
        <v>52</v>
      </c>
      <c r="F638" s="51"/>
      <c r="G638" s="47">
        <f t="shared" si="21"/>
        <v>0</v>
      </c>
      <c r="H638" s="25">
        <f>+ROUND('[2]EST MERCADO'!P638,0)</f>
        <v>12562</v>
      </c>
      <c r="I638" s="26">
        <f t="shared" si="22"/>
        <v>25124</v>
      </c>
    </row>
    <row r="639" spans="1:9" x14ac:dyDescent="0.25">
      <c r="A639" s="44">
        <v>3.5939999999999301</v>
      </c>
      <c r="B639" s="48" t="s">
        <v>667</v>
      </c>
      <c r="C639" s="49" t="s">
        <v>15</v>
      </c>
      <c r="D639" s="40">
        <v>2</v>
      </c>
      <c r="E639" s="46" t="s">
        <v>52</v>
      </c>
      <c r="F639" s="51"/>
      <c r="G639" s="47">
        <f t="shared" si="21"/>
        <v>0</v>
      </c>
      <c r="H639" s="25">
        <f>+ROUND('[2]EST MERCADO'!P639,0)</f>
        <v>9494</v>
      </c>
      <c r="I639" s="26">
        <f t="shared" si="22"/>
        <v>18988</v>
      </c>
    </row>
    <row r="640" spans="1:9" x14ac:dyDescent="0.25">
      <c r="A640" s="44">
        <v>3.59499999999993</v>
      </c>
      <c r="B640" s="48" t="s">
        <v>668</v>
      </c>
      <c r="C640" s="49" t="s">
        <v>15</v>
      </c>
      <c r="D640" s="40">
        <v>2</v>
      </c>
      <c r="E640" s="46" t="s">
        <v>52</v>
      </c>
      <c r="F640" s="51"/>
      <c r="G640" s="47">
        <f t="shared" si="21"/>
        <v>0</v>
      </c>
      <c r="H640" s="25">
        <f>+ROUND('[2]EST MERCADO'!P640,0)</f>
        <v>19704</v>
      </c>
      <c r="I640" s="26">
        <f t="shared" si="22"/>
        <v>39408</v>
      </c>
    </row>
    <row r="641" spans="1:9" x14ac:dyDescent="0.25">
      <c r="A641" s="44">
        <v>3.5959999999999299</v>
      </c>
      <c r="B641" s="48" t="s">
        <v>669</v>
      </c>
      <c r="C641" s="49" t="s">
        <v>15</v>
      </c>
      <c r="D641" s="40">
        <v>2</v>
      </c>
      <c r="E641" s="46" t="s">
        <v>52</v>
      </c>
      <c r="F641" s="51"/>
      <c r="G641" s="47">
        <f t="shared" si="21"/>
        <v>0</v>
      </c>
      <c r="H641" s="25">
        <f>+ROUND('[2]EST MERCADO'!P641,0)</f>
        <v>17208</v>
      </c>
      <c r="I641" s="26">
        <f t="shared" si="22"/>
        <v>34416</v>
      </c>
    </row>
    <row r="642" spans="1:9" x14ac:dyDescent="0.25">
      <c r="A642" s="44">
        <v>3.5969999999999298</v>
      </c>
      <c r="B642" s="48" t="s">
        <v>670</v>
      </c>
      <c r="C642" s="49" t="s">
        <v>15</v>
      </c>
      <c r="D642" s="40">
        <v>2</v>
      </c>
      <c r="E642" s="46" t="s">
        <v>52</v>
      </c>
      <c r="F642" s="51"/>
      <c r="G642" s="47">
        <f t="shared" si="21"/>
        <v>0</v>
      </c>
      <c r="H642" s="25">
        <f>+ROUND('[2]EST MERCADO'!P642,0)</f>
        <v>4636</v>
      </c>
      <c r="I642" s="26">
        <f t="shared" si="22"/>
        <v>9272</v>
      </c>
    </row>
    <row r="643" spans="1:9" x14ac:dyDescent="0.25">
      <c r="A643" s="44">
        <v>3.5979999999999301</v>
      </c>
      <c r="B643" s="48" t="s">
        <v>671</v>
      </c>
      <c r="C643" s="49" t="s">
        <v>15</v>
      </c>
      <c r="D643" s="40">
        <v>2</v>
      </c>
      <c r="E643" s="46" t="s">
        <v>52</v>
      </c>
      <c r="F643" s="51"/>
      <c r="G643" s="47">
        <f t="shared" si="21"/>
        <v>0</v>
      </c>
      <c r="H643" s="25">
        <f>+ROUND('[2]EST MERCADO'!P643,0)</f>
        <v>7005</v>
      </c>
      <c r="I643" s="26">
        <f t="shared" si="22"/>
        <v>14010</v>
      </c>
    </row>
    <row r="644" spans="1:9" x14ac:dyDescent="0.25">
      <c r="A644" s="44">
        <v>3.59899999999993</v>
      </c>
      <c r="B644" s="48" t="s">
        <v>672</v>
      </c>
      <c r="C644" s="49" t="s">
        <v>15</v>
      </c>
      <c r="D644" s="40">
        <v>2</v>
      </c>
      <c r="E644" s="46" t="s">
        <v>52</v>
      </c>
      <c r="F644" s="51"/>
      <c r="G644" s="47">
        <f t="shared" si="21"/>
        <v>0</v>
      </c>
      <c r="H644" s="25">
        <f>+ROUND('[2]EST MERCADO'!P644,0)</f>
        <v>10624</v>
      </c>
      <c r="I644" s="26">
        <f t="shared" si="22"/>
        <v>21248</v>
      </c>
    </row>
    <row r="645" spans="1:9" x14ac:dyDescent="0.25">
      <c r="A645" s="44">
        <v>3.5999999999999299</v>
      </c>
      <c r="B645" s="45" t="s">
        <v>673</v>
      </c>
      <c r="C645" s="43" t="s">
        <v>15</v>
      </c>
      <c r="D645" s="40">
        <v>2</v>
      </c>
      <c r="E645" s="46" t="s">
        <v>52</v>
      </c>
      <c r="F645" s="51"/>
      <c r="G645" s="47">
        <f t="shared" si="21"/>
        <v>0</v>
      </c>
      <c r="H645" s="25">
        <f>+ROUND('[2]EST MERCADO'!P645,0)</f>
        <v>167731</v>
      </c>
      <c r="I645" s="26">
        <f t="shared" si="22"/>
        <v>335462</v>
      </c>
    </row>
    <row r="646" spans="1:9" x14ac:dyDescent="0.25">
      <c r="A646" s="44">
        <v>3.6009999999999298</v>
      </c>
      <c r="B646" s="48" t="s">
        <v>674</v>
      </c>
      <c r="C646" s="49" t="s">
        <v>15</v>
      </c>
      <c r="D646" s="40">
        <v>5</v>
      </c>
      <c r="E646" s="46" t="s">
        <v>52</v>
      </c>
      <c r="F646" s="51"/>
      <c r="G646" s="47">
        <f t="shared" si="21"/>
        <v>0</v>
      </c>
      <c r="H646" s="25">
        <f>+ROUND('[2]EST MERCADO'!P646,0)</f>
        <v>10201</v>
      </c>
      <c r="I646" s="26">
        <f t="shared" si="22"/>
        <v>51005</v>
      </c>
    </row>
    <row r="647" spans="1:9" x14ac:dyDescent="0.25">
      <c r="A647" s="44">
        <v>3.6019999999999301</v>
      </c>
      <c r="B647" s="55" t="s">
        <v>675</v>
      </c>
      <c r="C647" s="56" t="s">
        <v>15</v>
      </c>
      <c r="D647" s="40">
        <v>2</v>
      </c>
      <c r="E647" s="46" t="s">
        <v>52</v>
      </c>
      <c r="F647" s="51"/>
      <c r="G647" s="47">
        <f t="shared" si="21"/>
        <v>0</v>
      </c>
      <c r="H647" s="25">
        <f>+ROUND('[2]EST MERCADO'!P647,0)</f>
        <v>52762</v>
      </c>
      <c r="I647" s="26">
        <f t="shared" si="22"/>
        <v>105524</v>
      </c>
    </row>
    <row r="648" spans="1:9" x14ac:dyDescent="0.25">
      <c r="A648" s="44">
        <v>3.60299999999993</v>
      </c>
      <c r="B648" s="48" t="s">
        <v>676</v>
      </c>
      <c r="C648" s="49" t="s">
        <v>15</v>
      </c>
      <c r="D648" s="40">
        <v>2</v>
      </c>
      <c r="E648" s="46" t="s">
        <v>52</v>
      </c>
      <c r="F648" s="51"/>
      <c r="G648" s="47">
        <f t="shared" si="21"/>
        <v>0</v>
      </c>
      <c r="H648" s="25">
        <f>+ROUND('[2]EST MERCADO'!P648,0)</f>
        <v>8648</v>
      </c>
      <c r="I648" s="26">
        <f t="shared" si="22"/>
        <v>17296</v>
      </c>
    </row>
    <row r="649" spans="1:9" x14ac:dyDescent="0.25">
      <c r="A649" s="44">
        <v>3.6039999999999299</v>
      </c>
      <c r="B649" s="48" t="s">
        <v>677</v>
      </c>
      <c r="C649" s="49" t="s">
        <v>15</v>
      </c>
      <c r="D649" s="40">
        <v>2</v>
      </c>
      <c r="E649" s="46" t="s">
        <v>52</v>
      </c>
      <c r="F649" s="51"/>
      <c r="G649" s="47">
        <f t="shared" si="21"/>
        <v>0</v>
      </c>
      <c r="H649" s="25">
        <f>+ROUND('[2]EST MERCADO'!P649,0)</f>
        <v>16326</v>
      </c>
      <c r="I649" s="26">
        <f t="shared" si="22"/>
        <v>32652</v>
      </c>
    </row>
    <row r="650" spans="1:9" x14ac:dyDescent="0.25">
      <c r="A650" s="44">
        <v>3.6049999999999298</v>
      </c>
      <c r="B650" s="48" t="s">
        <v>678</v>
      </c>
      <c r="C650" s="49" t="s">
        <v>15</v>
      </c>
      <c r="D650" s="40">
        <v>2</v>
      </c>
      <c r="E650" s="46" t="s">
        <v>52</v>
      </c>
      <c r="F650" s="51"/>
      <c r="G650" s="47">
        <f t="shared" si="21"/>
        <v>0</v>
      </c>
      <c r="H650" s="25">
        <f>+ROUND('[2]EST MERCADO'!P650,0)</f>
        <v>6815</v>
      </c>
      <c r="I650" s="26">
        <f t="shared" si="22"/>
        <v>13630</v>
      </c>
    </row>
    <row r="651" spans="1:9" x14ac:dyDescent="0.25">
      <c r="A651" s="44">
        <v>3.6059999999999302</v>
      </c>
      <c r="B651" s="48" t="s">
        <v>679</v>
      </c>
      <c r="C651" s="49" t="s">
        <v>15</v>
      </c>
      <c r="D651" s="40">
        <v>2</v>
      </c>
      <c r="E651" s="46" t="s">
        <v>52</v>
      </c>
      <c r="F651" s="51"/>
      <c r="G651" s="47">
        <f t="shared" si="21"/>
        <v>0</v>
      </c>
      <c r="H651" s="25">
        <f>+ROUND('[2]EST MERCADO'!P651,0)</f>
        <v>54203</v>
      </c>
      <c r="I651" s="26">
        <f t="shared" si="22"/>
        <v>108406</v>
      </c>
    </row>
    <row r="652" spans="1:9" x14ac:dyDescent="0.25">
      <c r="A652" s="44">
        <v>3.60699999999993</v>
      </c>
      <c r="B652" s="48" t="s">
        <v>680</v>
      </c>
      <c r="C652" s="49" t="s">
        <v>15</v>
      </c>
      <c r="D652" s="40">
        <v>2</v>
      </c>
      <c r="E652" s="46" t="s">
        <v>52</v>
      </c>
      <c r="F652" s="51"/>
      <c r="G652" s="47">
        <f t="shared" si="21"/>
        <v>0</v>
      </c>
      <c r="H652" s="25">
        <f>+ROUND('[2]EST MERCADO'!P652,0)</f>
        <v>82650</v>
      </c>
      <c r="I652" s="26">
        <f t="shared" si="22"/>
        <v>165300</v>
      </c>
    </row>
    <row r="653" spans="1:9" x14ac:dyDescent="0.25">
      <c r="A653" s="44">
        <v>3.6079999999999299</v>
      </c>
      <c r="B653" s="45" t="s">
        <v>681</v>
      </c>
      <c r="C653" s="43" t="s">
        <v>15</v>
      </c>
      <c r="D653" s="40">
        <v>2</v>
      </c>
      <c r="E653" s="46" t="s">
        <v>52</v>
      </c>
      <c r="F653" s="51"/>
      <c r="G653" s="47">
        <f t="shared" si="21"/>
        <v>0</v>
      </c>
      <c r="H653" s="25">
        <f>+ROUND('[2]EST MERCADO'!P653,0)</f>
        <v>40410</v>
      </c>
      <c r="I653" s="26">
        <f t="shared" si="22"/>
        <v>80820</v>
      </c>
    </row>
    <row r="654" spans="1:9" x14ac:dyDescent="0.25">
      <c r="A654" s="44">
        <v>3.6089999999999298</v>
      </c>
      <c r="B654" s="45" t="s">
        <v>682</v>
      </c>
      <c r="C654" s="43" t="s">
        <v>15</v>
      </c>
      <c r="D654" s="40">
        <v>2</v>
      </c>
      <c r="E654" s="46" t="s">
        <v>52</v>
      </c>
      <c r="F654" s="51"/>
      <c r="G654" s="47">
        <f t="shared" si="21"/>
        <v>0</v>
      </c>
      <c r="H654" s="25">
        <f>+ROUND('[2]EST MERCADO'!P654,0)</f>
        <v>83825</v>
      </c>
      <c r="I654" s="26">
        <f t="shared" si="22"/>
        <v>167650</v>
      </c>
    </row>
    <row r="655" spans="1:9" x14ac:dyDescent="0.25">
      <c r="A655" s="44">
        <v>3.6099999999999302</v>
      </c>
      <c r="B655" s="45" t="s">
        <v>683</v>
      </c>
      <c r="C655" s="14" t="s">
        <v>684</v>
      </c>
      <c r="D655" s="40">
        <v>2</v>
      </c>
      <c r="E655" s="46" t="s">
        <v>52</v>
      </c>
      <c r="F655" s="51"/>
      <c r="G655" s="47">
        <f t="shared" si="21"/>
        <v>0</v>
      </c>
      <c r="H655" s="25">
        <f>+ROUND('[2]EST MERCADO'!P655,0)</f>
        <v>27710</v>
      </c>
      <c r="I655" s="26">
        <f t="shared" si="22"/>
        <v>55420</v>
      </c>
    </row>
    <row r="656" spans="1:9" x14ac:dyDescent="0.25">
      <c r="A656" s="44">
        <v>3.61099999999993</v>
      </c>
      <c r="B656" s="45" t="s">
        <v>685</v>
      </c>
      <c r="C656" s="14" t="s">
        <v>684</v>
      </c>
      <c r="D656" s="40">
        <v>2</v>
      </c>
      <c r="E656" s="46" t="s">
        <v>52</v>
      </c>
      <c r="F656" s="51"/>
      <c r="G656" s="47">
        <f t="shared" si="21"/>
        <v>0</v>
      </c>
      <c r="H656" s="25">
        <f>+ROUND('[2]EST MERCADO'!P656,0)</f>
        <v>36706</v>
      </c>
      <c r="I656" s="26">
        <f t="shared" si="22"/>
        <v>73412</v>
      </c>
    </row>
    <row r="657" spans="1:9" x14ac:dyDescent="0.25">
      <c r="A657" s="44">
        <v>3.6119999999999299</v>
      </c>
      <c r="B657" s="45" t="s">
        <v>686</v>
      </c>
      <c r="C657" s="14" t="s">
        <v>684</v>
      </c>
      <c r="D657" s="40">
        <v>2</v>
      </c>
      <c r="E657" s="46" t="s">
        <v>52</v>
      </c>
      <c r="F657" s="51"/>
      <c r="G657" s="47">
        <f t="shared" si="21"/>
        <v>0</v>
      </c>
      <c r="H657" s="25">
        <f>+ROUND('[2]EST MERCADO'!P657,0)</f>
        <v>25810</v>
      </c>
      <c r="I657" s="26">
        <f t="shared" si="22"/>
        <v>51620</v>
      </c>
    </row>
    <row r="658" spans="1:9" x14ac:dyDescent="0.25">
      <c r="A658" s="44">
        <v>3.6129999999999298</v>
      </c>
      <c r="B658" s="45" t="s">
        <v>687</v>
      </c>
      <c r="C658" s="14" t="s">
        <v>684</v>
      </c>
      <c r="D658" s="40">
        <v>2</v>
      </c>
      <c r="E658" s="46" t="s">
        <v>52</v>
      </c>
      <c r="F658" s="51"/>
      <c r="G658" s="47">
        <f t="shared" si="21"/>
        <v>0</v>
      </c>
      <c r="H658" s="25">
        <f>+ROUND('[2]EST MERCADO'!P658,0)</f>
        <v>174338</v>
      </c>
      <c r="I658" s="26">
        <f t="shared" si="22"/>
        <v>348676</v>
      </c>
    </row>
    <row r="659" spans="1:9" x14ac:dyDescent="0.25">
      <c r="A659" s="44">
        <v>3.6139999999999302</v>
      </c>
      <c r="B659" s="45" t="s">
        <v>688</v>
      </c>
      <c r="C659" s="14" t="s">
        <v>684</v>
      </c>
      <c r="D659" s="40">
        <v>1</v>
      </c>
      <c r="E659" s="46" t="s">
        <v>52</v>
      </c>
      <c r="F659" s="51"/>
      <c r="G659" s="47">
        <f t="shared" si="21"/>
        <v>0</v>
      </c>
      <c r="H659" s="25">
        <f>+ROUND('[2]EST MERCADO'!P659,0)</f>
        <v>53790</v>
      </c>
      <c r="I659" s="26">
        <f t="shared" si="22"/>
        <v>53790</v>
      </c>
    </row>
    <row r="660" spans="1:9" x14ac:dyDescent="0.25">
      <c r="A660" s="44">
        <v>3.61499999999993</v>
      </c>
      <c r="B660" s="45" t="s">
        <v>689</v>
      </c>
      <c r="C660" s="14" t="s">
        <v>684</v>
      </c>
      <c r="D660" s="40">
        <v>1</v>
      </c>
      <c r="E660" s="46" t="s">
        <v>52</v>
      </c>
      <c r="F660" s="51"/>
      <c r="G660" s="47">
        <f t="shared" si="21"/>
        <v>0</v>
      </c>
      <c r="H660" s="25">
        <f>+ROUND('[2]EST MERCADO'!P660,0)</f>
        <v>144033</v>
      </c>
      <c r="I660" s="26">
        <f t="shared" si="22"/>
        <v>144033</v>
      </c>
    </row>
    <row r="661" spans="1:9" x14ac:dyDescent="0.25">
      <c r="A661" s="44">
        <v>3.6159999999999299</v>
      </c>
      <c r="B661" s="45" t="s">
        <v>690</v>
      </c>
      <c r="C661" s="14" t="s">
        <v>15</v>
      </c>
      <c r="D661" s="40">
        <v>1</v>
      </c>
      <c r="E661" s="46" t="s">
        <v>52</v>
      </c>
      <c r="F661" s="51"/>
      <c r="G661" s="47">
        <f t="shared" si="21"/>
        <v>0</v>
      </c>
      <c r="H661" s="25">
        <f>+ROUND('[2]EST MERCADO'!P661,0)</f>
        <v>126709</v>
      </c>
      <c r="I661" s="26">
        <f t="shared" si="22"/>
        <v>126709</v>
      </c>
    </row>
    <row r="662" spans="1:9" x14ac:dyDescent="0.25">
      <c r="A662" s="44">
        <v>3.6169999999999298</v>
      </c>
      <c r="B662" s="45" t="s">
        <v>691</v>
      </c>
      <c r="C662" s="14" t="s">
        <v>684</v>
      </c>
      <c r="D662" s="40">
        <v>1</v>
      </c>
      <c r="E662" s="46" t="s">
        <v>52</v>
      </c>
      <c r="F662" s="51"/>
      <c r="G662" s="47">
        <f t="shared" si="21"/>
        <v>0</v>
      </c>
      <c r="H662" s="25">
        <f>+ROUND('[2]EST MERCADO'!P662,0)</f>
        <v>231747</v>
      </c>
      <c r="I662" s="26">
        <f t="shared" si="22"/>
        <v>231747</v>
      </c>
    </row>
    <row r="663" spans="1:9" x14ac:dyDescent="0.25">
      <c r="A663" s="44">
        <v>3.6179999999999302</v>
      </c>
      <c r="B663" s="45" t="s">
        <v>692</v>
      </c>
      <c r="C663" s="14" t="s">
        <v>684</v>
      </c>
      <c r="D663" s="40">
        <v>1</v>
      </c>
      <c r="E663" s="46" t="s">
        <v>52</v>
      </c>
      <c r="F663" s="51"/>
      <c r="G663" s="47">
        <f t="shared" si="21"/>
        <v>0</v>
      </c>
      <c r="H663" s="25">
        <f>+ROUND('[2]EST MERCADO'!P663,0)</f>
        <v>489033</v>
      </c>
      <c r="I663" s="26">
        <f t="shared" si="22"/>
        <v>489033</v>
      </c>
    </row>
    <row r="664" spans="1:9" x14ac:dyDescent="0.25">
      <c r="A664" s="44">
        <v>3.6189999999999301</v>
      </c>
      <c r="B664" s="45" t="s">
        <v>693</v>
      </c>
      <c r="C664" s="14" t="s">
        <v>15</v>
      </c>
      <c r="D664" s="40">
        <v>2</v>
      </c>
      <c r="E664" s="46" t="s">
        <v>52</v>
      </c>
      <c r="F664" s="51"/>
      <c r="G664" s="47">
        <f t="shared" si="21"/>
        <v>0</v>
      </c>
      <c r="H664" s="25">
        <f>+ROUND('[2]EST MERCADO'!P664,0)</f>
        <v>107980</v>
      </c>
      <c r="I664" s="26">
        <f t="shared" si="22"/>
        <v>215960</v>
      </c>
    </row>
    <row r="665" spans="1:9" ht="25.5" x14ac:dyDescent="0.25">
      <c r="A665" s="44">
        <v>3.6199999999999299</v>
      </c>
      <c r="B665" s="45" t="s">
        <v>694</v>
      </c>
      <c r="C665" s="14" t="s">
        <v>695</v>
      </c>
      <c r="D665" s="40">
        <v>5</v>
      </c>
      <c r="E665" s="46" t="s">
        <v>52</v>
      </c>
      <c r="F665" s="51"/>
      <c r="G665" s="47">
        <f t="shared" si="21"/>
        <v>0</v>
      </c>
      <c r="H665" s="25">
        <f>+ROUND('[2]EST MERCADO'!P665,0)</f>
        <v>28481</v>
      </c>
      <c r="I665" s="26">
        <f t="shared" si="22"/>
        <v>142405</v>
      </c>
    </row>
    <row r="666" spans="1:9" x14ac:dyDescent="0.25">
      <c r="A666" s="44">
        <v>3.6209999999999298</v>
      </c>
      <c r="B666" s="45" t="s">
        <v>696</v>
      </c>
      <c r="C666" s="49" t="s">
        <v>15</v>
      </c>
      <c r="D666" s="40">
        <v>2</v>
      </c>
      <c r="E666" s="46" t="s">
        <v>52</v>
      </c>
      <c r="F666" s="51"/>
      <c r="G666" s="47">
        <f t="shared" si="21"/>
        <v>0</v>
      </c>
      <c r="H666" s="25">
        <f>+ROUND('[2]EST MERCADO'!P666,0)</f>
        <v>15896</v>
      </c>
      <c r="I666" s="26">
        <f t="shared" si="22"/>
        <v>31792</v>
      </c>
    </row>
    <row r="667" spans="1:9" x14ac:dyDescent="0.25">
      <c r="A667" s="44">
        <v>3.6219999999999302</v>
      </c>
      <c r="B667" s="45" t="s">
        <v>697</v>
      </c>
      <c r="C667" s="49" t="s">
        <v>351</v>
      </c>
      <c r="D667" s="40">
        <v>5</v>
      </c>
      <c r="E667" s="46" t="s">
        <v>52</v>
      </c>
      <c r="F667" s="51"/>
      <c r="G667" s="47">
        <f t="shared" si="21"/>
        <v>0</v>
      </c>
      <c r="H667" s="25">
        <f>+ROUND('[2]EST MERCADO'!P667,0)</f>
        <v>17846</v>
      </c>
      <c r="I667" s="26">
        <f t="shared" si="22"/>
        <v>89230</v>
      </c>
    </row>
    <row r="668" spans="1:9" x14ac:dyDescent="0.25">
      <c r="A668" s="44">
        <v>3.6229999999999301</v>
      </c>
      <c r="B668" s="45" t="s">
        <v>698</v>
      </c>
      <c r="C668" s="49" t="s">
        <v>15</v>
      </c>
      <c r="D668" s="40">
        <v>2</v>
      </c>
      <c r="E668" s="46" t="s">
        <v>52</v>
      </c>
      <c r="F668" s="51"/>
      <c r="G668" s="47">
        <f t="shared" si="21"/>
        <v>0</v>
      </c>
      <c r="H668" s="25">
        <f>+ROUND('[2]EST MERCADO'!P668,0)</f>
        <v>11961</v>
      </c>
      <c r="I668" s="26">
        <f t="shared" si="22"/>
        <v>23922</v>
      </c>
    </row>
    <row r="669" spans="1:9" x14ac:dyDescent="0.25">
      <c r="A669" s="44">
        <v>3.6239999999999299</v>
      </c>
      <c r="B669" s="45" t="s">
        <v>699</v>
      </c>
      <c r="C669" s="49" t="s">
        <v>15</v>
      </c>
      <c r="D669" s="40">
        <v>2</v>
      </c>
      <c r="E669" s="46" t="s">
        <v>52</v>
      </c>
      <c r="F669" s="51"/>
      <c r="G669" s="47">
        <f t="shared" si="21"/>
        <v>0</v>
      </c>
      <c r="H669" s="25">
        <f>+ROUND('[2]EST MERCADO'!P669,0)</f>
        <v>19881</v>
      </c>
      <c r="I669" s="26">
        <f t="shared" si="22"/>
        <v>39762</v>
      </c>
    </row>
    <row r="670" spans="1:9" x14ac:dyDescent="0.25">
      <c r="A670" s="44">
        <v>3.6249999999999298</v>
      </c>
      <c r="B670" s="45" t="s">
        <v>700</v>
      </c>
      <c r="C670" s="49" t="s">
        <v>15</v>
      </c>
      <c r="D670" s="40">
        <v>2</v>
      </c>
      <c r="E670" s="46" t="s">
        <v>52</v>
      </c>
      <c r="F670" s="51"/>
      <c r="G670" s="47">
        <f t="shared" si="21"/>
        <v>0</v>
      </c>
      <c r="H670" s="25">
        <f>+ROUND('[2]EST MERCADO'!P670,0)</f>
        <v>1942</v>
      </c>
      <c r="I670" s="26">
        <f t="shared" si="22"/>
        <v>3884</v>
      </c>
    </row>
    <row r="671" spans="1:9" x14ac:dyDescent="0.25">
      <c r="A671" s="44">
        <v>3.6259999999999302</v>
      </c>
      <c r="B671" s="45" t="s">
        <v>701</v>
      </c>
      <c r="C671" s="49" t="s">
        <v>15</v>
      </c>
      <c r="D671" s="40">
        <v>2</v>
      </c>
      <c r="E671" s="46" t="s">
        <v>52</v>
      </c>
      <c r="F671" s="51"/>
      <c r="G671" s="47">
        <f t="shared" si="21"/>
        <v>0</v>
      </c>
      <c r="H671" s="25">
        <f>+ROUND('[2]EST MERCADO'!P671,0)</f>
        <v>3317</v>
      </c>
      <c r="I671" s="26">
        <f t="shared" si="22"/>
        <v>6634</v>
      </c>
    </row>
    <row r="672" spans="1:9" x14ac:dyDescent="0.25">
      <c r="A672" s="44">
        <v>3.6269999999999301</v>
      </c>
      <c r="B672" s="45" t="s">
        <v>702</v>
      </c>
      <c r="C672" s="49" t="s">
        <v>15</v>
      </c>
      <c r="D672" s="40">
        <v>2</v>
      </c>
      <c r="E672" s="46" t="s">
        <v>52</v>
      </c>
      <c r="F672" s="51"/>
      <c r="G672" s="47">
        <f t="shared" si="21"/>
        <v>0</v>
      </c>
      <c r="H672" s="25">
        <f>+ROUND('[2]EST MERCADO'!P672,0)</f>
        <v>3286</v>
      </c>
      <c r="I672" s="26">
        <f t="shared" si="22"/>
        <v>6572</v>
      </c>
    </row>
    <row r="673" spans="1:9" x14ac:dyDescent="0.25">
      <c r="A673" s="44">
        <v>3.6279999999999299</v>
      </c>
      <c r="B673" s="45" t="s">
        <v>703</v>
      </c>
      <c r="C673" s="49" t="s">
        <v>15</v>
      </c>
      <c r="D673" s="40">
        <v>2</v>
      </c>
      <c r="E673" s="46" t="s">
        <v>52</v>
      </c>
      <c r="F673" s="51"/>
      <c r="G673" s="47">
        <f t="shared" si="21"/>
        <v>0</v>
      </c>
      <c r="H673" s="25">
        <f>+ROUND('[2]EST MERCADO'!P673,0)</f>
        <v>9593</v>
      </c>
      <c r="I673" s="26">
        <f t="shared" si="22"/>
        <v>19186</v>
      </c>
    </row>
    <row r="674" spans="1:9" x14ac:dyDescent="0.25">
      <c r="A674" s="44">
        <v>3.6289999999999298</v>
      </c>
      <c r="B674" s="45" t="s">
        <v>704</v>
      </c>
      <c r="C674" s="49" t="s">
        <v>15</v>
      </c>
      <c r="D674" s="40">
        <v>2</v>
      </c>
      <c r="E674" s="46" t="s">
        <v>52</v>
      </c>
      <c r="F674" s="51"/>
      <c r="G674" s="47">
        <f t="shared" si="21"/>
        <v>0</v>
      </c>
      <c r="H674" s="25">
        <f>+ROUND('[2]EST MERCADO'!P674,0)</f>
        <v>10805</v>
      </c>
      <c r="I674" s="26">
        <f t="shared" si="22"/>
        <v>21610</v>
      </c>
    </row>
    <row r="675" spans="1:9" x14ac:dyDescent="0.25">
      <c r="A675" s="44">
        <v>3.6299999999999302</v>
      </c>
      <c r="B675" s="45" t="s">
        <v>705</v>
      </c>
      <c r="C675" s="49" t="s">
        <v>15</v>
      </c>
      <c r="D675" s="40">
        <v>2</v>
      </c>
      <c r="E675" s="46" t="s">
        <v>52</v>
      </c>
      <c r="F675" s="51"/>
      <c r="G675" s="47">
        <f t="shared" si="21"/>
        <v>0</v>
      </c>
      <c r="H675" s="25">
        <f>+ROUND('[2]EST MERCADO'!P675,0)</f>
        <v>1464</v>
      </c>
      <c r="I675" s="26">
        <f t="shared" si="22"/>
        <v>2928</v>
      </c>
    </row>
    <row r="676" spans="1:9" x14ac:dyDescent="0.25">
      <c r="A676" s="44">
        <v>3.6309999999999301</v>
      </c>
      <c r="B676" s="45" t="s">
        <v>706</v>
      </c>
      <c r="C676" s="49" t="s">
        <v>15</v>
      </c>
      <c r="D676" s="40">
        <v>2</v>
      </c>
      <c r="E676" s="46" t="s">
        <v>52</v>
      </c>
      <c r="F676" s="51"/>
      <c r="G676" s="47">
        <f t="shared" si="21"/>
        <v>0</v>
      </c>
      <c r="H676" s="25">
        <f>+ROUND('[2]EST MERCADO'!P676,0)</f>
        <v>3843</v>
      </c>
      <c r="I676" s="26">
        <f t="shared" si="22"/>
        <v>7686</v>
      </c>
    </row>
    <row r="677" spans="1:9" x14ac:dyDescent="0.25">
      <c r="A677" s="44">
        <v>3.63199999999993</v>
      </c>
      <c r="B677" s="45" t="s">
        <v>707</v>
      </c>
      <c r="C677" s="49" t="s">
        <v>15</v>
      </c>
      <c r="D677" s="40">
        <v>3</v>
      </c>
      <c r="E677" s="46" t="s">
        <v>52</v>
      </c>
      <c r="F677" s="51"/>
      <c r="G677" s="47">
        <f t="shared" si="21"/>
        <v>0</v>
      </c>
      <c r="H677" s="25">
        <f>+ROUND('[2]EST MERCADO'!P677,0)</f>
        <v>428</v>
      </c>
      <c r="I677" s="26">
        <f t="shared" si="22"/>
        <v>1284</v>
      </c>
    </row>
    <row r="678" spans="1:9" x14ac:dyDescent="0.25">
      <c r="A678" s="44">
        <v>3.6329999999999298</v>
      </c>
      <c r="B678" s="45" t="s">
        <v>708</v>
      </c>
      <c r="C678" s="49" t="s">
        <v>15</v>
      </c>
      <c r="D678" s="40">
        <v>2</v>
      </c>
      <c r="E678" s="46" t="s">
        <v>52</v>
      </c>
      <c r="F678" s="51"/>
      <c r="G678" s="47">
        <f t="shared" si="21"/>
        <v>0</v>
      </c>
      <c r="H678" s="25">
        <f>+ROUND('[2]EST MERCADO'!P678,0)</f>
        <v>6568</v>
      </c>
      <c r="I678" s="26">
        <f t="shared" si="22"/>
        <v>13136</v>
      </c>
    </row>
    <row r="679" spans="1:9" x14ac:dyDescent="0.25">
      <c r="A679" s="44">
        <v>3.6339999999999302</v>
      </c>
      <c r="B679" s="45" t="s">
        <v>709</v>
      </c>
      <c r="C679" s="49" t="s">
        <v>15</v>
      </c>
      <c r="D679" s="40">
        <v>2</v>
      </c>
      <c r="E679" s="46" t="s">
        <v>52</v>
      </c>
      <c r="F679" s="51"/>
      <c r="G679" s="47">
        <f t="shared" si="21"/>
        <v>0</v>
      </c>
      <c r="H679" s="25">
        <f>+ROUND('[2]EST MERCADO'!P679,0)</f>
        <v>1038</v>
      </c>
      <c r="I679" s="26">
        <f t="shared" si="22"/>
        <v>2076</v>
      </c>
    </row>
    <row r="680" spans="1:9" x14ac:dyDescent="0.25">
      <c r="A680" s="44">
        <v>3.6349999999999301</v>
      </c>
      <c r="B680" s="45" t="s">
        <v>710</v>
      </c>
      <c r="C680" s="49" t="s">
        <v>15</v>
      </c>
      <c r="D680" s="40">
        <v>2</v>
      </c>
      <c r="E680" s="46" t="s">
        <v>52</v>
      </c>
      <c r="F680" s="51"/>
      <c r="G680" s="47">
        <f t="shared" si="21"/>
        <v>0</v>
      </c>
      <c r="H680" s="25">
        <f>+ROUND('[2]EST MERCADO'!P680,0)</f>
        <v>4337</v>
      </c>
      <c r="I680" s="26">
        <f t="shared" si="22"/>
        <v>8674</v>
      </c>
    </row>
    <row r="681" spans="1:9" x14ac:dyDescent="0.25">
      <c r="A681" s="44">
        <v>3.63599999999993</v>
      </c>
      <c r="B681" s="45" t="s">
        <v>711</v>
      </c>
      <c r="C681" s="49" t="s">
        <v>15</v>
      </c>
      <c r="D681" s="40">
        <v>2</v>
      </c>
      <c r="E681" s="46" t="s">
        <v>52</v>
      </c>
      <c r="F681" s="51"/>
      <c r="G681" s="47">
        <f t="shared" si="21"/>
        <v>0</v>
      </c>
      <c r="H681" s="25">
        <f>+ROUND('[2]EST MERCADO'!P681,0)</f>
        <v>5706</v>
      </c>
      <c r="I681" s="26">
        <f t="shared" si="22"/>
        <v>11412</v>
      </c>
    </row>
    <row r="682" spans="1:9" x14ac:dyDescent="0.25">
      <c r="A682" s="44">
        <v>3.6369999999999298</v>
      </c>
      <c r="B682" s="45" t="s">
        <v>712</v>
      </c>
      <c r="C682" s="49" t="s">
        <v>15</v>
      </c>
      <c r="D682" s="40">
        <v>2</v>
      </c>
      <c r="E682" s="46" t="s">
        <v>52</v>
      </c>
      <c r="F682" s="51"/>
      <c r="G682" s="47">
        <f t="shared" si="21"/>
        <v>0</v>
      </c>
      <c r="H682" s="25">
        <f>+ROUND('[2]EST MERCADO'!P682,0)</f>
        <v>13219</v>
      </c>
      <c r="I682" s="26">
        <f t="shared" si="22"/>
        <v>26438</v>
      </c>
    </row>
    <row r="683" spans="1:9" x14ac:dyDescent="0.25">
      <c r="A683" s="44">
        <v>3.6379999999999302</v>
      </c>
      <c r="B683" s="45" t="s">
        <v>713</v>
      </c>
      <c r="C683" s="56" t="s">
        <v>15</v>
      </c>
      <c r="D683" s="40">
        <v>2</v>
      </c>
      <c r="E683" s="46" t="s">
        <v>52</v>
      </c>
      <c r="F683" s="51"/>
      <c r="G683" s="47">
        <f t="shared" ref="G683:G699" si="23">+D683*F683</f>
        <v>0</v>
      </c>
      <c r="H683" s="25">
        <f>+ROUND('[2]EST MERCADO'!P683,0)</f>
        <v>46897</v>
      </c>
      <c r="I683" s="26">
        <f t="shared" ref="I683:I699" si="24">+D683*H683</f>
        <v>93794</v>
      </c>
    </row>
    <row r="684" spans="1:9" x14ac:dyDescent="0.25">
      <c r="A684" s="44">
        <v>3.6389999999999301</v>
      </c>
      <c r="B684" s="45" t="s">
        <v>714</v>
      </c>
      <c r="C684" s="49" t="s">
        <v>15</v>
      </c>
      <c r="D684" s="40">
        <v>2</v>
      </c>
      <c r="E684" s="46" t="s">
        <v>52</v>
      </c>
      <c r="F684" s="51"/>
      <c r="G684" s="47">
        <f t="shared" si="23"/>
        <v>0</v>
      </c>
      <c r="H684" s="25">
        <f>+ROUND('[2]EST MERCADO'!P684,0)</f>
        <v>8823</v>
      </c>
      <c r="I684" s="26">
        <f t="shared" si="24"/>
        <v>17646</v>
      </c>
    </row>
    <row r="685" spans="1:9" x14ac:dyDescent="0.25">
      <c r="A685" s="44">
        <v>3.63999999999993</v>
      </c>
      <c r="B685" s="48" t="s">
        <v>683</v>
      </c>
      <c r="C685" s="49" t="s">
        <v>15</v>
      </c>
      <c r="D685" s="40">
        <v>2</v>
      </c>
      <c r="E685" s="46" t="s">
        <v>52</v>
      </c>
      <c r="F685" s="51"/>
      <c r="G685" s="47">
        <f t="shared" si="23"/>
        <v>0</v>
      </c>
      <c r="H685" s="25">
        <f>+ROUND('[2]EST MERCADO'!P685,0)</f>
        <v>11403</v>
      </c>
      <c r="I685" s="26">
        <f t="shared" si="24"/>
        <v>22806</v>
      </c>
    </row>
    <row r="686" spans="1:9" x14ac:dyDescent="0.25">
      <c r="A686" s="44">
        <v>3.6409999999999298</v>
      </c>
      <c r="B686" s="48" t="s">
        <v>715</v>
      </c>
      <c r="C686" s="49" t="s">
        <v>15</v>
      </c>
      <c r="D686" s="40">
        <v>2</v>
      </c>
      <c r="E686" s="46" t="s">
        <v>52</v>
      </c>
      <c r="F686" s="51"/>
      <c r="G686" s="47">
        <f t="shared" si="23"/>
        <v>0</v>
      </c>
      <c r="H686" s="25">
        <f>+ROUND('[2]EST MERCADO'!P686,0)</f>
        <v>15112</v>
      </c>
      <c r="I686" s="26">
        <f t="shared" si="24"/>
        <v>30224</v>
      </c>
    </row>
    <row r="687" spans="1:9" x14ac:dyDescent="0.25">
      <c r="A687" s="44">
        <v>3.6419999999999302</v>
      </c>
      <c r="B687" s="48" t="s">
        <v>716</v>
      </c>
      <c r="C687" s="49" t="s">
        <v>15</v>
      </c>
      <c r="D687" s="40">
        <v>2</v>
      </c>
      <c r="E687" s="46" t="s">
        <v>52</v>
      </c>
      <c r="F687" s="51"/>
      <c r="G687" s="47">
        <f t="shared" si="23"/>
        <v>0</v>
      </c>
      <c r="H687" s="25">
        <f>+ROUND('[2]EST MERCADO'!P687,0)</f>
        <v>43526</v>
      </c>
      <c r="I687" s="26">
        <f t="shared" si="24"/>
        <v>87052</v>
      </c>
    </row>
    <row r="688" spans="1:9" x14ac:dyDescent="0.25">
      <c r="A688" s="44">
        <v>3.6429999999999301</v>
      </c>
      <c r="B688" s="48" t="s">
        <v>685</v>
      </c>
      <c r="C688" s="49" t="s">
        <v>15</v>
      </c>
      <c r="D688" s="40">
        <v>2</v>
      </c>
      <c r="E688" s="46" t="s">
        <v>52</v>
      </c>
      <c r="F688" s="51"/>
      <c r="G688" s="47">
        <f t="shared" si="23"/>
        <v>0</v>
      </c>
      <c r="H688" s="25">
        <f>+ROUND('[2]EST MERCADO'!P688,0)</f>
        <v>34390</v>
      </c>
      <c r="I688" s="26">
        <f t="shared" si="24"/>
        <v>68780</v>
      </c>
    </row>
    <row r="689" spans="1:9" x14ac:dyDescent="0.25">
      <c r="A689" s="44">
        <v>3.64399999999993</v>
      </c>
      <c r="B689" s="48" t="s">
        <v>686</v>
      </c>
      <c r="C689" s="49" t="s">
        <v>15</v>
      </c>
      <c r="D689" s="40">
        <v>2</v>
      </c>
      <c r="E689" s="46" t="s">
        <v>52</v>
      </c>
      <c r="F689" s="51"/>
      <c r="G689" s="47">
        <f t="shared" si="23"/>
        <v>0</v>
      </c>
      <c r="H689" s="25">
        <f>+ROUND('[2]EST MERCADO'!P689,0)</f>
        <v>9630</v>
      </c>
      <c r="I689" s="26">
        <f t="shared" si="24"/>
        <v>19260</v>
      </c>
    </row>
    <row r="690" spans="1:9" x14ac:dyDescent="0.25">
      <c r="A690" s="44">
        <v>3.6449999999999299</v>
      </c>
      <c r="B690" s="48" t="s">
        <v>687</v>
      </c>
      <c r="C690" s="49" t="s">
        <v>15</v>
      </c>
      <c r="D690" s="40">
        <v>2</v>
      </c>
      <c r="E690" s="46" t="s">
        <v>52</v>
      </c>
      <c r="F690" s="51"/>
      <c r="G690" s="47">
        <f t="shared" si="23"/>
        <v>0</v>
      </c>
      <c r="H690" s="25">
        <f>+ROUND('[2]EST MERCADO'!P690,0)</f>
        <v>43095</v>
      </c>
      <c r="I690" s="26">
        <f t="shared" si="24"/>
        <v>86190</v>
      </c>
    </row>
    <row r="691" spans="1:9" x14ac:dyDescent="0.25">
      <c r="A691" s="44">
        <v>3.6459999999999302</v>
      </c>
      <c r="B691" s="48" t="s">
        <v>688</v>
      </c>
      <c r="C691" s="49" t="s">
        <v>15</v>
      </c>
      <c r="D691" s="40">
        <v>2</v>
      </c>
      <c r="E691" s="46" t="s">
        <v>52</v>
      </c>
      <c r="F691" s="51"/>
      <c r="G691" s="47">
        <f t="shared" si="23"/>
        <v>0</v>
      </c>
      <c r="H691" s="25">
        <f>+ROUND('[2]EST MERCADO'!P691,0)</f>
        <v>51276</v>
      </c>
      <c r="I691" s="26">
        <f t="shared" si="24"/>
        <v>102552</v>
      </c>
    </row>
    <row r="692" spans="1:9" x14ac:dyDescent="0.25">
      <c r="A692" s="44">
        <v>3.6469999999999301</v>
      </c>
      <c r="B692" s="48" t="s">
        <v>689</v>
      </c>
      <c r="C692" s="49" t="s">
        <v>15</v>
      </c>
      <c r="D692" s="40">
        <v>2</v>
      </c>
      <c r="E692" s="46" t="s">
        <v>52</v>
      </c>
      <c r="F692" s="51"/>
      <c r="G692" s="47">
        <f t="shared" si="23"/>
        <v>0</v>
      </c>
      <c r="H692" s="25">
        <f>+ROUND('[2]EST MERCADO'!P692,0)</f>
        <v>40150</v>
      </c>
      <c r="I692" s="26">
        <f t="shared" si="24"/>
        <v>80300</v>
      </c>
    </row>
    <row r="693" spans="1:9" x14ac:dyDescent="0.25">
      <c r="A693" s="44">
        <v>3.64799999999993</v>
      </c>
      <c r="B693" s="48" t="s">
        <v>690</v>
      </c>
      <c r="C693" s="49" t="s">
        <v>15</v>
      </c>
      <c r="D693" s="40">
        <v>2</v>
      </c>
      <c r="E693" s="46" t="s">
        <v>52</v>
      </c>
      <c r="F693" s="51"/>
      <c r="G693" s="47">
        <f t="shared" si="23"/>
        <v>0</v>
      </c>
      <c r="H693" s="25">
        <f>+ROUND('[2]EST MERCADO'!P693,0)</f>
        <v>123463</v>
      </c>
      <c r="I693" s="26">
        <f t="shared" si="24"/>
        <v>246926</v>
      </c>
    </row>
    <row r="694" spans="1:9" x14ac:dyDescent="0.25">
      <c r="A694" s="44">
        <v>3.6489999999999299</v>
      </c>
      <c r="B694" s="48" t="s">
        <v>691</v>
      </c>
      <c r="C694" s="49" t="s">
        <v>15</v>
      </c>
      <c r="D694" s="40">
        <v>2</v>
      </c>
      <c r="E694" s="46" t="s">
        <v>52</v>
      </c>
      <c r="F694" s="51"/>
      <c r="G694" s="47">
        <f t="shared" si="23"/>
        <v>0</v>
      </c>
      <c r="H694" s="25">
        <f>+ROUND('[2]EST MERCADO'!P694,0)</f>
        <v>13012</v>
      </c>
      <c r="I694" s="26">
        <f t="shared" si="24"/>
        <v>26024</v>
      </c>
    </row>
    <row r="695" spans="1:9" x14ac:dyDescent="0.25">
      <c r="A695" s="44">
        <v>3.6499999999999302</v>
      </c>
      <c r="B695" s="48" t="s">
        <v>717</v>
      </c>
      <c r="C695" s="49" t="s">
        <v>15</v>
      </c>
      <c r="D695" s="40">
        <v>2</v>
      </c>
      <c r="E695" s="46" t="s">
        <v>52</v>
      </c>
      <c r="F695" s="51"/>
      <c r="G695" s="47">
        <f t="shared" si="23"/>
        <v>0</v>
      </c>
      <c r="H695" s="25">
        <f>+ROUND('[2]EST MERCADO'!P695,0)</f>
        <v>59512</v>
      </c>
      <c r="I695" s="26">
        <f t="shared" si="24"/>
        <v>119024</v>
      </c>
    </row>
    <row r="696" spans="1:9" x14ac:dyDescent="0.25">
      <c r="A696" s="44">
        <v>3.6509999999999301</v>
      </c>
      <c r="B696" s="48" t="s">
        <v>718</v>
      </c>
      <c r="C696" s="49" t="s">
        <v>15</v>
      </c>
      <c r="D696" s="40">
        <v>2</v>
      </c>
      <c r="E696" s="46" t="s">
        <v>52</v>
      </c>
      <c r="F696" s="51"/>
      <c r="G696" s="47">
        <f t="shared" si="23"/>
        <v>0</v>
      </c>
      <c r="H696" s="25">
        <f>+ROUND('[2]EST MERCADO'!P696,0)</f>
        <v>7392</v>
      </c>
      <c r="I696" s="26">
        <f t="shared" si="24"/>
        <v>14784</v>
      </c>
    </row>
    <row r="697" spans="1:9" x14ac:dyDescent="0.25">
      <c r="A697" s="44">
        <v>3.65199999999993</v>
      </c>
      <c r="B697" s="48" t="s">
        <v>719</v>
      </c>
      <c r="C697" s="49" t="s">
        <v>15</v>
      </c>
      <c r="D697" s="40">
        <v>2</v>
      </c>
      <c r="E697" s="46" t="s">
        <v>52</v>
      </c>
      <c r="F697" s="51"/>
      <c r="G697" s="47">
        <f t="shared" si="23"/>
        <v>0</v>
      </c>
      <c r="H697" s="25">
        <f>+ROUND('[2]EST MERCADO'!P697,0)</f>
        <v>22454</v>
      </c>
      <c r="I697" s="26">
        <f t="shared" si="24"/>
        <v>44908</v>
      </c>
    </row>
    <row r="698" spans="1:9" x14ac:dyDescent="0.25">
      <c r="A698" s="44">
        <v>3.6529999999999299</v>
      </c>
      <c r="B698" s="55" t="s">
        <v>720</v>
      </c>
      <c r="C698" s="56" t="s">
        <v>15</v>
      </c>
      <c r="D698" s="40">
        <v>2</v>
      </c>
      <c r="E698" s="46" t="s">
        <v>52</v>
      </c>
      <c r="F698" s="51"/>
      <c r="G698" s="47">
        <f t="shared" si="23"/>
        <v>0</v>
      </c>
      <c r="H698" s="25">
        <f>+ROUND('[2]EST MERCADO'!P698,0)</f>
        <v>173503</v>
      </c>
      <c r="I698" s="26">
        <f t="shared" si="24"/>
        <v>347006</v>
      </c>
    </row>
    <row r="699" spans="1:9" x14ac:dyDescent="0.25">
      <c r="A699" s="44">
        <v>3.6539999999999302</v>
      </c>
      <c r="B699" s="45" t="s">
        <v>721</v>
      </c>
      <c r="C699" s="43" t="s">
        <v>173</v>
      </c>
      <c r="D699" s="40">
        <v>2</v>
      </c>
      <c r="E699" s="46" t="s">
        <v>52</v>
      </c>
      <c r="F699" s="51"/>
      <c r="G699" s="47">
        <f t="shared" si="23"/>
        <v>0</v>
      </c>
      <c r="H699" s="25">
        <f>+ROUND('[2]EST MERCADO'!P699,0)</f>
        <v>52579</v>
      </c>
      <c r="I699" s="26">
        <f t="shared" si="24"/>
        <v>105158</v>
      </c>
    </row>
    <row r="700" spans="1:9" ht="15.75" thickBot="1" x14ac:dyDescent="0.3">
      <c r="A700" s="111" t="s">
        <v>722</v>
      </c>
      <c r="B700" s="112"/>
      <c r="C700" s="69"/>
      <c r="D700" s="69"/>
      <c r="E700" s="69"/>
      <c r="F700" s="70"/>
      <c r="G700" s="71">
        <f>SUM(G42:G699)</f>
        <v>0</v>
      </c>
      <c r="H700" s="34">
        <f>SUM(H42:H699)</f>
        <v>157936496</v>
      </c>
      <c r="I700" s="34">
        <f>SUM(I42:I699)</f>
        <v>249637961</v>
      </c>
    </row>
    <row r="701" spans="1:9" x14ac:dyDescent="0.25">
      <c r="A701" s="72"/>
      <c r="B701" s="73"/>
      <c r="C701" s="74"/>
      <c r="D701" s="75"/>
      <c r="E701" s="75"/>
      <c r="F701" s="76"/>
      <c r="G701" s="6"/>
    </row>
    <row r="702" spans="1:9" ht="32.25" customHeight="1" x14ac:dyDescent="0.25">
      <c r="A702" s="113" t="s">
        <v>723</v>
      </c>
      <c r="B702" s="113"/>
      <c r="C702" s="78"/>
      <c r="D702" s="77"/>
      <c r="E702" s="77"/>
      <c r="F702" s="79"/>
      <c r="G702" s="80">
        <f>+G12+G40+G700</f>
        <v>0</v>
      </c>
      <c r="H702" s="6"/>
      <c r="I702" s="81">
        <f>+I12+I40+I700</f>
        <v>385654935</v>
      </c>
    </row>
    <row r="703" spans="1:9" x14ac:dyDescent="0.25">
      <c r="A703" s="114" t="s">
        <v>724</v>
      </c>
      <c r="B703" s="114"/>
      <c r="C703" s="82"/>
      <c r="D703" s="83">
        <v>0</v>
      </c>
      <c r="E703" s="84"/>
      <c r="F703" s="85"/>
      <c r="G703" s="18">
        <f>+ROUND($G$702*D703,0)</f>
        <v>0</v>
      </c>
      <c r="H703" s="86">
        <v>0.14000000000000001</v>
      </c>
      <c r="I703" s="87">
        <f>+ROUND(I702*H703,0)</f>
        <v>53991691</v>
      </c>
    </row>
    <row r="704" spans="1:9" x14ac:dyDescent="0.25">
      <c r="A704" s="114" t="s">
        <v>725</v>
      </c>
      <c r="B704" s="114"/>
      <c r="C704" s="82"/>
      <c r="D704" s="83">
        <v>0</v>
      </c>
      <c r="E704" s="84"/>
      <c r="F704" s="85"/>
      <c r="G704" s="18">
        <f>+ROUND($G$702*D704,0)</f>
        <v>0</v>
      </c>
      <c r="H704" s="86">
        <v>0.01</v>
      </c>
      <c r="I704" s="87">
        <f>+ROUND(I702*H704,0)</f>
        <v>3856549</v>
      </c>
    </row>
    <row r="705" spans="1:14" x14ac:dyDescent="0.25">
      <c r="A705" s="114" t="s">
        <v>726</v>
      </c>
      <c r="B705" s="114"/>
      <c r="C705" s="82"/>
      <c r="D705" s="83">
        <v>0</v>
      </c>
      <c r="E705" s="84"/>
      <c r="F705" s="85"/>
      <c r="G705" s="18">
        <f>+ROUND($G$702*D705,0)</f>
        <v>0</v>
      </c>
      <c r="H705" s="86">
        <v>0.06</v>
      </c>
      <c r="I705" s="88">
        <f>+ROUND(I702*H705,0)</f>
        <v>23139296</v>
      </c>
      <c r="K705" s="89"/>
      <c r="L705" s="90"/>
      <c r="M705" s="91"/>
    </row>
    <row r="706" spans="1:14" x14ac:dyDescent="0.25">
      <c r="A706" s="115" t="s">
        <v>727</v>
      </c>
      <c r="B706" s="115"/>
      <c r="C706" s="92"/>
      <c r="D706" s="93">
        <v>0.19</v>
      </c>
      <c r="E706" s="94"/>
      <c r="F706" s="95"/>
      <c r="G706" s="18">
        <f>+ROUND($G$705*D706,0)</f>
        <v>0</v>
      </c>
      <c r="H706" s="86">
        <v>0.19</v>
      </c>
      <c r="I706" s="88">
        <f>+ROUND(I705*H706,0)</f>
        <v>4396466</v>
      </c>
      <c r="K706" s="96"/>
      <c r="L706" s="90"/>
      <c r="M706" s="97"/>
      <c r="N706" s="98"/>
    </row>
    <row r="707" spans="1:14" ht="33.75" customHeight="1" x14ac:dyDescent="0.25">
      <c r="A707" s="109" t="s">
        <v>728</v>
      </c>
      <c r="B707" s="110"/>
      <c r="C707" s="110"/>
      <c r="D707" s="110"/>
      <c r="E707" s="110"/>
      <c r="F707" s="110"/>
      <c r="G707" s="99">
        <f>SUM(G702:G706)</f>
        <v>0</v>
      </c>
      <c r="H707" s="86"/>
      <c r="I707" s="34">
        <f>SUM(I702:I706)</f>
        <v>471038937</v>
      </c>
      <c r="K707" s="96"/>
      <c r="L707" s="86"/>
      <c r="M707" s="97"/>
      <c r="N707" s="96"/>
    </row>
    <row r="708" spans="1:14" x14ac:dyDescent="0.25">
      <c r="G708" s="101"/>
      <c r="I708" s="89"/>
      <c r="K708" s="102"/>
      <c r="L708" s="100"/>
      <c r="M708" s="6"/>
    </row>
    <row r="709" spans="1:14" x14ac:dyDescent="0.25">
      <c r="K709" s="6"/>
      <c r="L709" s="6"/>
      <c r="M709" s="6"/>
    </row>
    <row r="710" spans="1:14" x14ac:dyDescent="0.25">
      <c r="K710" s="6"/>
      <c r="L710" s="6"/>
      <c r="M710" s="6"/>
    </row>
    <row r="711" spans="1:14" x14ac:dyDescent="0.25">
      <c r="K711" s="6"/>
      <c r="L711" s="6"/>
      <c r="M711" s="6"/>
    </row>
  </sheetData>
  <mergeCells count="13">
    <mergeCell ref="A707:F707"/>
    <mergeCell ref="A700:B700"/>
    <mergeCell ref="A702:B702"/>
    <mergeCell ref="A703:B703"/>
    <mergeCell ref="A704:B704"/>
    <mergeCell ref="A705:B705"/>
    <mergeCell ref="A706:B706"/>
    <mergeCell ref="A1:A3"/>
    <mergeCell ref="B1:I1"/>
    <mergeCell ref="B3:I3"/>
    <mergeCell ref="A4:G4"/>
    <mergeCell ref="A5:G5"/>
    <mergeCell ref="H5:I5"/>
  </mergeCells>
  <pageMargins left="0.7" right="0.7" top="0.75" bottom="0.75" header="0.3" footer="0.3"/>
  <pageSetup scale="46" orientation="portrait" r:id="rId1"/>
  <rowBreaks count="2" manualBreakCount="2">
    <brk id="620" max="8" man="1"/>
    <brk id="707"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PROPUESTA ECONOMICA</vt:lpstr>
      <vt:lpstr>'FORMATO 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Juanita Lleras Mejia</dc:creator>
  <cp:lastModifiedBy>Kevis Sireck</cp:lastModifiedBy>
  <dcterms:created xsi:type="dcterms:W3CDTF">2025-03-12T21:26:38Z</dcterms:created>
  <dcterms:modified xsi:type="dcterms:W3CDTF">2025-05-16T16:08:05Z</dcterms:modified>
</cp:coreProperties>
</file>