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talina.alvarez\Documents\2025\0. ENV-19-25-1020-25 Zona Rural\Documentos precontractuales\"/>
    </mc:Choice>
  </mc:AlternateContent>
  <bookViews>
    <workbookView xWindow="0" yWindow="0" windowWidth="23040" windowHeight="9372"/>
  </bookViews>
  <sheets>
    <sheet name="Hoja3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1" l="1"/>
  <c r="D11" i="1"/>
  <c r="D17" i="1"/>
  <c r="D18" i="1"/>
  <c r="D19" i="1"/>
  <c r="D20" i="1"/>
  <c r="D16" i="1"/>
  <c r="D5" i="1"/>
  <c r="D6" i="1"/>
  <c r="D7" i="1"/>
  <c r="D4" i="1"/>
  <c r="D21" i="1" l="1"/>
  <c r="D13" i="1"/>
  <c r="D8" i="1"/>
  <c r="D23" i="1" l="1"/>
  <c r="D28" i="1" l="1"/>
  <c r="D30" i="1" l="1"/>
  <c r="D25" i="1"/>
  <c r="D29" i="1"/>
  <c r="D31" i="1" l="1"/>
  <c r="D32" i="1" s="1"/>
</calcChain>
</file>

<file path=xl/sharedStrings.xml><?xml version="1.0" encoding="utf-8"?>
<sst xmlns="http://schemas.openxmlformats.org/spreadsheetml/2006/main" count="30" uniqueCount="29">
  <si>
    <t>CONCEPTO</t>
  </si>
  <si>
    <t>UNIDAD</t>
  </si>
  <si>
    <t>VALOR UNITARIO</t>
  </si>
  <si>
    <t>RECURSO HUMANO</t>
  </si>
  <si>
    <t>SUBTOTAL RECURSO HUMANO</t>
  </si>
  <si>
    <t>TALLERISTAS E INVITADOS</t>
  </si>
  <si>
    <t>SUBTOTAL TALLERISTAS E INVITADOS</t>
  </si>
  <si>
    <t>SERVICIOS REQUERIDOS</t>
  </si>
  <si>
    <t>Trasporte para asistir a la Fiesta del Libro Medellín. Se requieren un transporte ida y vuelta para cada sector atendido.</t>
  </si>
  <si>
    <t>Transporte para asistir al Festival del Libro Envigado se Pinta de Letras. Se requieren un transporte ida y vuelta para cada sector atendido.</t>
  </si>
  <si>
    <t>VALOR TOTAL 6 MESES</t>
  </si>
  <si>
    <t>Promotor de lectura 3 (Técnico mas de un año de experiencia)</t>
  </si>
  <si>
    <t>Coordinadora (Profesional Bibliotecóloga con mas de un año de experiencia)</t>
  </si>
  <si>
    <t>Promotor de lectura 1  (Técnico mas de un año de experiencia)</t>
  </si>
  <si>
    <t>Promotor de lectura 2  (Técnico mas de un año de experiencia)</t>
  </si>
  <si>
    <t>Equipos audiovisuales y demás elementos requeridos para reuniones de seguimiento al proyecto 25%</t>
  </si>
  <si>
    <t>Utilidad 35%</t>
  </si>
  <si>
    <t>SUBTOTAL SERVICIOS REQUERIDOS</t>
  </si>
  <si>
    <t>Refrigerios para actividades de participación ciudadana, compuestos de:
Bebida: jugo de fruta en caja de 9 OZ; Pastelería dulce o salada 150 Gramos (empanada, croissant, panzerotti, pastel de queso, pastel de jamón y queso, y queso, hawaiano, ranchero, verduras o carnes, etc.). 
Acompañamiento: fruta de 100 gramos o dulce a convenir.
Presentación: Empaque fabricado a partir de almidón y/o pulpa de caña de azúcar.</t>
  </si>
  <si>
    <t>SUBTOTAL GASTOS ADMINISTRATIVOS</t>
  </si>
  <si>
    <t>COSTO TOTAL DE LA PROPUESTA</t>
  </si>
  <si>
    <t>Costos indirectos asociados al uso de la infraestructura física y tecnológica del CEFIT para el desarrollo de las actividades del proyecto 40% (incluye uso de oficinas, servicios públicos, equipos de cómputo, software, apoyo en comunicaciones y demás recursos requeridos para la ejecución del proyecto)</t>
  </si>
  <si>
    <t>Invitados para fortalecer la programación del Festival del Libro Envigado se Pinta de Letras. Puede incluir honorarios</t>
  </si>
  <si>
    <t>Talleristas e invitados para fortalecer las actividades de promoción de lectura, escritura y oralidad, desarrollar actividades de experimentación, creación y aprendizaje, y realizar espacios de proyección cultural y artística asociados al conocimiento ubicaos en la zona rural del municipio, inlcuidos los materiales y el transporte a la zona</t>
  </si>
  <si>
    <t>Elementos de comunicaciones Pasacalles instalados y desintalados</t>
  </si>
  <si>
    <t xml:space="preserve">Elementos de comunicaciones Pendones con rollups </t>
  </si>
  <si>
    <t>TOTAL ANTES DE ADMINISTRACIÓN</t>
  </si>
  <si>
    <t>ADMINISTRACIÓN</t>
  </si>
  <si>
    <t>DISTRIBUCIÓN COSTOS DE ADMINISTRACIÓN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</si>
</sst>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9.5"/>
      <color theme="1"/>
      <name val="Arial"/>
      <family val="2"/>
    </font>
    <font>
      <sz val="9.5"/>
      <color theme="1"/>
      <name val="Arial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/>
    <xf numFmtId="3" fontId="1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3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right" vertical="center" wrapText="1" indent="15"/>
    </xf>
    <xf numFmtId="3" fontId="1" fillId="4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horizontal="center" vertical="center" wrapText="1"/>
    </xf>
    <xf numFmtId="3" fontId="0" fillId="0" borderId="0" xfId="0" applyNumberFormat="1"/>
    <xf numFmtId="3" fontId="3" fillId="6" borderId="1" xfId="0" applyNumberFormat="1" applyFont="1" applyFill="1" applyBorder="1"/>
    <xf numFmtId="0" fontId="1" fillId="7" borderId="0" xfId="0" applyFont="1" applyFill="1" applyAlignment="1">
      <alignment horizontal="left" vertical="center" wrapText="1"/>
    </xf>
    <xf numFmtId="0" fontId="3" fillId="7" borderId="0" xfId="0" applyFont="1" applyFill="1"/>
    <xf numFmtId="0" fontId="0" fillId="7" borderId="0" xfId="0" applyFill="1"/>
    <xf numFmtId="3" fontId="1" fillId="4" borderId="1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center" wrapText="1" indent="1"/>
    </xf>
    <xf numFmtId="0" fontId="1" fillId="2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6"/>
  <sheetViews>
    <sheetView tabSelected="1" zoomScale="80" zoomScaleNormal="80" workbookViewId="0">
      <selection activeCell="H51" sqref="H51"/>
    </sheetView>
  </sheetViews>
  <sheetFormatPr baseColWidth="10" defaultRowHeight="14.4" x14ac:dyDescent="0.3"/>
  <cols>
    <col min="1" max="1" width="58.6640625" customWidth="1"/>
    <col min="2" max="2" width="9.109375" customWidth="1"/>
    <col min="3" max="3" width="16.21875" customWidth="1"/>
    <col min="4" max="4" width="23.6640625" customWidth="1"/>
    <col min="5" max="5" width="13.109375" customWidth="1"/>
  </cols>
  <sheetData>
    <row r="2" spans="1:6" ht="22.8" customHeight="1" x14ac:dyDescent="0.3">
      <c r="A2" s="13" t="s">
        <v>0</v>
      </c>
      <c r="B2" s="13" t="s">
        <v>1</v>
      </c>
      <c r="C2" s="12" t="s">
        <v>2</v>
      </c>
      <c r="D2" s="13" t="s">
        <v>10</v>
      </c>
    </row>
    <row r="3" spans="1:6" x14ac:dyDescent="0.3">
      <c r="A3" s="21" t="s">
        <v>3</v>
      </c>
      <c r="B3" s="21"/>
      <c r="C3" s="21"/>
      <c r="D3" s="21"/>
    </row>
    <row r="4" spans="1:6" ht="24" customHeight="1" x14ac:dyDescent="0.3">
      <c r="A4" s="1" t="s">
        <v>12</v>
      </c>
      <c r="B4" s="2">
        <v>1</v>
      </c>
      <c r="C4" s="3">
        <v>5290000</v>
      </c>
      <c r="D4" s="3">
        <f>SUM(C4*6)</f>
        <v>31740000</v>
      </c>
      <c r="F4" s="14"/>
    </row>
    <row r="5" spans="1:6" x14ac:dyDescent="0.3">
      <c r="A5" s="1" t="s">
        <v>13</v>
      </c>
      <c r="B5" s="2">
        <v>1</v>
      </c>
      <c r="C5" s="3">
        <v>3820000</v>
      </c>
      <c r="D5" s="3">
        <f t="shared" ref="D5:D7" si="0">SUM(C5*6)</f>
        <v>22920000</v>
      </c>
      <c r="F5" s="14"/>
    </row>
    <row r="6" spans="1:6" x14ac:dyDescent="0.3">
      <c r="A6" s="1" t="s">
        <v>14</v>
      </c>
      <c r="B6" s="2">
        <v>1</v>
      </c>
      <c r="C6" s="3">
        <v>3820000</v>
      </c>
      <c r="D6" s="3">
        <f t="shared" si="0"/>
        <v>22920000</v>
      </c>
      <c r="F6" s="14"/>
    </row>
    <row r="7" spans="1:6" x14ac:dyDescent="0.3">
      <c r="A7" s="1" t="s">
        <v>11</v>
      </c>
      <c r="B7" s="2">
        <v>1</v>
      </c>
      <c r="C7" s="3">
        <v>3820000</v>
      </c>
      <c r="D7" s="3">
        <f t="shared" si="0"/>
        <v>22920000</v>
      </c>
      <c r="F7" s="14"/>
    </row>
    <row r="8" spans="1:6" ht="21" customHeight="1" x14ac:dyDescent="0.3">
      <c r="A8" s="20" t="s">
        <v>4</v>
      </c>
      <c r="B8" s="20"/>
      <c r="C8" s="20"/>
      <c r="D8" s="7">
        <f>SUM(D4:D7)</f>
        <v>100500000</v>
      </c>
    </row>
    <row r="9" spans="1:6" ht="4.8" customHeight="1" x14ac:dyDescent="0.3">
      <c r="A9" s="8"/>
      <c r="B9" s="8"/>
      <c r="C9" s="8"/>
      <c r="D9" s="9"/>
    </row>
    <row r="10" spans="1:6" x14ac:dyDescent="0.3">
      <c r="A10" s="21" t="s">
        <v>5</v>
      </c>
      <c r="B10" s="21"/>
      <c r="C10" s="21"/>
      <c r="D10" s="21"/>
    </row>
    <row r="11" spans="1:6" ht="36.6" customHeight="1" x14ac:dyDescent="0.3">
      <c r="A11" s="1" t="s">
        <v>22</v>
      </c>
      <c r="B11" s="2">
        <v>4</v>
      </c>
      <c r="C11" s="3">
        <v>2500000</v>
      </c>
      <c r="D11" s="3">
        <f>SUM(B11*C11)</f>
        <v>10000000</v>
      </c>
    </row>
    <row r="12" spans="1:6" ht="71.400000000000006" customHeight="1" x14ac:dyDescent="0.3">
      <c r="A12" s="1" t="s">
        <v>23</v>
      </c>
      <c r="B12" s="2">
        <v>30</v>
      </c>
      <c r="C12" s="3">
        <v>480000</v>
      </c>
      <c r="D12" s="3">
        <f>SUM(B12*C12)</f>
        <v>14400000</v>
      </c>
    </row>
    <row r="13" spans="1:6" ht="25.2" customHeight="1" x14ac:dyDescent="0.3">
      <c r="A13" s="20" t="s">
        <v>6</v>
      </c>
      <c r="B13" s="20"/>
      <c r="C13" s="20"/>
      <c r="D13" s="7">
        <f>SUM(D11:D12)</f>
        <v>24400000</v>
      </c>
    </row>
    <row r="14" spans="1:6" ht="4.2" customHeight="1" x14ac:dyDescent="0.3">
      <c r="A14" s="8"/>
      <c r="B14" s="8"/>
      <c r="C14" s="8"/>
      <c r="D14" s="9"/>
    </row>
    <row r="15" spans="1:6" ht="18" customHeight="1" x14ac:dyDescent="0.3">
      <c r="A15" s="21" t="s">
        <v>7</v>
      </c>
      <c r="B15" s="21"/>
      <c r="C15" s="21"/>
      <c r="D15" s="21"/>
    </row>
    <row r="16" spans="1:6" ht="28.2" customHeight="1" x14ac:dyDescent="0.3">
      <c r="A16" s="4" t="s">
        <v>8</v>
      </c>
      <c r="B16" s="2">
        <v>2</v>
      </c>
      <c r="C16" s="3">
        <v>1650000</v>
      </c>
      <c r="D16" s="3">
        <f>SUM(B16*C16)</f>
        <v>3300000</v>
      </c>
    </row>
    <row r="17" spans="1:6" ht="29.4" customHeight="1" x14ac:dyDescent="0.3">
      <c r="A17" s="5" t="s">
        <v>9</v>
      </c>
      <c r="B17" s="2">
        <v>2</v>
      </c>
      <c r="C17" s="3">
        <v>1650000</v>
      </c>
      <c r="D17" s="3">
        <f t="shared" ref="D17:D20" si="1">SUM(B17*C17)</f>
        <v>3300000</v>
      </c>
    </row>
    <row r="18" spans="1:6" ht="87" customHeight="1" x14ac:dyDescent="0.3">
      <c r="A18" s="5" t="s">
        <v>18</v>
      </c>
      <c r="B18" s="2">
        <v>120</v>
      </c>
      <c r="C18" s="3">
        <v>14000</v>
      </c>
      <c r="D18" s="3">
        <f t="shared" si="1"/>
        <v>1680000</v>
      </c>
    </row>
    <row r="19" spans="1:6" ht="17.399999999999999" customHeight="1" x14ac:dyDescent="0.3">
      <c r="A19" s="5" t="s">
        <v>24</v>
      </c>
      <c r="B19" s="2">
        <v>4</v>
      </c>
      <c r="C19" s="3">
        <v>240000</v>
      </c>
      <c r="D19" s="3">
        <f t="shared" si="1"/>
        <v>960000</v>
      </c>
      <c r="E19" s="14"/>
      <c r="F19" s="14"/>
    </row>
    <row r="20" spans="1:6" ht="17.399999999999999" customHeight="1" x14ac:dyDescent="0.3">
      <c r="A20" s="5" t="s">
        <v>25</v>
      </c>
      <c r="B20" s="2">
        <v>5</v>
      </c>
      <c r="C20" s="3">
        <v>286000</v>
      </c>
      <c r="D20" s="3">
        <f t="shared" si="1"/>
        <v>1430000</v>
      </c>
    </row>
    <row r="21" spans="1:6" ht="22.8" customHeight="1" x14ac:dyDescent="0.3">
      <c r="A21" s="20" t="s">
        <v>17</v>
      </c>
      <c r="B21" s="20"/>
      <c r="C21" s="20"/>
      <c r="D21" s="7">
        <f>SUM(D16:D20)</f>
        <v>10670000</v>
      </c>
      <c r="E21" s="14"/>
    </row>
    <row r="22" spans="1:6" x14ac:dyDescent="0.3">
      <c r="A22" s="10"/>
      <c r="B22" s="10"/>
      <c r="C22" s="10"/>
      <c r="D22" s="9"/>
    </row>
    <row r="23" spans="1:6" x14ac:dyDescent="0.3">
      <c r="A23" s="24" t="s">
        <v>26</v>
      </c>
      <c r="B23" s="24"/>
      <c r="C23" s="24"/>
      <c r="D23" s="15">
        <f>+D21+D13+D8</f>
        <v>135570000</v>
      </c>
    </row>
    <row r="24" spans="1:6" x14ac:dyDescent="0.3">
      <c r="A24" s="24" t="s">
        <v>27</v>
      </c>
      <c r="B24" s="24"/>
      <c r="C24" s="24"/>
      <c r="D24" s="15">
        <v>13595000</v>
      </c>
      <c r="E24" s="14"/>
    </row>
    <row r="25" spans="1:6" s="18" customFormat="1" x14ac:dyDescent="0.3">
      <c r="A25" s="23" t="s">
        <v>20</v>
      </c>
      <c r="B25" s="23"/>
      <c r="C25" s="23"/>
      <c r="D25" s="19">
        <f>+D24++D23</f>
        <v>149165000</v>
      </c>
    </row>
    <row r="26" spans="1:6" s="18" customFormat="1" x14ac:dyDescent="0.3">
      <c r="A26" s="16"/>
      <c r="B26" s="16"/>
      <c r="C26" s="16"/>
      <c r="D26" s="17"/>
    </row>
    <row r="27" spans="1:6" ht="18" customHeight="1" x14ac:dyDescent="0.3">
      <c r="A27" s="21" t="s">
        <v>28</v>
      </c>
      <c r="B27" s="21"/>
      <c r="C27" s="21"/>
      <c r="D27" s="21"/>
    </row>
    <row r="28" spans="1:6" ht="62.4" customHeight="1" x14ac:dyDescent="0.3">
      <c r="A28" s="5" t="s">
        <v>21</v>
      </c>
      <c r="B28" s="6"/>
      <c r="C28" s="6"/>
      <c r="D28" s="3">
        <f>D24*0.4</f>
        <v>5438000</v>
      </c>
    </row>
    <row r="29" spans="1:6" ht="32.4" customHeight="1" x14ac:dyDescent="0.3">
      <c r="A29" s="5" t="s">
        <v>15</v>
      </c>
      <c r="B29" s="6"/>
      <c r="C29" s="6"/>
      <c r="D29" s="3">
        <f>D24*0.25</f>
        <v>3398750</v>
      </c>
    </row>
    <row r="30" spans="1:6" x14ac:dyDescent="0.3">
      <c r="A30" s="5" t="s">
        <v>16</v>
      </c>
      <c r="B30" s="6"/>
      <c r="C30" s="6"/>
      <c r="D30" s="3">
        <f>D24*0.35</f>
        <v>4758250</v>
      </c>
    </row>
    <row r="31" spans="1:6" ht="21.6" customHeight="1" x14ac:dyDescent="0.3">
      <c r="A31" s="22" t="s">
        <v>19</v>
      </c>
      <c r="B31" s="22"/>
      <c r="C31" s="22"/>
      <c r="D31" s="7">
        <f>SUM(D28:D30)</f>
        <v>13595000</v>
      </c>
    </row>
    <row r="32" spans="1:6" ht="18" customHeight="1" x14ac:dyDescent="0.3">
      <c r="A32" s="23" t="s">
        <v>20</v>
      </c>
      <c r="B32" s="23"/>
      <c r="C32" s="23"/>
      <c r="D32" s="11">
        <f>SUM(D8,D13,D21,D31)</f>
        <v>149165000</v>
      </c>
    </row>
    <row r="36" spans="4:4" x14ac:dyDescent="0.3">
      <c r="D36" s="14"/>
    </row>
  </sheetData>
  <mergeCells count="12">
    <mergeCell ref="A21:C21"/>
    <mergeCell ref="A27:D27"/>
    <mergeCell ref="A31:C31"/>
    <mergeCell ref="A32:C32"/>
    <mergeCell ref="A3:D3"/>
    <mergeCell ref="A8:C8"/>
    <mergeCell ref="A10:D10"/>
    <mergeCell ref="A13:C13"/>
    <mergeCell ref="A15:D15"/>
    <mergeCell ref="A23:C23"/>
    <mergeCell ref="A24:C24"/>
    <mergeCell ref="A25:C2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Catalina Álvarez González - Planeación</dc:creator>
  <cp:lastModifiedBy>Catalina Álvarez González - Planeación</cp:lastModifiedBy>
  <dcterms:created xsi:type="dcterms:W3CDTF">2025-03-12T19:44:32Z</dcterms:created>
  <dcterms:modified xsi:type="dcterms:W3CDTF">2025-05-29T17:12:35Z</dcterms:modified>
</cp:coreProperties>
</file>