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PNN RIO PURE 2025\PLANES\PAA\LUBRICANTES\"/>
    </mc:Choice>
  </mc:AlternateContent>
  <xr:revisionPtr revIDLastSave="0" documentId="13_ncr:1_{ADF81004-C701-4BE6-B644-8F97F243765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3" i="3" l="1"/>
  <c r="G13" i="3"/>
  <c r="E13" i="3"/>
  <c r="K6" i="3"/>
  <c r="K7" i="3"/>
  <c r="K8" i="3"/>
  <c r="K9" i="3"/>
  <c r="K10" i="3"/>
  <c r="K11" i="3"/>
  <c r="K5" i="3"/>
  <c r="J6" i="3"/>
  <c r="J7" i="3"/>
  <c r="J8" i="3"/>
  <c r="J9" i="3"/>
  <c r="J10" i="3"/>
  <c r="J5" i="3"/>
  <c r="I6" i="3"/>
  <c r="I7" i="3"/>
  <c r="I8" i="3"/>
  <c r="I9" i="3"/>
  <c r="I10" i="3"/>
  <c r="I5" i="3"/>
  <c r="J13" i="3" l="1"/>
  <c r="G18" i="3" s="1"/>
  <c r="I13" i="3"/>
  <c r="G16" i="3" s="1"/>
</calcChain>
</file>

<file path=xl/sharedStrings.xml><?xml version="1.0" encoding="utf-8"?>
<sst xmlns="http://schemas.openxmlformats.org/spreadsheetml/2006/main" count="27" uniqueCount="23">
  <si>
    <t>ITEM</t>
  </si>
  <si>
    <t>DESCRIPCIÓN</t>
  </si>
  <si>
    <t>UNIDAD DE MEDIDA</t>
  </si>
  <si>
    <t>CANTIDAD</t>
  </si>
  <si>
    <t>Unidad</t>
  </si>
  <si>
    <t>VALORES MAXIMOS ESTUDIO DE MERCADO</t>
  </si>
  <si>
    <t>DESVIACION ESTANDAR</t>
  </si>
  <si>
    <t>VALOR TOTAL</t>
  </si>
  <si>
    <t xml:space="preserve">COT1 </t>
  </si>
  <si>
    <t>VALOR TOTAL PROMEDIO DEL ESTUDIO DE MERCADO DE LA OFERTA</t>
  </si>
  <si>
    <t>ANALISIS DE PRECIOS UNITARIOS - ESTUDIO DE MERCADO</t>
  </si>
  <si>
    <t>PROMEDIO</t>
  </si>
  <si>
    <t>VALOR TOTAL MAXIMO  TECHO DEL ESTUDIO DE MERCADO DE LA OFERTA</t>
  </si>
  <si>
    <t>Aceite Lubricante 50-1 2T</t>
  </si>
  <si>
    <t xml:space="preserve">Aceite Lubricante SAE 40 x ¼ </t>
  </si>
  <si>
    <t xml:space="preserve">Aceite Lubricante 20W50 x ¼ </t>
  </si>
  <si>
    <t>Aceite para Transmisión</t>
  </si>
  <si>
    <t>Grasa multipropósito 330gr</t>
  </si>
  <si>
    <t>Aceite 4T 15W40 x ¼</t>
  </si>
  <si>
    <t>Cuarto</t>
  </si>
  <si>
    <t>Comercializadora Solimoes S.A.</t>
  </si>
  <si>
    <t>Distribuidora Los Comuneros</t>
  </si>
  <si>
    <t>Zetta Consultores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</si>
</sst>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_-;\-* #,##0_-;_-* &quot;-&quot;??_-;_-@_-"/>
    <numFmt numFmtId="165" formatCode="&quot;$&quot;\ #,##0.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000000"/>
      <name val="Arial Narrow"/>
      <family val="2"/>
    </font>
    <font>
      <sz val="10"/>
      <color theme="1"/>
      <name val="Arial Narrow"/>
      <family val="2"/>
    </font>
    <font>
      <sz val="10"/>
      <name val="Arial Narrow"/>
      <family val="2"/>
    </font>
    <font>
      <b/>
      <sz val="10"/>
      <color theme="1"/>
      <name val="Arial Narrow"/>
      <family val="2"/>
    </font>
    <font>
      <b/>
      <sz val="10"/>
      <color rgb="FF000000"/>
      <name val="Verdana"/>
      <family val="2"/>
    </font>
    <font>
      <sz val="10"/>
      <color rgb="FF000000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5">
    <xf numFmtId="0" fontId="0" fillId="0" borderId="0" xfId="0"/>
    <xf numFmtId="0" fontId="3" fillId="0" borderId="0" xfId="0" applyFont="1" applyAlignment="1">
      <alignment horizontal="center" vertical="center"/>
    </xf>
    <xf numFmtId="164" fontId="3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165" fontId="3" fillId="0" borderId="0" xfId="0" applyNumberFormat="1" applyFont="1" applyAlignment="1">
      <alignment vertical="center"/>
    </xf>
    <xf numFmtId="165" fontId="3" fillId="2" borderId="1" xfId="3" applyNumberFormat="1" applyFont="1" applyFill="1" applyBorder="1" applyAlignment="1">
      <alignment vertical="center" wrapText="1"/>
    </xf>
    <xf numFmtId="165" fontId="5" fillId="0" borderId="0" xfId="1" applyNumberFormat="1" applyFont="1" applyAlignment="1">
      <alignment vertical="center"/>
    </xf>
    <xf numFmtId="165" fontId="5" fillId="0" borderId="5" xfId="0" applyNumberFormat="1" applyFont="1" applyBorder="1" applyAlignment="1">
      <alignment vertical="center"/>
    </xf>
    <xf numFmtId="0" fontId="5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center" vertical="center"/>
    </xf>
    <xf numFmtId="165" fontId="3" fillId="0" borderId="4" xfId="0" applyNumberFormat="1" applyFont="1" applyBorder="1" applyAlignment="1">
      <alignment vertical="center"/>
    </xf>
    <xf numFmtId="165" fontId="3" fillId="0" borderId="5" xfId="0" applyNumberFormat="1" applyFont="1" applyBorder="1" applyAlignment="1">
      <alignment vertical="center"/>
    </xf>
    <xf numFmtId="165" fontId="3" fillId="0" borderId="2" xfId="0" applyNumberFormat="1" applyFont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 wrapText="1"/>
    </xf>
    <xf numFmtId="0" fontId="5" fillId="5" borderId="8" xfId="0" applyFont="1" applyFill="1" applyBorder="1" applyAlignment="1">
      <alignment horizontal="center" vertical="center" wrapText="1"/>
    </xf>
    <xf numFmtId="165" fontId="3" fillId="5" borderId="1" xfId="0" applyNumberFormat="1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165" fontId="2" fillId="2" borderId="7" xfId="0" applyNumberFormat="1" applyFont="1" applyFill="1" applyBorder="1" applyAlignment="1">
      <alignment vertical="center" wrapText="1"/>
    </xf>
    <xf numFmtId="165" fontId="2" fillId="3" borderId="7" xfId="0" applyNumberFormat="1" applyFont="1" applyFill="1" applyBorder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justify" vertical="center" wrapText="1"/>
    </xf>
    <xf numFmtId="0" fontId="7" fillId="0" borderId="1" xfId="0" applyFont="1" applyBorder="1" applyAlignment="1">
      <alignment horizontal="center" vertical="center" wrapText="1"/>
    </xf>
    <xf numFmtId="165" fontId="4" fillId="4" borderId="1" xfId="2" applyNumberFormat="1" applyFont="1" applyFill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164" fontId="3" fillId="0" borderId="0" xfId="2" applyNumberFormat="1" applyFont="1" applyAlignment="1">
      <alignment horizontal="center" vertical="center"/>
    </xf>
    <xf numFmtId="164" fontId="5" fillId="5" borderId="7" xfId="2" applyNumberFormat="1" applyFont="1" applyFill="1" applyBorder="1" applyAlignment="1">
      <alignment horizontal="center" vertical="center"/>
    </xf>
    <xf numFmtId="164" fontId="3" fillId="5" borderId="1" xfId="2" applyNumberFormat="1" applyFont="1" applyFill="1" applyBorder="1" applyAlignment="1">
      <alignment horizontal="center" vertical="center"/>
    </xf>
    <xf numFmtId="164" fontId="3" fillId="0" borderId="2" xfId="2" applyNumberFormat="1" applyFont="1" applyBorder="1" applyAlignment="1">
      <alignment horizontal="center" vertical="center"/>
    </xf>
  </cellXfs>
  <cellStyles count="4">
    <cellStyle name="Millares" xfId="2" builtinId="3"/>
    <cellStyle name="Millares 17" xfId="3" xr:uid="{00000000-0005-0000-0000-000001000000}"/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K18"/>
  <sheetViews>
    <sheetView tabSelected="1" zoomScale="90" zoomScaleNormal="90" workbookViewId="0">
      <selection activeCell="J26" sqref="J26"/>
    </sheetView>
  </sheetViews>
  <sheetFormatPr baseColWidth="10" defaultColWidth="11.42578125" defaultRowHeight="12.75" x14ac:dyDescent="0.25"/>
  <cols>
    <col min="1" max="1" width="3.7109375" style="1" customWidth="1"/>
    <col min="2" max="2" width="14.42578125" style="9" customWidth="1"/>
    <col min="3" max="3" width="8" style="1" customWidth="1"/>
    <col min="4" max="4" width="10" style="1" customWidth="1"/>
    <col min="5" max="5" width="15.85546875" style="4" customWidth="1"/>
    <col min="6" max="6" width="14.42578125" style="4" customWidth="1"/>
    <col min="7" max="7" width="12" style="4" bestFit="1" customWidth="1"/>
    <col min="8" max="8" width="2" style="1" customWidth="1"/>
    <col min="9" max="9" width="22.7109375" style="1" bestFit="1" customWidth="1"/>
    <col min="10" max="10" width="11.140625" style="31" customWidth="1"/>
    <col min="11" max="11" width="10.85546875" style="1" hidden="1" customWidth="1"/>
    <col min="12" max="16384" width="11.42578125" style="1"/>
  </cols>
  <sheetData>
    <row r="2" spans="1:11" ht="13.5" customHeight="1" x14ac:dyDescent="0.25">
      <c r="B2" s="29" t="s">
        <v>10</v>
      </c>
      <c r="C2" s="29"/>
      <c r="D2" s="29"/>
      <c r="E2" s="29"/>
      <c r="F2" s="29"/>
      <c r="G2" s="29"/>
      <c r="H2" s="29"/>
      <c r="I2" s="29"/>
      <c r="J2" s="29"/>
      <c r="K2" s="29"/>
    </row>
    <row r="3" spans="1:11" ht="13.5" thickBot="1" x14ac:dyDescent="0.3"/>
    <row r="4" spans="1:11" ht="38.25" x14ac:dyDescent="0.25">
      <c r="A4" s="19" t="s">
        <v>0</v>
      </c>
      <c r="B4" s="20" t="s">
        <v>1</v>
      </c>
      <c r="C4" s="21" t="s">
        <v>2</v>
      </c>
      <c r="D4" s="21" t="s">
        <v>3</v>
      </c>
      <c r="E4" s="22" t="s">
        <v>20</v>
      </c>
      <c r="F4" s="23" t="s">
        <v>22</v>
      </c>
      <c r="G4" s="23" t="s">
        <v>21</v>
      </c>
      <c r="I4" s="16" t="s">
        <v>5</v>
      </c>
      <c r="J4" s="32" t="s">
        <v>11</v>
      </c>
      <c r="K4" s="17" t="s">
        <v>6</v>
      </c>
    </row>
    <row r="5" spans="1:11" s="3" customFormat="1" ht="45" x14ac:dyDescent="0.25">
      <c r="A5" s="24">
        <v>1</v>
      </c>
      <c r="B5" s="30" t="s">
        <v>13</v>
      </c>
      <c r="C5" s="25" t="s">
        <v>19</v>
      </c>
      <c r="D5" s="26">
        <v>1</v>
      </c>
      <c r="E5" s="5">
        <v>26000</v>
      </c>
      <c r="F5" s="27">
        <v>35000</v>
      </c>
      <c r="G5" s="27">
        <v>36000</v>
      </c>
      <c r="H5" s="2"/>
      <c r="I5" s="18">
        <f>+MAX(E5:G5)</f>
        <v>36000</v>
      </c>
      <c r="J5" s="33">
        <f>+AVERAGE(E5:G5)</f>
        <v>32333.333333333332</v>
      </c>
      <c r="K5" s="18">
        <f>+STDEVA(E5:G5)</f>
        <v>5507.5705472860946</v>
      </c>
    </row>
    <row r="6" spans="1:11" s="3" customFormat="1" ht="45" x14ac:dyDescent="0.25">
      <c r="A6" s="24">
        <v>2</v>
      </c>
      <c r="B6" s="30" t="s">
        <v>14</v>
      </c>
      <c r="C6" s="28" t="s">
        <v>19</v>
      </c>
      <c r="D6" s="26">
        <v>1</v>
      </c>
      <c r="E6" s="5">
        <v>21000</v>
      </c>
      <c r="F6" s="27">
        <v>29000</v>
      </c>
      <c r="G6" s="27">
        <v>30000</v>
      </c>
      <c r="I6" s="18">
        <f t="shared" ref="I6:I10" si="0">+MAX(E6:G6)</f>
        <v>30000</v>
      </c>
      <c r="J6" s="33">
        <f t="shared" ref="J6:J10" si="1">+AVERAGE(E6:G6)</f>
        <v>26666.666666666668</v>
      </c>
      <c r="K6" s="18">
        <f t="shared" ref="K6:K11" si="2">+STDEVA(E6:G6)</f>
        <v>4932.8828623162517</v>
      </c>
    </row>
    <row r="7" spans="1:11" s="3" customFormat="1" ht="45" x14ac:dyDescent="0.25">
      <c r="A7" s="24">
        <v>3</v>
      </c>
      <c r="B7" s="30" t="s">
        <v>15</v>
      </c>
      <c r="C7" s="28" t="s">
        <v>19</v>
      </c>
      <c r="D7" s="26">
        <v>1</v>
      </c>
      <c r="E7" s="5">
        <v>35000</v>
      </c>
      <c r="F7" s="27">
        <v>33000</v>
      </c>
      <c r="G7" s="27">
        <v>34000</v>
      </c>
      <c r="I7" s="18">
        <f t="shared" si="0"/>
        <v>35000</v>
      </c>
      <c r="J7" s="33">
        <f t="shared" si="1"/>
        <v>34000</v>
      </c>
      <c r="K7" s="18">
        <f t="shared" si="2"/>
        <v>1000</v>
      </c>
    </row>
    <row r="8" spans="1:11" ht="30" x14ac:dyDescent="0.25">
      <c r="A8" s="24">
        <v>4</v>
      </c>
      <c r="B8" s="30" t="s">
        <v>16</v>
      </c>
      <c r="C8" s="25" t="s">
        <v>19</v>
      </c>
      <c r="D8" s="26">
        <v>1</v>
      </c>
      <c r="E8" s="5">
        <v>17000</v>
      </c>
      <c r="F8" s="27">
        <v>20000</v>
      </c>
      <c r="G8" s="27">
        <v>21000</v>
      </c>
      <c r="I8" s="18">
        <f t="shared" si="0"/>
        <v>21000</v>
      </c>
      <c r="J8" s="33">
        <f t="shared" si="1"/>
        <v>19333.333333333332</v>
      </c>
      <c r="K8" s="18">
        <f t="shared" si="2"/>
        <v>2081.6659994661327</v>
      </c>
    </row>
    <row r="9" spans="1:11" ht="45" x14ac:dyDescent="0.25">
      <c r="A9" s="24">
        <v>5</v>
      </c>
      <c r="B9" s="30" t="s">
        <v>17</v>
      </c>
      <c r="C9" s="28" t="s">
        <v>4</v>
      </c>
      <c r="D9" s="26">
        <v>1</v>
      </c>
      <c r="E9" s="5">
        <v>7000</v>
      </c>
      <c r="F9" s="27">
        <v>17000</v>
      </c>
      <c r="G9" s="27">
        <v>18000</v>
      </c>
      <c r="I9" s="18">
        <f t="shared" si="0"/>
        <v>18000</v>
      </c>
      <c r="J9" s="33">
        <f t="shared" si="1"/>
        <v>14000</v>
      </c>
      <c r="K9" s="18">
        <f t="shared" si="2"/>
        <v>6082.7625302982196</v>
      </c>
    </row>
    <row r="10" spans="1:11" ht="30" x14ac:dyDescent="0.25">
      <c r="A10" s="24">
        <v>6</v>
      </c>
      <c r="B10" s="30" t="s">
        <v>18</v>
      </c>
      <c r="C10" s="25" t="s">
        <v>19</v>
      </c>
      <c r="D10" s="26">
        <v>1</v>
      </c>
      <c r="E10" s="5">
        <v>35000</v>
      </c>
      <c r="F10" s="27">
        <v>35000</v>
      </c>
      <c r="G10" s="27">
        <v>36000</v>
      </c>
      <c r="I10" s="18">
        <f t="shared" si="0"/>
        <v>36000</v>
      </c>
      <c r="J10" s="33">
        <f t="shared" si="1"/>
        <v>35333.333333333336</v>
      </c>
      <c r="K10" s="18">
        <f t="shared" si="2"/>
        <v>577.35026918962581</v>
      </c>
    </row>
    <row r="11" spans="1:11" x14ac:dyDescent="0.25">
      <c r="A11" s="24"/>
      <c r="B11" s="28"/>
      <c r="C11" s="28"/>
      <c r="D11" s="26"/>
      <c r="E11" s="5"/>
      <c r="F11" s="27"/>
      <c r="G11" s="27"/>
      <c r="I11" s="18"/>
      <c r="J11" s="33"/>
      <c r="K11" s="18" t="e">
        <f t="shared" si="2"/>
        <v>#DIV/0!</v>
      </c>
    </row>
    <row r="12" spans="1:11" ht="13.5" thickBot="1" x14ac:dyDescent="0.3">
      <c r="G12" s="6"/>
    </row>
    <row r="13" spans="1:11" ht="13.5" thickBot="1" x14ac:dyDescent="0.3">
      <c r="B13" s="10" t="s">
        <v>7</v>
      </c>
      <c r="D13" s="8" t="s">
        <v>8</v>
      </c>
      <c r="E13" s="7">
        <f>+SUM(E5:E11)</f>
        <v>141000</v>
      </c>
      <c r="F13" s="7">
        <f>+SUM(F5:F11)</f>
        <v>169000</v>
      </c>
      <c r="G13" s="7">
        <f>+SUM(G5:G11)</f>
        <v>175000</v>
      </c>
      <c r="I13" s="15">
        <f>+SUM(I5:I11)</f>
        <v>176000</v>
      </c>
      <c r="J13" s="34">
        <f>+SUM(J5:J11)</f>
        <v>161666.66666666666</v>
      </c>
    </row>
    <row r="15" spans="1:11" ht="13.5" thickBot="1" x14ac:dyDescent="0.3"/>
    <row r="16" spans="1:11" ht="13.5" thickBot="1" x14ac:dyDescent="0.3">
      <c r="B16" s="11" t="s">
        <v>12</v>
      </c>
      <c r="C16" s="12"/>
      <c r="D16" s="12"/>
      <c r="E16" s="13"/>
      <c r="F16" s="13"/>
      <c r="G16" s="14">
        <f>+I13</f>
        <v>176000</v>
      </c>
    </row>
    <row r="17" spans="2:7" ht="25.5" customHeight="1" thickBot="1" x14ac:dyDescent="0.3"/>
    <row r="18" spans="2:7" ht="13.5" thickBot="1" x14ac:dyDescent="0.3">
      <c r="B18" s="11" t="s">
        <v>9</v>
      </c>
      <c r="C18" s="12"/>
      <c r="D18" s="12"/>
      <c r="E18" s="13"/>
      <c r="F18" s="13"/>
      <c r="G18" s="14">
        <f>+J13</f>
        <v>161666.66666666666</v>
      </c>
    </row>
  </sheetData>
  <mergeCells count="1">
    <mergeCell ref="B2:K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Orito</dc:creator>
  <cp:lastModifiedBy>RioPure</cp:lastModifiedBy>
  <cp:lastPrinted>2024-06-27T14:49:08Z</cp:lastPrinted>
  <dcterms:created xsi:type="dcterms:W3CDTF">2024-06-24T17:19:05Z</dcterms:created>
  <dcterms:modified xsi:type="dcterms:W3CDTF">2025-05-22T21:49:32Z</dcterms:modified>
</cp:coreProperties>
</file>