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NDEXACIÓN" sheetId="1" r:id="rId4"/>
    <sheet state="visible" name="PRESUPUESTO SIN DEPURAR" sheetId="2" r:id="rId5"/>
    <sheet state="visible" name="PRIMERA DEPURACIÓN" sheetId="3" r:id="rId6"/>
    <sheet state="visible" name="SEGUNDA DEPURACIÓN" sheetId="4" r:id="rId7"/>
    <sheet state="visible" name="PRESUPUESTO OFICIAL" sheetId="5" r:id="rId8"/>
  </sheets>
  <definedNames/>
  <calcPr/>
  <extLst>
    <ext uri="GoogleSheetsCustomDataVersion2">
      <go:sheetsCustomData xmlns:go="http://customooxmlschemas.google.com/" r:id="rId9" roundtripDataChecksum="dureiZR7yziKJyiEUFj+WYM4KaQySxBNUSJFYRitSwE="/>
    </ext>
  </extLst>
</workbook>
</file>

<file path=xl/sharedStrings.xml><?xml version="1.0" encoding="utf-8"?>
<sst xmlns="http://schemas.openxmlformats.org/spreadsheetml/2006/main" count="231" uniqueCount="119">
  <si>
    <t>CONTRATO 2021-2973</t>
  </si>
  <si>
    <t>FACTOR</t>
  </si>
  <si>
    <t>IPC 2021</t>
  </si>
  <si>
    <t>GEL ANTIBACTERIAL</t>
  </si>
  <si>
    <t>IPC 2022</t>
  </si>
  <si>
    <t>ALCOHOL ANTISEPTICO 1000 ML</t>
  </si>
  <si>
    <t>IPC 2023</t>
  </si>
  <si>
    <t>ALCOHOL ANTISEPTICO FRASCO  350 ML</t>
  </si>
  <si>
    <t>IPC 2024</t>
  </si>
  <si>
    <t>ALCOHOL ANTISEPTICO FRASCO  20 LITROS</t>
  </si>
  <si>
    <t>JABON ANTIBACTERIAL PARA MAN 1000 ML</t>
  </si>
  <si>
    <t>LIMPIADOR DESINFECTANTE 3785 ML</t>
  </si>
  <si>
    <t>BOLSA PARA EMBALAJE DE CADA</t>
  </si>
  <si>
    <t>BOLSA PARA RIESGO BIOLOGICO 80 X 60</t>
  </si>
  <si>
    <t>BOLSA PARA RIESGO BIOLOGICO 60 X40</t>
  </si>
  <si>
    <t>BOLSA TRANSPARENTE CIERRE 60 X  40</t>
  </si>
  <si>
    <t>BOLSA TRANSPARENTE CON CIER 35 X 23</t>
  </si>
  <si>
    <t xml:space="preserve">BOLSA TRASPARENTE 21 X 6 </t>
  </si>
  <si>
    <t>BOLSA ALUMINIZADA</t>
  </si>
  <si>
    <t>ROLLOS DE CINTA PARA EMBALAJ</t>
  </si>
  <si>
    <t>TUBO DE ENSAYO TAPA LILA</t>
  </si>
  <si>
    <t>HISOPOS</t>
  </si>
  <si>
    <t>AGUA ESTERIL 10 ML</t>
  </si>
  <si>
    <t>AGUA ESTERIL</t>
  </si>
  <si>
    <t>CONTRATO 2022-1988</t>
  </si>
  <si>
    <t>BOLSA PLÁSTICA PARA EMBALAJE DE CADÁVERES-</t>
  </si>
  <si>
    <t>BOLSA PARA RIESGO BIOLÓGICO</t>
  </si>
  <si>
    <t>BOLSA PARA RIESGO BIOLÓGICO-</t>
  </si>
  <si>
    <t>BOLSA TRANSPARENTE CON CIER 14 X 20</t>
  </si>
  <si>
    <t>BOLSA TRANSPARENTE CON 21 X 6</t>
  </si>
  <si>
    <t>HISOPO</t>
  </si>
  <si>
    <t>ALCOHOL EN GEL ANTIBACTERIAL</t>
  </si>
  <si>
    <t>ENJUAGUE GERMICIDA PARA MANOS</t>
  </si>
  <si>
    <t>LIMPIADOR DESINFECTANTE-</t>
  </si>
  <si>
    <t>JABÓN DESENGRASANTE-</t>
  </si>
  <si>
    <t>REACTIVO PARA REVELAR SANGRE</t>
  </si>
  <si>
    <t>ROLLO DE CINTA DE EVIDENCIA</t>
  </si>
  <si>
    <t>CONTRATO 2024-2677</t>
  </si>
  <si>
    <t xml:space="preserve">BOLSA PARA RIESGO BIOLÓGICO 
</t>
  </si>
  <si>
    <t xml:space="preserve">BOLSA PARA RIESGO BIOLÓGICO </t>
  </si>
  <si>
    <t xml:space="preserve">BOLSA TRANSPARENTE CIERRE HERMÉTICO </t>
  </si>
  <si>
    <t>BOLSA TRANSPARENTE</t>
  </si>
  <si>
    <t xml:space="preserve">BOLSA ALUMINIZADA </t>
  </si>
  <si>
    <t xml:space="preserve">ROLLO DE CINTA DE EVIDENCIA </t>
  </si>
  <si>
    <t xml:space="preserve">AGUA ESTÉRIL </t>
  </si>
  <si>
    <t>ALCOHOL EN GEL</t>
  </si>
  <si>
    <t xml:space="preserve">ENJUAGUE GERMICIDA </t>
  </si>
  <si>
    <t xml:space="preserve">JABÓN DESENGRASANTE </t>
  </si>
  <si>
    <t xml:space="preserve">DESCRIPCIÓN ITEM / CANTIDADES </t>
  </si>
  <si>
    <t>COTIZACION 1 COENT</t>
  </si>
  <si>
    <t>COTIZACION 2 SF INTERNATIONAL</t>
  </si>
  <si>
    <t>CONTRATO HISTÓRICO No. 2021-2973 INDEXADO 2025 (*)</t>
  </si>
  <si>
    <t>CONTRATO HISTÓRICO No. 2022-1988 INDEXADO 2025 (*)</t>
  </si>
  <si>
    <t>CONTRATO No. 2024-2677 INDEXADO 2025 (*)</t>
  </si>
  <si>
    <t>ESTADISTICOS</t>
  </si>
  <si>
    <t>DESVIACION ESTÁNDAR</t>
  </si>
  <si>
    <t>CONFIABILIDAD / PROMEDIO</t>
  </si>
  <si>
    <t>CONFIABILIDAD / MEDIA GEOMETRICA</t>
  </si>
  <si>
    <t>MEDIA ARMÓNICA</t>
  </si>
  <si>
    <t>MEDIANA</t>
  </si>
  <si>
    <t>RANGO VALORES ACEPTADOS</t>
  </si>
  <si>
    <t>ITEM</t>
  </si>
  <si>
    <t>DESCRIPCIÓN</t>
  </si>
  <si>
    <t>UNIDAD DE MEDIDA</t>
  </si>
  <si>
    <t xml:space="preserve">CANTIDADES ESTIMADAS </t>
  </si>
  <si>
    <t>VALOR UNITARIO INCLUIDO IVA</t>
  </si>
  <si>
    <t>PROMEDIO
(VALOR UNITARIO INCLUIDO IVA)</t>
  </si>
  <si>
    <t>PRESUPUESTO CON PROMEDIO</t>
  </si>
  <si>
    <t>MEDIA GEOMÉTRICA
(VALOR UNITARIO INCLUIDO IVA)</t>
  </si>
  <si>
    <t>PRESUPUESTO CON MEDIA GEOMETRICA</t>
  </si>
  <si>
    <t>MEDIA ARMÓNICA
(VALOR UNITARIO INCLUIDO IVA)</t>
  </si>
  <si>
    <t>PRESUPUESTO CON MEDIA ARMONICA</t>
  </si>
  <si>
    <t>MEDIANA
(VALOR UNITARIO INCLUIDO IVA)</t>
  </si>
  <si>
    <t>PRESUPUESTO CON MEDIANA</t>
  </si>
  <si>
    <t>COEF DE VARIACIÓN</t>
  </si>
  <si>
    <t>MARGEN DE CONFIABILIDAD</t>
  </si>
  <si>
    <t>NIVEL DE CONFIABILIDAD</t>
  </si>
  <si>
    <t>PISO</t>
  </si>
  <si>
    <t>TECHO</t>
  </si>
  <si>
    <r>
      <rPr>
        <rFont val="Calibri"/>
        <b/>
        <color theme="1"/>
        <sz val="10.0"/>
      </rPr>
      <t xml:space="preserve">BOLSA TRANSPARENTE CIERRE HERMÉTICO  X 50 UNIDADES. </t>
    </r>
    <r>
      <rPr>
        <rFont val="Calibri"/>
        <color theme="1"/>
        <sz val="10.0"/>
      </rPr>
      <t xml:space="preserve">- ●Material PEAD. ●Calibre mínimo 1.6 mil.●Transparente  ●Cierre hermético ● ZIP LOCK. ●Alto: 60 cm.  ●Ancho 40 cm.  ●Presentación: entregarse en paquetes de 50 unidades
</t>
    </r>
  </si>
  <si>
    <t>Paquete X 50</t>
  </si>
  <si>
    <r>
      <rPr>
        <rFont val="Calibri"/>
        <b/>
        <color theme="1"/>
        <sz val="10.0"/>
      </rPr>
      <t xml:space="preserve">BOLSA TRANSPARENTE CIERRE HERMÉTICO X </t>
    </r>
    <r>
      <rPr>
        <rFont val="Calibri"/>
        <color theme="1"/>
        <sz val="10.0"/>
      </rPr>
      <t xml:space="preserve">-● Material PEAD.  ●Calibre mínimo 1.6 mil. ●Transparente. ● Cierre hermético ●ZIP LOCK. ●Alto: 35 cm. a 36 cm. ● Ancho 23 cm. a  26 cm.  ●Presentación:  ●entregarse en paquetes de 50 unidades
</t>
    </r>
  </si>
  <si>
    <r>
      <rPr>
        <rFont val="Calibri"/>
        <b/>
        <color rgb="FF000000"/>
        <sz val="10.0"/>
      </rPr>
      <t>BOLSA TRANSPARENTE CIERRE HERMÉTICO</t>
    </r>
    <r>
      <rPr>
        <rFont val="Calibri"/>
        <color rgb="FF000000"/>
        <sz val="10.0"/>
      </rPr>
      <t xml:space="preserve">- ●Material PEAD. ●Calibre mínimo 1.6 mil. ●Transparente.  ●Cierre hermético ●ZIP LOCK. ●Alto: 14 cm. ● Ancho 18 cm  a  20 cm. ●Presentación: entregarse en paquetes de 50 unidades.
</t>
    </r>
  </si>
  <si>
    <t>No se contrató</t>
  </si>
  <si>
    <r>
      <rPr>
        <rFont val="Calibri"/>
        <b/>
        <color theme="1"/>
        <sz val="10.0"/>
      </rPr>
      <t>BOLSA TRANSPARENTE</t>
    </r>
    <r>
      <rPr>
        <rFont val="Calibri"/>
        <color theme="1"/>
        <sz val="10.0"/>
      </rPr>
      <t xml:space="preserve">- ●Material PEAD. ●Calibre mínimo 1.6 mil.  ●Transparente.  ●Alto: 21 cm. ● Ancho 6 cm.
● Presentación: entregarse en paquetes de 50 unidades.
</t>
    </r>
  </si>
  <si>
    <r>
      <rPr>
        <rFont val="Calibri"/>
        <b/>
        <color theme="1"/>
        <sz val="10.0"/>
      </rPr>
      <t>BOLSA ALUMINIZADA-●</t>
    </r>
    <r>
      <rPr>
        <rFont val="Calibri"/>
        <color theme="1"/>
        <sz val="10.0"/>
      </rPr>
      <t xml:space="preserve">Lámina de biopolímero aluminizado termosellable. ● Que actúe como barrera contra el aire, la humedad y los rayos UV. ● Bordes laterales con mínimo 0,2 cm  termosellados al alto de la bolsa. ● Borde inferior con mínimo 0,2 cm. termosellado al ancho de la bolsa. ● Borde superior abierto al ancho de la bolsa. ● Alto de espacio utilizable: 14 cm. ● Ancho de espacio utilizable: 12 cm. ● Presentación: entregarse en paquetes de 50 unidades. ●El oferente debe anexar ficha técnica del fabricante
</t>
    </r>
  </si>
  <si>
    <r>
      <rPr>
        <rFont val="Calibri"/>
        <b/>
        <color theme="1"/>
        <sz val="11.0"/>
      </rPr>
      <t xml:space="preserve">TUBOS DE ENSAYO </t>
    </r>
    <r>
      <rPr>
        <rFont val="Calibri"/>
        <color theme="1"/>
        <sz val="11.0"/>
      </rPr>
      <t xml:space="preserve">efecto aerosol, Tubo al vacío tapón interno de cerrado en goma inerte y cápsula exterior en polietileno inerte.
Cuerpo del tubo fabricado en PET.
Capacidad de 6 ml.
Interior del tubo estéril.
Aditivo EDTA K2 o EDTA K3.
Empaque: Rack en polietileno por 25 tubos.
Embalaje del rack: Caja de cartón corrugado.
Rotulo.
Información alfanumérica del rótulo a definir con la supervisión del contrato.
El oferente debe anexar ficha técnica del fabricante.
</t>
    </r>
  </si>
  <si>
    <t>UNIDAD</t>
  </si>
  <si>
    <r>
      <rPr>
        <rFont val="Calibri"/>
        <b/>
        <color theme="1"/>
        <sz val="10.0"/>
      </rPr>
      <t>HISOPO</t>
    </r>
    <r>
      <rPr>
        <rFont val="Calibri"/>
        <color theme="1"/>
        <sz val="10.0"/>
      </rPr>
      <t xml:space="preserve">- ● Hisopo de madera con punta de algodón. ● Estéril. Dimensión 150mm x 2.2mm. ● Empaque individual por cada hisopo. ● El oferente debe anexar ficha técnica del fabricante
</t>
    </r>
  </si>
  <si>
    <r>
      <rPr>
        <rFont val="Calibri"/>
        <b/>
        <color theme="1"/>
        <sz val="10.0"/>
      </rPr>
      <t>AGUA ESTÉRIL</t>
    </r>
    <r>
      <rPr>
        <rFont val="Calibri"/>
        <color theme="1"/>
        <sz val="10.0"/>
      </rPr>
      <t xml:space="preserve">-●Agua estéril. ●En empaque plástico tipo ampolla. ●Cada unidad con capacidad mínima de 10 ml. ● El oferente debe anexar ficha técnica del fabricante.
</t>
    </r>
  </si>
  <si>
    <r>
      <rPr>
        <rFont val="Calibri"/>
        <b/>
        <color theme="1"/>
        <sz val="10.0"/>
      </rPr>
      <t>ALCOHOL EN GEL ANTIBACTERIAL PARA MANOS- ●</t>
    </r>
    <r>
      <rPr>
        <rFont val="Calibri"/>
        <color theme="1"/>
        <sz val="10.0"/>
      </rPr>
      <t xml:space="preserve">Que permita una acción inmediata. ●Que no requiera enjuague. ● Mínimo contenido en su presentación de 120 ml en botella plástica. ● Concentración de alcohol mínima del 70%.
</t>
    </r>
  </si>
  <si>
    <t xml:space="preserve">TOTAL </t>
  </si>
  <si>
    <t>*Para los ítems 1,2,3,4 y 5, se convierte el valor unitario histórico en paquetes de 50 unidades.</t>
  </si>
  <si>
    <t>Nota 1: Unicamente se depuran los ítems con nivel de confiabilidad Bajo.</t>
  </si>
  <si>
    <t xml:space="preserve">Nota 2: En el contrato 2021-2973 no se adquirieron bolsas transparentes de cierre hermético. </t>
  </si>
  <si>
    <r>
      <rPr>
        <rFont val="Calibri"/>
        <b/>
        <color theme="1"/>
        <sz val="10.0"/>
      </rPr>
      <t xml:space="preserve">BOLSA TRANSPARENTE CIERRE HERMÉTICO  X 50 UNIDADES. </t>
    </r>
    <r>
      <rPr>
        <rFont val="Calibri"/>
        <color theme="1"/>
        <sz val="10.0"/>
      </rPr>
      <t xml:space="preserve">- ●Material PEAD. ●Calibre mínimo 1.6 mil.●Transparente  ●Cierre hermético ● ZIP LOCK. ●Alto: 60 cm.  ●Ancho 40 cm.  ●Presentación: entregarse en paquetes de 50 unidades
</t>
    </r>
  </si>
  <si>
    <r>
      <rPr>
        <rFont val="Calibri"/>
        <b/>
        <color theme="1"/>
        <sz val="10.0"/>
      </rPr>
      <t xml:space="preserve">BOLSA TRANSPARENTE CIERRE HERMÉTICO X </t>
    </r>
    <r>
      <rPr>
        <rFont val="Calibri"/>
        <color theme="1"/>
        <sz val="10.0"/>
      </rPr>
      <t xml:space="preserve">-● Material PEAD.  ●Calibre mínimo 1.6 mil. ●Transparente. ● Cierre hermético ●ZIP LOCK. ●Alto: 35 cm. a 36 cm. ● Ancho 23 cm. a  26 cm.  ●Presentación:  ●entregarse en paquetes de 50 unidades
</t>
    </r>
  </si>
  <si>
    <r>
      <rPr>
        <rFont val="Calibri"/>
        <b/>
        <color rgb="FF000000"/>
        <sz val="10.0"/>
      </rPr>
      <t>BOLSA TRANSPARENTE CIERRE HERMÉTICO</t>
    </r>
    <r>
      <rPr>
        <rFont val="Calibri"/>
        <color rgb="FF000000"/>
        <sz val="10.0"/>
      </rPr>
      <t xml:space="preserve">- ●Material PEAD. ●Calibre mínimo 1.6 mil. ●Transparente.  ●Cierre hermético ●ZIP LOCK. ●Alto: 14 cm. ● Ancho 18 cm  a  20 cm. ●Presentación: entregarse en paquetes de 50 unidades.
</t>
    </r>
  </si>
  <si>
    <r>
      <rPr>
        <rFont val="Calibri"/>
        <b/>
        <color theme="1"/>
        <sz val="10.0"/>
      </rPr>
      <t>BOLSA TRANSPARENTE</t>
    </r>
    <r>
      <rPr>
        <rFont val="Calibri"/>
        <color theme="1"/>
        <sz val="10.0"/>
      </rPr>
      <t xml:space="preserve">- ●Material PEAD. ●Calibre mínimo 1.6 mil.  ●Transparente.  ●Alto: 21 cm. ● Ancho 6 cm.
● Presentación: entregarse en paquetes de 50 unidades.
</t>
    </r>
  </si>
  <si>
    <r>
      <rPr>
        <rFont val="Calibri"/>
        <b/>
        <color theme="1"/>
        <sz val="10.0"/>
      </rPr>
      <t>BOLSA ALUMINIZADA-●</t>
    </r>
    <r>
      <rPr>
        <rFont val="Calibri"/>
        <color theme="1"/>
        <sz val="10.0"/>
      </rPr>
      <t xml:space="preserve">Lámina de biopolímero aluminizado termosellable. ● Que actúe como barrera contra el aire, la humedad y los rayos UV. ● Bordes laterales con mínimo 0,2 cm  termosellados al alto de la bolsa. ● Borde inferior con mínimo 0,2 cm. termosellado al ancho de la bolsa. ● Borde superior abierto al ancho de la bolsa. ● Alto de espacio utilizable: 14 cm. ● Ancho de espacio utilizable: 12 cm. ● Presentación: entregarse en paquetes de 50 unidades. ●El oferente debe anexar ficha técnica del fabricante
</t>
    </r>
  </si>
  <si>
    <r>
      <rPr>
        <rFont val="Calibri"/>
        <b/>
        <color theme="1"/>
        <sz val="11.0"/>
      </rPr>
      <t xml:space="preserve">TUBOS DE ENSAYO </t>
    </r>
    <r>
      <rPr>
        <rFont val="Calibri"/>
        <color theme="1"/>
        <sz val="11.0"/>
      </rPr>
      <t xml:space="preserve">efecto aerosol, Tubo al vacío tapón interno de cerrado en goma inerte y cápsula exterior en polietileno inerte.
Cuerpo del tubo fabricado en PET.
Capacidad de 6 ml.
Interior del tubo estéril.
Aditivo EDTA K2 o EDTA K3.
Empaque: Rack en polietileno por 25 tubos.
Embalaje del rack: Caja de cartón corrugado.
Rotulo.
Información alfanumérica del rótulo a definir con la supervisión del contrato.
El oferente debe anexar ficha técnica del fabricante.
</t>
    </r>
  </si>
  <si>
    <r>
      <rPr>
        <rFont val="Calibri"/>
        <b/>
        <color theme="1"/>
        <sz val="10.0"/>
      </rPr>
      <t>HISOPO</t>
    </r>
    <r>
      <rPr>
        <rFont val="Calibri"/>
        <color theme="1"/>
        <sz val="10.0"/>
      </rPr>
      <t xml:space="preserve">- ● Hisopo de madera con punta de algodón. ● Estéril. Dimensión 150mm x 2.2mm. ● Empaque individual por cada hisopo. ● El oferente debe anexar ficha técnica del fabricante
</t>
    </r>
  </si>
  <si>
    <r>
      <rPr>
        <rFont val="Calibri"/>
        <b/>
        <color theme="1"/>
        <sz val="10.0"/>
      </rPr>
      <t>AGUA ESTÉRIL</t>
    </r>
    <r>
      <rPr>
        <rFont val="Calibri"/>
        <color theme="1"/>
        <sz val="10.0"/>
      </rPr>
      <t xml:space="preserve">-●Agua estéril. ●En empaque plástico tipo ampolla. ●Cada unidad con capacidad mínima de 10 ml. ● El oferente debe anexar ficha técnica del fabricante.
</t>
    </r>
  </si>
  <si>
    <r>
      <rPr>
        <rFont val="Calibri"/>
        <b/>
        <color theme="1"/>
        <sz val="10.0"/>
      </rPr>
      <t>ALCOHOL EN GEL ANTIBACTERIAL PARA MANOS- ●</t>
    </r>
    <r>
      <rPr>
        <rFont val="Calibri"/>
        <color theme="1"/>
        <sz val="10.0"/>
      </rPr>
      <t xml:space="preserve">Que permita una acción inmediata. ●Que no requiera enjuague. ● Mínimo contenido en su presentación de 120 ml en botella plástica. ● Concentración de alcohol mínima del 70%.
</t>
    </r>
  </si>
  <si>
    <t>*Para los ítems 1,2,3,4 y 5, se convierte el valor unitario histórico por la presentación en paquetes de 50 unidades.</t>
  </si>
  <si>
    <r>
      <rPr>
        <rFont val="Calibri"/>
        <b/>
        <color theme="1"/>
        <sz val="10.0"/>
      </rPr>
      <t xml:space="preserve">BOLSA TRANSPARENTE CIERRE HERMÉTICO  X 50 UNIDADES. </t>
    </r>
    <r>
      <rPr>
        <rFont val="Calibri"/>
        <color theme="1"/>
        <sz val="10.0"/>
      </rPr>
      <t xml:space="preserve">- ●Material PEAD. ●Calibre mínimo 1.6 mil.●Transparente  ●Cierre hermético ● ZIP LOCK. ●Alto: 60 cm.  ●Ancho 40 cm.  ●Presentación: entregarse en paquetes de 50 unidades
</t>
    </r>
  </si>
  <si>
    <r>
      <rPr>
        <rFont val="Calibri"/>
        <b/>
        <color theme="1"/>
        <sz val="10.0"/>
      </rPr>
      <t xml:space="preserve">BOLSA TRANSPARENTE CIERRE HERMÉTICO X </t>
    </r>
    <r>
      <rPr>
        <rFont val="Calibri"/>
        <color theme="1"/>
        <sz val="10.0"/>
      </rPr>
      <t xml:space="preserve">-● Material PEAD.  ●Calibre mínimo 1.6 mil. ●Transparente. ● Cierre hermético ●ZIP LOCK. ●Alto: 35 cm. a 36 cm. ● Ancho 23 cm. a  26 cm.  ●Presentación:  ●entregarse en paquetes de 50 unidades
</t>
    </r>
  </si>
  <si>
    <r>
      <rPr>
        <rFont val="Calibri"/>
        <b/>
        <color rgb="FF000000"/>
        <sz val="10.0"/>
      </rPr>
      <t>BOLSA TRANSPARENTE CIERRE HERMÉTICO</t>
    </r>
    <r>
      <rPr>
        <rFont val="Calibri"/>
        <color rgb="FF000000"/>
        <sz val="10.0"/>
      </rPr>
      <t xml:space="preserve">- ●Material PEAD. ●Calibre mínimo 1.6 mil. ●Transparente.  ●Cierre hermético ●ZIP LOCK. ●Alto: 14 cm. ● Ancho 18 cm  a  20 cm. ●Presentación: entregarse en paquetes de 50 unidades.
</t>
    </r>
  </si>
  <si>
    <r>
      <rPr>
        <rFont val="Calibri"/>
        <b/>
        <color theme="1"/>
        <sz val="10.0"/>
      </rPr>
      <t>BOLSA TRANSPARENTE</t>
    </r>
    <r>
      <rPr>
        <rFont val="Calibri"/>
        <color theme="1"/>
        <sz val="10.0"/>
      </rPr>
      <t xml:space="preserve">- ●Material PEAD. ●Calibre mínimo 1.6 mil.  ●Transparente.  ●Alto: 21 cm. ● Ancho 6 cm.
● Presentación: entregarse en paquetes de 50 unidades.
</t>
    </r>
  </si>
  <si>
    <r>
      <rPr>
        <rFont val="Calibri"/>
        <b/>
        <color theme="1"/>
        <sz val="10.0"/>
      </rPr>
      <t>BOLSA ALUMINIZADA-●</t>
    </r>
    <r>
      <rPr>
        <rFont val="Calibri"/>
        <color theme="1"/>
        <sz val="10.0"/>
      </rPr>
      <t xml:space="preserve">Lámina de biopolímero aluminizado termosellable. ● Que actúe como barrera contra el aire, la humedad y los rayos UV. ● Bordes laterales con mínimo 0,2 cm  termosellados al alto de la bolsa. ● Borde inferior con mínimo 0,2 cm. termosellado al ancho de la bolsa. ● Borde superior abierto al ancho de la bolsa. ● Alto de espacio utilizable: 14 cm. ● Ancho de espacio utilizable: 12 cm. ● Presentación: entregarse en paquetes de 50 unidades. ●El oferente debe anexar ficha técnica del fabricante
</t>
    </r>
  </si>
  <si>
    <r>
      <rPr>
        <rFont val="Calibri"/>
        <b/>
        <color theme="1"/>
        <sz val="11.0"/>
      </rPr>
      <t xml:space="preserve">TUBOS DE ENSAYO </t>
    </r>
    <r>
      <rPr>
        <rFont val="Calibri"/>
        <color theme="1"/>
        <sz val="11.0"/>
      </rPr>
      <t xml:space="preserve">efecto aerosol, Tubo al vacío tapón interno de cerrado en goma inerte y cápsula exterior en polietileno inerte.
Cuerpo del tubo fabricado en PET.
Capacidad de 6 ml.
Interior del tubo estéril.
Aditivo EDTA K2 o EDTA K3.
Empaque: Rack en polietileno por 25 tubos.
Embalaje del rack: Caja de cartón corrugado.
Rotulo.
Información alfanumérica del rótulo a definir con la supervisión del contrato.
El oferente debe anexar ficha técnica del fabricante.
</t>
    </r>
  </si>
  <si>
    <r>
      <rPr>
        <rFont val="Calibri"/>
        <b/>
        <color theme="1"/>
        <sz val="10.0"/>
      </rPr>
      <t>HISOPO</t>
    </r>
    <r>
      <rPr>
        <rFont val="Calibri"/>
        <color theme="1"/>
        <sz val="10.0"/>
      </rPr>
      <t xml:space="preserve">- ● Hisopo de madera con punta de algodón. ● Estéril. Dimensión 150mm x 2.2mm. ● Empaque individual por cada hisopo. ● El oferente debe anexar ficha técnica del fabricante
</t>
    </r>
  </si>
  <si>
    <r>
      <rPr>
        <rFont val="Calibri"/>
        <b/>
        <color theme="1"/>
        <sz val="10.0"/>
      </rPr>
      <t>AGUA ESTÉRIL</t>
    </r>
    <r>
      <rPr>
        <rFont val="Calibri"/>
        <color theme="1"/>
        <sz val="10.0"/>
      </rPr>
      <t xml:space="preserve">-●Agua estéril. ●En empaque plástico tipo ampolla. ●Cada unidad con capacidad mínima de 10 ml. ● El oferente debe anexar ficha técnica del fabricante.
</t>
    </r>
  </si>
  <si>
    <r>
      <rPr>
        <rFont val="Calibri"/>
        <b/>
        <color theme="1"/>
        <sz val="10.0"/>
      </rPr>
      <t>ALCOHOL EN GEL ANTIBACTERIAL PARA MANOS- ●</t>
    </r>
    <r>
      <rPr>
        <rFont val="Calibri"/>
        <color theme="1"/>
        <sz val="10.0"/>
      </rPr>
      <t xml:space="preserve">Que permita una acción inmediata. ●Que no requiera enjuague. ● Mínimo contenido en su presentación de 120 ml en botella plástica. ● Concentración de alcohol mínima del 70%.
</t>
    </r>
  </si>
  <si>
    <t>CANTIDADES ESTIMADAS</t>
  </si>
  <si>
    <t>PRECIO TECHO UNITARIO DE REFERENCIA (VALOR UNITARIO INCLUIDO IVA)</t>
  </si>
  <si>
    <t>VALOR TOTAL (INCLUIDO IVA)</t>
  </si>
  <si>
    <t xml:space="preserve">VALOR TOTAL INCLUIDO IVA </t>
  </si>
  <si>
    <t xml:space="preserve">  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</si>
</sst>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0">
    <numFmt numFmtId="164" formatCode="[$ $]#,##0"/>
    <numFmt numFmtId="165" formatCode="mmmm yyyy"/>
    <numFmt numFmtId="166" formatCode="[$ $]#,##0.00"/>
    <numFmt numFmtId="167" formatCode="_-&quot;$&quot;\ * #,##0_-;\-&quot;$&quot;\ * #,##0_-;_-&quot;$&quot;\ * &quot;-&quot;??_-;_-@"/>
    <numFmt numFmtId="168" formatCode="&quot;$&quot;\ #,##0;[Red]\-&quot;$&quot;\ #,##0"/>
    <numFmt numFmtId="169" formatCode="_-* #,##0.00_-;\-* #,##0.00_-;_-* &quot;-&quot;??.00_-;_-@"/>
    <numFmt numFmtId="170" formatCode="_-* #,##0_-;\-* #,##0_-;_-* &quot;-&quot;??_-;_-@"/>
    <numFmt numFmtId="171" formatCode="[$$-240A]#,##0"/>
    <numFmt numFmtId="172" formatCode="_-&quot;$&quot;\ * #,##0.00_-;\-&quot;$&quot;\ * #,##0.00_-;_-&quot;$&quot;\ * &quot;-&quot;??_-;_-@"/>
    <numFmt numFmtId="173" formatCode="[$$-240A]#,##0.00"/>
  </numFmts>
  <fonts count="17">
    <font>
      <sz val="11.0"/>
      <color theme="1"/>
      <name val="Calibri"/>
      <scheme val="minor"/>
    </font>
    <font>
      <b/>
      <color theme="1"/>
      <name val="Calibri"/>
    </font>
    <font>
      <color theme="1"/>
      <name val="Calibri"/>
    </font>
    <font>
      <b/>
      <sz val="12.0"/>
      <color theme="1"/>
      <name val="Calibri"/>
    </font>
    <font>
      <sz val="11.0"/>
      <color theme="1"/>
      <name val="Calibri"/>
    </font>
    <font>
      <b/>
      <sz val="10.0"/>
      <color theme="1"/>
      <name val="Arial"/>
    </font>
    <font/>
    <font>
      <b/>
      <sz val="8.0"/>
      <color rgb="FF000000"/>
      <name val="Arial"/>
    </font>
    <font>
      <b/>
      <sz val="8.0"/>
      <color theme="1"/>
      <name val="Arial"/>
    </font>
    <font>
      <sz val="10.0"/>
      <color rgb="FF000000"/>
      <name val="Arial"/>
    </font>
    <font>
      <sz val="10.0"/>
      <color theme="1"/>
      <name val="Arial"/>
    </font>
    <font>
      <sz val="9.0"/>
      <color theme="1"/>
      <name val="Arial"/>
    </font>
    <font>
      <color theme="1"/>
      <name val="Arial"/>
    </font>
    <font>
      <sz val="10.0"/>
      <color theme="1"/>
      <name val="Calibri"/>
    </font>
    <font>
      <b/>
      <sz val="8.0"/>
      <color rgb="FF000000"/>
      <name val="Calibri"/>
    </font>
    <font>
      <sz val="10.0"/>
      <color rgb="FF000000"/>
      <name val="Calibri"/>
    </font>
    <font>
      <b/>
      <sz val="11.0"/>
      <color theme="1"/>
      <name val="Calibri"/>
    </font>
  </fonts>
  <fills count="17">
    <fill>
      <patternFill patternType="none"/>
    </fill>
    <fill>
      <patternFill patternType="lightGray"/>
    </fill>
    <fill>
      <patternFill patternType="solid">
        <fgColor rgb="FFEAD1DC"/>
        <bgColor rgb="FFEAD1DC"/>
      </patternFill>
    </fill>
    <fill>
      <patternFill patternType="solid">
        <fgColor rgb="FFC9DAF8"/>
        <bgColor rgb="FFC9DAF8"/>
      </patternFill>
    </fill>
    <fill>
      <patternFill patternType="solid">
        <fgColor rgb="FFFFE599"/>
        <bgColor rgb="FFFFE599"/>
      </patternFill>
    </fill>
    <fill>
      <patternFill patternType="solid">
        <fgColor rgb="FFD9E2F3"/>
        <bgColor rgb="FFD9E2F3"/>
      </patternFill>
    </fill>
    <fill>
      <patternFill patternType="solid">
        <fgColor rgb="FFFFFF00"/>
        <bgColor rgb="FFFFFF00"/>
      </patternFill>
    </fill>
    <fill>
      <patternFill patternType="solid">
        <fgColor rgb="FF8EAADB"/>
        <bgColor rgb="FF8EAADB"/>
      </patternFill>
    </fill>
    <fill>
      <patternFill patternType="solid">
        <fgColor theme="9"/>
        <bgColor theme="9"/>
      </patternFill>
    </fill>
    <fill>
      <patternFill patternType="solid">
        <fgColor rgb="FFF4B083"/>
        <bgColor rgb="FFF4B083"/>
      </patternFill>
    </fill>
    <fill>
      <patternFill patternType="solid">
        <fgColor rgb="FFF2F2F2"/>
        <bgColor rgb="FFF2F2F2"/>
      </patternFill>
    </fill>
    <fill>
      <patternFill patternType="solid">
        <fgColor rgb="FF92D050"/>
        <bgColor rgb="FF92D050"/>
      </patternFill>
    </fill>
    <fill>
      <patternFill patternType="solid">
        <fgColor rgb="FF9CC2E5"/>
        <bgColor rgb="FF9CC2E5"/>
      </patternFill>
    </fill>
    <fill>
      <patternFill patternType="solid">
        <fgColor rgb="FFD8D8D8"/>
        <bgColor rgb="FFD8D8D8"/>
      </patternFill>
    </fill>
    <fill>
      <patternFill patternType="solid">
        <fgColor rgb="FFE6B8AF"/>
        <bgColor rgb="FFE6B8AF"/>
      </patternFill>
    </fill>
    <fill>
      <patternFill patternType="solid">
        <fgColor rgb="FFD9D9D9"/>
        <bgColor rgb="FFD9D9D9"/>
      </patternFill>
    </fill>
    <fill>
      <patternFill patternType="solid">
        <fgColor rgb="FFEFEFEF"/>
        <bgColor rgb="FFEFEFEF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0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1" xfId="0" applyFont="1" applyNumberFormat="1"/>
    <xf borderId="0" fillId="0" fontId="1" numFmtId="0" xfId="0" applyFont="1"/>
    <xf borderId="0" fillId="0" fontId="2" numFmtId="0" xfId="0" applyFont="1"/>
    <xf borderId="0" fillId="0" fontId="2" numFmtId="164" xfId="0" applyFont="1" applyNumberFormat="1"/>
    <xf borderId="0" fillId="0" fontId="2" numFmtId="165" xfId="0" applyFont="1" applyNumberFormat="1"/>
    <xf borderId="1" fillId="2" fontId="1" numFmtId="0" xfId="0" applyBorder="1" applyFill="1" applyFont="1"/>
    <xf borderId="1" fillId="2" fontId="2" numFmtId="164" xfId="0" applyBorder="1" applyFont="1" applyNumberFormat="1"/>
    <xf borderId="1" fillId="2" fontId="2" numFmtId="0" xfId="0" applyBorder="1" applyFont="1"/>
    <xf borderId="1" fillId="2" fontId="2" numFmtId="1" xfId="0" applyBorder="1" applyFont="1" applyNumberFormat="1"/>
    <xf borderId="1" fillId="2" fontId="2" numFmtId="166" xfId="0" applyBorder="1" applyFont="1" applyNumberFormat="1"/>
    <xf borderId="0" fillId="0" fontId="3" numFmtId="0" xfId="0" applyFont="1"/>
    <xf borderId="1" fillId="3" fontId="1" numFmtId="0" xfId="0" applyBorder="1" applyFill="1" applyFont="1"/>
    <xf borderId="1" fillId="3" fontId="2" numFmtId="164" xfId="0" applyBorder="1" applyFont="1" applyNumberFormat="1"/>
    <xf borderId="1" fillId="3" fontId="2" numFmtId="0" xfId="0" applyBorder="1" applyFont="1"/>
    <xf borderId="1" fillId="3" fontId="2" numFmtId="4" xfId="0" applyBorder="1" applyFont="1" applyNumberFormat="1"/>
    <xf borderId="1" fillId="3" fontId="2" numFmtId="166" xfId="0" applyBorder="1" applyFont="1" applyNumberFormat="1"/>
    <xf borderId="1" fillId="3" fontId="2" numFmtId="0" xfId="0" applyAlignment="1" applyBorder="1" applyFont="1">
      <alignment readingOrder="0"/>
    </xf>
    <xf borderId="1" fillId="4" fontId="1" numFmtId="0" xfId="0" applyBorder="1" applyFill="1" applyFont="1"/>
    <xf borderId="1" fillId="4" fontId="2" numFmtId="1" xfId="0" applyBorder="1" applyFont="1" applyNumberFormat="1"/>
    <xf borderId="1" fillId="4" fontId="2" numFmtId="0" xfId="0" applyBorder="1" applyFont="1"/>
    <xf borderId="1" fillId="4" fontId="2" numFmtId="2" xfId="0" applyBorder="1" applyFont="1" applyNumberFormat="1"/>
    <xf borderId="1" fillId="4" fontId="2" numFmtId="166" xfId="0" applyBorder="1" applyFont="1" applyNumberFormat="1"/>
    <xf borderId="1" fillId="4" fontId="2" numFmtId="164" xfId="0" applyBorder="1" applyFont="1" applyNumberFormat="1"/>
    <xf borderId="0" fillId="0" fontId="4" numFmtId="167" xfId="0" applyFont="1" applyNumberFormat="1"/>
    <xf borderId="2" fillId="0" fontId="5" numFmtId="0" xfId="0" applyAlignment="1" applyBorder="1" applyFont="1">
      <alignment horizontal="center" vertical="center"/>
    </xf>
    <xf borderId="3" fillId="0" fontId="6" numFmtId="0" xfId="0" applyBorder="1" applyFont="1"/>
    <xf borderId="4" fillId="0" fontId="6" numFmtId="0" xfId="0" applyBorder="1" applyFont="1"/>
    <xf borderId="1" fillId="5" fontId="7" numFmtId="167" xfId="0" applyAlignment="1" applyBorder="1" applyFill="1" applyFont="1" applyNumberFormat="1">
      <alignment horizontal="center" shrinkToFit="0" vertical="center" wrapText="1"/>
    </xf>
    <xf borderId="2" fillId="5" fontId="7" numFmtId="167" xfId="0" applyAlignment="1" applyBorder="1" applyFont="1" applyNumberFormat="1">
      <alignment horizontal="center" shrinkToFit="0" vertical="center" wrapText="1"/>
    </xf>
    <xf borderId="1" fillId="6" fontId="7" numFmtId="0" xfId="0" applyAlignment="1" applyBorder="1" applyFill="1" applyFont="1">
      <alignment horizontal="center" shrinkToFit="0" vertical="center" wrapText="1"/>
    </xf>
    <xf borderId="2" fillId="7" fontId="8" numFmtId="0" xfId="0" applyAlignment="1" applyBorder="1" applyFill="1" applyFont="1">
      <alignment horizontal="center" shrinkToFit="0" vertical="center" wrapText="1"/>
    </xf>
    <xf borderId="2" fillId="8" fontId="8" numFmtId="0" xfId="0" applyAlignment="1" applyBorder="1" applyFill="1" applyFont="1">
      <alignment horizontal="center" shrinkToFit="0" vertical="center" wrapText="1"/>
    </xf>
    <xf borderId="2" fillId="6" fontId="8" numFmtId="0" xfId="0" applyAlignment="1" applyBorder="1" applyFont="1">
      <alignment horizontal="center" shrinkToFit="0" vertical="center" wrapText="1"/>
    </xf>
    <xf borderId="2" fillId="9" fontId="8" numFmtId="0" xfId="0" applyAlignment="1" applyBorder="1" applyFill="1" applyFont="1">
      <alignment horizontal="center" shrinkToFit="0" vertical="center" wrapText="1"/>
    </xf>
    <xf borderId="1" fillId="10" fontId="7" numFmtId="0" xfId="0" applyAlignment="1" applyBorder="1" applyFill="1" applyFont="1">
      <alignment horizontal="center" shrinkToFit="0" vertical="center" wrapText="1"/>
    </xf>
    <xf borderId="1" fillId="10" fontId="7" numFmtId="167" xfId="0" applyAlignment="1" applyBorder="1" applyFont="1" applyNumberFormat="1">
      <alignment horizontal="center" shrinkToFit="0" vertical="center" wrapText="1"/>
    </xf>
    <xf borderId="1" fillId="11" fontId="8" numFmtId="0" xfId="0" applyAlignment="1" applyBorder="1" applyFill="1" applyFont="1">
      <alignment horizontal="center" shrinkToFit="0" vertical="center" wrapText="1"/>
    </xf>
    <xf borderId="1" fillId="12" fontId="8" numFmtId="0" xfId="0" applyAlignment="1" applyBorder="1" applyFill="1" applyFont="1">
      <alignment horizontal="center" shrinkToFit="0" vertical="center" wrapText="1"/>
    </xf>
    <xf borderId="1" fillId="9" fontId="8" numFmtId="0" xfId="0" applyAlignment="1" applyBorder="1" applyFont="1">
      <alignment horizontal="center" shrinkToFit="0" vertical="center" wrapText="1"/>
    </xf>
    <xf borderId="1" fillId="13" fontId="8" numFmtId="0" xfId="0" applyAlignment="1" applyBorder="1" applyFill="1" applyFont="1">
      <alignment horizontal="center" shrinkToFit="0" vertical="center" wrapText="1"/>
    </xf>
    <xf borderId="1" fillId="6" fontId="8" numFmtId="0" xfId="0" applyAlignment="1" applyBorder="1" applyFont="1">
      <alignment horizontal="center" shrinkToFit="0" vertical="center" wrapText="1"/>
    </xf>
    <xf borderId="1" fillId="7" fontId="8" numFmtId="0" xfId="0" applyAlignment="1" applyBorder="1" applyFont="1">
      <alignment horizontal="center" shrinkToFit="0" textRotation="90" vertical="center" wrapText="1"/>
    </xf>
    <xf borderId="1" fillId="8" fontId="8" numFmtId="0" xfId="0" applyAlignment="1" applyBorder="1" applyFont="1">
      <alignment horizontal="center" shrinkToFit="0" textRotation="90" vertical="center" wrapText="1"/>
    </xf>
    <xf borderId="1" fillId="6" fontId="8" numFmtId="0" xfId="0" applyAlignment="1" applyBorder="1" applyFont="1">
      <alignment horizontal="center" shrinkToFit="0" textRotation="90" vertical="center" wrapText="1"/>
    </xf>
    <xf borderId="1" fillId="9" fontId="8" numFmtId="0" xfId="0" applyAlignment="1" applyBorder="1" applyFont="1">
      <alignment horizontal="center" shrinkToFit="0" textRotation="90" vertical="center" wrapText="1"/>
    </xf>
    <xf borderId="1" fillId="0" fontId="9" numFmtId="0" xfId="0" applyAlignment="1" applyBorder="1" applyFont="1">
      <alignment horizontal="center" shrinkToFit="0" vertical="center" wrapText="1"/>
    </xf>
    <xf borderId="1" fillId="0" fontId="4" numFmtId="0" xfId="0" applyAlignment="1" applyBorder="1" applyFont="1">
      <alignment shrinkToFit="0" vertical="top" wrapText="1"/>
    </xf>
    <xf borderId="1" fillId="0" fontId="10" numFmtId="0" xfId="0" applyAlignment="1" applyBorder="1" applyFont="1">
      <alignment horizontal="center" shrinkToFit="0" vertical="center" wrapText="1"/>
    </xf>
    <xf borderId="1" fillId="0" fontId="10" numFmtId="164" xfId="0" applyAlignment="1" applyBorder="1" applyFont="1" applyNumberFormat="1">
      <alignment horizontal="center" shrinkToFit="0" vertical="center" wrapText="1"/>
    </xf>
    <xf borderId="1" fillId="11" fontId="10" numFmtId="167" xfId="0" applyAlignment="1" applyBorder="1" applyFont="1" applyNumberFormat="1">
      <alignment vertical="center"/>
    </xf>
    <xf borderId="1" fillId="12" fontId="10" numFmtId="168" xfId="0" applyAlignment="1" applyBorder="1" applyFont="1" applyNumberFormat="1">
      <alignment vertical="center"/>
    </xf>
    <xf borderId="1" fillId="9" fontId="10" numFmtId="168" xfId="0" applyAlignment="1" applyBorder="1" applyFont="1" applyNumberFormat="1">
      <alignment vertical="center"/>
    </xf>
    <xf borderId="1" fillId="13" fontId="10" numFmtId="167" xfId="0" applyAlignment="1" applyBorder="1" applyFont="1" applyNumberFormat="1">
      <alignment vertical="center"/>
    </xf>
    <xf borderId="1" fillId="13" fontId="10" numFmtId="168" xfId="0" applyAlignment="1" applyBorder="1" applyFont="1" applyNumberFormat="1">
      <alignment vertical="center"/>
    </xf>
    <xf borderId="1" fillId="6" fontId="10" numFmtId="168" xfId="0" applyAlignment="1" applyBorder="1" applyFont="1" applyNumberFormat="1">
      <alignment vertical="center"/>
    </xf>
    <xf borderId="1" fillId="0" fontId="10" numFmtId="169" xfId="0" applyAlignment="1" applyBorder="1" applyFont="1" applyNumberFormat="1">
      <alignment horizontal="center" vertical="center"/>
    </xf>
    <xf borderId="1" fillId="0" fontId="10" numFmtId="170" xfId="0" applyAlignment="1" applyBorder="1" applyFont="1" applyNumberFormat="1">
      <alignment horizontal="center" vertical="center"/>
    </xf>
    <xf borderId="1" fillId="0" fontId="9" numFmtId="0" xfId="0" applyAlignment="1" applyBorder="1" applyFont="1">
      <alignment horizontal="center" shrinkToFit="0" textRotation="255" vertical="center" wrapText="1"/>
    </xf>
    <xf borderId="1" fillId="14" fontId="10" numFmtId="164" xfId="0" applyAlignment="1" applyBorder="1" applyFill="1" applyFont="1" applyNumberFormat="1">
      <alignment horizontal="center" shrinkToFit="0" vertical="center" wrapText="1"/>
    </xf>
    <xf borderId="1" fillId="15" fontId="10" numFmtId="164" xfId="0" applyAlignment="1" applyBorder="1" applyFill="1" applyFont="1" applyNumberFormat="1">
      <alignment horizontal="center" readingOrder="0" shrinkToFit="0" vertical="center" wrapText="1"/>
    </xf>
    <xf borderId="2" fillId="10" fontId="10" numFmtId="0" xfId="0" applyAlignment="1" applyBorder="1" applyFont="1">
      <alignment horizontal="center" vertical="center"/>
    </xf>
    <xf borderId="1" fillId="0" fontId="10" numFmtId="167" xfId="0" applyAlignment="1" applyBorder="1" applyFont="1" applyNumberFormat="1">
      <alignment vertical="center"/>
    </xf>
    <xf borderId="1" fillId="0" fontId="10" numFmtId="0" xfId="0" applyAlignment="1" applyBorder="1" applyFont="1">
      <alignment vertical="center"/>
    </xf>
    <xf borderId="1" fillId="10" fontId="10" numFmtId="168" xfId="0" applyAlignment="1" applyBorder="1" applyFont="1" applyNumberFormat="1">
      <alignment vertical="center"/>
    </xf>
    <xf borderId="1" fillId="10" fontId="10" numFmtId="167" xfId="0" applyAlignment="1" applyBorder="1" applyFont="1" applyNumberFormat="1">
      <alignment vertical="center"/>
    </xf>
    <xf borderId="1" fillId="10" fontId="10" numFmtId="169" xfId="0" applyAlignment="1" applyBorder="1" applyFont="1" applyNumberFormat="1">
      <alignment horizontal="center" vertical="center"/>
    </xf>
    <xf borderId="0" fillId="0" fontId="11" numFmtId="0" xfId="0" applyAlignment="1" applyFont="1">
      <alignment vertical="center"/>
    </xf>
    <xf borderId="0" fillId="0" fontId="10" numFmtId="167" xfId="0" applyAlignment="1" applyFont="1" applyNumberFormat="1">
      <alignment vertical="center"/>
    </xf>
    <xf borderId="0" fillId="0" fontId="10" numFmtId="0" xfId="0" applyAlignment="1" applyFont="1">
      <alignment vertical="center"/>
    </xf>
    <xf borderId="0" fillId="0" fontId="10" numFmtId="0" xfId="0" applyAlignment="1" applyFont="1">
      <alignment horizontal="center" vertical="center"/>
    </xf>
    <xf borderId="0" fillId="0" fontId="10" numFmtId="170" xfId="0" applyAlignment="1" applyFont="1" applyNumberFormat="1">
      <alignment horizontal="center" vertical="center"/>
    </xf>
    <xf borderId="0" fillId="0" fontId="12" numFmtId="0" xfId="0" applyFont="1"/>
    <xf borderId="0" fillId="0" fontId="10" numFmtId="171" xfId="0" applyAlignment="1" applyFont="1" applyNumberFormat="1">
      <alignment horizontal="center" shrinkToFit="0" vertical="center" wrapText="1"/>
    </xf>
    <xf borderId="0" fillId="0" fontId="10" numFmtId="171" xfId="0" applyAlignment="1" applyFont="1" applyNumberFormat="1">
      <alignment vertical="center"/>
    </xf>
    <xf borderId="0" fillId="0" fontId="11" numFmtId="0" xfId="0" applyAlignment="1" applyFont="1">
      <alignment readingOrder="0" vertical="center"/>
    </xf>
    <xf borderId="0" fillId="0" fontId="13" numFmtId="167" xfId="0" applyAlignment="1" applyFont="1" applyNumberFormat="1">
      <alignment vertical="center"/>
    </xf>
    <xf borderId="0" fillId="0" fontId="13" numFmtId="0" xfId="0" applyAlignment="1" applyFont="1">
      <alignment vertical="center"/>
    </xf>
    <xf borderId="0" fillId="0" fontId="13" numFmtId="171" xfId="0" applyAlignment="1" applyFont="1" applyNumberFormat="1">
      <alignment horizontal="center" shrinkToFit="0" vertical="center" wrapText="1"/>
    </xf>
    <xf borderId="0" fillId="0" fontId="13" numFmtId="171" xfId="0" applyAlignment="1" applyFont="1" applyNumberFormat="1">
      <alignment vertical="center"/>
    </xf>
    <xf borderId="0" fillId="0" fontId="13" numFmtId="172" xfId="0" applyAlignment="1" applyFont="1" applyNumberFormat="1">
      <alignment vertical="center"/>
    </xf>
    <xf borderId="0" fillId="0" fontId="13" numFmtId="0" xfId="0" applyAlignment="1" applyFont="1">
      <alignment horizontal="center" vertical="center"/>
    </xf>
    <xf borderId="0" fillId="0" fontId="13" numFmtId="173" xfId="0" applyAlignment="1" applyFont="1" applyNumberFormat="1">
      <alignment horizontal="center" shrinkToFit="0" vertical="center" wrapText="1"/>
    </xf>
    <xf borderId="0" fillId="0" fontId="4" numFmtId="0" xfId="0" applyFont="1"/>
    <xf borderId="0" fillId="0" fontId="13" numFmtId="167" xfId="0" applyAlignment="1" applyFont="1" applyNumberFormat="1">
      <alignment horizontal="center" shrinkToFit="0" vertical="center" wrapText="1"/>
    </xf>
    <xf borderId="1" fillId="15" fontId="10" numFmtId="164" xfId="0" applyAlignment="1" applyBorder="1" applyFont="1" applyNumberFormat="1">
      <alignment horizontal="center" shrinkToFit="0" vertical="center" wrapText="1"/>
    </xf>
    <xf borderId="1" fillId="10" fontId="5" numFmtId="167" xfId="0" applyAlignment="1" applyBorder="1" applyFont="1" applyNumberFormat="1">
      <alignment vertical="center"/>
    </xf>
    <xf borderId="1" fillId="10" fontId="14" numFmtId="0" xfId="0" applyAlignment="1" applyBorder="1" applyFont="1">
      <alignment horizontal="center" shrinkToFit="0" vertical="center" wrapText="1"/>
    </xf>
    <xf borderId="1" fillId="0" fontId="15" numFmtId="0" xfId="0" applyAlignment="1" applyBorder="1" applyFont="1">
      <alignment horizontal="center" shrinkToFit="0" vertical="center" wrapText="1"/>
    </xf>
    <xf borderId="1" fillId="0" fontId="15" numFmtId="0" xfId="0" applyAlignment="1" applyBorder="1" applyFont="1">
      <alignment horizontal="left" shrinkToFit="0" vertical="top" wrapText="1"/>
    </xf>
    <xf borderId="1" fillId="0" fontId="13" numFmtId="0" xfId="0" applyAlignment="1" applyBorder="1" applyFont="1">
      <alignment horizontal="center" shrinkToFit="0" vertical="center" wrapText="1"/>
    </xf>
    <xf borderId="1" fillId="0" fontId="13" numFmtId="0" xfId="0" applyAlignment="1" applyBorder="1" applyFont="1">
      <alignment horizontal="center" vertical="center"/>
    </xf>
    <xf borderId="1" fillId="0" fontId="13" numFmtId="167" xfId="0" applyAlignment="1" applyBorder="1" applyFont="1" applyNumberFormat="1">
      <alignment vertical="center"/>
    </xf>
    <xf borderId="1" fillId="0" fontId="15" numFmtId="0" xfId="0" applyAlignment="1" applyBorder="1" applyFont="1">
      <alignment horizontal="center" shrinkToFit="0" textRotation="255" vertical="center" wrapText="1"/>
    </xf>
    <xf borderId="0" fillId="0" fontId="16" numFmtId="0" xfId="0" applyFont="1"/>
    <xf borderId="2" fillId="10" fontId="16" numFmtId="0" xfId="0" applyAlignment="1" applyBorder="1" applyFont="1">
      <alignment horizontal="center" vertical="center"/>
    </xf>
    <xf borderId="1" fillId="16" fontId="16" numFmtId="168" xfId="0" applyAlignment="1" applyBorder="1" applyFill="1" applyFont="1" applyNumberFormat="1">
      <alignment vertical="center"/>
    </xf>
    <xf borderId="1" fillId="16" fontId="16" numFmtId="167" xfId="0" applyAlignment="1" applyBorder="1" applyFont="1" applyNumberFormat="1">
      <alignment vertical="center"/>
    </xf>
    <xf borderId="0" fillId="0" fontId="13" numFmtId="173" xfId="0" applyAlignment="1" applyFont="1" applyNumberFormat="1">
      <alignment vertical="center"/>
    </xf>
  </cellXfs>
  <cellStyles count="1">
    <cellStyle xfId="0" name="Normal" builtinId="0"/>
  </cellStyles>
  <dxfs count="1">
    <dxf>
      <font>
        <color rgb="FF9C0006"/>
      </font>
      <fill>
        <patternFill patternType="solid">
          <fgColor rgb="FFFFC7CE"/>
          <bgColor rgb="FFFFC7CE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customschemas.google.com/relationships/workbookmetadata" Target="metadata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cols>
    <col customWidth="1" min="2" max="2" width="44.0"/>
    <col customWidth="1" min="3" max="3" width="12.14"/>
    <col customWidth="1" min="4" max="4" width="11.29"/>
    <col customWidth="1" min="5" max="5" width="6.57"/>
    <col customWidth="1" min="6" max="6" width="11.86"/>
    <col customWidth="1" min="7" max="7" width="7.29"/>
  </cols>
  <sheetData>
    <row r="1">
      <c r="B1" s="1"/>
      <c r="F1" s="2"/>
      <c r="H1" s="3"/>
    </row>
    <row r="2">
      <c r="B2" s="4"/>
      <c r="C2" s="5"/>
      <c r="D2" s="5"/>
      <c r="F2" s="2"/>
      <c r="I2" s="6"/>
    </row>
    <row r="3">
      <c r="B3" s="4"/>
      <c r="C3" s="5"/>
      <c r="D3" s="5"/>
      <c r="F3" s="2"/>
      <c r="I3" s="6"/>
    </row>
    <row r="4">
      <c r="B4" s="4"/>
      <c r="C4" s="5"/>
      <c r="D4" s="5"/>
      <c r="F4" s="2"/>
    </row>
    <row r="5">
      <c r="B5" s="7" t="s">
        <v>0</v>
      </c>
      <c r="C5" s="8"/>
      <c r="D5" s="9" t="s">
        <v>1</v>
      </c>
      <c r="E5" s="9"/>
      <c r="F5" s="10"/>
    </row>
    <row r="6">
      <c r="B6" s="9"/>
      <c r="C6" s="8"/>
      <c r="D6" s="9" t="s">
        <v>2</v>
      </c>
      <c r="E6" s="9">
        <v>5.62</v>
      </c>
      <c r="F6" s="10"/>
    </row>
    <row r="7">
      <c r="B7" s="9" t="s">
        <v>3</v>
      </c>
      <c r="C7" s="11">
        <v>12666.67</v>
      </c>
      <c r="D7" s="9" t="s">
        <v>4</v>
      </c>
      <c r="E7" s="9">
        <v>13.12</v>
      </c>
      <c r="F7" s="8">
        <f t="shared" ref="F7:F24" si="1">C7*(1+$E$6%)*(1+$E$7%)*(1+$E$8%)*(1+$E$9%)</f>
        <v>17398.20493</v>
      </c>
    </row>
    <row r="8">
      <c r="B8" s="9" t="s">
        <v>5</v>
      </c>
      <c r="C8" s="11">
        <v>8750.0</v>
      </c>
      <c r="D8" s="9" t="s">
        <v>6</v>
      </c>
      <c r="E8" s="9">
        <v>9.28</v>
      </c>
      <c r="F8" s="8">
        <f t="shared" si="1"/>
        <v>12018.49366</v>
      </c>
    </row>
    <row r="9">
      <c r="B9" s="9" t="s">
        <v>7</v>
      </c>
      <c r="C9" s="11">
        <v>2133.0</v>
      </c>
      <c r="D9" s="9" t="s">
        <v>8</v>
      </c>
      <c r="E9" s="9">
        <v>5.2</v>
      </c>
      <c r="F9" s="8">
        <f t="shared" si="1"/>
        <v>2929.765369</v>
      </c>
    </row>
    <row r="10">
      <c r="B10" s="9" t="s">
        <v>9</v>
      </c>
      <c r="C10" s="11">
        <v>122653.0</v>
      </c>
      <c r="D10" s="9"/>
      <c r="E10" s="9"/>
      <c r="F10" s="8">
        <f t="shared" si="1"/>
        <v>168469.0632</v>
      </c>
    </row>
    <row r="11">
      <c r="B11" s="9" t="s">
        <v>10</v>
      </c>
      <c r="C11" s="11">
        <v>7125.01</v>
      </c>
      <c r="D11" s="9"/>
      <c r="E11" s="9"/>
      <c r="F11" s="8">
        <f t="shared" si="1"/>
        <v>9786.501432</v>
      </c>
    </row>
    <row r="12">
      <c r="B12" s="9" t="s">
        <v>11</v>
      </c>
      <c r="C12" s="11">
        <v>37500.0</v>
      </c>
      <c r="D12" s="9"/>
      <c r="E12" s="9"/>
      <c r="F12" s="8">
        <f t="shared" si="1"/>
        <v>51507.82998</v>
      </c>
    </row>
    <row r="13">
      <c r="B13" s="9" t="s">
        <v>12</v>
      </c>
      <c r="C13" s="11">
        <v>22375.0</v>
      </c>
      <c r="D13" s="9"/>
      <c r="E13" s="9"/>
      <c r="F13" s="8">
        <f t="shared" si="1"/>
        <v>30733.00522</v>
      </c>
    </row>
    <row r="14">
      <c r="B14" s="9" t="s">
        <v>13</v>
      </c>
      <c r="C14" s="11">
        <v>466.67</v>
      </c>
      <c r="D14" s="9"/>
      <c r="E14" s="9"/>
      <c r="F14" s="8">
        <f t="shared" si="1"/>
        <v>640.9909071</v>
      </c>
    </row>
    <row r="15">
      <c r="B15" s="9" t="s">
        <v>14</v>
      </c>
      <c r="C15" s="11">
        <v>160.0</v>
      </c>
      <c r="D15" s="9"/>
      <c r="E15" s="9"/>
      <c r="F15" s="8">
        <f t="shared" si="1"/>
        <v>219.7667413</v>
      </c>
    </row>
    <row r="16">
      <c r="B16" s="9" t="s">
        <v>15</v>
      </c>
      <c r="C16" s="11">
        <v>733.33</v>
      </c>
      <c r="D16" s="9"/>
      <c r="E16" s="9"/>
      <c r="F16" s="8">
        <f t="shared" si="1"/>
        <v>1007.259652</v>
      </c>
    </row>
    <row r="17">
      <c r="B17" s="9" t="s">
        <v>16</v>
      </c>
      <c r="C17" s="11">
        <v>334.0</v>
      </c>
      <c r="D17" s="9"/>
      <c r="E17" s="9"/>
      <c r="F17" s="8">
        <f t="shared" si="1"/>
        <v>458.7630724</v>
      </c>
    </row>
    <row r="18">
      <c r="B18" s="9" t="s">
        <v>17</v>
      </c>
      <c r="C18" s="11">
        <v>66.66</v>
      </c>
      <c r="D18" s="9"/>
      <c r="E18" s="9"/>
      <c r="F18" s="8">
        <f t="shared" si="1"/>
        <v>91.56031857</v>
      </c>
    </row>
    <row r="19">
      <c r="B19" s="9" t="s">
        <v>18</v>
      </c>
      <c r="C19" s="11">
        <v>1250.0</v>
      </c>
      <c r="D19" s="9"/>
      <c r="E19" s="9"/>
      <c r="F19" s="8">
        <f t="shared" si="1"/>
        <v>1716.927666</v>
      </c>
    </row>
    <row r="20">
      <c r="B20" s="9" t="s">
        <v>19</v>
      </c>
      <c r="C20" s="11">
        <v>13571.43</v>
      </c>
      <c r="D20" s="9"/>
      <c r="E20" s="9"/>
      <c r="F20" s="8">
        <f t="shared" si="1"/>
        <v>18640.93091</v>
      </c>
    </row>
    <row r="21">
      <c r="B21" s="9" t="s">
        <v>20</v>
      </c>
      <c r="C21" s="11">
        <v>533.33</v>
      </c>
      <c r="D21" s="9"/>
      <c r="E21" s="9"/>
      <c r="F21" s="8">
        <f t="shared" si="1"/>
        <v>732.5512257</v>
      </c>
    </row>
    <row r="22">
      <c r="B22" s="9" t="s">
        <v>21</v>
      </c>
      <c r="C22" s="11">
        <v>2875.0</v>
      </c>
      <c r="D22" s="9"/>
      <c r="E22" s="9"/>
      <c r="F22" s="8">
        <f t="shared" si="1"/>
        <v>3948.933632</v>
      </c>
    </row>
    <row r="23">
      <c r="B23" s="9" t="s">
        <v>22</v>
      </c>
      <c r="C23" s="11">
        <v>1375.0</v>
      </c>
      <c r="D23" s="9"/>
      <c r="E23" s="9"/>
      <c r="F23" s="8">
        <f t="shared" si="1"/>
        <v>1888.620433</v>
      </c>
    </row>
    <row r="24">
      <c r="B24" s="9" t="s">
        <v>23</v>
      </c>
      <c r="C24" s="11">
        <v>1375.38</v>
      </c>
      <c r="D24" s="9"/>
      <c r="E24" s="9"/>
      <c r="F24" s="8">
        <f t="shared" si="1"/>
        <v>1889.142379</v>
      </c>
    </row>
    <row r="25">
      <c r="F25" s="2"/>
    </row>
    <row r="26">
      <c r="B26" s="12"/>
      <c r="C26" s="4"/>
      <c r="F26" s="2"/>
      <c r="I26" s="6"/>
    </row>
    <row r="27">
      <c r="B27" s="12"/>
      <c r="C27" s="4"/>
      <c r="F27" s="2"/>
    </row>
    <row r="28">
      <c r="B28" s="13" t="s">
        <v>24</v>
      </c>
      <c r="C28" s="14"/>
      <c r="D28" s="14" t="s">
        <v>1</v>
      </c>
      <c r="E28" s="14"/>
      <c r="F28" s="14"/>
    </row>
    <row r="29">
      <c r="B29" s="15"/>
      <c r="C29" s="14"/>
      <c r="D29" s="14" t="s">
        <v>4</v>
      </c>
      <c r="E29" s="16">
        <v>13.12</v>
      </c>
      <c r="F29" s="14"/>
    </row>
    <row r="30">
      <c r="B30" s="15" t="s">
        <v>25</v>
      </c>
      <c r="C30" s="17">
        <v>18564.0</v>
      </c>
      <c r="D30" s="14" t="s">
        <v>6</v>
      </c>
      <c r="E30" s="16">
        <v>9.28</v>
      </c>
      <c r="F30" s="14">
        <f t="shared" ref="F30:F46" si="2">C30*(1+$E$29%)*(1+$E$30%)*(1+$E$31%)</f>
        <v>24141.67407</v>
      </c>
    </row>
    <row r="31">
      <c r="B31" s="15" t="s">
        <v>26</v>
      </c>
      <c r="C31" s="17">
        <v>495.0</v>
      </c>
      <c r="D31" s="14" t="s">
        <v>8</v>
      </c>
      <c r="E31" s="16">
        <v>5.2</v>
      </c>
      <c r="F31" s="14">
        <f t="shared" si="2"/>
        <v>643.725957</v>
      </c>
    </row>
    <row r="32">
      <c r="B32" s="15" t="s">
        <v>27</v>
      </c>
      <c r="C32" s="17">
        <v>224.0</v>
      </c>
      <c r="D32" s="14"/>
      <c r="E32" s="16"/>
      <c r="F32" s="14">
        <f t="shared" si="2"/>
        <v>291.3022512</v>
      </c>
    </row>
    <row r="33">
      <c r="B33" s="15" t="s">
        <v>15</v>
      </c>
      <c r="C33" s="17">
        <v>640.0</v>
      </c>
      <c r="D33" s="14"/>
      <c r="E33" s="14"/>
      <c r="F33" s="14">
        <f t="shared" si="2"/>
        <v>832.2921464</v>
      </c>
    </row>
    <row r="34">
      <c r="B34" s="15" t="s">
        <v>16</v>
      </c>
      <c r="C34" s="17">
        <v>336.0</v>
      </c>
      <c r="D34" s="14"/>
      <c r="E34" s="14"/>
      <c r="F34" s="14">
        <f t="shared" si="2"/>
        <v>436.9533768</v>
      </c>
    </row>
    <row r="35">
      <c r="B35" s="15" t="s">
        <v>28</v>
      </c>
      <c r="C35" s="17">
        <v>120.0</v>
      </c>
      <c r="D35" s="14"/>
      <c r="E35" s="14"/>
      <c r="F35" s="14">
        <f t="shared" si="2"/>
        <v>156.0547774</v>
      </c>
    </row>
    <row r="36">
      <c r="B36" s="15" t="s">
        <v>29</v>
      </c>
      <c r="C36" s="17">
        <v>100.0</v>
      </c>
      <c r="D36" s="14"/>
      <c r="E36" s="14"/>
      <c r="F36" s="14">
        <f t="shared" si="2"/>
        <v>130.0456479</v>
      </c>
    </row>
    <row r="37">
      <c r="B37" s="15" t="s">
        <v>18</v>
      </c>
      <c r="C37" s="17">
        <v>1000.0</v>
      </c>
      <c r="D37" s="14"/>
      <c r="E37" s="14"/>
      <c r="F37" s="14">
        <f t="shared" si="2"/>
        <v>1300.456479</v>
      </c>
    </row>
    <row r="38">
      <c r="B38" s="15" t="s">
        <v>20</v>
      </c>
      <c r="C38" s="17">
        <v>486.0</v>
      </c>
      <c r="D38" s="14"/>
      <c r="E38" s="14"/>
      <c r="F38" s="14">
        <f t="shared" si="2"/>
        <v>632.0218487</v>
      </c>
    </row>
    <row r="39">
      <c r="B39" s="15" t="s">
        <v>30</v>
      </c>
      <c r="C39" s="17">
        <v>1448.0</v>
      </c>
      <c r="D39" s="14"/>
      <c r="E39" s="14"/>
      <c r="F39" s="14">
        <f t="shared" si="2"/>
        <v>1883.060981</v>
      </c>
    </row>
    <row r="40">
      <c r="B40" s="15" t="s">
        <v>22</v>
      </c>
      <c r="C40" s="17">
        <v>1250.0</v>
      </c>
      <c r="D40" s="14"/>
      <c r="E40" s="14"/>
      <c r="F40" s="14">
        <f t="shared" si="2"/>
        <v>1625.570598</v>
      </c>
    </row>
    <row r="41">
      <c r="B41" s="18" t="s">
        <v>31</v>
      </c>
      <c r="C41" s="17">
        <v>4641.0</v>
      </c>
      <c r="D41" s="14"/>
      <c r="E41" s="14"/>
      <c r="F41" s="14">
        <f t="shared" si="2"/>
        <v>6035.418518</v>
      </c>
    </row>
    <row r="42">
      <c r="B42" s="15" t="s">
        <v>32</v>
      </c>
      <c r="C42" s="17">
        <v>12067.0</v>
      </c>
      <c r="D42" s="14"/>
      <c r="E42" s="14"/>
      <c r="F42" s="14">
        <f t="shared" si="2"/>
        <v>15692.60833</v>
      </c>
    </row>
    <row r="43">
      <c r="B43" s="15" t="s">
        <v>33</v>
      </c>
      <c r="C43" s="17">
        <v>57239.0</v>
      </c>
      <c r="D43" s="14"/>
      <c r="E43" s="14"/>
      <c r="F43" s="14">
        <f t="shared" si="2"/>
        <v>74436.82839</v>
      </c>
    </row>
    <row r="44">
      <c r="B44" s="15" t="s">
        <v>34</v>
      </c>
      <c r="C44" s="17">
        <v>43166.0</v>
      </c>
      <c r="D44" s="14"/>
      <c r="E44" s="14"/>
      <c r="F44" s="14">
        <f t="shared" si="2"/>
        <v>56135.50436</v>
      </c>
    </row>
    <row r="45">
      <c r="B45" s="15" t="s">
        <v>35</v>
      </c>
      <c r="C45" s="17">
        <v>373000.0</v>
      </c>
      <c r="D45" s="14"/>
      <c r="E45" s="14"/>
      <c r="F45" s="14">
        <f t="shared" si="2"/>
        <v>485070.2666</v>
      </c>
    </row>
    <row r="46">
      <c r="B46" s="15" t="s">
        <v>36</v>
      </c>
      <c r="C46" s="17">
        <v>11603.0</v>
      </c>
      <c r="D46" s="14"/>
      <c r="E46" s="14"/>
      <c r="F46" s="14">
        <f t="shared" si="2"/>
        <v>15089.19652</v>
      </c>
    </row>
    <row r="47">
      <c r="F47" s="2"/>
    </row>
    <row r="48">
      <c r="F48" s="2"/>
      <c r="I48" s="6"/>
    </row>
    <row r="49">
      <c r="F49" s="2"/>
    </row>
    <row r="50">
      <c r="B50" s="19" t="s">
        <v>37</v>
      </c>
      <c r="C50" s="20"/>
      <c r="D50" s="20" t="s">
        <v>1</v>
      </c>
      <c r="E50" s="20"/>
      <c r="F50" s="20"/>
    </row>
    <row r="51">
      <c r="B51" s="21"/>
      <c r="C51" s="20"/>
      <c r="D51" s="20" t="s">
        <v>8</v>
      </c>
      <c r="E51" s="22">
        <v>5.2</v>
      </c>
      <c r="F51" s="20"/>
    </row>
    <row r="52" ht="14.25" customHeight="1">
      <c r="B52" s="21" t="s">
        <v>38</v>
      </c>
      <c r="C52" s="23">
        <v>714.0</v>
      </c>
      <c r="D52" s="20"/>
      <c r="E52" s="22"/>
      <c r="F52" s="24">
        <f t="shared" ref="F52:F64" si="3">C52*(1+$E$51%)</f>
        <v>751.128</v>
      </c>
    </row>
    <row r="53">
      <c r="B53" s="21" t="s">
        <v>39</v>
      </c>
      <c r="C53" s="23">
        <v>714.0</v>
      </c>
      <c r="D53" s="20"/>
      <c r="E53" s="20"/>
      <c r="F53" s="24">
        <f t="shared" si="3"/>
        <v>751.128</v>
      </c>
    </row>
    <row r="54">
      <c r="B54" s="21" t="s">
        <v>40</v>
      </c>
      <c r="C54" s="23">
        <v>1071.0</v>
      </c>
      <c r="D54" s="20"/>
      <c r="E54" s="20"/>
      <c r="F54" s="24">
        <f t="shared" si="3"/>
        <v>1126.692</v>
      </c>
    </row>
    <row r="55">
      <c r="B55" s="21" t="s">
        <v>40</v>
      </c>
      <c r="C55" s="23">
        <v>476.0</v>
      </c>
      <c r="D55" s="20"/>
      <c r="E55" s="20"/>
      <c r="F55" s="24">
        <f t="shared" si="3"/>
        <v>500.752</v>
      </c>
    </row>
    <row r="56">
      <c r="B56" s="21" t="s">
        <v>40</v>
      </c>
      <c r="C56" s="23">
        <v>142.8</v>
      </c>
      <c r="D56" s="20"/>
      <c r="E56" s="20"/>
      <c r="F56" s="24">
        <f t="shared" si="3"/>
        <v>150.2256</v>
      </c>
    </row>
    <row r="57">
      <c r="B57" s="21" t="s">
        <v>41</v>
      </c>
      <c r="C57" s="23">
        <v>238.0</v>
      </c>
      <c r="D57" s="20"/>
      <c r="E57" s="20"/>
      <c r="F57" s="24">
        <f t="shared" si="3"/>
        <v>250.376</v>
      </c>
    </row>
    <row r="58">
      <c r="B58" s="21" t="s">
        <v>42</v>
      </c>
      <c r="C58" s="23">
        <v>2077.0</v>
      </c>
      <c r="D58" s="20"/>
      <c r="E58" s="20"/>
      <c r="F58" s="24">
        <f t="shared" si="3"/>
        <v>2185.004</v>
      </c>
    </row>
    <row r="59">
      <c r="B59" s="21" t="s">
        <v>43</v>
      </c>
      <c r="C59" s="23">
        <v>16660.0</v>
      </c>
      <c r="D59" s="20"/>
      <c r="E59" s="20"/>
      <c r="F59" s="24">
        <f t="shared" si="3"/>
        <v>17526.32</v>
      </c>
    </row>
    <row r="60">
      <c r="B60" s="21" t="s">
        <v>30</v>
      </c>
      <c r="C60" s="23">
        <v>1428.0</v>
      </c>
      <c r="D60" s="20"/>
      <c r="E60" s="20"/>
      <c r="F60" s="24">
        <f t="shared" si="3"/>
        <v>1502.256</v>
      </c>
    </row>
    <row r="61">
      <c r="B61" s="21" t="s">
        <v>44</v>
      </c>
      <c r="C61" s="23">
        <v>2380.0</v>
      </c>
      <c r="D61" s="20"/>
      <c r="E61" s="20"/>
      <c r="F61" s="24">
        <f t="shared" si="3"/>
        <v>2503.76</v>
      </c>
    </row>
    <row r="62">
      <c r="B62" s="21" t="s">
        <v>45</v>
      </c>
      <c r="C62" s="23">
        <v>3500.0</v>
      </c>
      <c r="D62" s="20"/>
      <c r="E62" s="20"/>
      <c r="F62" s="24">
        <f t="shared" si="3"/>
        <v>3682</v>
      </c>
    </row>
    <row r="63">
      <c r="B63" s="21" t="s">
        <v>46</v>
      </c>
      <c r="C63" s="23">
        <v>13090.0</v>
      </c>
      <c r="D63" s="20"/>
      <c r="E63" s="20"/>
      <c r="F63" s="24">
        <f t="shared" si="3"/>
        <v>13770.68</v>
      </c>
    </row>
    <row r="64">
      <c r="B64" s="21" t="s">
        <v>47</v>
      </c>
      <c r="C64" s="23">
        <v>5950.0</v>
      </c>
      <c r="D64" s="20"/>
      <c r="E64" s="20"/>
      <c r="F64" s="24">
        <f t="shared" si="3"/>
        <v>6259.4</v>
      </c>
    </row>
    <row r="65">
      <c r="F65" s="2"/>
    </row>
    <row r="66">
      <c r="F66" s="2"/>
    </row>
    <row r="67">
      <c r="F67" s="2"/>
    </row>
    <row r="68">
      <c r="F68" s="2"/>
    </row>
    <row r="69">
      <c r="F69" s="2"/>
    </row>
    <row r="70">
      <c r="F70" s="2"/>
    </row>
    <row r="71">
      <c r="F71" s="2"/>
    </row>
    <row r="72">
      <c r="F72" s="2"/>
    </row>
    <row r="73">
      <c r="F73" s="2"/>
    </row>
    <row r="74">
      <c r="F74" s="2"/>
    </row>
    <row r="75">
      <c r="F75" s="2"/>
    </row>
    <row r="76">
      <c r="F76" s="2"/>
    </row>
    <row r="77">
      <c r="F77" s="2"/>
    </row>
    <row r="78">
      <c r="F78" s="2"/>
    </row>
    <row r="79">
      <c r="F79" s="2"/>
    </row>
    <row r="80">
      <c r="F80" s="2"/>
    </row>
    <row r="81">
      <c r="F81" s="2"/>
    </row>
    <row r="82">
      <c r="F82" s="2"/>
    </row>
    <row r="83">
      <c r="F83" s="2"/>
    </row>
    <row r="84">
      <c r="F84" s="2"/>
    </row>
    <row r="85">
      <c r="F85" s="2"/>
    </row>
    <row r="86">
      <c r="F86" s="2"/>
    </row>
    <row r="87">
      <c r="F87" s="2"/>
    </row>
    <row r="88">
      <c r="F88" s="2"/>
    </row>
    <row r="89">
      <c r="F89" s="2"/>
    </row>
    <row r="90">
      <c r="F90" s="2"/>
    </row>
    <row r="91">
      <c r="F91" s="2"/>
    </row>
    <row r="92">
      <c r="F92" s="2"/>
    </row>
    <row r="93">
      <c r="F93" s="2"/>
    </row>
    <row r="94">
      <c r="F94" s="2"/>
    </row>
    <row r="95">
      <c r="F95" s="2"/>
    </row>
    <row r="96">
      <c r="F96" s="2"/>
    </row>
    <row r="97">
      <c r="F97" s="2"/>
    </row>
    <row r="98">
      <c r="F98" s="2"/>
    </row>
    <row r="99">
      <c r="F99" s="2"/>
    </row>
    <row r="100">
      <c r="F100" s="2"/>
    </row>
    <row r="101">
      <c r="F101" s="2"/>
    </row>
    <row r="102">
      <c r="F102" s="2"/>
    </row>
    <row r="103">
      <c r="F103" s="2"/>
    </row>
    <row r="104">
      <c r="F104" s="2"/>
    </row>
    <row r="105">
      <c r="F105" s="2"/>
    </row>
    <row r="106">
      <c r="F106" s="2"/>
    </row>
    <row r="107">
      <c r="F107" s="2"/>
    </row>
    <row r="108">
      <c r="F108" s="2"/>
    </row>
    <row r="109">
      <c r="F109" s="2"/>
    </row>
    <row r="110">
      <c r="F110" s="2"/>
    </row>
    <row r="111">
      <c r="F111" s="2"/>
    </row>
    <row r="112">
      <c r="F112" s="2"/>
    </row>
    <row r="113">
      <c r="F113" s="2"/>
    </row>
    <row r="114">
      <c r="F114" s="2"/>
    </row>
    <row r="115">
      <c r="F115" s="2"/>
    </row>
    <row r="116">
      <c r="F116" s="2"/>
    </row>
    <row r="117">
      <c r="F117" s="2"/>
    </row>
    <row r="118">
      <c r="F118" s="2"/>
    </row>
    <row r="119">
      <c r="F119" s="2"/>
    </row>
    <row r="120">
      <c r="F120" s="2"/>
    </row>
    <row r="121">
      <c r="F121" s="2"/>
    </row>
    <row r="122">
      <c r="F122" s="2"/>
    </row>
    <row r="123">
      <c r="F123" s="2"/>
    </row>
    <row r="124">
      <c r="F124" s="2"/>
    </row>
    <row r="125">
      <c r="F125" s="2"/>
    </row>
    <row r="126">
      <c r="F126" s="2"/>
    </row>
    <row r="127">
      <c r="F127" s="2"/>
    </row>
    <row r="128">
      <c r="F128" s="2"/>
    </row>
    <row r="129">
      <c r="F129" s="2"/>
    </row>
    <row r="130">
      <c r="F130" s="2"/>
    </row>
    <row r="131">
      <c r="F131" s="2"/>
    </row>
    <row r="132">
      <c r="F132" s="2"/>
    </row>
    <row r="133">
      <c r="F133" s="2"/>
    </row>
    <row r="134">
      <c r="F134" s="2"/>
    </row>
    <row r="135">
      <c r="F135" s="2"/>
    </row>
    <row r="136">
      <c r="F136" s="2"/>
    </row>
    <row r="137">
      <c r="F137" s="2"/>
    </row>
    <row r="138">
      <c r="F138" s="2"/>
    </row>
    <row r="139">
      <c r="F139" s="2"/>
    </row>
    <row r="140">
      <c r="F140" s="2"/>
    </row>
    <row r="141">
      <c r="F141" s="2"/>
    </row>
    <row r="142">
      <c r="F142" s="2"/>
    </row>
    <row r="143">
      <c r="F143" s="2"/>
    </row>
    <row r="144">
      <c r="F144" s="2"/>
    </row>
    <row r="145">
      <c r="F145" s="2"/>
    </row>
    <row r="146">
      <c r="F146" s="2"/>
    </row>
    <row r="147">
      <c r="F147" s="2"/>
    </row>
    <row r="148">
      <c r="F148" s="2"/>
    </row>
    <row r="149">
      <c r="F149" s="2"/>
    </row>
    <row r="150">
      <c r="F150" s="2"/>
    </row>
    <row r="151">
      <c r="F151" s="2"/>
    </row>
    <row r="152">
      <c r="F152" s="2"/>
    </row>
    <row r="153">
      <c r="F153" s="2"/>
    </row>
    <row r="154">
      <c r="F154" s="2"/>
    </row>
    <row r="155">
      <c r="F155" s="2"/>
    </row>
    <row r="156">
      <c r="F156" s="2"/>
    </row>
    <row r="157">
      <c r="F157" s="2"/>
    </row>
    <row r="158">
      <c r="F158" s="2"/>
    </row>
    <row r="159">
      <c r="F159" s="2"/>
    </row>
    <row r="160">
      <c r="F160" s="2"/>
    </row>
    <row r="161">
      <c r="F161" s="2"/>
    </row>
    <row r="162">
      <c r="F162" s="2"/>
    </row>
    <row r="163">
      <c r="F163" s="2"/>
    </row>
    <row r="164">
      <c r="F164" s="2"/>
    </row>
    <row r="165">
      <c r="F165" s="2"/>
    </row>
    <row r="166">
      <c r="F166" s="2"/>
    </row>
    <row r="167">
      <c r="F167" s="2"/>
    </row>
    <row r="168">
      <c r="F168" s="2"/>
    </row>
    <row r="169">
      <c r="F169" s="2"/>
    </row>
    <row r="170">
      <c r="F170" s="2"/>
    </row>
    <row r="171">
      <c r="F171" s="2"/>
    </row>
    <row r="172">
      <c r="F172" s="2"/>
    </row>
    <row r="173">
      <c r="F173" s="2"/>
    </row>
    <row r="174">
      <c r="F174" s="2"/>
    </row>
    <row r="175">
      <c r="F175" s="2"/>
    </row>
    <row r="176">
      <c r="F176" s="2"/>
    </row>
    <row r="177">
      <c r="F177" s="2"/>
    </row>
    <row r="178">
      <c r="F178" s="2"/>
    </row>
    <row r="179">
      <c r="F179" s="2"/>
    </row>
    <row r="180">
      <c r="F180" s="2"/>
    </row>
    <row r="181">
      <c r="F181" s="2"/>
    </row>
    <row r="182">
      <c r="F182" s="2"/>
    </row>
    <row r="183">
      <c r="F183" s="2"/>
    </row>
    <row r="184">
      <c r="F184" s="2"/>
    </row>
    <row r="185">
      <c r="F185" s="2"/>
    </row>
    <row r="186">
      <c r="F186" s="2"/>
    </row>
    <row r="187">
      <c r="F187" s="2"/>
    </row>
    <row r="188">
      <c r="F188" s="2"/>
    </row>
    <row r="189">
      <c r="F189" s="2"/>
    </row>
    <row r="190">
      <c r="F190" s="2"/>
    </row>
    <row r="191">
      <c r="F191" s="2"/>
    </row>
    <row r="192">
      <c r="F192" s="2"/>
    </row>
    <row r="193">
      <c r="F193" s="2"/>
    </row>
    <row r="194">
      <c r="F194" s="2"/>
    </row>
    <row r="195">
      <c r="F195" s="2"/>
    </row>
    <row r="196">
      <c r="F196" s="2"/>
    </row>
    <row r="197">
      <c r="F197" s="2"/>
    </row>
    <row r="198">
      <c r="F198" s="2"/>
    </row>
    <row r="199">
      <c r="F199" s="2"/>
    </row>
    <row r="200">
      <c r="F200" s="2"/>
    </row>
    <row r="201">
      <c r="F201" s="2"/>
    </row>
    <row r="202">
      <c r="F202" s="2"/>
    </row>
    <row r="203">
      <c r="F203" s="2"/>
    </row>
    <row r="204">
      <c r="F204" s="2"/>
    </row>
    <row r="205">
      <c r="F205" s="2"/>
    </row>
    <row r="206">
      <c r="F206" s="2"/>
    </row>
    <row r="207">
      <c r="F207" s="2"/>
    </row>
    <row r="208">
      <c r="F208" s="2"/>
    </row>
    <row r="209">
      <c r="F209" s="2"/>
    </row>
    <row r="210">
      <c r="F210" s="2"/>
    </row>
    <row r="211">
      <c r="F211" s="2"/>
    </row>
    <row r="212">
      <c r="F212" s="2"/>
    </row>
    <row r="213">
      <c r="F213" s="2"/>
    </row>
    <row r="214">
      <c r="F214" s="2"/>
    </row>
    <row r="215">
      <c r="F215" s="2"/>
    </row>
    <row r="216">
      <c r="F216" s="2"/>
    </row>
    <row r="217">
      <c r="F217" s="2"/>
    </row>
    <row r="218">
      <c r="F218" s="2"/>
    </row>
    <row r="219">
      <c r="F219" s="2"/>
    </row>
    <row r="220">
      <c r="F220" s="2"/>
    </row>
    <row r="221">
      <c r="F221" s="2"/>
    </row>
    <row r="222">
      <c r="F222" s="2"/>
    </row>
    <row r="223">
      <c r="F223" s="2"/>
    </row>
    <row r="224">
      <c r="F224" s="2"/>
    </row>
    <row r="225">
      <c r="F225" s="2"/>
    </row>
    <row r="226">
      <c r="F226" s="2"/>
    </row>
    <row r="227">
      <c r="F227" s="2"/>
    </row>
    <row r="228">
      <c r="F228" s="2"/>
    </row>
    <row r="229">
      <c r="F229" s="2"/>
    </row>
    <row r="230">
      <c r="F230" s="2"/>
    </row>
    <row r="231">
      <c r="F231" s="2"/>
    </row>
    <row r="232">
      <c r="F232" s="2"/>
    </row>
    <row r="233">
      <c r="F233" s="2"/>
    </row>
    <row r="234">
      <c r="F234" s="2"/>
    </row>
    <row r="235">
      <c r="F235" s="2"/>
    </row>
    <row r="236">
      <c r="F236" s="2"/>
    </row>
    <row r="237">
      <c r="F237" s="2"/>
    </row>
    <row r="238">
      <c r="F238" s="2"/>
    </row>
    <row r="239">
      <c r="F239" s="2"/>
    </row>
    <row r="240">
      <c r="F240" s="2"/>
    </row>
    <row r="241">
      <c r="F241" s="2"/>
    </row>
    <row r="242">
      <c r="F242" s="2"/>
    </row>
    <row r="243">
      <c r="F243" s="2"/>
    </row>
    <row r="244">
      <c r="F244" s="2"/>
    </row>
    <row r="245">
      <c r="F245" s="2"/>
    </row>
    <row r="246">
      <c r="F246" s="2"/>
    </row>
    <row r="247">
      <c r="F247" s="2"/>
    </row>
    <row r="248">
      <c r="F248" s="2"/>
    </row>
    <row r="249">
      <c r="F249" s="2"/>
    </row>
    <row r="250">
      <c r="F250" s="2"/>
    </row>
    <row r="251">
      <c r="F251" s="2"/>
    </row>
    <row r="252">
      <c r="F252" s="2"/>
    </row>
    <row r="253">
      <c r="F253" s="2"/>
    </row>
    <row r="254">
      <c r="F254" s="2"/>
    </row>
    <row r="255">
      <c r="F255" s="2"/>
    </row>
    <row r="256">
      <c r="F256" s="2"/>
    </row>
    <row r="257">
      <c r="F257" s="2"/>
    </row>
    <row r="258">
      <c r="F258" s="2"/>
    </row>
    <row r="259">
      <c r="F259" s="2"/>
    </row>
    <row r="260">
      <c r="F260" s="2"/>
    </row>
    <row r="261">
      <c r="F261" s="2"/>
    </row>
    <row r="262">
      <c r="F262" s="2"/>
    </row>
    <row r="263">
      <c r="F263" s="2"/>
    </row>
    <row r="264">
      <c r="F264" s="2"/>
    </row>
    <row r="265">
      <c r="F265" s="2"/>
    </row>
    <row r="266">
      <c r="F266" s="2"/>
    </row>
    <row r="267">
      <c r="F267" s="2"/>
    </row>
    <row r="268">
      <c r="F268" s="2"/>
    </row>
    <row r="269">
      <c r="F269" s="2"/>
    </row>
    <row r="270">
      <c r="F270" s="2"/>
    </row>
    <row r="271">
      <c r="F271" s="2"/>
    </row>
    <row r="272">
      <c r="F272" s="2"/>
    </row>
    <row r="273">
      <c r="F273" s="2"/>
    </row>
    <row r="274">
      <c r="F274" s="2"/>
    </row>
    <row r="275">
      <c r="F275" s="2"/>
    </row>
    <row r="276">
      <c r="F276" s="2"/>
    </row>
    <row r="277">
      <c r="F277" s="2"/>
    </row>
    <row r="278">
      <c r="F278" s="2"/>
    </row>
    <row r="279">
      <c r="F279" s="2"/>
    </row>
    <row r="280">
      <c r="F280" s="2"/>
    </row>
    <row r="281">
      <c r="F281" s="2"/>
    </row>
    <row r="282">
      <c r="F282" s="2"/>
    </row>
    <row r="283">
      <c r="F283" s="2"/>
    </row>
    <row r="284">
      <c r="F284" s="2"/>
    </row>
    <row r="285">
      <c r="F285" s="2"/>
    </row>
    <row r="286">
      <c r="F286" s="2"/>
    </row>
    <row r="287">
      <c r="F287" s="2"/>
    </row>
    <row r="288">
      <c r="F288" s="2"/>
    </row>
    <row r="289">
      <c r="F289" s="2"/>
    </row>
    <row r="290">
      <c r="F290" s="2"/>
    </row>
    <row r="291">
      <c r="F291" s="2"/>
    </row>
    <row r="292">
      <c r="F292" s="2"/>
    </row>
    <row r="293">
      <c r="F293" s="2"/>
    </row>
    <row r="294">
      <c r="F294" s="2"/>
    </row>
    <row r="295">
      <c r="F295" s="2"/>
    </row>
    <row r="296">
      <c r="F296" s="2"/>
    </row>
    <row r="297">
      <c r="F297" s="2"/>
    </row>
    <row r="298">
      <c r="F298" s="2"/>
    </row>
    <row r="299">
      <c r="F299" s="2"/>
    </row>
    <row r="300">
      <c r="F300" s="2"/>
    </row>
    <row r="301">
      <c r="F301" s="2"/>
    </row>
    <row r="302">
      <c r="F302" s="2"/>
    </row>
    <row r="303">
      <c r="F303" s="2"/>
    </row>
    <row r="304">
      <c r="F304" s="2"/>
    </row>
    <row r="305">
      <c r="F305" s="2"/>
    </row>
    <row r="306">
      <c r="F306" s="2"/>
    </row>
    <row r="307">
      <c r="F307" s="2"/>
    </row>
    <row r="308">
      <c r="F308" s="2"/>
    </row>
    <row r="309">
      <c r="F309" s="2"/>
    </row>
    <row r="310">
      <c r="F310" s="2"/>
    </row>
    <row r="311">
      <c r="F311" s="2"/>
    </row>
    <row r="312">
      <c r="F312" s="2"/>
    </row>
    <row r="313">
      <c r="F313" s="2"/>
    </row>
    <row r="314">
      <c r="F314" s="2"/>
    </row>
    <row r="315">
      <c r="F315" s="2"/>
    </row>
    <row r="316">
      <c r="F316" s="2"/>
    </row>
    <row r="317">
      <c r="F317" s="2"/>
    </row>
    <row r="318">
      <c r="F318" s="2"/>
    </row>
    <row r="319">
      <c r="F319" s="2"/>
    </row>
    <row r="320">
      <c r="F320" s="2"/>
    </row>
    <row r="321">
      <c r="F321" s="2"/>
    </row>
    <row r="322">
      <c r="F322" s="2"/>
    </row>
    <row r="323">
      <c r="F323" s="2"/>
    </row>
    <row r="324">
      <c r="F324" s="2"/>
    </row>
    <row r="325">
      <c r="F325" s="2"/>
    </row>
    <row r="326">
      <c r="F326" s="2"/>
    </row>
    <row r="327">
      <c r="F327" s="2"/>
    </row>
    <row r="328">
      <c r="F328" s="2"/>
    </row>
    <row r="329">
      <c r="F329" s="2"/>
    </row>
    <row r="330">
      <c r="F330" s="2"/>
    </row>
    <row r="331">
      <c r="F331" s="2"/>
    </row>
    <row r="332">
      <c r="F332" s="2"/>
    </row>
    <row r="333">
      <c r="F333" s="2"/>
    </row>
    <row r="334">
      <c r="F334" s="2"/>
    </row>
    <row r="335">
      <c r="F335" s="2"/>
    </row>
    <row r="336">
      <c r="F336" s="2"/>
    </row>
    <row r="337">
      <c r="F337" s="2"/>
    </row>
    <row r="338">
      <c r="F338" s="2"/>
    </row>
    <row r="339">
      <c r="F339" s="2"/>
    </row>
    <row r="340">
      <c r="F340" s="2"/>
    </row>
    <row r="341">
      <c r="F341" s="2"/>
    </row>
    <row r="342">
      <c r="F342" s="2"/>
    </row>
    <row r="343">
      <c r="F343" s="2"/>
    </row>
    <row r="344">
      <c r="F344" s="2"/>
    </row>
    <row r="345">
      <c r="F345" s="2"/>
    </row>
    <row r="346">
      <c r="F346" s="2"/>
    </row>
    <row r="347">
      <c r="F347" s="2"/>
    </row>
    <row r="348">
      <c r="F348" s="2"/>
    </row>
    <row r="349">
      <c r="F349" s="2"/>
    </row>
    <row r="350">
      <c r="F350" s="2"/>
    </row>
    <row r="351">
      <c r="F351" s="2"/>
    </row>
    <row r="352">
      <c r="F352" s="2"/>
    </row>
    <row r="353">
      <c r="F353" s="2"/>
    </row>
    <row r="354">
      <c r="F354" s="2"/>
    </row>
    <row r="355">
      <c r="F355" s="2"/>
    </row>
    <row r="356">
      <c r="F356" s="2"/>
    </row>
    <row r="357">
      <c r="F357" s="2"/>
    </row>
    <row r="358">
      <c r="F358" s="2"/>
    </row>
    <row r="359">
      <c r="F359" s="2"/>
    </row>
    <row r="360">
      <c r="F360" s="2"/>
    </row>
    <row r="361">
      <c r="F361" s="2"/>
    </row>
    <row r="362">
      <c r="F362" s="2"/>
    </row>
    <row r="363">
      <c r="F363" s="2"/>
    </row>
    <row r="364">
      <c r="F364" s="2"/>
    </row>
    <row r="365">
      <c r="F365" s="2"/>
    </row>
    <row r="366">
      <c r="F366" s="2"/>
    </row>
    <row r="367">
      <c r="F367" s="2"/>
    </row>
    <row r="368">
      <c r="F368" s="2"/>
    </row>
    <row r="369">
      <c r="F369" s="2"/>
    </row>
    <row r="370">
      <c r="F370" s="2"/>
    </row>
    <row r="371">
      <c r="F371" s="2"/>
    </row>
    <row r="372">
      <c r="F372" s="2"/>
    </row>
    <row r="373">
      <c r="F373" s="2"/>
    </row>
    <row r="374">
      <c r="F374" s="2"/>
    </row>
    <row r="375">
      <c r="F375" s="2"/>
    </row>
    <row r="376">
      <c r="F376" s="2"/>
    </row>
    <row r="377">
      <c r="F377" s="2"/>
    </row>
    <row r="378">
      <c r="F378" s="2"/>
    </row>
    <row r="379">
      <c r="F379" s="2"/>
    </row>
    <row r="380">
      <c r="F380" s="2"/>
    </row>
    <row r="381">
      <c r="F381" s="2"/>
    </row>
    <row r="382">
      <c r="F382" s="2"/>
    </row>
    <row r="383">
      <c r="F383" s="2"/>
    </row>
    <row r="384">
      <c r="F384" s="2"/>
    </row>
    <row r="385">
      <c r="F385" s="2"/>
    </row>
    <row r="386">
      <c r="F386" s="2"/>
    </row>
    <row r="387">
      <c r="F387" s="2"/>
    </row>
    <row r="388">
      <c r="F388" s="2"/>
    </row>
    <row r="389">
      <c r="F389" s="2"/>
    </row>
    <row r="390">
      <c r="F390" s="2"/>
    </row>
    <row r="391">
      <c r="F391" s="2"/>
    </row>
    <row r="392">
      <c r="F392" s="2"/>
    </row>
    <row r="393">
      <c r="F393" s="2"/>
    </row>
    <row r="394">
      <c r="F394" s="2"/>
    </row>
    <row r="395">
      <c r="F395" s="2"/>
    </row>
    <row r="396">
      <c r="F396" s="2"/>
    </row>
    <row r="397">
      <c r="F397" s="2"/>
    </row>
    <row r="398">
      <c r="F398" s="2"/>
    </row>
    <row r="399">
      <c r="F399" s="2"/>
    </row>
    <row r="400">
      <c r="F400" s="2"/>
    </row>
    <row r="401">
      <c r="F401" s="2"/>
    </row>
    <row r="402">
      <c r="F402" s="2"/>
    </row>
    <row r="403">
      <c r="F403" s="2"/>
    </row>
    <row r="404">
      <c r="F404" s="2"/>
    </row>
    <row r="405">
      <c r="F405" s="2"/>
    </row>
    <row r="406">
      <c r="F406" s="2"/>
    </row>
    <row r="407">
      <c r="F407" s="2"/>
    </row>
    <row r="408">
      <c r="F408" s="2"/>
    </row>
    <row r="409">
      <c r="F409" s="2"/>
    </row>
    <row r="410">
      <c r="F410" s="2"/>
    </row>
    <row r="411">
      <c r="F411" s="2"/>
    </row>
    <row r="412">
      <c r="F412" s="2"/>
    </row>
    <row r="413">
      <c r="F413" s="2"/>
    </row>
    <row r="414">
      <c r="F414" s="2"/>
    </row>
    <row r="415">
      <c r="F415" s="2"/>
    </row>
    <row r="416">
      <c r="F416" s="2"/>
    </row>
    <row r="417">
      <c r="F417" s="2"/>
    </row>
    <row r="418">
      <c r="F418" s="2"/>
    </row>
    <row r="419">
      <c r="F419" s="2"/>
    </row>
    <row r="420">
      <c r="F420" s="2"/>
    </row>
    <row r="421">
      <c r="F421" s="2"/>
    </row>
    <row r="422">
      <c r="F422" s="2"/>
    </row>
    <row r="423">
      <c r="F423" s="2"/>
    </row>
    <row r="424">
      <c r="F424" s="2"/>
    </row>
    <row r="425">
      <c r="F425" s="2"/>
    </row>
    <row r="426">
      <c r="F426" s="2"/>
    </row>
    <row r="427">
      <c r="F427" s="2"/>
    </row>
    <row r="428">
      <c r="F428" s="2"/>
    </row>
    <row r="429">
      <c r="F429" s="2"/>
    </row>
    <row r="430">
      <c r="F430" s="2"/>
    </row>
    <row r="431">
      <c r="F431" s="2"/>
    </row>
    <row r="432">
      <c r="F432" s="2"/>
    </row>
    <row r="433">
      <c r="F433" s="2"/>
    </row>
    <row r="434">
      <c r="F434" s="2"/>
    </row>
    <row r="435">
      <c r="F435" s="2"/>
    </row>
    <row r="436">
      <c r="F436" s="2"/>
    </row>
    <row r="437">
      <c r="F437" s="2"/>
    </row>
    <row r="438">
      <c r="F438" s="2"/>
    </row>
    <row r="439">
      <c r="F439" s="2"/>
    </row>
    <row r="440">
      <c r="F440" s="2"/>
    </row>
    <row r="441">
      <c r="F441" s="2"/>
    </row>
    <row r="442">
      <c r="F442" s="2"/>
    </row>
    <row r="443">
      <c r="F443" s="2"/>
    </row>
    <row r="444">
      <c r="F444" s="2"/>
    </row>
    <row r="445">
      <c r="F445" s="2"/>
    </row>
    <row r="446">
      <c r="F446" s="2"/>
    </row>
    <row r="447">
      <c r="F447" s="2"/>
    </row>
    <row r="448">
      <c r="F448" s="2"/>
    </row>
    <row r="449">
      <c r="F449" s="2"/>
    </row>
    <row r="450">
      <c r="F450" s="2"/>
    </row>
    <row r="451">
      <c r="F451" s="2"/>
    </row>
    <row r="452">
      <c r="F452" s="2"/>
    </row>
    <row r="453">
      <c r="F453" s="2"/>
    </row>
    <row r="454">
      <c r="F454" s="2"/>
    </row>
    <row r="455">
      <c r="F455" s="2"/>
    </row>
    <row r="456">
      <c r="F456" s="2"/>
    </row>
    <row r="457">
      <c r="F457" s="2"/>
    </row>
    <row r="458">
      <c r="F458" s="2"/>
    </row>
    <row r="459">
      <c r="F459" s="2"/>
    </row>
    <row r="460">
      <c r="F460" s="2"/>
    </row>
    <row r="461">
      <c r="F461" s="2"/>
    </row>
    <row r="462">
      <c r="F462" s="2"/>
    </row>
    <row r="463">
      <c r="F463" s="2"/>
    </row>
    <row r="464">
      <c r="F464" s="2"/>
    </row>
    <row r="465">
      <c r="F465" s="2"/>
    </row>
    <row r="466">
      <c r="F466" s="2"/>
    </row>
    <row r="467">
      <c r="F467" s="2"/>
    </row>
    <row r="468">
      <c r="F468" s="2"/>
    </row>
    <row r="469">
      <c r="F469" s="2"/>
    </row>
    <row r="470">
      <c r="F470" s="2"/>
    </row>
    <row r="471">
      <c r="F471" s="2"/>
    </row>
    <row r="472">
      <c r="F472" s="2"/>
    </row>
    <row r="473">
      <c r="F473" s="2"/>
    </row>
    <row r="474">
      <c r="F474" s="2"/>
    </row>
    <row r="475">
      <c r="F475" s="2"/>
    </row>
    <row r="476">
      <c r="F476" s="2"/>
    </row>
    <row r="477">
      <c r="F477" s="2"/>
    </row>
    <row r="478">
      <c r="F478" s="2"/>
    </row>
    <row r="479">
      <c r="F479" s="2"/>
    </row>
    <row r="480">
      <c r="F480" s="2"/>
    </row>
    <row r="481">
      <c r="F481" s="2"/>
    </row>
    <row r="482">
      <c r="F482" s="2"/>
    </row>
    <row r="483">
      <c r="F483" s="2"/>
    </row>
    <row r="484">
      <c r="F484" s="2"/>
    </row>
    <row r="485">
      <c r="F485" s="2"/>
    </row>
    <row r="486">
      <c r="F486" s="2"/>
    </row>
    <row r="487">
      <c r="F487" s="2"/>
    </row>
    <row r="488">
      <c r="F488" s="2"/>
    </row>
    <row r="489">
      <c r="F489" s="2"/>
    </row>
    <row r="490">
      <c r="F490" s="2"/>
    </row>
    <row r="491">
      <c r="F491" s="2"/>
    </row>
    <row r="492">
      <c r="F492" s="2"/>
    </row>
    <row r="493">
      <c r="F493" s="2"/>
    </row>
    <row r="494">
      <c r="F494" s="2"/>
    </row>
    <row r="495">
      <c r="F495" s="2"/>
    </row>
    <row r="496">
      <c r="F496" s="2"/>
    </row>
    <row r="497">
      <c r="F497" s="2"/>
    </row>
    <row r="498">
      <c r="F498" s="2"/>
    </row>
    <row r="499">
      <c r="F499" s="2"/>
    </row>
    <row r="500">
      <c r="F500" s="2"/>
    </row>
    <row r="501">
      <c r="F501" s="2"/>
    </row>
    <row r="502">
      <c r="F502" s="2"/>
    </row>
    <row r="503">
      <c r="F503" s="2"/>
    </row>
    <row r="504">
      <c r="F504" s="2"/>
    </row>
    <row r="505">
      <c r="F505" s="2"/>
    </row>
    <row r="506">
      <c r="F506" s="2"/>
    </row>
    <row r="507">
      <c r="F507" s="2"/>
    </row>
    <row r="508">
      <c r="F508" s="2"/>
    </row>
    <row r="509">
      <c r="F509" s="2"/>
    </row>
    <row r="510">
      <c r="F510" s="2"/>
    </row>
    <row r="511">
      <c r="F511" s="2"/>
    </row>
    <row r="512">
      <c r="F512" s="2"/>
    </row>
    <row r="513">
      <c r="F513" s="2"/>
    </row>
    <row r="514">
      <c r="F514" s="2"/>
    </row>
    <row r="515">
      <c r="F515" s="2"/>
    </row>
    <row r="516">
      <c r="F516" s="2"/>
    </row>
    <row r="517">
      <c r="F517" s="2"/>
    </row>
    <row r="518">
      <c r="F518" s="2"/>
    </row>
    <row r="519">
      <c r="F519" s="2"/>
    </row>
    <row r="520">
      <c r="F520" s="2"/>
    </row>
    <row r="521">
      <c r="F521" s="2"/>
    </row>
    <row r="522">
      <c r="F522" s="2"/>
    </row>
    <row r="523">
      <c r="F523" s="2"/>
    </row>
    <row r="524">
      <c r="F524" s="2"/>
    </row>
    <row r="525">
      <c r="F525" s="2"/>
    </row>
    <row r="526">
      <c r="F526" s="2"/>
    </row>
    <row r="527">
      <c r="F527" s="2"/>
    </row>
    <row r="528">
      <c r="F528" s="2"/>
    </row>
    <row r="529">
      <c r="F529" s="2"/>
    </row>
    <row r="530">
      <c r="F530" s="2"/>
    </row>
    <row r="531">
      <c r="F531" s="2"/>
    </row>
    <row r="532">
      <c r="F532" s="2"/>
    </row>
    <row r="533">
      <c r="F533" s="2"/>
    </row>
    <row r="534">
      <c r="F534" s="2"/>
    </row>
    <row r="535">
      <c r="F535" s="2"/>
    </row>
    <row r="536">
      <c r="F536" s="2"/>
    </row>
    <row r="537">
      <c r="F537" s="2"/>
    </row>
    <row r="538">
      <c r="F538" s="2"/>
    </row>
    <row r="539">
      <c r="F539" s="2"/>
    </row>
    <row r="540">
      <c r="F540" s="2"/>
    </row>
    <row r="541">
      <c r="F541" s="2"/>
    </row>
    <row r="542">
      <c r="F542" s="2"/>
    </row>
    <row r="543">
      <c r="F543" s="2"/>
    </row>
    <row r="544">
      <c r="F544" s="2"/>
    </row>
    <row r="545">
      <c r="F545" s="2"/>
    </row>
    <row r="546">
      <c r="F546" s="2"/>
    </row>
    <row r="547">
      <c r="F547" s="2"/>
    </row>
    <row r="548">
      <c r="F548" s="2"/>
    </row>
    <row r="549">
      <c r="F549" s="2"/>
    </row>
    <row r="550">
      <c r="F550" s="2"/>
    </row>
    <row r="551">
      <c r="F551" s="2"/>
    </row>
    <row r="552">
      <c r="F552" s="2"/>
    </row>
    <row r="553">
      <c r="F553" s="2"/>
    </row>
    <row r="554">
      <c r="F554" s="2"/>
    </row>
    <row r="555">
      <c r="F555" s="2"/>
    </row>
    <row r="556">
      <c r="F556" s="2"/>
    </row>
    <row r="557">
      <c r="F557" s="2"/>
    </row>
    <row r="558">
      <c r="F558" s="2"/>
    </row>
    <row r="559">
      <c r="F559" s="2"/>
    </row>
    <row r="560">
      <c r="F560" s="2"/>
    </row>
    <row r="561">
      <c r="F561" s="2"/>
    </row>
    <row r="562">
      <c r="F562" s="2"/>
    </row>
    <row r="563">
      <c r="F563" s="2"/>
    </row>
    <row r="564">
      <c r="F564" s="2"/>
    </row>
    <row r="565">
      <c r="F565" s="2"/>
    </row>
    <row r="566">
      <c r="F566" s="2"/>
    </row>
    <row r="567">
      <c r="F567" s="2"/>
    </row>
    <row r="568">
      <c r="F568" s="2"/>
    </row>
    <row r="569">
      <c r="F569" s="2"/>
    </row>
    <row r="570">
      <c r="F570" s="2"/>
    </row>
    <row r="571">
      <c r="F571" s="2"/>
    </row>
    <row r="572">
      <c r="F572" s="2"/>
    </row>
    <row r="573">
      <c r="F573" s="2"/>
    </row>
    <row r="574">
      <c r="F574" s="2"/>
    </row>
    <row r="575">
      <c r="F575" s="2"/>
    </row>
    <row r="576">
      <c r="F576" s="2"/>
    </row>
    <row r="577">
      <c r="F577" s="2"/>
    </row>
    <row r="578">
      <c r="F578" s="2"/>
    </row>
    <row r="579">
      <c r="F579" s="2"/>
    </row>
    <row r="580">
      <c r="F580" s="2"/>
    </row>
    <row r="581">
      <c r="F581" s="2"/>
    </row>
    <row r="582">
      <c r="F582" s="2"/>
    </row>
    <row r="583">
      <c r="F583" s="2"/>
    </row>
    <row r="584">
      <c r="F584" s="2"/>
    </row>
    <row r="585">
      <c r="F585" s="2"/>
    </row>
    <row r="586">
      <c r="F586" s="2"/>
    </row>
    <row r="587">
      <c r="F587" s="2"/>
    </row>
    <row r="588">
      <c r="F588" s="2"/>
    </row>
    <row r="589">
      <c r="F589" s="2"/>
    </row>
    <row r="590">
      <c r="F590" s="2"/>
    </row>
    <row r="591">
      <c r="F591" s="2"/>
    </row>
    <row r="592">
      <c r="F592" s="2"/>
    </row>
    <row r="593">
      <c r="F593" s="2"/>
    </row>
    <row r="594">
      <c r="F594" s="2"/>
    </row>
    <row r="595">
      <c r="F595" s="2"/>
    </row>
    <row r="596">
      <c r="F596" s="2"/>
    </row>
    <row r="597">
      <c r="F597" s="2"/>
    </row>
    <row r="598">
      <c r="F598" s="2"/>
    </row>
    <row r="599">
      <c r="F599" s="2"/>
    </row>
    <row r="600">
      <c r="F600" s="2"/>
    </row>
    <row r="601">
      <c r="F601" s="2"/>
    </row>
    <row r="602">
      <c r="F602" s="2"/>
    </row>
    <row r="603">
      <c r="F603" s="2"/>
    </row>
    <row r="604">
      <c r="F604" s="2"/>
    </row>
    <row r="605">
      <c r="F605" s="2"/>
    </row>
    <row r="606">
      <c r="F606" s="2"/>
    </row>
    <row r="607">
      <c r="F607" s="2"/>
    </row>
    <row r="608">
      <c r="F608" s="2"/>
    </row>
    <row r="609">
      <c r="F609" s="2"/>
    </row>
    <row r="610">
      <c r="F610" s="2"/>
    </row>
    <row r="611">
      <c r="F611" s="2"/>
    </row>
    <row r="612">
      <c r="F612" s="2"/>
    </row>
    <row r="613">
      <c r="F613" s="2"/>
    </row>
    <row r="614">
      <c r="F614" s="2"/>
    </row>
    <row r="615">
      <c r="F615" s="2"/>
    </row>
    <row r="616">
      <c r="F616" s="2"/>
    </row>
    <row r="617">
      <c r="F617" s="2"/>
    </row>
    <row r="618">
      <c r="F618" s="2"/>
    </row>
    <row r="619">
      <c r="F619" s="2"/>
    </row>
    <row r="620">
      <c r="F620" s="2"/>
    </row>
    <row r="621">
      <c r="F621" s="2"/>
    </row>
    <row r="622">
      <c r="F622" s="2"/>
    </row>
    <row r="623">
      <c r="F623" s="2"/>
    </row>
    <row r="624">
      <c r="F624" s="2"/>
    </row>
    <row r="625">
      <c r="F625" s="2"/>
    </row>
    <row r="626">
      <c r="F626" s="2"/>
    </row>
    <row r="627">
      <c r="F627" s="2"/>
    </row>
    <row r="628">
      <c r="F628" s="2"/>
    </row>
    <row r="629">
      <c r="F629" s="2"/>
    </row>
    <row r="630">
      <c r="F630" s="2"/>
    </row>
    <row r="631">
      <c r="F631" s="2"/>
    </row>
    <row r="632">
      <c r="F632" s="2"/>
    </row>
    <row r="633">
      <c r="F633" s="2"/>
    </row>
    <row r="634">
      <c r="F634" s="2"/>
    </row>
    <row r="635">
      <c r="F635" s="2"/>
    </row>
    <row r="636">
      <c r="F636" s="2"/>
    </row>
    <row r="637">
      <c r="F637" s="2"/>
    </row>
    <row r="638">
      <c r="F638" s="2"/>
    </row>
    <row r="639">
      <c r="F639" s="2"/>
    </row>
    <row r="640">
      <c r="F640" s="2"/>
    </row>
    <row r="641">
      <c r="F641" s="2"/>
    </row>
    <row r="642">
      <c r="F642" s="2"/>
    </row>
    <row r="643">
      <c r="F643" s="2"/>
    </row>
    <row r="644">
      <c r="F644" s="2"/>
    </row>
    <row r="645">
      <c r="F645" s="2"/>
    </row>
    <row r="646">
      <c r="F646" s="2"/>
    </row>
    <row r="647">
      <c r="F647" s="2"/>
    </row>
    <row r="648">
      <c r="F648" s="2"/>
    </row>
    <row r="649">
      <c r="F649" s="2"/>
    </row>
    <row r="650">
      <c r="F650" s="2"/>
    </row>
    <row r="651">
      <c r="F651" s="2"/>
    </row>
    <row r="652">
      <c r="F652" s="2"/>
    </row>
    <row r="653">
      <c r="F653" s="2"/>
    </row>
    <row r="654">
      <c r="F654" s="2"/>
    </row>
    <row r="655">
      <c r="F655" s="2"/>
    </row>
    <row r="656">
      <c r="F656" s="2"/>
    </row>
    <row r="657">
      <c r="F657" s="2"/>
    </row>
    <row r="658">
      <c r="F658" s="2"/>
    </row>
    <row r="659">
      <c r="F659" s="2"/>
    </row>
    <row r="660">
      <c r="F660" s="2"/>
    </row>
    <row r="661">
      <c r="F661" s="2"/>
    </row>
    <row r="662">
      <c r="F662" s="2"/>
    </row>
    <row r="663">
      <c r="F663" s="2"/>
    </row>
    <row r="664">
      <c r="F664" s="2"/>
    </row>
    <row r="665">
      <c r="F665" s="2"/>
    </row>
    <row r="666">
      <c r="F666" s="2"/>
    </row>
    <row r="667">
      <c r="F667" s="2"/>
    </row>
    <row r="668">
      <c r="F668" s="2"/>
    </row>
    <row r="669">
      <c r="F669" s="2"/>
    </row>
    <row r="670">
      <c r="F670" s="2"/>
    </row>
    <row r="671">
      <c r="F671" s="2"/>
    </row>
    <row r="672">
      <c r="F672" s="2"/>
    </row>
    <row r="673">
      <c r="F673" s="2"/>
    </row>
    <row r="674">
      <c r="F674" s="2"/>
    </row>
    <row r="675">
      <c r="F675" s="2"/>
    </row>
    <row r="676">
      <c r="F676" s="2"/>
    </row>
    <row r="677">
      <c r="F677" s="2"/>
    </row>
    <row r="678">
      <c r="F678" s="2"/>
    </row>
    <row r="679">
      <c r="F679" s="2"/>
    </row>
    <row r="680">
      <c r="F680" s="2"/>
    </row>
    <row r="681">
      <c r="F681" s="2"/>
    </row>
    <row r="682">
      <c r="F682" s="2"/>
    </row>
    <row r="683">
      <c r="F683" s="2"/>
    </row>
    <row r="684">
      <c r="F684" s="2"/>
    </row>
    <row r="685">
      <c r="F685" s="2"/>
    </row>
    <row r="686">
      <c r="F686" s="2"/>
    </row>
    <row r="687">
      <c r="F687" s="2"/>
    </row>
    <row r="688">
      <c r="F688" s="2"/>
    </row>
    <row r="689">
      <c r="F689" s="2"/>
    </row>
    <row r="690">
      <c r="F690" s="2"/>
    </row>
    <row r="691">
      <c r="F691" s="2"/>
    </row>
    <row r="692">
      <c r="F692" s="2"/>
    </row>
    <row r="693">
      <c r="F693" s="2"/>
    </row>
    <row r="694">
      <c r="F694" s="2"/>
    </row>
    <row r="695">
      <c r="F695" s="2"/>
    </row>
    <row r="696">
      <c r="F696" s="2"/>
    </row>
    <row r="697">
      <c r="F697" s="2"/>
    </row>
    <row r="698">
      <c r="F698" s="2"/>
    </row>
    <row r="699">
      <c r="F699" s="2"/>
    </row>
    <row r="700">
      <c r="F700" s="2"/>
    </row>
    <row r="701">
      <c r="F701" s="2"/>
    </row>
    <row r="702">
      <c r="F702" s="2"/>
    </row>
    <row r="703">
      <c r="F703" s="2"/>
    </row>
    <row r="704">
      <c r="F704" s="2"/>
    </row>
    <row r="705">
      <c r="F705" s="2"/>
    </row>
    <row r="706">
      <c r="F706" s="2"/>
    </row>
    <row r="707">
      <c r="F707" s="2"/>
    </row>
    <row r="708">
      <c r="F708" s="2"/>
    </row>
    <row r="709">
      <c r="F709" s="2"/>
    </row>
    <row r="710">
      <c r="F710" s="2"/>
    </row>
    <row r="711">
      <c r="F711" s="2"/>
    </row>
    <row r="712">
      <c r="F712" s="2"/>
    </row>
    <row r="713">
      <c r="F713" s="2"/>
    </row>
    <row r="714">
      <c r="F714" s="2"/>
    </row>
    <row r="715">
      <c r="F715" s="2"/>
    </row>
    <row r="716">
      <c r="F716" s="2"/>
    </row>
    <row r="717">
      <c r="F717" s="2"/>
    </row>
    <row r="718">
      <c r="F718" s="2"/>
    </row>
    <row r="719">
      <c r="F719" s="2"/>
    </row>
    <row r="720">
      <c r="F720" s="2"/>
    </row>
    <row r="721">
      <c r="F721" s="2"/>
    </row>
    <row r="722">
      <c r="F722" s="2"/>
    </row>
    <row r="723">
      <c r="F723" s="2"/>
    </row>
    <row r="724">
      <c r="F724" s="2"/>
    </row>
    <row r="725">
      <c r="F725" s="2"/>
    </row>
    <row r="726">
      <c r="F726" s="2"/>
    </row>
    <row r="727">
      <c r="F727" s="2"/>
    </row>
    <row r="728">
      <c r="F728" s="2"/>
    </row>
    <row r="729">
      <c r="F729" s="2"/>
    </row>
    <row r="730">
      <c r="F730" s="2"/>
    </row>
    <row r="731">
      <c r="F731" s="2"/>
    </row>
    <row r="732">
      <c r="F732" s="2"/>
    </row>
    <row r="733">
      <c r="F733" s="2"/>
    </row>
    <row r="734">
      <c r="F734" s="2"/>
    </row>
    <row r="735">
      <c r="F735" s="2"/>
    </row>
    <row r="736">
      <c r="F736" s="2"/>
    </row>
    <row r="737">
      <c r="F737" s="2"/>
    </row>
    <row r="738">
      <c r="F738" s="2"/>
    </row>
    <row r="739">
      <c r="F739" s="2"/>
    </row>
    <row r="740">
      <c r="F740" s="2"/>
    </row>
    <row r="741">
      <c r="F741" s="2"/>
    </row>
    <row r="742">
      <c r="F742" s="2"/>
    </row>
    <row r="743">
      <c r="F743" s="2"/>
    </row>
    <row r="744">
      <c r="F744" s="2"/>
    </row>
    <row r="745">
      <c r="F745" s="2"/>
    </row>
    <row r="746">
      <c r="F746" s="2"/>
    </row>
    <row r="747">
      <c r="F747" s="2"/>
    </row>
    <row r="748">
      <c r="F748" s="2"/>
    </row>
    <row r="749">
      <c r="F749" s="2"/>
    </row>
    <row r="750">
      <c r="F750" s="2"/>
    </row>
    <row r="751">
      <c r="F751" s="2"/>
    </row>
    <row r="752">
      <c r="F752" s="2"/>
    </row>
    <row r="753">
      <c r="F753" s="2"/>
    </row>
    <row r="754">
      <c r="F754" s="2"/>
    </row>
    <row r="755">
      <c r="F755" s="2"/>
    </row>
    <row r="756">
      <c r="F756" s="2"/>
    </row>
    <row r="757">
      <c r="F757" s="2"/>
    </row>
    <row r="758">
      <c r="F758" s="2"/>
    </row>
    <row r="759">
      <c r="F759" s="2"/>
    </row>
    <row r="760">
      <c r="F760" s="2"/>
    </row>
    <row r="761">
      <c r="F761" s="2"/>
    </row>
    <row r="762">
      <c r="F762" s="2"/>
    </row>
    <row r="763">
      <c r="F763" s="2"/>
    </row>
    <row r="764">
      <c r="F764" s="2"/>
    </row>
    <row r="765">
      <c r="F765" s="2"/>
    </row>
    <row r="766">
      <c r="F766" s="2"/>
    </row>
    <row r="767">
      <c r="F767" s="2"/>
    </row>
    <row r="768">
      <c r="F768" s="2"/>
    </row>
    <row r="769">
      <c r="F769" s="2"/>
    </row>
    <row r="770">
      <c r="F770" s="2"/>
    </row>
    <row r="771">
      <c r="F771" s="2"/>
    </row>
    <row r="772">
      <c r="F772" s="2"/>
    </row>
    <row r="773">
      <c r="F773" s="2"/>
    </row>
    <row r="774">
      <c r="F774" s="2"/>
    </row>
    <row r="775">
      <c r="F775" s="2"/>
    </row>
    <row r="776">
      <c r="F776" s="2"/>
    </row>
    <row r="777">
      <c r="F777" s="2"/>
    </row>
    <row r="778">
      <c r="F778" s="2"/>
    </row>
    <row r="779">
      <c r="F779" s="2"/>
    </row>
    <row r="780">
      <c r="F780" s="2"/>
    </row>
    <row r="781">
      <c r="F781" s="2"/>
    </row>
    <row r="782">
      <c r="F782" s="2"/>
    </row>
    <row r="783">
      <c r="F783" s="2"/>
    </row>
    <row r="784">
      <c r="F784" s="2"/>
    </row>
    <row r="785">
      <c r="F785" s="2"/>
    </row>
    <row r="786">
      <c r="F786" s="2"/>
    </row>
    <row r="787">
      <c r="F787" s="2"/>
    </row>
    <row r="788">
      <c r="F788" s="2"/>
    </row>
    <row r="789">
      <c r="F789" s="2"/>
    </row>
    <row r="790">
      <c r="F790" s="2"/>
    </row>
    <row r="791">
      <c r="F791" s="2"/>
    </row>
    <row r="792">
      <c r="F792" s="2"/>
    </row>
    <row r="793">
      <c r="F793" s="2"/>
    </row>
    <row r="794">
      <c r="F794" s="2"/>
    </row>
    <row r="795">
      <c r="F795" s="2"/>
    </row>
    <row r="796">
      <c r="F796" s="2"/>
    </row>
    <row r="797">
      <c r="F797" s="2"/>
    </row>
    <row r="798">
      <c r="F798" s="2"/>
    </row>
    <row r="799">
      <c r="F799" s="2"/>
    </row>
    <row r="800">
      <c r="F800" s="2"/>
    </row>
    <row r="801">
      <c r="F801" s="2"/>
    </row>
    <row r="802">
      <c r="F802" s="2"/>
    </row>
    <row r="803">
      <c r="F803" s="2"/>
    </row>
    <row r="804">
      <c r="F804" s="2"/>
    </row>
    <row r="805">
      <c r="F805" s="2"/>
    </row>
    <row r="806">
      <c r="F806" s="2"/>
    </row>
    <row r="807">
      <c r="F807" s="2"/>
    </row>
    <row r="808">
      <c r="F808" s="2"/>
    </row>
    <row r="809">
      <c r="F809" s="2"/>
    </row>
    <row r="810">
      <c r="F810" s="2"/>
    </row>
    <row r="811">
      <c r="F811" s="2"/>
    </row>
    <row r="812">
      <c r="F812" s="2"/>
    </row>
    <row r="813">
      <c r="F813" s="2"/>
    </row>
    <row r="814">
      <c r="F814" s="2"/>
    </row>
    <row r="815">
      <c r="F815" s="2"/>
    </row>
    <row r="816">
      <c r="F816" s="2"/>
    </row>
    <row r="817">
      <c r="F817" s="2"/>
    </row>
    <row r="818">
      <c r="F818" s="2"/>
    </row>
    <row r="819">
      <c r="F819" s="2"/>
    </row>
    <row r="820">
      <c r="F820" s="2"/>
    </row>
    <row r="821">
      <c r="F821" s="2"/>
    </row>
    <row r="822">
      <c r="F822" s="2"/>
    </row>
    <row r="823">
      <c r="F823" s="2"/>
    </row>
    <row r="824">
      <c r="F824" s="2"/>
    </row>
    <row r="825">
      <c r="F825" s="2"/>
    </row>
    <row r="826">
      <c r="F826" s="2"/>
    </row>
    <row r="827">
      <c r="F827" s="2"/>
    </row>
    <row r="828">
      <c r="F828" s="2"/>
    </row>
    <row r="829">
      <c r="F829" s="2"/>
    </row>
    <row r="830">
      <c r="F830" s="2"/>
    </row>
    <row r="831">
      <c r="F831" s="2"/>
    </row>
    <row r="832">
      <c r="F832" s="2"/>
    </row>
    <row r="833">
      <c r="F833" s="2"/>
    </row>
    <row r="834">
      <c r="F834" s="2"/>
    </row>
    <row r="835">
      <c r="F835" s="2"/>
    </row>
    <row r="836">
      <c r="F836" s="2"/>
    </row>
    <row r="837">
      <c r="F837" s="2"/>
    </row>
    <row r="838">
      <c r="F838" s="2"/>
    </row>
    <row r="839">
      <c r="F839" s="2"/>
    </row>
    <row r="840">
      <c r="F840" s="2"/>
    </row>
    <row r="841">
      <c r="F841" s="2"/>
    </row>
    <row r="842">
      <c r="F842" s="2"/>
    </row>
    <row r="843">
      <c r="F843" s="2"/>
    </row>
    <row r="844">
      <c r="F844" s="2"/>
    </row>
    <row r="845">
      <c r="F845" s="2"/>
    </row>
    <row r="846">
      <c r="F846" s="2"/>
    </row>
    <row r="847">
      <c r="F847" s="2"/>
    </row>
    <row r="848">
      <c r="F848" s="2"/>
    </row>
    <row r="849">
      <c r="F849" s="2"/>
    </row>
    <row r="850">
      <c r="F850" s="2"/>
    </row>
    <row r="851">
      <c r="F851" s="2"/>
    </row>
    <row r="852">
      <c r="F852" s="2"/>
    </row>
    <row r="853">
      <c r="F853" s="2"/>
    </row>
    <row r="854">
      <c r="F854" s="2"/>
    </row>
    <row r="855">
      <c r="F855" s="2"/>
    </row>
    <row r="856">
      <c r="F856" s="2"/>
    </row>
    <row r="857">
      <c r="F857" s="2"/>
    </row>
    <row r="858">
      <c r="F858" s="2"/>
    </row>
    <row r="859">
      <c r="F859" s="2"/>
    </row>
    <row r="860">
      <c r="F860" s="2"/>
    </row>
    <row r="861">
      <c r="F861" s="2"/>
    </row>
    <row r="862">
      <c r="F862" s="2"/>
    </row>
    <row r="863">
      <c r="F863" s="2"/>
    </row>
    <row r="864">
      <c r="F864" s="2"/>
    </row>
    <row r="865">
      <c r="F865" s="2"/>
    </row>
    <row r="866">
      <c r="F866" s="2"/>
    </row>
    <row r="867">
      <c r="F867" s="2"/>
    </row>
    <row r="868">
      <c r="F868" s="2"/>
    </row>
    <row r="869">
      <c r="F869" s="2"/>
    </row>
    <row r="870">
      <c r="F870" s="2"/>
    </row>
    <row r="871">
      <c r="F871" s="2"/>
    </row>
    <row r="872">
      <c r="F872" s="2"/>
    </row>
    <row r="873">
      <c r="F873" s="2"/>
    </row>
    <row r="874">
      <c r="F874" s="2"/>
    </row>
    <row r="875">
      <c r="F875" s="2"/>
    </row>
    <row r="876">
      <c r="F876" s="2"/>
    </row>
    <row r="877">
      <c r="F877" s="2"/>
    </row>
    <row r="878">
      <c r="F878" s="2"/>
    </row>
    <row r="879">
      <c r="F879" s="2"/>
    </row>
    <row r="880">
      <c r="F880" s="2"/>
    </row>
    <row r="881">
      <c r="F881" s="2"/>
    </row>
    <row r="882">
      <c r="F882" s="2"/>
    </row>
    <row r="883">
      <c r="F883" s="2"/>
    </row>
    <row r="884">
      <c r="F884" s="2"/>
    </row>
    <row r="885">
      <c r="F885" s="2"/>
    </row>
    <row r="886">
      <c r="F886" s="2"/>
    </row>
    <row r="887">
      <c r="F887" s="2"/>
    </row>
    <row r="888">
      <c r="F888" s="2"/>
    </row>
    <row r="889">
      <c r="F889" s="2"/>
    </row>
    <row r="890">
      <c r="F890" s="2"/>
    </row>
    <row r="891">
      <c r="F891" s="2"/>
    </row>
    <row r="892">
      <c r="F892" s="2"/>
    </row>
    <row r="893">
      <c r="F893" s="2"/>
    </row>
    <row r="894">
      <c r="F894" s="2"/>
    </row>
    <row r="895">
      <c r="F895" s="2"/>
    </row>
    <row r="896">
      <c r="F896" s="2"/>
    </row>
    <row r="897">
      <c r="F897" s="2"/>
    </row>
    <row r="898">
      <c r="F898" s="2"/>
    </row>
    <row r="899">
      <c r="F899" s="2"/>
    </row>
    <row r="900">
      <c r="F900" s="2"/>
    </row>
    <row r="901">
      <c r="F901" s="2"/>
    </row>
    <row r="902">
      <c r="F902" s="2"/>
    </row>
    <row r="903">
      <c r="F903" s="2"/>
    </row>
    <row r="904">
      <c r="F904" s="2"/>
    </row>
    <row r="905">
      <c r="F905" s="2"/>
    </row>
    <row r="906">
      <c r="F906" s="2"/>
    </row>
    <row r="907">
      <c r="F907" s="2"/>
    </row>
    <row r="908">
      <c r="F908" s="2"/>
    </row>
    <row r="909">
      <c r="F909" s="2"/>
    </row>
    <row r="910">
      <c r="F910" s="2"/>
    </row>
    <row r="911">
      <c r="F911" s="2"/>
    </row>
    <row r="912">
      <c r="F912" s="2"/>
    </row>
    <row r="913">
      <c r="F913" s="2"/>
    </row>
    <row r="914">
      <c r="F914" s="2"/>
    </row>
    <row r="915">
      <c r="F915" s="2"/>
    </row>
    <row r="916">
      <c r="F916" s="2"/>
    </row>
    <row r="917">
      <c r="F917" s="2"/>
    </row>
    <row r="918">
      <c r="F918" s="2"/>
    </row>
    <row r="919">
      <c r="F919" s="2"/>
    </row>
    <row r="920">
      <c r="F920" s="2"/>
    </row>
    <row r="921">
      <c r="F921" s="2"/>
    </row>
    <row r="922">
      <c r="F922" s="2"/>
    </row>
    <row r="923">
      <c r="F923" s="2"/>
    </row>
    <row r="924">
      <c r="F924" s="2"/>
    </row>
    <row r="925">
      <c r="F925" s="2"/>
    </row>
    <row r="926">
      <c r="F926" s="2"/>
    </row>
    <row r="927">
      <c r="F927" s="2"/>
    </row>
    <row r="928">
      <c r="F928" s="2"/>
    </row>
    <row r="929">
      <c r="F929" s="2"/>
    </row>
    <row r="930">
      <c r="F930" s="2"/>
    </row>
    <row r="931">
      <c r="F931" s="2"/>
    </row>
    <row r="932">
      <c r="F932" s="2"/>
    </row>
    <row r="933">
      <c r="F933" s="2"/>
    </row>
    <row r="934">
      <c r="F934" s="2"/>
    </row>
    <row r="935">
      <c r="F935" s="2"/>
    </row>
    <row r="936">
      <c r="F936" s="2"/>
    </row>
    <row r="937">
      <c r="F937" s="2"/>
    </row>
    <row r="938">
      <c r="F938" s="2"/>
    </row>
    <row r="939">
      <c r="F939" s="2"/>
    </row>
    <row r="940">
      <c r="F940" s="2"/>
    </row>
    <row r="941">
      <c r="F941" s="2"/>
    </row>
    <row r="942">
      <c r="F942" s="2"/>
    </row>
    <row r="943">
      <c r="F943" s="2"/>
    </row>
    <row r="944">
      <c r="F944" s="2"/>
    </row>
    <row r="945">
      <c r="F945" s="2"/>
    </row>
    <row r="946">
      <c r="F946" s="2"/>
    </row>
    <row r="947">
      <c r="F947" s="2"/>
    </row>
    <row r="948">
      <c r="F948" s="2"/>
    </row>
    <row r="949">
      <c r="F949" s="2"/>
    </row>
    <row r="950">
      <c r="F950" s="2"/>
    </row>
    <row r="951">
      <c r="F951" s="2"/>
    </row>
    <row r="952">
      <c r="F952" s="2"/>
    </row>
    <row r="953">
      <c r="F953" s="2"/>
    </row>
    <row r="954">
      <c r="F954" s="2"/>
    </row>
    <row r="955">
      <c r="F955" s="2"/>
    </row>
    <row r="956">
      <c r="F956" s="2"/>
    </row>
    <row r="957">
      <c r="F957" s="2"/>
    </row>
    <row r="958">
      <c r="F958" s="2"/>
    </row>
    <row r="959">
      <c r="F959" s="2"/>
    </row>
    <row r="960">
      <c r="F960" s="2"/>
    </row>
    <row r="961">
      <c r="F961" s="2"/>
    </row>
    <row r="962">
      <c r="F962" s="2"/>
    </row>
    <row r="963">
      <c r="F963" s="2"/>
    </row>
    <row r="964">
      <c r="F964" s="2"/>
    </row>
    <row r="965">
      <c r="F965" s="2"/>
    </row>
    <row r="966">
      <c r="F966" s="2"/>
    </row>
    <row r="967">
      <c r="F967" s="2"/>
    </row>
    <row r="968">
      <c r="F968" s="2"/>
    </row>
    <row r="969">
      <c r="F969" s="2"/>
    </row>
    <row r="970">
      <c r="F970" s="2"/>
    </row>
    <row r="971">
      <c r="F971" s="2"/>
    </row>
    <row r="972">
      <c r="F972" s="2"/>
    </row>
    <row r="973">
      <c r="F973" s="2"/>
    </row>
    <row r="974">
      <c r="F974" s="2"/>
    </row>
    <row r="975">
      <c r="F975" s="2"/>
    </row>
    <row r="976">
      <c r="F976" s="2"/>
    </row>
    <row r="977">
      <c r="F977" s="2"/>
    </row>
    <row r="978">
      <c r="F978" s="2"/>
    </row>
    <row r="979">
      <c r="F979" s="2"/>
    </row>
    <row r="980">
      <c r="F980" s="2"/>
    </row>
    <row r="981">
      <c r="F981" s="2"/>
    </row>
    <row r="982">
      <c r="F982" s="2"/>
    </row>
    <row r="983">
      <c r="F983" s="2"/>
    </row>
    <row r="984">
      <c r="F984" s="2"/>
    </row>
    <row r="985">
      <c r="F985" s="2"/>
    </row>
    <row r="986">
      <c r="F986" s="2"/>
    </row>
    <row r="987">
      <c r="F987" s="2"/>
    </row>
    <row r="988">
      <c r="F988" s="2"/>
    </row>
    <row r="989">
      <c r="F989" s="2"/>
    </row>
    <row r="990">
      <c r="F990" s="2"/>
    </row>
    <row r="991">
      <c r="F991" s="2"/>
    </row>
    <row r="992">
      <c r="F992" s="2"/>
    </row>
    <row r="993">
      <c r="F993" s="2"/>
    </row>
    <row r="994">
      <c r="F994" s="2"/>
    </row>
    <row r="995">
      <c r="F995" s="2"/>
    </row>
    <row r="996">
      <c r="F996" s="2"/>
    </row>
    <row r="997">
      <c r="F997" s="2"/>
    </row>
    <row r="998">
      <c r="F998" s="2"/>
    </row>
    <row r="999">
      <c r="F999" s="2"/>
    </row>
    <row r="1000">
      <c r="F1000" s="2"/>
    </row>
    <row r="1001">
      <c r="F1001" s="2"/>
    </row>
    <row r="1002">
      <c r="F1002" s="2"/>
    </row>
    <row r="1003">
      <c r="F1003" s="2"/>
    </row>
    <row r="1004">
      <c r="F1004" s="2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1.0"/>
    <col customWidth="1" min="2" max="2" width="7.57"/>
    <col customWidth="1" min="3" max="3" width="57.0"/>
    <col customWidth="1" min="4" max="4" width="8.57"/>
    <col customWidth="1" min="5" max="5" width="12.0"/>
    <col customWidth="1" min="6" max="7" width="12.14"/>
    <col customWidth="1" min="8" max="10" width="10.29"/>
    <col customWidth="1" min="11" max="11" width="11.43"/>
    <col customWidth="1" min="12" max="12" width="12.71"/>
    <col customWidth="1" min="13" max="13" width="12.29"/>
    <col customWidth="1" min="14" max="14" width="12.71"/>
    <col customWidth="1" min="15" max="15" width="12.0"/>
    <col customWidth="1" min="16" max="16" width="12.14"/>
    <col customWidth="1" min="17" max="17" width="13.71"/>
    <col customWidth="1" min="18" max="18" width="12.57"/>
    <col customWidth="1" min="19" max="19" width="11.14"/>
    <col customWidth="1" min="20" max="20" width="7.57"/>
    <col customWidth="1" min="21" max="21" width="6.86"/>
    <col customWidth="1" min="22" max="22" width="6.0"/>
    <col customWidth="1" min="23" max="24" width="6.71"/>
    <col customWidth="1" min="25" max="25" width="6.0"/>
    <col customWidth="1" min="26" max="26" width="6.86"/>
    <col customWidth="1" min="27" max="27" width="7.0"/>
    <col customWidth="1" min="28" max="28" width="6.29"/>
    <col customWidth="1" min="29" max="29" width="6.43"/>
    <col customWidth="1" min="30" max="30" width="6.57"/>
    <col customWidth="1" min="31" max="31" width="6.29"/>
    <col customWidth="1" min="32" max="32" width="8.43"/>
    <col customWidth="1" min="33" max="33" width="8.57"/>
  </cols>
  <sheetData>
    <row r="1" ht="7.5" customHeight="1">
      <c r="F1" s="25"/>
      <c r="G1" s="25"/>
    </row>
    <row r="2" ht="79.5" customHeight="1">
      <c r="B2" s="26" t="s">
        <v>48</v>
      </c>
      <c r="C2" s="27"/>
      <c r="D2" s="27"/>
      <c r="E2" s="28"/>
      <c r="F2" s="29" t="s">
        <v>49</v>
      </c>
      <c r="G2" s="29" t="s">
        <v>50</v>
      </c>
      <c r="H2" s="29" t="s">
        <v>51</v>
      </c>
      <c r="I2" s="29" t="s">
        <v>52</v>
      </c>
      <c r="J2" s="29" t="s">
        <v>53</v>
      </c>
      <c r="K2" s="30" t="s">
        <v>54</v>
      </c>
      <c r="L2" s="27"/>
      <c r="M2" s="27"/>
      <c r="N2" s="27"/>
      <c r="O2" s="27"/>
      <c r="P2" s="27"/>
      <c r="Q2" s="27"/>
      <c r="R2" s="28"/>
      <c r="S2" s="31" t="s">
        <v>55</v>
      </c>
      <c r="T2" s="32" t="s">
        <v>56</v>
      </c>
      <c r="U2" s="27"/>
      <c r="V2" s="28"/>
      <c r="W2" s="33" t="s">
        <v>57</v>
      </c>
      <c r="X2" s="27"/>
      <c r="Y2" s="28"/>
      <c r="Z2" s="34" t="s">
        <v>58</v>
      </c>
      <c r="AA2" s="27"/>
      <c r="AB2" s="28"/>
      <c r="AC2" s="35" t="s">
        <v>59</v>
      </c>
      <c r="AD2" s="27"/>
      <c r="AE2" s="28"/>
      <c r="AF2" s="35" t="s">
        <v>60</v>
      </c>
      <c r="AG2" s="28"/>
    </row>
    <row r="3" ht="67.5" customHeight="1">
      <c r="B3" s="36" t="s">
        <v>61</v>
      </c>
      <c r="C3" s="36" t="s">
        <v>62</v>
      </c>
      <c r="D3" s="36" t="s">
        <v>63</v>
      </c>
      <c r="E3" s="36" t="s">
        <v>64</v>
      </c>
      <c r="F3" s="37" t="s">
        <v>65</v>
      </c>
      <c r="G3" s="37" t="s">
        <v>65</v>
      </c>
      <c r="H3" s="37" t="s">
        <v>65</v>
      </c>
      <c r="I3" s="37" t="s">
        <v>65</v>
      </c>
      <c r="J3" s="37" t="s">
        <v>65</v>
      </c>
      <c r="K3" s="38" t="s">
        <v>66</v>
      </c>
      <c r="L3" s="38" t="s">
        <v>67</v>
      </c>
      <c r="M3" s="39" t="s">
        <v>68</v>
      </c>
      <c r="N3" s="39" t="s">
        <v>69</v>
      </c>
      <c r="O3" s="40" t="s">
        <v>70</v>
      </c>
      <c r="P3" s="40" t="s">
        <v>71</v>
      </c>
      <c r="Q3" s="41" t="s">
        <v>72</v>
      </c>
      <c r="R3" s="41" t="s">
        <v>73</v>
      </c>
      <c r="S3" s="42" t="s">
        <v>55</v>
      </c>
      <c r="T3" s="43" t="s">
        <v>74</v>
      </c>
      <c r="U3" s="43" t="s">
        <v>75</v>
      </c>
      <c r="V3" s="43" t="s">
        <v>76</v>
      </c>
      <c r="W3" s="44" t="s">
        <v>74</v>
      </c>
      <c r="X3" s="44" t="s">
        <v>75</v>
      </c>
      <c r="Y3" s="44" t="s">
        <v>76</v>
      </c>
      <c r="Z3" s="45" t="s">
        <v>74</v>
      </c>
      <c r="AA3" s="45" t="s">
        <v>75</v>
      </c>
      <c r="AB3" s="45" t="s">
        <v>76</v>
      </c>
      <c r="AC3" s="46" t="s">
        <v>74</v>
      </c>
      <c r="AD3" s="46" t="s">
        <v>75</v>
      </c>
      <c r="AE3" s="46" t="s">
        <v>76</v>
      </c>
      <c r="AF3" s="46" t="s">
        <v>77</v>
      </c>
      <c r="AG3" s="46" t="s">
        <v>78</v>
      </c>
    </row>
    <row r="4">
      <c r="B4" s="47">
        <v>1.0</v>
      </c>
      <c r="C4" s="48" t="s">
        <v>79</v>
      </c>
      <c r="D4" s="49" t="s">
        <v>80</v>
      </c>
      <c r="E4" s="49">
        <v>4.0</v>
      </c>
      <c r="F4" s="50">
        <f>45000*1.19</f>
        <v>53550</v>
      </c>
      <c r="G4" s="50">
        <f>38000*1.19</f>
        <v>45220</v>
      </c>
      <c r="H4" s="50">
        <f>'INDEXACIÓN'!F16*50</f>
        <v>50362.98261</v>
      </c>
      <c r="I4" s="50">
        <f>'INDEXACIÓN'!F33*50</f>
        <v>41614.60732</v>
      </c>
      <c r="J4" s="50">
        <f>'INDEXACIÓN'!F54*50</f>
        <v>56334.6</v>
      </c>
      <c r="K4" s="51">
        <f t="shared" ref="K4:K12" si="1">ROUND((AVERAGE(F4,G4,H4,I4,J4)),0)</f>
        <v>49416</v>
      </c>
      <c r="L4" s="51">
        <f t="shared" ref="L4:L12" si="2">ROUND(K4*E4,0)</f>
        <v>197664</v>
      </c>
      <c r="M4" s="52">
        <f t="shared" ref="M4:M12" si="3">ROUND(GEOMEAN(F4,G4,H4,I4,J4),0)</f>
        <v>49118</v>
      </c>
      <c r="N4" s="52">
        <f t="shared" ref="N4:N12" si="4">+M4*E4</f>
        <v>196472</v>
      </c>
      <c r="O4" s="53">
        <f t="shared" ref="O4:O12" si="5">ROUND(HARMEAN(F4,G4,H4,I4,J4),0)</f>
        <v>48816</v>
      </c>
      <c r="P4" s="53">
        <f t="shared" ref="P4:P12" si="6">+O4*E4</f>
        <v>195264</v>
      </c>
      <c r="Q4" s="54">
        <f t="shared" ref="Q4:Q12" si="7">ROUND(MEDIAN(F4,G4,H4,I4,J4),0)</f>
        <v>50363</v>
      </c>
      <c r="R4" s="55">
        <f t="shared" ref="R4:R12" si="8">+Q4*E4</f>
        <v>201452</v>
      </c>
      <c r="S4" s="56">
        <f t="shared" ref="S4:S12" si="9">ROUND(STDEVP(F4,G4,H4,I4,J4),0)</f>
        <v>5373</v>
      </c>
      <c r="T4" s="57">
        <f t="shared" ref="T4:T12" si="10">(S4/K4*100)</f>
        <v>10.8729966</v>
      </c>
      <c r="U4" s="57">
        <f t="shared" ref="U4:U13" si="11">100-T4</f>
        <v>89.1270034</v>
      </c>
      <c r="V4" s="58" t="str">
        <f t="shared" ref="V4:V12" si="12">IF(U4&gt;=75,"ALTO","BAJO")</f>
        <v>ALTO</v>
      </c>
      <c r="W4" s="57">
        <f t="shared" ref="W4:W12" si="13">(S4/M4*100)</f>
        <v>10.93896331</v>
      </c>
      <c r="X4" s="57">
        <f t="shared" ref="X4:X13" si="14">100-W4</f>
        <v>89.06103669</v>
      </c>
      <c r="Y4" s="58" t="str">
        <f t="shared" ref="Y4:Y12" si="15">IF(X4&gt;=75,"ALTO","BAJO")</f>
        <v>ALTO</v>
      </c>
      <c r="Z4" s="57">
        <f t="shared" ref="Z4:Z12" si="16">(S4/O4*100)</f>
        <v>11.00663717</v>
      </c>
      <c r="AA4" s="57">
        <f t="shared" ref="AA4:AA13" si="17">100-Z4</f>
        <v>88.99336283</v>
      </c>
      <c r="AB4" s="58" t="str">
        <f t="shared" ref="AB4:AB12" si="18">IF(AA4&gt;=75,"ALTO","BAJO")</f>
        <v>ALTO</v>
      </c>
      <c r="AC4" s="58">
        <f>ROUND(S4/Q4*100,0)</f>
        <v>11</v>
      </c>
      <c r="AD4" s="58">
        <f t="shared" ref="AD4:AD13" si="19">100-AC4</f>
        <v>89</v>
      </c>
      <c r="AE4" s="58" t="str">
        <f t="shared" ref="AE4:AE12" si="20">IF(AD4&gt;=75,"ALTO","BAJO")</f>
        <v>ALTO</v>
      </c>
      <c r="AF4" s="58">
        <f t="shared" ref="AF4:AF12" si="21">K4-S4</f>
        <v>44043</v>
      </c>
      <c r="AG4" s="58">
        <f t="shared" ref="AG4:AG12" si="22">K4+S4</f>
        <v>54789</v>
      </c>
    </row>
    <row r="5">
      <c r="B5" s="59">
        <v>2.0</v>
      </c>
      <c r="C5" s="48" t="s">
        <v>81</v>
      </c>
      <c r="D5" s="49" t="s">
        <v>80</v>
      </c>
      <c r="E5" s="49">
        <v>4.0</v>
      </c>
      <c r="F5" s="60">
        <f>40000*1.19</f>
        <v>47600</v>
      </c>
      <c r="G5" s="50">
        <f>19000*1.19</f>
        <v>22610</v>
      </c>
      <c r="H5" s="50">
        <f>'INDEXACIÓN'!F17*50</f>
        <v>22938.15362</v>
      </c>
      <c r="I5" s="50">
        <f>'INDEXACIÓN'!F34*50</f>
        <v>21847.66884</v>
      </c>
      <c r="J5" s="50">
        <f>'INDEXACIÓN'!F55*50</f>
        <v>25037.6</v>
      </c>
      <c r="K5" s="51">
        <f t="shared" si="1"/>
        <v>28007</v>
      </c>
      <c r="L5" s="51">
        <f t="shared" si="2"/>
        <v>112028</v>
      </c>
      <c r="M5" s="52">
        <f t="shared" si="3"/>
        <v>26674</v>
      </c>
      <c r="N5" s="52">
        <f t="shared" si="4"/>
        <v>106696</v>
      </c>
      <c r="O5" s="53">
        <f t="shared" si="5"/>
        <v>25701</v>
      </c>
      <c r="P5" s="53">
        <f t="shared" si="6"/>
        <v>102804</v>
      </c>
      <c r="Q5" s="54">
        <f t="shared" si="7"/>
        <v>22938</v>
      </c>
      <c r="R5" s="55">
        <f t="shared" si="8"/>
        <v>91752</v>
      </c>
      <c r="S5" s="56">
        <f t="shared" si="9"/>
        <v>9854</v>
      </c>
      <c r="T5" s="57">
        <f t="shared" si="10"/>
        <v>35.18406113</v>
      </c>
      <c r="U5" s="57">
        <f t="shared" si="11"/>
        <v>64.81593887</v>
      </c>
      <c r="V5" s="58" t="str">
        <f t="shared" si="12"/>
        <v>BAJO</v>
      </c>
      <c r="W5" s="57">
        <f t="shared" si="13"/>
        <v>36.94234086</v>
      </c>
      <c r="X5" s="57">
        <f t="shared" si="14"/>
        <v>63.05765914</v>
      </c>
      <c r="Y5" s="58" t="str">
        <f t="shared" si="15"/>
        <v>BAJO</v>
      </c>
      <c r="Z5" s="57">
        <f t="shared" si="16"/>
        <v>38.34092059</v>
      </c>
      <c r="AA5" s="57">
        <f t="shared" si="17"/>
        <v>61.65907941</v>
      </c>
      <c r="AB5" s="58" t="str">
        <f t="shared" si="18"/>
        <v>BAJO</v>
      </c>
      <c r="AC5" s="57">
        <f t="shared" ref="AC5:AC12" si="23">(S5/Q5*100)</f>
        <v>42.95928154</v>
      </c>
      <c r="AD5" s="57">
        <f t="shared" si="19"/>
        <v>57.04071846</v>
      </c>
      <c r="AE5" s="58" t="str">
        <f t="shared" si="20"/>
        <v>BAJO</v>
      </c>
      <c r="AF5" s="58">
        <f t="shared" si="21"/>
        <v>18153</v>
      </c>
      <c r="AG5" s="58">
        <f t="shared" si="22"/>
        <v>37861</v>
      </c>
    </row>
    <row r="6">
      <c r="B6" s="47">
        <v>3.0</v>
      </c>
      <c r="C6" s="48" t="s">
        <v>82</v>
      </c>
      <c r="D6" s="49" t="s">
        <v>80</v>
      </c>
      <c r="E6" s="49">
        <v>4.0</v>
      </c>
      <c r="F6" s="60">
        <f>32000*1.19</f>
        <v>38080</v>
      </c>
      <c r="G6" s="50">
        <f>5000*1.19</f>
        <v>5950</v>
      </c>
      <c r="H6" s="61" t="s">
        <v>83</v>
      </c>
      <c r="I6" s="50">
        <f>'INDEXACIÓN'!F35*50</f>
        <v>7802.738872</v>
      </c>
      <c r="J6" s="50">
        <f>'INDEXACIÓN'!F56*50</f>
        <v>7511.28</v>
      </c>
      <c r="K6" s="51">
        <f t="shared" si="1"/>
        <v>14836</v>
      </c>
      <c r="L6" s="51">
        <f t="shared" si="2"/>
        <v>59344</v>
      </c>
      <c r="M6" s="52">
        <f t="shared" si="3"/>
        <v>10735</v>
      </c>
      <c r="N6" s="52">
        <f t="shared" si="4"/>
        <v>42940</v>
      </c>
      <c r="O6" s="53">
        <f t="shared" si="5"/>
        <v>8779</v>
      </c>
      <c r="P6" s="53">
        <f t="shared" si="6"/>
        <v>35116</v>
      </c>
      <c r="Q6" s="54">
        <f t="shared" si="7"/>
        <v>7657</v>
      </c>
      <c r="R6" s="55">
        <f t="shared" si="8"/>
        <v>30628</v>
      </c>
      <c r="S6" s="56">
        <f t="shared" si="9"/>
        <v>13438</v>
      </c>
      <c r="T6" s="57">
        <f t="shared" si="10"/>
        <v>90.57697493</v>
      </c>
      <c r="U6" s="57">
        <f t="shared" si="11"/>
        <v>9.423025074</v>
      </c>
      <c r="V6" s="58" t="str">
        <f t="shared" si="12"/>
        <v>BAJO</v>
      </c>
      <c r="W6" s="57">
        <f t="shared" si="13"/>
        <v>125.17932</v>
      </c>
      <c r="X6" s="57">
        <f t="shared" si="14"/>
        <v>-25.17931998</v>
      </c>
      <c r="Y6" s="58" t="str">
        <f t="shared" si="15"/>
        <v>BAJO</v>
      </c>
      <c r="Z6" s="57">
        <f t="shared" si="16"/>
        <v>153.0698257</v>
      </c>
      <c r="AA6" s="57">
        <f t="shared" si="17"/>
        <v>-53.06982572</v>
      </c>
      <c r="AB6" s="58" t="str">
        <f t="shared" si="18"/>
        <v>BAJO</v>
      </c>
      <c r="AC6" s="57">
        <f t="shared" si="23"/>
        <v>175.4995429</v>
      </c>
      <c r="AD6" s="57">
        <f t="shared" si="19"/>
        <v>-75.4995429</v>
      </c>
      <c r="AE6" s="58" t="str">
        <f t="shared" si="20"/>
        <v>BAJO</v>
      </c>
      <c r="AF6" s="58">
        <f t="shared" si="21"/>
        <v>1398</v>
      </c>
      <c r="AG6" s="58">
        <f t="shared" si="22"/>
        <v>28274</v>
      </c>
    </row>
    <row r="7">
      <c r="B7" s="59">
        <v>4.0</v>
      </c>
      <c r="C7" s="48" t="s">
        <v>84</v>
      </c>
      <c r="D7" s="49" t="s">
        <v>80</v>
      </c>
      <c r="E7" s="49">
        <v>42.0</v>
      </c>
      <c r="F7" s="60">
        <f>35000*1.19</f>
        <v>41650</v>
      </c>
      <c r="G7" s="50">
        <f>2000*1.19</f>
        <v>2380</v>
      </c>
      <c r="H7" s="50">
        <f>'INDEXACIÓN'!F18*50</f>
        <v>4578.015929</v>
      </c>
      <c r="I7" s="50">
        <f>'INDEXACIÓN'!F36*50</f>
        <v>6502.282394</v>
      </c>
      <c r="J7" s="50">
        <f>'INDEXACIÓN'!F57*50</f>
        <v>12518.8</v>
      </c>
      <c r="K7" s="51">
        <f t="shared" si="1"/>
        <v>13526</v>
      </c>
      <c r="L7" s="51">
        <f t="shared" si="2"/>
        <v>568092</v>
      </c>
      <c r="M7" s="52">
        <f t="shared" si="3"/>
        <v>8194</v>
      </c>
      <c r="N7" s="52">
        <f t="shared" si="4"/>
        <v>344148</v>
      </c>
      <c r="O7" s="53">
        <f t="shared" si="5"/>
        <v>5579</v>
      </c>
      <c r="P7" s="53">
        <f t="shared" si="6"/>
        <v>234318</v>
      </c>
      <c r="Q7" s="54">
        <f t="shared" si="7"/>
        <v>6502</v>
      </c>
      <c r="R7" s="55">
        <f t="shared" si="8"/>
        <v>273084</v>
      </c>
      <c r="S7" s="56">
        <f t="shared" si="9"/>
        <v>14461</v>
      </c>
      <c r="T7" s="57">
        <f t="shared" si="10"/>
        <v>106.9126127</v>
      </c>
      <c r="U7" s="57">
        <f t="shared" si="11"/>
        <v>-6.912612746</v>
      </c>
      <c r="V7" s="58" t="str">
        <f t="shared" si="12"/>
        <v>BAJO</v>
      </c>
      <c r="W7" s="57">
        <f t="shared" si="13"/>
        <v>176.4827923</v>
      </c>
      <c r="X7" s="57">
        <f t="shared" si="14"/>
        <v>-76.48279229</v>
      </c>
      <c r="Y7" s="58" t="str">
        <f t="shared" si="15"/>
        <v>BAJO</v>
      </c>
      <c r="Z7" s="57">
        <f t="shared" si="16"/>
        <v>259.2041585</v>
      </c>
      <c r="AA7" s="57">
        <f t="shared" si="17"/>
        <v>-159.2041585</v>
      </c>
      <c r="AB7" s="58" t="str">
        <f t="shared" si="18"/>
        <v>BAJO</v>
      </c>
      <c r="AC7" s="57">
        <f t="shared" si="23"/>
        <v>222.4084897</v>
      </c>
      <c r="AD7" s="57">
        <f t="shared" si="19"/>
        <v>-122.4084897</v>
      </c>
      <c r="AE7" s="58" t="str">
        <f t="shared" si="20"/>
        <v>BAJO</v>
      </c>
      <c r="AF7" s="58">
        <f t="shared" si="21"/>
        <v>-935</v>
      </c>
      <c r="AG7" s="58">
        <f t="shared" si="22"/>
        <v>27987</v>
      </c>
    </row>
    <row r="8">
      <c r="B8" s="47">
        <v>5.0</v>
      </c>
      <c r="C8" s="48" t="s">
        <v>85</v>
      </c>
      <c r="D8" s="49" t="s">
        <v>80</v>
      </c>
      <c r="E8" s="49">
        <v>20.0</v>
      </c>
      <c r="F8" s="60">
        <f>15000*1.19</f>
        <v>17850</v>
      </c>
      <c r="G8" s="60">
        <f>143000*1.19</f>
        <v>170170</v>
      </c>
      <c r="H8" s="50">
        <f>'INDEXACIÓN'!F19*50</f>
        <v>85846.3833</v>
      </c>
      <c r="I8" s="50">
        <f>'INDEXACIÓN'!F37*50</f>
        <v>65022.82394</v>
      </c>
      <c r="J8" s="50">
        <f>'INDEXACIÓN'!F58*50</f>
        <v>109250.2</v>
      </c>
      <c r="K8" s="51">
        <f t="shared" si="1"/>
        <v>89628</v>
      </c>
      <c r="L8" s="51">
        <f t="shared" si="2"/>
        <v>1792560</v>
      </c>
      <c r="M8" s="52">
        <f t="shared" si="3"/>
        <v>71375</v>
      </c>
      <c r="N8" s="52">
        <f t="shared" si="4"/>
        <v>1427500</v>
      </c>
      <c r="O8" s="53">
        <f t="shared" si="5"/>
        <v>50979</v>
      </c>
      <c r="P8" s="53">
        <f t="shared" si="6"/>
        <v>1019580</v>
      </c>
      <c r="Q8" s="54">
        <f t="shared" si="7"/>
        <v>85846</v>
      </c>
      <c r="R8" s="55">
        <f t="shared" si="8"/>
        <v>1716920</v>
      </c>
      <c r="S8" s="56">
        <f t="shared" si="9"/>
        <v>50287</v>
      </c>
      <c r="T8" s="57">
        <f t="shared" si="10"/>
        <v>56.10635069</v>
      </c>
      <c r="U8" s="57">
        <f t="shared" si="11"/>
        <v>43.89364931</v>
      </c>
      <c r="V8" s="58" t="str">
        <f t="shared" si="12"/>
        <v>BAJO</v>
      </c>
      <c r="W8" s="57">
        <f t="shared" si="13"/>
        <v>70.45464098</v>
      </c>
      <c r="X8" s="57">
        <f t="shared" si="14"/>
        <v>29.54535902</v>
      </c>
      <c r="Y8" s="58" t="str">
        <f t="shared" si="15"/>
        <v>BAJO</v>
      </c>
      <c r="Z8" s="57">
        <f t="shared" si="16"/>
        <v>98.64257832</v>
      </c>
      <c r="AA8" s="57">
        <f t="shared" si="17"/>
        <v>1.357421683</v>
      </c>
      <c r="AB8" s="58" t="str">
        <f t="shared" si="18"/>
        <v>BAJO</v>
      </c>
      <c r="AC8" s="57">
        <f t="shared" si="23"/>
        <v>58.57815157</v>
      </c>
      <c r="AD8" s="57">
        <f t="shared" si="19"/>
        <v>41.42184843</v>
      </c>
      <c r="AE8" s="58" t="str">
        <f t="shared" si="20"/>
        <v>BAJO</v>
      </c>
      <c r="AF8" s="58">
        <f t="shared" si="21"/>
        <v>39341</v>
      </c>
      <c r="AG8" s="58">
        <f t="shared" si="22"/>
        <v>139915</v>
      </c>
    </row>
    <row r="9">
      <c r="B9" s="59">
        <v>6.0</v>
      </c>
      <c r="C9" s="48" t="s">
        <v>86</v>
      </c>
      <c r="D9" s="49" t="s">
        <v>87</v>
      </c>
      <c r="E9" s="49">
        <v>100.0</v>
      </c>
      <c r="F9" s="60">
        <f>50000*1.19</f>
        <v>59500</v>
      </c>
      <c r="G9" s="50">
        <f>1400*1.19</f>
        <v>1666</v>
      </c>
      <c r="H9" s="50">
        <f>'INDEXACIÓN'!F21</f>
        <v>732.5512257</v>
      </c>
      <c r="I9" s="50">
        <f>'INDEXACIÓN'!F38</f>
        <v>632.0218487</v>
      </c>
      <c r="J9" s="61" t="s">
        <v>83</v>
      </c>
      <c r="K9" s="51">
        <f t="shared" si="1"/>
        <v>15633</v>
      </c>
      <c r="L9" s="51">
        <f t="shared" si="2"/>
        <v>1563300</v>
      </c>
      <c r="M9" s="52">
        <f t="shared" si="3"/>
        <v>2603</v>
      </c>
      <c r="N9" s="52">
        <f t="shared" si="4"/>
        <v>260300</v>
      </c>
      <c r="O9" s="53">
        <f t="shared" si="5"/>
        <v>1122</v>
      </c>
      <c r="P9" s="53">
        <f t="shared" si="6"/>
        <v>112200</v>
      </c>
      <c r="Q9" s="54">
        <f t="shared" si="7"/>
        <v>1199</v>
      </c>
      <c r="R9" s="55">
        <f t="shared" si="8"/>
        <v>119900</v>
      </c>
      <c r="S9" s="56">
        <f t="shared" si="9"/>
        <v>25330</v>
      </c>
      <c r="T9" s="57">
        <f t="shared" si="10"/>
        <v>162.0290411</v>
      </c>
      <c r="U9" s="57">
        <f t="shared" si="11"/>
        <v>-62.02904113</v>
      </c>
      <c r="V9" s="58" t="str">
        <f t="shared" si="12"/>
        <v>BAJO</v>
      </c>
      <c r="W9" s="57">
        <f t="shared" si="13"/>
        <v>973.1079524</v>
      </c>
      <c r="X9" s="57">
        <f t="shared" si="14"/>
        <v>-873.1079524</v>
      </c>
      <c r="Y9" s="58" t="str">
        <f t="shared" si="15"/>
        <v>BAJO</v>
      </c>
      <c r="Z9" s="57">
        <f t="shared" si="16"/>
        <v>2257.575758</v>
      </c>
      <c r="AA9" s="57">
        <f t="shared" si="17"/>
        <v>-2157.575758</v>
      </c>
      <c r="AB9" s="58" t="str">
        <f t="shared" si="18"/>
        <v>BAJO</v>
      </c>
      <c r="AC9" s="57">
        <f t="shared" si="23"/>
        <v>2112.593828</v>
      </c>
      <c r="AD9" s="57">
        <f t="shared" si="19"/>
        <v>-2012.593828</v>
      </c>
      <c r="AE9" s="58" t="str">
        <f t="shared" si="20"/>
        <v>BAJO</v>
      </c>
      <c r="AF9" s="58">
        <f t="shared" si="21"/>
        <v>-9697</v>
      </c>
      <c r="AG9" s="58">
        <f t="shared" si="22"/>
        <v>40963</v>
      </c>
    </row>
    <row r="10">
      <c r="B10" s="47">
        <v>7.0</v>
      </c>
      <c r="C10" s="48" t="s">
        <v>88</v>
      </c>
      <c r="D10" s="47" t="s">
        <v>87</v>
      </c>
      <c r="E10" s="49">
        <v>100.0</v>
      </c>
      <c r="F10" s="60">
        <f>900*1.19</f>
        <v>1071</v>
      </c>
      <c r="G10" s="60">
        <f>3000*1.19</f>
        <v>3570</v>
      </c>
      <c r="H10" s="60">
        <f>'INDEXACIÓN'!F22</f>
        <v>3948.933632</v>
      </c>
      <c r="I10" s="50">
        <f>'INDEXACIÓN'!F39</f>
        <v>1883.060981</v>
      </c>
      <c r="J10" s="50">
        <f>'INDEXACIÓN'!F60</f>
        <v>1502.256</v>
      </c>
      <c r="K10" s="51">
        <f t="shared" si="1"/>
        <v>2395</v>
      </c>
      <c r="L10" s="51">
        <f t="shared" si="2"/>
        <v>239500</v>
      </c>
      <c r="M10" s="52">
        <f t="shared" si="3"/>
        <v>2119</v>
      </c>
      <c r="N10" s="52">
        <f t="shared" si="4"/>
        <v>211900</v>
      </c>
      <c r="O10" s="53">
        <f t="shared" si="5"/>
        <v>1877</v>
      </c>
      <c r="P10" s="53">
        <f t="shared" si="6"/>
        <v>187700</v>
      </c>
      <c r="Q10" s="54">
        <f t="shared" si="7"/>
        <v>1883</v>
      </c>
      <c r="R10" s="55">
        <f t="shared" si="8"/>
        <v>188300</v>
      </c>
      <c r="S10" s="56">
        <f t="shared" si="9"/>
        <v>1150</v>
      </c>
      <c r="T10" s="57">
        <f t="shared" si="10"/>
        <v>48.01670146</v>
      </c>
      <c r="U10" s="57">
        <f t="shared" si="11"/>
        <v>51.98329854</v>
      </c>
      <c r="V10" s="58" t="str">
        <f t="shared" si="12"/>
        <v>BAJO</v>
      </c>
      <c r="W10" s="57">
        <f t="shared" si="13"/>
        <v>54.27088249</v>
      </c>
      <c r="X10" s="57">
        <f t="shared" si="14"/>
        <v>45.72911751</v>
      </c>
      <c r="Y10" s="58" t="str">
        <f t="shared" si="15"/>
        <v>BAJO</v>
      </c>
      <c r="Z10" s="57">
        <f t="shared" si="16"/>
        <v>61.26798082</v>
      </c>
      <c r="AA10" s="57">
        <f t="shared" si="17"/>
        <v>38.73201918</v>
      </c>
      <c r="AB10" s="58" t="str">
        <f t="shared" si="18"/>
        <v>BAJO</v>
      </c>
      <c r="AC10" s="57">
        <f t="shared" si="23"/>
        <v>61.07275624</v>
      </c>
      <c r="AD10" s="57">
        <f t="shared" si="19"/>
        <v>38.92724376</v>
      </c>
      <c r="AE10" s="58" t="str">
        <f t="shared" si="20"/>
        <v>BAJO</v>
      </c>
      <c r="AF10" s="58">
        <f t="shared" si="21"/>
        <v>1245</v>
      </c>
      <c r="AG10" s="58">
        <f t="shared" si="22"/>
        <v>3545</v>
      </c>
    </row>
    <row r="11">
      <c r="B11" s="59">
        <v>8.0</v>
      </c>
      <c r="C11" s="48" t="s">
        <v>89</v>
      </c>
      <c r="D11" s="49" t="s">
        <v>87</v>
      </c>
      <c r="E11" s="49">
        <v>100.0</v>
      </c>
      <c r="F11" s="50">
        <f>2000*1.19</f>
        <v>2380</v>
      </c>
      <c r="G11" s="50">
        <f>2200*1.19</f>
        <v>2618</v>
      </c>
      <c r="H11" s="50">
        <f>'INDEXACIÓN'!F23</f>
        <v>1888.620433</v>
      </c>
      <c r="I11" s="50">
        <f>'INDEXACIÓN'!F40</f>
        <v>1625.570598</v>
      </c>
      <c r="J11" s="50">
        <f>'INDEXACIÓN'!F61</f>
        <v>2503.76</v>
      </c>
      <c r="K11" s="51">
        <f t="shared" si="1"/>
        <v>2203</v>
      </c>
      <c r="L11" s="51">
        <f t="shared" si="2"/>
        <v>220300</v>
      </c>
      <c r="M11" s="52">
        <f t="shared" si="3"/>
        <v>2168</v>
      </c>
      <c r="N11" s="52">
        <f t="shared" si="4"/>
        <v>216800</v>
      </c>
      <c r="O11" s="53">
        <f t="shared" si="5"/>
        <v>2131</v>
      </c>
      <c r="P11" s="53">
        <f t="shared" si="6"/>
        <v>213100</v>
      </c>
      <c r="Q11" s="54">
        <f t="shared" si="7"/>
        <v>2380</v>
      </c>
      <c r="R11" s="55">
        <f t="shared" si="8"/>
        <v>238000</v>
      </c>
      <c r="S11" s="56">
        <f t="shared" si="9"/>
        <v>381</v>
      </c>
      <c r="T11" s="57">
        <f t="shared" si="10"/>
        <v>17.29459828</v>
      </c>
      <c r="U11" s="57">
        <f t="shared" si="11"/>
        <v>82.70540172</v>
      </c>
      <c r="V11" s="58" t="str">
        <f t="shared" si="12"/>
        <v>ALTO</v>
      </c>
      <c r="W11" s="57">
        <f t="shared" si="13"/>
        <v>17.57380074</v>
      </c>
      <c r="X11" s="57">
        <f t="shared" si="14"/>
        <v>82.42619926</v>
      </c>
      <c r="Y11" s="58" t="str">
        <f t="shared" si="15"/>
        <v>ALTO</v>
      </c>
      <c r="Z11" s="57">
        <f t="shared" si="16"/>
        <v>17.87893008</v>
      </c>
      <c r="AA11" s="57">
        <f t="shared" si="17"/>
        <v>82.12106992</v>
      </c>
      <c r="AB11" s="58" t="str">
        <f t="shared" si="18"/>
        <v>ALTO</v>
      </c>
      <c r="AC11" s="57">
        <f t="shared" si="23"/>
        <v>16.00840336</v>
      </c>
      <c r="AD11" s="57">
        <f t="shared" si="19"/>
        <v>83.99159664</v>
      </c>
      <c r="AE11" s="58" t="str">
        <f t="shared" si="20"/>
        <v>ALTO</v>
      </c>
      <c r="AF11" s="58">
        <f t="shared" si="21"/>
        <v>1822</v>
      </c>
      <c r="AG11" s="58">
        <f t="shared" si="22"/>
        <v>2584</v>
      </c>
    </row>
    <row r="12">
      <c r="B12" s="47">
        <v>9.0</v>
      </c>
      <c r="C12" s="48" t="s">
        <v>90</v>
      </c>
      <c r="D12" s="49" t="s">
        <v>87</v>
      </c>
      <c r="E12" s="49">
        <v>300.0</v>
      </c>
      <c r="F12" s="50">
        <f>8000*1.19</f>
        <v>9520</v>
      </c>
      <c r="G12" s="50">
        <v>15470.0</v>
      </c>
      <c r="H12" s="60">
        <f>'INDEXACIÓN'!F7</f>
        <v>17398.20493</v>
      </c>
      <c r="I12" s="50">
        <f>'INDEXACIÓN'!F41</f>
        <v>6035.418518</v>
      </c>
      <c r="J12" s="60">
        <f>'INDEXACIÓN'!F62</f>
        <v>3682</v>
      </c>
      <c r="K12" s="51">
        <f t="shared" si="1"/>
        <v>10421</v>
      </c>
      <c r="L12" s="51">
        <f t="shared" si="2"/>
        <v>3126300</v>
      </c>
      <c r="M12" s="52">
        <f t="shared" si="3"/>
        <v>8935</v>
      </c>
      <c r="N12" s="52">
        <f t="shared" si="4"/>
        <v>2680500</v>
      </c>
      <c r="O12" s="53">
        <f t="shared" si="5"/>
        <v>7525</v>
      </c>
      <c r="P12" s="53">
        <f t="shared" si="6"/>
        <v>2257500</v>
      </c>
      <c r="Q12" s="54">
        <f t="shared" si="7"/>
        <v>9520</v>
      </c>
      <c r="R12" s="55">
        <f t="shared" si="8"/>
        <v>2856000</v>
      </c>
      <c r="S12" s="56">
        <f t="shared" si="9"/>
        <v>5285</v>
      </c>
      <c r="T12" s="57">
        <f t="shared" si="10"/>
        <v>50.7149026</v>
      </c>
      <c r="U12" s="57">
        <f t="shared" si="11"/>
        <v>49.2850974</v>
      </c>
      <c r="V12" s="58" t="str">
        <f t="shared" si="12"/>
        <v>BAJO</v>
      </c>
      <c r="W12" s="57">
        <f t="shared" si="13"/>
        <v>59.14941242</v>
      </c>
      <c r="X12" s="57">
        <f t="shared" si="14"/>
        <v>40.85058758</v>
      </c>
      <c r="Y12" s="58" t="str">
        <f t="shared" si="15"/>
        <v>BAJO</v>
      </c>
      <c r="Z12" s="57">
        <f t="shared" si="16"/>
        <v>70.23255814</v>
      </c>
      <c r="AA12" s="57">
        <f t="shared" si="17"/>
        <v>29.76744186</v>
      </c>
      <c r="AB12" s="58" t="str">
        <f t="shared" si="18"/>
        <v>BAJO</v>
      </c>
      <c r="AC12" s="57">
        <f t="shared" si="23"/>
        <v>55.51470588</v>
      </c>
      <c r="AD12" s="57">
        <f t="shared" si="19"/>
        <v>44.48529412</v>
      </c>
      <c r="AE12" s="58" t="str">
        <f t="shared" si="20"/>
        <v>BAJO</v>
      </c>
      <c r="AF12" s="58">
        <f t="shared" si="21"/>
        <v>5136</v>
      </c>
      <c r="AG12" s="58">
        <f t="shared" si="22"/>
        <v>15706</v>
      </c>
    </row>
    <row r="13" ht="12.75" customHeight="1">
      <c r="B13" s="62" t="s">
        <v>91</v>
      </c>
      <c r="C13" s="27"/>
      <c r="D13" s="27"/>
      <c r="E13" s="28"/>
      <c r="F13" s="63"/>
      <c r="G13" s="63"/>
      <c r="H13" s="64"/>
      <c r="I13" s="64"/>
      <c r="J13" s="64"/>
      <c r="K13" s="65"/>
      <c r="L13" s="66">
        <f>ROUND(SUM(L4:L12),0)</f>
        <v>7879088</v>
      </c>
      <c r="M13" s="65"/>
      <c r="N13" s="65">
        <f>SUM(N4:N12)</f>
        <v>5487256</v>
      </c>
      <c r="O13" s="65"/>
      <c r="P13" s="65">
        <f>SUM(P4:P12)</f>
        <v>4357582</v>
      </c>
      <c r="Q13" s="65"/>
      <c r="R13" s="65">
        <f>SUM(R4:R12)</f>
        <v>5716036</v>
      </c>
      <c r="S13" s="65"/>
      <c r="T13" s="67">
        <f>AVERAGE(T4:T12)</f>
        <v>64.1898044</v>
      </c>
      <c r="U13" s="57">
        <f t="shared" si="11"/>
        <v>35.8101956</v>
      </c>
      <c r="V13" s="58"/>
      <c r="W13" s="67">
        <f>AVERAGE(W4:W12)</f>
        <v>169.3444562</v>
      </c>
      <c r="X13" s="67">
        <f t="shared" si="14"/>
        <v>-69.34445616</v>
      </c>
      <c r="Y13" s="58"/>
      <c r="Z13" s="67">
        <f>AVERAGE(Z4:Z12)</f>
        <v>329.6910385</v>
      </c>
      <c r="AA13" s="57">
        <f t="shared" si="17"/>
        <v>-229.6910385</v>
      </c>
      <c r="AB13" s="58"/>
      <c r="AC13" s="67">
        <f>AVERAGE(AC4:AC12)</f>
        <v>306.1816844</v>
      </c>
      <c r="AD13" s="67">
        <f t="shared" si="19"/>
        <v>-206.1816844</v>
      </c>
      <c r="AE13" s="58"/>
      <c r="AF13" s="58"/>
      <c r="AG13" s="58"/>
    </row>
    <row r="14" ht="12.75" customHeight="1">
      <c r="B14" s="68" t="s">
        <v>92</v>
      </c>
      <c r="G14" s="69"/>
      <c r="H14" s="69"/>
      <c r="I14" s="69"/>
      <c r="J14" s="69"/>
      <c r="K14" s="70"/>
      <c r="L14" s="70"/>
      <c r="M14" s="70"/>
      <c r="N14" s="70"/>
      <c r="O14" s="70"/>
      <c r="P14" s="70"/>
      <c r="Q14" s="70"/>
      <c r="R14" s="70"/>
      <c r="S14" s="70"/>
      <c r="T14" s="71"/>
      <c r="U14" s="72">
        <f>MAX(U4:U12)</f>
        <v>89.1270034</v>
      </c>
      <c r="V14" s="71"/>
      <c r="W14" s="71"/>
      <c r="X14" s="72">
        <f>MAX(X4:X12)</f>
        <v>89.06103669</v>
      </c>
      <c r="Y14" s="71"/>
      <c r="Z14" s="71"/>
      <c r="AA14" s="72">
        <f>MAX(AA4:AA12)</f>
        <v>88.99336283</v>
      </c>
      <c r="AB14" s="71"/>
      <c r="AC14" s="71"/>
      <c r="AD14" s="72">
        <f>MAX(AD4:AD12)</f>
        <v>89</v>
      </c>
      <c r="AE14" s="71"/>
      <c r="AF14" s="73"/>
      <c r="AG14" s="73"/>
    </row>
    <row r="15" ht="12.75" customHeight="1">
      <c r="B15" s="68" t="s">
        <v>93</v>
      </c>
      <c r="G15" s="69"/>
      <c r="H15" s="70"/>
      <c r="I15" s="70"/>
      <c r="J15" s="70"/>
      <c r="K15" s="74"/>
      <c r="L15" s="75"/>
      <c r="M15" s="75"/>
      <c r="N15" s="70"/>
      <c r="O15" s="70"/>
      <c r="P15" s="70"/>
      <c r="Q15" s="70"/>
      <c r="R15" s="70"/>
      <c r="S15" s="70"/>
      <c r="T15" s="71"/>
      <c r="U15" s="72">
        <f>MIN(U4:U12)</f>
        <v>-62.02904113</v>
      </c>
      <c r="V15" s="71"/>
      <c r="W15" s="71"/>
      <c r="X15" s="72">
        <f>MIN(X4:X12)</f>
        <v>-873.1079524</v>
      </c>
      <c r="Y15" s="71"/>
      <c r="Z15" s="71"/>
      <c r="AA15" s="72">
        <f>MIN(AA4:AA12)</f>
        <v>-2157.575758</v>
      </c>
      <c r="AB15" s="71"/>
      <c r="AC15" s="71"/>
      <c r="AD15" s="72">
        <f>MIN(AD4:AD12)</f>
        <v>-2012.593828</v>
      </c>
      <c r="AE15" s="71"/>
      <c r="AF15" s="73"/>
      <c r="AG15" s="73"/>
    </row>
    <row r="16" ht="12.75" customHeight="1">
      <c r="B16" s="76" t="s">
        <v>94</v>
      </c>
      <c r="G16" s="77"/>
      <c r="H16" s="78"/>
      <c r="I16" s="78"/>
      <c r="J16" s="78"/>
      <c r="K16" s="79"/>
      <c r="L16" s="80"/>
      <c r="M16" s="80"/>
      <c r="N16" s="78"/>
      <c r="O16" s="78"/>
      <c r="P16" s="78"/>
      <c r="Q16" s="78"/>
      <c r="R16" s="78"/>
      <c r="S16" s="81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</row>
    <row r="17" ht="12.75" customHeight="1">
      <c r="B17" s="78"/>
      <c r="C17" s="78"/>
      <c r="D17" s="82"/>
      <c r="E17" s="82"/>
      <c r="F17" s="77"/>
      <c r="G17" s="77"/>
      <c r="H17" s="78"/>
      <c r="I17" s="78"/>
      <c r="J17" s="78"/>
      <c r="K17" s="83"/>
      <c r="L17" s="80"/>
      <c r="M17" s="80"/>
      <c r="N17" s="78"/>
      <c r="O17" s="78"/>
      <c r="P17" s="78"/>
      <c r="Q17" s="78"/>
      <c r="R17" s="78"/>
      <c r="S17" s="78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</row>
    <row r="18" ht="12.75" customHeight="1">
      <c r="B18" s="78"/>
      <c r="C18" s="78"/>
      <c r="D18" s="82"/>
      <c r="E18" s="82"/>
      <c r="F18" s="77"/>
      <c r="G18" s="77"/>
      <c r="H18" s="78"/>
      <c r="I18" s="78"/>
      <c r="J18" s="78"/>
      <c r="K18" s="83"/>
      <c r="L18" s="80"/>
      <c r="M18" s="80"/>
      <c r="N18" s="84"/>
      <c r="O18" s="84"/>
      <c r="P18" s="84"/>
      <c r="Q18" s="84"/>
      <c r="R18" s="84"/>
      <c r="S18" s="84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</row>
    <row r="19" ht="12.75" customHeight="1">
      <c r="B19" s="78"/>
      <c r="C19" s="78"/>
      <c r="D19" s="82"/>
      <c r="E19" s="82"/>
      <c r="F19" s="77"/>
      <c r="G19" s="77"/>
      <c r="H19" s="78"/>
      <c r="I19" s="78"/>
      <c r="J19" s="78"/>
      <c r="K19" s="79"/>
      <c r="L19" s="80"/>
      <c r="M19" s="80"/>
      <c r="N19" s="78"/>
      <c r="O19" s="78"/>
      <c r="P19" s="78"/>
      <c r="Q19" s="78"/>
      <c r="R19" s="78"/>
      <c r="S19" s="78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</row>
    <row r="20" ht="12.75" customHeight="1">
      <c r="B20" s="78"/>
      <c r="C20" s="78"/>
      <c r="D20" s="82"/>
      <c r="E20" s="82"/>
      <c r="F20" s="77"/>
      <c r="G20" s="77"/>
      <c r="H20" s="78"/>
      <c r="I20" s="78"/>
      <c r="J20" s="78"/>
      <c r="K20" s="83"/>
      <c r="L20" s="80"/>
      <c r="M20" s="80"/>
      <c r="N20" s="78"/>
      <c r="O20" s="78"/>
      <c r="P20" s="78"/>
      <c r="Q20" s="78"/>
      <c r="R20" s="78"/>
      <c r="S20" s="78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</row>
    <row r="21" ht="12.75" customHeight="1">
      <c r="B21" s="78"/>
      <c r="C21" s="78"/>
      <c r="D21" s="82"/>
      <c r="E21" s="82"/>
      <c r="F21" s="77"/>
      <c r="G21" s="77"/>
      <c r="H21" s="78"/>
      <c r="I21" s="78"/>
      <c r="J21" s="78"/>
      <c r="K21" s="83"/>
      <c r="L21" s="80"/>
      <c r="M21" s="80"/>
      <c r="N21" s="78"/>
      <c r="O21" s="78"/>
      <c r="P21" s="78"/>
      <c r="Q21" s="78"/>
      <c r="R21" s="78"/>
      <c r="S21" s="78"/>
      <c r="T21" s="82"/>
      <c r="U21" s="82"/>
      <c r="V21" s="82"/>
      <c r="W21" s="82"/>
      <c r="X21" s="82"/>
      <c r="Y21" s="82"/>
      <c r="Z21" s="82"/>
      <c r="AA21" s="82"/>
      <c r="AB21" s="82"/>
      <c r="AC21" s="82"/>
      <c r="AD21" s="82"/>
      <c r="AE21" s="82"/>
      <c r="AF21" s="82"/>
      <c r="AG21" s="82"/>
    </row>
    <row r="22" ht="12.75" customHeight="1">
      <c r="B22" s="78"/>
      <c r="C22" s="78"/>
      <c r="D22" s="82"/>
      <c r="E22" s="82"/>
      <c r="F22" s="77"/>
      <c r="G22" s="77"/>
      <c r="H22" s="78"/>
      <c r="I22" s="78"/>
      <c r="J22" s="78"/>
      <c r="K22" s="83"/>
      <c r="L22" s="80"/>
      <c r="M22" s="80"/>
      <c r="N22" s="78"/>
      <c r="O22" s="78"/>
      <c r="P22" s="78"/>
      <c r="Q22" s="78"/>
      <c r="R22" s="78"/>
      <c r="S22" s="78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</row>
    <row r="23" ht="12.75" customHeight="1">
      <c r="B23" s="78"/>
      <c r="C23" s="78"/>
      <c r="D23" s="82"/>
      <c r="E23" s="82"/>
      <c r="F23" s="77"/>
      <c r="G23" s="77"/>
      <c r="H23" s="78"/>
      <c r="I23" s="78"/>
      <c r="J23" s="78"/>
      <c r="K23" s="79"/>
      <c r="L23" s="80"/>
      <c r="M23" s="80"/>
      <c r="N23" s="78"/>
      <c r="O23" s="78"/>
      <c r="P23" s="78"/>
      <c r="Q23" s="78"/>
      <c r="R23" s="78"/>
      <c r="S23" s="78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</row>
    <row r="24" ht="12.75" customHeight="1">
      <c r="B24" s="78"/>
      <c r="C24" s="78"/>
      <c r="D24" s="82"/>
      <c r="E24" s="82"/>
      <c r="F24" s="77"/>
      <c r="G24" s="77"/>
      <c r="H24" s="78"/>
      <c r="I24" s="78"/>
      <c r="J24" s="78"/>
      <c r="K24" s="79"/>
      <c r="L24" s="80"/>
      <c r="M24" s="80"/>
      <c r="N24" s="78"/>
      <c r="O24" s="78"/>
      <c r="P24" s="78"/>
      <c r="Q24" s="78"/>
      <c r="R24" s="78"/>
      <c r="S24" s="78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</row>
    <row r="25" ht="12.75" customHeight="1">
      <c r="B25" s="78"/>
      <c r="C25" s="78"/>
      <c r="D25" s="82"/>
      <c r="E25" s="82"/>
      <c r="F25" s="77"/>
      <c r="G25" s="77"/>
      <c r="H25" s="78"/>
      <c r="I25" s="78"/>
      <c r="J25" s="78"/>
      <c r="K25" s="79"/>
      <c r="L25" s="80"/>
      <c r="M25" s="80"/>
      <c r="N25" s="78"/>
      <c r="O25" s="78"/>
      <c r="P25" s="78"/>
      <c r="Q25" s="78"/>
      <c r="R25" s="78"/>
      <c r="S25" s="78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</row>
    <row r="26" ht="12.75" customHeight="1">
      <c r="B26" s="78"/>
      <c r="C26" s="78"/>
      <c r="D26" s="82"/>
      <c r="E26" s="82"/>
      <c r="F26" s="77"/>
      <c r="G26" s="77"/>
      <c r="H26" s="78"/>
      <c r="I26" s="78"/>
      <c r="J26" s="78"/>
      <c r="K26" s="83"/>
      <c r="L26" s="80"/>
      <c r="M26" s="80"/>
      <c r="N26" s="78"/>
      <c r="O26" s="78"/>
      <c r="P26" s="78"/>
      <c r="Q26" s="78"/>
      <c r="R26" s="78"/>
      <c r="S26" s="78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</row>
    <row r="27" ht="12.75" customHeight="1">
      <c r="B27" s="78"/>
      <c r="C27" s="78"/>
      <c r="D27" s="82"/>
      <c r="E27" s="82"/>
      <c r="F27" s="77"/>
      <c r="G27" s="77"/>
      <c r="H27" s="78"/>
      <c r="I27" s="78"/>
      <c r="J27" s="78"/>
      <c r="K27" s="79"/>
      <c r="L27" s="80"/>
      <c r="M27" s="80"/>
      <c r="N27" s="78"/>
      <c r="O27" s="78"/>
      <c r="P27" s="78"/>
      <c r="Q27" s="78"/>
      <c r="R27" s="78"/>
      <c r="S27" s="78"/>
      <c r="T27" s="82"/>
      <c r="U27" s="82"/>
      <c r="V27" s="82"/>
      <c r="W27" s="82"/>
      <c r="X27" s="82"/>
      <c r="Y27" s="82"/>
      <c r="Z27" s="82"/>
      <c r="AA27" s="82"/>
      <c r="AB27" s="82"/>
      <c r="AC27" s="82"/>
      <c r="AD27" s="82"/>
      <c r="AE27" s="82"/>
      <c r="AF27" s="82"/>
      <c r="AG27" s="82"/>
    </row>
    <row r="28" ht="12.75" customHeight="1">
      <c r="B28" s="78"/>
      <c r="C28" s="78"/>
      <c r="D28" s="82"/>
      <c r="E28" s="82"/>
      <c r="F28" s="77"/>
      <c r="G28" s="77"/>
      <c r="H28" s="78"/>
      <c r="I28" s="78"/>
      <c r="J28" s="78"/>
      <c r="K28" s="79"/>
      <c r="L28" s="80"/>
      <c r="M28" s="80"/>
      <c r="N28" s="78"/>
      <c r="O28" s="78"/>
      <c r="P28" s="78"/>
      <c r="Q28" s="78"/>
      <c r="R28" s="78"/>
      <c r="S28" s="78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</row>
    <row r="29" ht="12.75" customHeight="1">
      <c r="B29" s="78"/>
      <c r="C29" s="78"/>
      <c r="D29" s="82"/>
      <c r="E29" s="82"/>
      <c r="F29" s="77"/>
      <c r="G29" s="77"/>
      <c r="H29" s="78"/>
      <c r="I29" s="78"/>
      <c r="J29" s="78"/>
      <c r="K29" s="79"/>
      <c r="L29" s="80"/>
      <c r="M29" s="80"/>
      <c r="N29" s="78"/>
      <c r="O29" s="78"/>
      <c r="P29" s="78"/>
      <c r="Q29" s="78"/>
      <c r="R29" s="78"/>
      <c r="S29" s="78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</row>
    <row r="30" ht="12.75" customHeight="1">
      <c r="B30" s="78"/>
      <c r="C30" s="78"/>
      <c r="D30" s="82"/>
      <c r="E30" s="82"/>
      <c r="F30" s="77"/>
      <c r="G30" s="77"/>
      <c r="H30" s="78"/>
      <c r="I30" s="78"/>
      <c r="J30" s="78"/>
      <c r="K30" s="79"/>
      <c r="L30" s="80"/>
      <c r="M30" s="80"/>
      <c r="N30" s="78"/>
      <c r="O30" s="78"/>
      <c r="P30" s="78"/>
      <c r="Q30" s="78"/>
      <c r="R30" s="78"/>
      <c r="S30" s="78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</row>
    <row r="31" ht="12.75" customHeight="1">
      <c r="B31" s="78"/>
      <c r="C31" s="78"/>
      <c r="D31" s="82"/>
      <c r="E31" s="82"/>
      <c r="F31" s="77"/>
      <c r="G31" s="77"/>
      <c r="H31" s="78"/>
      <c r="I31" s="78"/>
      <c r="J31" s="78"/>
      <c r="K31" s="79"/>
      <c r="L31" s="80"/>
      <c r="M31" s="80"/>
      <c r="N31" s="78"/>
      <c r="O31" s="78"/>
      <c r="P31" s="78"/>
      <c r="Q31" s="78"/>
      <c r="R31" s="78"/>
      <c r="S31" s="78"/>
      <c r="T31" s="82"/>
      <c r="U31" s="82"/>
      <c r="V31" s="82"/>
      <c r="W31" s="82"/>
      <c r="X31" s="82"/>
      <c r="Y31" s="82"/>
      <c r="Z31" s="82"/>
      <c r="AA31" s="82"/>
      <c r="AB31" s="82"/>
      <c r="AC31" s="82"/>
      <c r="AD31" s="82"/>
      <c r="AE31" s="82"/>
      <c r="AF31" s="82"/>
      <c r="AG31" s="82"/>
    </row>
    <row r="32" ht="12.75" customHeight="1">
      <c r="B32" s="78"/>
      <c r="C32" s="78"/>
      <c r="D32" s="82"/>
      <c r="E32" s="82"/>
      <c r="F32" s="77"/>
      <c r="G32" s="77"/>
      <c r="H32" s="78"/>
      <c r="I32" s="78"/>
      <c r="J32" s="78"/>
      <c r="K32" s="80"/>
      <c r="L32" s="80"/>
      <c r="M32" s="80"/>
      <c r="N32" s="78"/>
      <c r="O32" s="78"/>
      <c r="P32" s="78"/>
      <c r="Q32" s="78"/>
      <c r="R32" s="78"/>
      <c r="S32" s="78"/>
      <c r="T32" s="82"/>
      <c r="U32" s="82"/>
      <c r="V32" s="82"/>
      <c r="W32" s="82"/>
      <c r="X32" s="82"/>
      <c r="Y32" s="82"/>
      <c r="Z32" s="82"/>
      <c r="AA32" s="82"/>
      <c r="AB32" s="82"/>
      <c r="AC32" s="82"/>
      <c r="AD32" s="82"/>
      <c r="AE32" s="82"/>
      <c r="AF32" s="82"/>
      <c r="AG32" s="82"/>
    </row>
    <row r="33" ht="12.75" customHeight="1">
      <c r="B33" s="78"/>
      <c r="C33" s="78"/>
      <c r="D33" s="82"/>
      <c r="E33" s="82"/>
      <c r="F33" s="77"/>
      <c r="G33" s="77"/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82"/>
      <c r="U33" s="82"/>
      <c r="V33" s="82"/>
      <c r="W33" s="82"/>
      <c r="X33" s="82"/>
      <c r="Y33" s="82"/>
      <c r="Z33" s="82"/>
      <c r="AA33" s="82"/>
      <c r="AB33" s="82"/>
      <c r="AC33" s="82"/>
      <c r="AD33" s="82"/>
      <c r="AE33" s="82"/>
      <c r="AF33" s="82"/>
      <c r="AG33" s="82"/>
    </row>
    <row r="34" ht="12.75" customHeight="1">
      <c r="B34" s="78"/>
      <c r="C34" s="78"/>
      <c r="D34" s="82"/>
      <c r="E34" s="82"/>
      <c r="F34" s="77"/>
      <c r="G34" s="77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</row>
    <row r="35" ht="12.75" customHeight="1">
      <c r="B35" s="78"/>
      <c r="C35" s="78"/>
      <c r="D35" s="82"/>
      <c r="E35" s="82"/>
      <c r="F35" s="77"/>
      <c r="G35" s="25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2"/>
      <c r="AE35" s="82"/>
      <c r="AF35" s="82"/>
      <c r="AG35" s="82"/>
    </row>
    <row r="36" ht="12.75" customHeight="1">
      <c r="B36" s="78"/>
      <c r="C36" s="78"/>
      <c r="D36" s="82"/>
      <c r="E36" s="82"/>
      <c r="F36" s="77"/>
      <c r="G36" s="85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</row>
    <row r="37" ht="12.75" customHeight="1">
      <c r="B37" s="78"/>
      <c r="C37" s="78"/>
      <c r="D37" s="82"/>
      <c r="E37" s="82"/>
      <c r="F37" s="77"/>
      <c r="G37" s="85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</row>
    <row r="38" ht="12.75" customHeight="1">
      <c r="B38" s="78"/>
      <c r="C38" s="78"/>
      <c r="D38" s="82"/>
      <c r="E38" s="82"/>
      <c r="F38" s="77"/>
      <c r="G38" s="85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</row>
    <row r="39" ht="12.75" customHeight="1">
      <c r="B39" s="78"/>
      <c r="C39" s="78"/>
      <c r="D39" s="82"/>
      <c r="E39" s="82"/>
      <c r="F39" s="77"/>
      <c r="G39" s="85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2"/>
      <c r="AE39" s="82"/>
      <c r="AF39" s="82"/>
      <c r="AG39" s="82"/>
    </row>
    <row r="40" ht="12.75" customHeight="1">
      <c r="B40" s="78"/>
      <c r="C40" s="78"/>
      <c r="D40" s="82"/>
      <c r="E40" s="82"/>
      <c r="F40" s="77"/>
      <c r="G40" s="85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</row>
    <row r="41" ht="12.75" customHeight="1">
      <c r="B41" s="78"/>
      <c r="C41" s="78"/>
      <c r="D41" s="82"/>
      <c r="E41" s="82"/>
      <c r="F41" s="77"/>
      <c r="G41" s="85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2"/>
      <c r="AE41" s="82"/>
      <c r="AF41" s="82"/>
      <c r="AG41" s="82"/>
    </row>
    <row r="42" ht="12.75" customHeight="1">
      <c r="B42" s="78"/>
      <c r="C42" s="78"/>
      <c r="D42" s="82"/>
      <c r="E42" s="82"/>
      <c r="F42" s="77"/>
      <c r="G42" s="85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</row>
    <row r="43" ht="12.75" customHeight="1">
      <c r="B43" s="78"/>
      <c r="C43" s="78"/>
      <c r="D43" s="82"/>
      <c r="E43" s="82"/>
      <c r="F43" s="77"/>
      <c r="G43" s="85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</row>
    <row r="44" ht="12.75" customHeight="1">
      <c r="B44" s="78"/>
      <c r="C44" s="78"/>
      <c r="D44" s="82"/>
      <c r="E44" s="82"/>
      <c r="F44" s="77"/>
      <c r="G44" s="85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2"/>
      <c r="AE44" s="82"/>
      <c r="AF44" s="82"/>
      <c r="AG44" s="82"/>
    </row>
    <row r="45" ht="12.75" customHeight="1">
      <c r="B45" s="78"/>
      <c r="C45" s="78"/>
      <c r="D45" s="82"/>
      <c r="E45" s="82"/>
      <c r="F45" s="77"/>
      <c r="G45" s="85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</row>
    <row r="46" ht="12.75" customHeight="1">
      <c r="B46" s="78"/>
      <c r="C46" s="78"/>
      <c r="D46" s="82"/>
      <c r="E46" s="82"/>
      <c r="F46" s="77"/>
      <c r="G46" s="85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</row>
    <row r="47" ht="12.75" customHeight="1">
      <c r="B47" s="78"/>
      <c r="C47" s="78"/>
      <c r="D47" s="82"/>
      <c r="E47" s="82"/>
      <c r="F47" s="77"/>
      <c r="G47" s="85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2"/>
      <c r="AE47" s="82"/>
      <c r="AF47" s="82"/>
      <c r="AG47" s="82"/>
    </row>
    <row r="48" ht="12.75" customHeight="1">
      <c r="B48" s="78"/>
      <c r="C48" s="78"/>
      <c r="D48" s="82"/>
      <c r="E48" s="82"/>
      <c r="F48" s="77"/>
      <c r="G48" s="85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2"/>
      <c r="AE48" s="82"/>
      <c r="AF48" s="82"/>
      <c r="AG48" s="82"/>
    </row>
    <row r="49" ht="12.75" customHeight="1">
      <c r="B49" s="78"/>
      <c r="C49" s="78"/>
      <c r="D49" s="82"/>
      <c r="E49" s="82"/>
      <c r="F49" s="77"/>
      <c r="G49" s="85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2"/>
      <c r="AE49" s="82"/>
      <c r="AF49" s="82"/>
      <c r="AG49" s="82"/>
    </row>
    <row r="50" ht="12.75" customHeight="1">
      <c r="B50" s="78"/>
      <c r="C50" s="78"/>
      <c r="D50" s="82"/>
      <c r="E50" s="82"/>
      <c r="F50" s="77"/>
      <c r="G50" s="85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</row>
    <row r="51" ht="12.75" customHeight="1">
      <c r="B51" s="78"/>
      <c r="C51" s="78"/>
      <c r="D51" s="82"/>
      <c r="E51" s="82"/>
      <c r="F51" s="77"/>
      <c r="G51" s="85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</row>
    <row r="52" ht="12.75" customHeight="1">
      <c r="B52" s="78"/>
      <c r="C52" s="78"/>
      <c r="D52" s="82"/>
      <c r="E52" s="82"/>
      <c r="F52" s="77"/>
      <c r="G52" s="77"/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82"/>
      <c r="U52" s="82"/>
      <c r="V52" s="82"/>
      <c r="W52" s="82"/>
      <c r="X52" s="82"/>
      <c r="Y52" s="82"/>
      <c r="Z52" s="82"/>
      <c r="AA52" s="82"/>
      <c r="AB52" s="82"/>
      <c r="AC52" s="82"/>
      <c r="AD52" s="82"/>
      <c r="AE52" s="82"/>
      <c r="AF52" s="82"/>
      <c r="AG52" s="82"/>
    </row>
    <row r="53" ht="12.75" customHeight="1">
      <c r="B53" s="78"/>
      <c r="C53" s="78"/>
      <c r="D53" s="82"/>
      <c r="E53" s="82"/>
      <c r="F53" s="77"/>
      <c r="G53" s="77"/>
      <c r="H53" s="78"/>
      <c r="I53" s="78"/>
      <c r="J53" s="78"/>
      <c r="K53" s="78"/>
      <c r="L53" s="78"/>
      <c r="M53" s="78"/>
      <c r="N53" s="78"/>
      <c r="O53" s="78"/>
      <c r="P53" s="78"/>
      <c r="Q53" s="78"/>
      <c r="R53" s="78"/>
      <c r="S53" s="78"/>
      <c r="T53" s="82"/>
      <c r="U53" s="82"/>
      <c r="V53" s="82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</row>
    <row r="54" ht="12.75" customHeight="1">
      <c r="B54" s="78"/>
      <c r="C54" s="78"/>
      <c r="D54" s="82"/>
      <c r="E54" s="82"/>
      <c r="F54" s="77"/>
      <c r="G54" s="77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82"/>
      <c r="U54" s="82"/>
      <c r="V54" s="82"/>
      <c r="W54" s="82"/>
      <c r="X54" s="82"/>
      <c r="Y54" s="82"/>
      <c r="Z54" s="82"/>
      <c r="AA54" s="82"/>
      <c r="AB54" s="82"/>
      <c r="AC54" s="82"/>
      <c r="AD54" s="82"/>
      <c r="AE54" s="82"/>
      <c r="AF54" s="82"/>
      <c r="AG54" s="82"/>
    </row>
    <row r="55" ht="12.75" customHeight="1">
      <c r="B55" s="78"/>
      <c r="C55" s="78"/>
      <c r="D55" s="82"/>
      <c r="E55" s="82"/>
      <c r="F55" s="77"/>
      <c r="G55" s="77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82"/>
      <c r="U55" s="82"/>
      <c r="V55" s="82"/>
      <c r="W55" s="82"/>
      <c r="X55" s="82"/>
      <c r="Y55" s="82"/>
      <c r="Z55" s="82"/>
      <c r="AA55" s="82"/>
      <c r="AB55" s="82"/>
      <c r="AC55" s="82"/>
      <c r="AD55" s="82"/>
      <c r="AE55" s="82"/>
      <c r="AF55" s="82"/>
      <c r="AG55" s="82"/>
    </row>
    <row r="56" ht="12.75" customHeight="1">
      <c r="B56" s="78"/>
      <c r="C56" s="78"/>
      <c r="D56" s="82"/>
      <c r="E56" s="82"/>
      <c r="F56" s="77"/>
      <c r="G56" s="77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82"/>
      <c r="U56" s="82"/>
      <c r="V56" s="82"/>
      <c r="W56" s="82"/>
      <c r="X56" s="82"/>
      <c r="Y56" s="82"/>
      <c r="Z56" s="82"/>
      <c r="AA56" s="82"/>
      <c r="AB56" s="82"/>
      <c r="AC56" s="82"/>
      <c r="AD56" s="82"/>
      <c r="AE56" s="82"/>
      <c r="AF56" s="82"/>
      <c r="AG56" s="82"/>
    </row>
    <row r="57" ht="12.75" customHeight="1">
      <c r="B57" s="78"/>
      <c r="C57" s="78"/>
      <c r="D57" s="82"/>
      <c r="E57" s="82"/>
      <c r="F57" s="77"/>
      <c r="G57" s="77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82"/>
      <c r="U57" s="82"/>
      <c r="V57" s="82"/>
      <c r="W57" s="82"/>
      <c r="X57" s="82"/>
      <c r="Y57" s="82"/>
      <c r="Z57" s="82"/>
      <c r="AA57" s="82"/>
      <c r="AB57" s="82"/>
      <c r="AC57" s="82"/>
      <c r="AD57" s="82"/>
      <c r="AE57" s="82"/>
      <c r="AF57" s="82"/>
      <c r="AG57" s="82"/>
    </row>
    <row r="58" ht="12.75" customHeight="1">
      <c r="B58" s="78"/>
      <c r="C58" s="78"/>
      <c r="D58" s="82"/>
      <c r="E58" s="82"/>
      <c r="F58" s="77"/>
      <c r="G58" s="77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82"/>
      <c r="U58" s="82"/>
      <c r="V58" s="82"/>
      <c r="W58" s="82"/>
      <c r="X58" s="82"/>
      <c r="Y58" s="82"/>
      <c r="Z58" s="82"/>
      <c r="AA58" s="82"/>
      <c r="AB58" s="82"/>
      <c r="AC58" s="82"/>
      <c r="AD58" s="82"/>
      <c r="AE58" s="82"/>
      <c r="AF58" s="82"/>
      <c r="AG58" s="82"/>
    </row>
    <row r="59" ht="12.75" customHeight="1">
      <c r="B59" s="78"/>
      <c r="C59" s="78"/>
      <c r="D59" s="82"/>
      <c r="E59" s="82"/>
      <c r="F59" s="77"/>
      <c r="G59" s="77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82"/>
      <c r="U59" s="82"/>
      <c r="V59" s="82"/>
      <c r="W59" s="82"/>
      <c r="X59" s="82"/>
      <c r="Y59" s="82"/>
      <c r="Z59" s="82"/>
      <c r="AA59" s="82"/>
      <c r="AB59" s="82"/>
      <c r="AC59" s="82"/>
      <c r="AD59" s="82"/>
      <c r="AE59" s="82"/>
      <c r="AF59" s="82"/>
      <c r="AG59" s="82"/>
    </row>
    <row r="60" ht="12.75" customHeight="1">
      <c r="B60" s="78"/>
      <c r="C60" s="78"/>
      <c r="D60" s="82"/>
      <c r="E60" s="82"/>
      <c r="F60" s="77"/>
      <c r="G60" s="77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  <c r="T60" s="82"/>
      <c r="U60" s="82"/>
      <c r="V60" s="82"/>
      <c r="W60" s="82"/>
      <c r="X60" s="82"/>
      <c r="Y60" s="82"/>
      <c r="Z60" s="82"/>
      <c r="AA60" s="82"/>
      <c r="AB60" s="82"/>
      <c r="AC60" s="82"/>
      <c r="AD60" s="82"/>
      <c r="AE60" s="82"/>
      <c r="AF60" s="82"/>
      <c r="AG60" s="82"/>
    </row>
    <row r="61" ht="12.75" customHeight="1">
      <c r="B61" s="78"/>
      <c r="C61" s="78"/>
      <c r="D61" s="82"/>
      <c r="E61" s="82"/>
      <c r="F61" s="77"/>
      <c r="G61" s="77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</row>
    <row r="62" ht="12.75" customHeight="1">
      <c r="B62" s="78"/>
      <c r="C62" s="78"/>
      <c r="D62" s="82"/>
      <c r="E62" s="82"/>
      <c r="F62" s="77"/>
      <c r="G62" s="77"/>
      <c r="H62" s="78"/>
      <c r="I62" s="78"/>
      <c r="J62" s="78"/>
      <c r="K62" s="78"/>
      <c r="L62" s="78"/>
      <c r="M62" s="78"/>
      <c r="N62" s="78"/>
      <c r="O62" s="78"/>
      <c r="P62" s="78"/>
      <c r="Q62" s="78"/>
      <c r="R62" s="78"/>
      <c r="S62" s="78"/>
      <c r="T62" s="82"/>
      <c r="U62" s="82"/>
      <c r="V62" s="82"/>
      <c r="W62" s="82"/>
      <c r="X62" s="82"/>
      <c r="Y62" s="82"/>
      <c r="Z62" s="82"/>
      <c r="AA62" s="82"/>
      <c r="AB62" s="82"/>
      <c r="AC62" s="82"/>
      <c r="AD62" s="82"/>
      <c r="AE62" s="82"/>
      <c r="AF62" s="82"/>
      <c r="AG62" s="82"/>
    </row>
    <row r="63" ht="12.75" customHeight="1">
      <c r="B63" s="78"/>
      <c r="C63" s="78"/>
      <c r="D63" s="82"/>
      <c r="E63" s="82"/>
      <c r="F63" s="77"/>
      <c r="G63" s="77"/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</row>
    <row r="64" ht="12.75" customHeight="1">
      <c r="B64" s="78"/>
      <c r="C64" s="78"/>
      <c r="D64" s="82"/>
      <c r="E64" s="82"/>
      <c r="F64" s="77"/>
      <c r="G64" s="77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82"/>
      <c r="U64" s="82"/>
      <c r="V64" s="82"/>
      <c r="W64" s="82"/>
      <c r="X64" s="82"/>
      <c r="Y64" s="82"/>
      <c r="Z64" s="82"/>
      <c r="AA64" s="82"/>
      <c r="AB64" s="82"/>
      <c r="AC64" s="82"/>
      <c r="AD64" s="82"/>
      <c r="AE64" s="82"/>
      <c r="AF64" s="82"/>
      <c r="AG64" s="82"/>
    </row>
    <row r="65" ht="12.75" customHeight="1">
      <c r="B65" s="78"/>
      <c r="C65" s="78"/>
      <c r="D65" s="82"/>
      <c r="E65" s="82"/>
      <c r="F65" s="77"/>
      <c r="G65" s="77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82"/>
      <c r="U65" s="82"/>
      <c r="V65" s="82"/>
      <c r="W65" s="82"/>
      <c r="X65" s="82"/>
      <c r="Y65" s="82"/>
      <c r="Z65" s="82"/>
      <c r="AA65" s="82"/>
      <c r="AB65" s="82"/>
      <c r="AC65" s="82"/>
      <c r="AD65" s="82"/>
      <c r="AE65" s="82"/>
      <c r="AF65" s="82"/>
      <c r="AG65" s="82"/>
    </row>
    <row r="66" ht="12.75" customHeight="1">
      <c r="B66" s="78"/>
      <c r="C66" s="78"/>
      <c r="D66" s="82"/>
      <c r="E66" s="82"/>
      <c r="F66" s="77"/>
      <c r="G66" s="77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82"/>
      <c r="U66" s="82"/>
      <c r="V66" s="82"/>
      <c r="W66" s="82"/>
      <c r="X66" s="82"/>
      <c r="Y66" s="82"/>
      <c r="Z66" s="82"/>
      <c r="AA66" s="82"/>
      <c r="AB66" s="82"/>
      <c r="AC66" s="82"/>
      <c r="AD66" s="82"/>
      <c r="AE66" s="82"/>
      <c r="AF66" s="82"/>
      <c r="AG66" s="82"/>
    </row>
    <row r="67" ht="12.75" customHeight="1">
      <c r="B67" s="78"/>
      <c r="C67" s="78"/>
      <c r="D67" s="82"/>
      <c r="E67" s="82"/>
      <c r="F67" s="77"/>
      <c r="G67" s="77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82"/>
      <c r="U67" s="82"/>
      <c r="V67" s="82"/>
      <c r="W67" s="82"/>
      <c r="X67" s="82"/>
      <c r="Y67" s="82"/>
      <c r="Z67" s="82"/>
      <c r="AA67" s="82"/>
      <c r="AB67" s="82"/>
      <c r="AC67" s="82"/>
      <c r="AD67" s="82"/>
      <c r="AE67" s="82"/>
      <c r="AF67" s="82"/>
      <c r="AG67" s="82"/>
    </row>
    <row r="68" ht="12.75" customHeight="1">
      <c r="B68" s="78"/>
      <c r="C68" s="78"/>
      <c r="D68" s="82"/>
      <c r="E68" s="82"/>
      <c r="F68" s="77"/>
      <c r="G68" s="77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82"/>
      <c r="U68" s="82"/>
      <c r="V68" s="82"/>
      <c r="W68" s="82"/>
      <c r="X68" s="82"/>
      <c r="Y68" s="82"/>
      <c r="Z68" s="82"/>
      <c r="AA68" s="82"/>
      <c r="AB68" s="82"/>
      <c r="AC68" s="82"/>
      <c r="AD68" s="82"/>
      <c r="AE68" s="82"/>
      <c r="AF68" s="82"/>
      <c r="AG68" s="82"/>
    </row>
    <row r="69" ht="12.75" customHeight="1">
      <c r="B69" s="78"/>
      <c r="C69" s="78"/>
      <c r="D69" s="82"/>
      <c r="E69" s="82"/>
      <c r="F69" s="77"/>
      <c r="G69" s="77"/>
      <c r="H69" s="78"/>
      <c r="I69" s="78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</row>
    <row r="70" ht="12.75" customHeight="1">
      <c r="B70" s="78"/>
      <c r="C70" s="78"/>
      <c r="D70" s="82"/>
      <c r="E70" s="82"/>
      <c r="F70" s="77"/>
      <c r="G70" s="77"/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8"/>
      <c r="T70" s="82"/>
      <c r="U70" s="82"/>
      <c r="V70" s="82"/>
      <c r="W70" s="82"/>
      <c r="X70" s="82"/>
      <c r="Y70" s="82"/>
      <c r="Z70" s="82"/>
      <c r="AA70" s="82"/>
      <c r="AB70" s="82"/>
      <c r="AC70" s="82"/>
      <c r="AD70" s="82"/>
      <c r="AE70" s="82"/>
      <c r="AF70" s="82"/>
      <c r="AG70" s="82"/>
    </row>
    <row r="71" ht="12.75" customHeight="1">
      <c r="B71" s="78"/>
      <c r="C71" s="78"/>
      <c r="D71" s="82"/>
      <c r="E71" s="82"/>
      <c r="F71" s="77"/>
      <c r="G71" s="77"/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8"/>
      <c r="S71" s="78"/>
      <c r="T71" s="82"/>
      <c r="U71" s="82"/>
      <c r="V71" s="82"/>
      <c r="W71" s="82"/>
      <c r="X71" s="82"/>
      <c r="Y71" s="82"/>
      <c r="Z71" s="82"/>
      <c r="AA71" s="82"/>
      <c r="AB71" s="82"/>
      <c r="AC71" s="82"/>
      <c r="AD71" s="82"/>
      <c r="AE71" s="82"/>
      <c r="AF71" s="82"/>
      <c r="AG71" s="82"/>
    </row>
    <row r="72" ht="12.75" customHeight="1">
      <c r="B72" s="78"/>
      <c r="C72" s="78"/>
      <c r="D72" s="82"/>
      <c r="E72" s="82"/>
      <c r="F72" s="77"/>
      <c r="G72" s="77"/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82"/>
      <c r="U72" s="82"/>
      <c r="V72" s="82"/>
      <c r="W72" s="82"/>
      <c r="X72" s="82"/>
      <c r="Y72" s="82"/>
      <c r="Z72" s="82"/>
      <c r="AA72" s="82"/>
      <c r="AB72" s="82"/>
      <c r="AC72" s="82"/>
      <c r="AD72" s="82"/>
      <c r="AE72" s="82"/>
      <c r="AF72" s="82"/>
      <c r="AG72" s="82"/>
    </row>
    <row r="73" ht="12.75" customHeight="1">
      <c r="B73" s="78"/>
      <c r="C73" s="78"/>
      <c r="D73" s="82"/>
      <c r="E73" s="82"/>
      <c r="F73" s="77"/>
      <c r="G73" s="77"/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78"/>
      <c r="T73" s="82"/>
      <c r="U73" s="82"/>
      <c r="V73" s="82"/>
      <c r="W73" s="82"/>
      <c r="X73" s="82"/>
      <c r="Y73" s="82"/>
      <c r="Z73" s="82"/>
      <c r="AA73" s="82"/>
      <c r="AB73" s="82"/>
      <c r="AC73" s="82"/>
      <c r="AD73" s="82"/>
      <c r="AE73" s="82"/>
      <c r="AF73" s="82"/>
      <c r="AG73" s="82"/>
    </row>
    <row r="74" ht="12.75" customHeight="1">
      <c r="B74" s="78"/>
      <c r="C74" s="78"/>
      <c r="D74" s="82"/>
      <c r="E74" s="82"/>
      <c r="F74" s="77"/>
      <c r="G74" s="77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78"/>
      <c r="S74" s="78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2"/>
      <c r="AG74" s="82"/>
    </row>
    <row r="75" ht="12.75" customHeight="1">
      <c r="B75" s="78"/>
      <c r="C75" s="78"/>
      <c r="D75" s="82"/>
      <c r="E75" s="82"/>
      <c r="F75" s="77"/>
      <c r="G75" s="77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78"/>
      <c r="S75" s="78"/>
      <c r="T75" s="82"/>
      <c r="U75" s="82"/>
      <c r="V75" s="82"/>
      <c r="W75" s="82"/>
      <c r="X75" s="82"/>
      <c r="Y75" s="82"/>
      <c r="Z75" s="82"/>
      <c r="AA75" s="82"/>
      <c r="AB75" s="82"/>
      <c r="AC75" s="82"/>
      <c r="AD75" s="82"/>
      <c r="AE75" s="82"/>
      <c r="AF75" s="82"/>
      <c r="AG75" s="82"/>
    </row>
    <row r="76" ht="12.75" customHeight="1">
      <c r="B76" s="78"/>
      <c r="C76" s="78"/>
      <c r="D76" s="82"/>
      <c r="E76" s="82"/>
      <c r="F76" s="77"/>
      <c r="G76" s="77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82"/>
      <c r="U76" s="82"/>
      <c r="V76" s="82"/>
      <c r="W76" s="82"/>
      <c r="X76" s="82"/>
      <c r="Y76" s="82"/>
      <c r="Z76" s="82"/>
      <c r="AA76" s="82"/>
      <c r="AB76" s="82"/>
      <c r="AC76" s="82"/>
      <c r="AD76" s="82"/>
      <c r="AE76" s="82"/>
      <c r="AF76" s="82"/>
      <c r="AG76" s="82"/>
    </row>
    <row r="77" ht="12.75" customHeight="1">
      <c r="B77" s="78"/>
      <c r="C77" s="78"/>
      <c r="D77" s="82"/>
      <c r="E77" s="82"/>
      <c r="F77" s="77"/>
      <c r="G77" s="77"/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78"/>
      <c r="S77" s="78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</row>
    <row r="78" ht="12.75" customHeight="1">
      <c r="B78" s="78"/>
      <c r="C78" s="78"/>
      <c r="D78" s="82"/>
      <c r="E78" s="82"/>
      <c r="F78" s="77"/>
      <c r="G78" s="77"/>
      <c r="H78" s="78"/>
      <c r="I78" s="78"/>
      <c r="J78" s="78"/>
      <c r="K78" s="78"/>
      <c r="L78" s="78"/>
      <c r="M78" s="78"/>
      <c r="N78" s="78"/>
      <c r="O78" s="78"/>
      <c r="P78" s="78"/>
      <c r="Q78" s="78"/>
      <c r="R78" s="78"/>
      <c r="S78" s="78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</row>
    <row r="79" ht="12.75" customHeight="1">
      <c r="B79" s="78"/>
      <c r="C79" s="78"/>
      <c r="D79" s="82"/>
      <c r="E79" s="82"/>
      <c r="F79" s="77"/>
      <c r="G79" s="77"/>
      <c r="H79" s="78"/>
      <c r="I79" s="78"/>
      <c r="J79" s="78"/>
      <c r="K79" s="78"/>
      <c r="L79" s="78"/>
      <c r="M79" s="78"/>
      <c r="N79" s="78"/>
      <c r="O79" s="78"/>
      <c r="P79" s="78"/>
      <c r="Q79" s="78"/>
      <c r="R79" s="78"/>
      <c r="S79" s="78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</row>
    <row r="80" ht="12.75" customHeight="1">
      <c r="B80" s="78"/>
      <c r="C80" s="78"/>
      <c r="D80" s="82"/>
      <c r="E80" s="82"/>
      <c r="F80" s="77"/>
      <c r="G80" s="77"/>
      <c r="H80" s="78"/>
      <c r="I80" s="78"/>
      <c r="J80" s="78"/>
      <c r="K80" s="78"/>
      <c r="L80" s="78"/>
      <c r="M80" s="78"/>
      <c r="N80" s="78"/>
      <c r="O80" s="78"/>
      <c r="P80" s="78"/>
      <c r="Q80" s="78"/>
      <c r="R80" s="78"/>
      <c r="S80" s="78"/>
      <c r="T80" s="82"/>
      <c r="U80" s="82"/>
      <c r="V80" s="82"/>
      <c r="W80" s="82"/>
      <c r="X80" s="82"/>
      <c r="Y80" s="82"/>
      <c r="Z80" s="82"/>
      <c r="AA80" s="82"/>
      <c r="AB80" s="82"/>
      <c r="AC80" s="82"/>
      <c r="AD80" s="82"/>
      <c r="AE80" s="82"/>
      <c r="AF80" s="82"/>
      <c r="AG80" s="82"/>
    </row>
    <row r="81" ht="12.75" customHeight="1">
      <c r="B81" s="78"/>
      <c r="C81" s="78"/>
      <c r="D81" s="82"/>
      <c r="E81" s="82"/>
      <c r="F81" s="77"/>
      <c r="G81" s="77"/>
      <c r="H81" s="78"/>
      <c r="I81" s="78"/>
      <c r="J81" s="78"/>
      <c r="K81" s="78"/>
      <c r="L81" s="78"/>
      <c r="M81" s="78"/>
      <c r="N81" s="78"/>
      <c r="O81" s="78"/>
      <c r="P81" s="78"/>
      <c r="Q81" s="78"/>
      <c r="R81" s="78"/>
      <c r="S81" s="78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</row>
    <row r="82" ht="12.75" customHeight="1">
      <c r="B82" s="78"/>
      <c r="C82" s="78"/>
      <c r="D82" s="82"/>
      <c r="E82" s="82"/>
      <c r="F82" s="77"/>
      <c r="G82" s="77"/>
      <c r="H82" s="78"/>
      <c r="I82" s="78"/>
      <c r="J82" s="78"/>
      <c r="K82" s="78"/>
      <c r="L82" s="78"/>
      <c r="M82" s="78"/>
      <c r="N82" s="78"/>
      <c r="O82" s="78"/>
      <c r="P82" s="78"/>
      <c r="Q82" s="78"/>
      <c r="R82" s="78"/>
      <c r="S82" s="78"/>
      <c r="T82" s="82"/>
      <c r="U82" s="82"/>
      <c r="V82" s="82"/>
      <c r="W82" s="82"/>
      <c r="X82" s="82"/>
      <c r="Y82" s="82"/>
      <c r="Z82" s="82"/>
      <c r="AA82" s="82"/>
      <c r="AB82" s="82"/>
      <c r="AC82" s="82"/>
      <c r="AD82" s="82"/>
      <c r="AE82" s="82"/>
      <c r="AF82" s="82"/>
      <c r="AG82" s="82"/>
    </row>
    <row r="83" ht="12.75" customHeight="1">
      <c r="B83" s="78"/>
      <c r="C83" s="78"/>
      <c r="D83" s="82"/>
      <c r="E83" s="82"/>
      <c r="F83" s="77"/>
      <c r="G83" s="77"/>
      <c r="H83" s="78"/>
      <c r="I83" s="78"/>
      <c r="J83" s="78"/>
      <c r="K83" s="78"/>
      <c r="L83" s="78"/>
      <c r="M83" s="78"/>
      <c r="N83" s="78"/>
      <c r="O83" s="78"/>
      <c r="P83" s="78"/>
      <c r="Q83" s="78"/>
      <c r="R83" s="78"/>
      <c r="S83" s="78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</row>
    <row r="84" ht="12.75" customHeight="1">
      <c r="B84" s="78"/>
      <c r="C84" s="78"/>
      <c r="D84" s="82"/>
      <c r="E84" s="82"/>
      <c r="F84" s="77"/>
      <c r="G84" s="77"/>
      <c r="H84" s="78"/>
      <c r="I84" s="78"/>
      <c r="J84" s="78"/>
      <c r="K84" s="78"/>
      <c r="L84" s="78"/>
      <c r="M84" s="78"/>
      <c r="N84" s="78"/>
      <c r="O84" s="78"/>
      <c r="P84" s="78"/>
      <c r="Q84" s="78"/>
      <c r="R84" s="78"/>
      <c r="S84" s="78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</row>
    <row r="85" ht="12.75" customHeight="1">
      <c r="B85" s="78"/>
      <c r="C85" s="78"/>
      <c r="D85" s="82"/>
      <c r="E85" s="82"/>
      <c r="F85" s="77"/>
      <c r="G85" s="77"/>
      <c r="H85" s="78"/>
      <c r="I85" s="78"/>
      <c r="J85" s="78"/>
      <c r="K85" s="78"/>
      <c r="L85" s="78"/>
      <c r="M85" s="78"/>
      <c r="N85" s="78"/>
      <c r="O85" s="78"/>
      <c r="P85" s="78"/>
      <c r="Q85" s="78"/>
      <c r="R85" s="78"/>
      <c r="S85" s="78"/>
      <c r="T85" s="82"/>
      <c r="U85" s="82"/>
      <c r="V85" s="82"/>
      <c r="W85" s="82"/>
      <c r="X85" s="82"/>
      <c r="Y85" s="82"/>
      <c r="Z85" s="82"/>
      <c r="AA85" s="82"/>
      <c r="AB85" s="82"/>
      <c r="AC85" s="82"/>
      <c r="AD85" s="82"/>
      <c r="AE85" s="82"/>
      <c r="AF85" s="82"/>
      <c r="AG85" s="82"/>
    </row>
    <row r="86" ht="12.75" customHeight="1">
      <c r="B86" s="78"/>
      <c r="C86" s="78"/>
      <c r="D86" s="82"/>
      <c r="E86" s="82"/>
      <c r="F86" s="77"/>
      <c r="G86" s="77"/>
      <c r="H86" s="78"/>
      <c r="I86" s="78"/>
      <c r="J86" s="78"/>
      <c r="K86" s="78"/>
      <c r="L86" s="78"/>
      <c r="M86" s="78"/>
      <c r="N86" s="78"/>
      <c r="O86" s="78"/>
      <c r="P86" s="78"/>
      <c r="Q86" s="78"/>
      <c r="R86" s="78"/>
      <c r="S86" s="78"/>
      <c r="T86" s="82"/>
      <c r="U86" s="82"/>
      <c r="V86" s="82"/>
      <c r="W86" s="82"/>
      <c r="X86" s="82"/>
      <c r="Y86" s="82"/>
      <c r="Z86" s="82"/>
      <c r="AA86" s="82"/>
      <c r="AB86" s="82"/>
      <c r="AC86" s="82"/>
      <c r="AD86" s="82"/>
      <c r="AE86" s="82"/>
      <c r="AF86" s="82"/>
      <c r="AG86" s="82"/>
    </row>
    <row r="87" ht="12.75" customHeight="1">
      <c r="B87" s="78"/>
      <c r="C87" s="78"/>
      <c r="D87" s="82"/>
      <c r="E87" s="82"/>
      <c r="F87" s="77"/>
      <c r="G87" s="77"/>
      <c r="H87" s="78"/>
      <c r="I87" s="78"/>
      <c r="J87" s="78"/>
      <c r="K87" s="78"/>
      <c r="L87" s="78"/>
      <c r="M87" s="78"/>
      <c r="N87" s="78"/>
      <c r="O87" s="78"/>
      <c r="P87" s="78"/>
      <c r="Q87" s="78"/>
      <c r="R87" s="78"/>
      <c r="S87" s="78"/>
      <c r="T87" s="82"/>
      <c r="U87" s="82"/>
      <c r="V87" s="82"/>
      <c r="W87" s="82"/>
      <c r="X87" s="82"/>
      <c r="Y87" s="82"/>
      <c r="Z87" s="82"/>
      <c r="AA87" s="82"/>
      <c r="AB87" s="82"/>
      <c r="AC87" s="82"/>
      <c r="AD87" s="82"/>
      <c r="AE87" s="82"/>
      <c r="AF87" s="82"/>
      <c r="AG87" s="82"/>
    </row>
    <row r="88" ht="12.75" customHeight="1">
      <c r="B88" s="78"/>
      <c r="C88" s="78"/>
      <c r="D88" s="82"/>
      <c r="E88" s="82"/>
      <c r="F88" s="77"/>
      <c r="G88" s="77"/>
      <c r="H88" s="78"/>
      <c r="I88" s="78"/>
      <c r="J88" s="78"/>
      <c r="K88" s="78"/>
      <c r="L88" s="78"/>
      <c r="M88" s="78"/>
      <c r="N88" s="78"/>
      <c r="O88" s="78"/>
      <c r="P88" s="78"/>
      <c r="Q88" s="78"/>
      <c r="R88" s="78"/>
      <c r="S88" s="78"/>
      <c r="T88" s="82"/>
      <c r="U88" s="82"/>
      <c r="V88" s="82"/>
      <c r="W88" s="82"/>
      <c r="X88" s="82"/>
      <c r="Y88" s="82"/>
      <c r="Z88" s="82"/>
      <c r="AA88" s="82"/>
      <c r="AB88" s="82"/>
      <c r="AC88" s="82"/>
      <c r="AD88" s="82"/>
      <c r="AE88" s="82"/>
      <c r="AF88" s="82"/>
      <c r="AG88" s="82"/>
    </row>
    <row r="89" ht="12.75" customHeight="1">
      <c r="B89" s="78"/>
      <c r="C89" s="78"/>
      <c r="D89" s="82"/>
      <c r="E89" s="82"/>
      <c r="F89" s="77"/>
      <c r="G89" s="77"/>
      <c r="H89" s="78"/>
      <c r="I89" s="78"/>
      <c r="J89" s="78"/>
      <c r="K89" s="78"/>
      <c r="L89" s="78"/>
      <c r="M89" s="78"/>
      <c r="N89" s="78"/>
      <c r="O89" s="78"/>
      <c r="P89" s="78"/>
      <c r="Q89" s="78"/>
      <c r="R89" s="78"/>
      <c r="S89" s="78"/>
      <c r="T89" s="82"/>
      <c r="U89" s="82"/>
      <c r="V89" s="82"/>
      <c r="W89" s="82"/>
      <c r="X89" s="82"/>
      <c r="Y89" s="82"/>
      <c r="Z89" s="82"/>
      <c r="AA89" s="82"/>
      <c r="AB89" s="82"/>
      <c r="AC89" s="82"/>
      <c r="AD89" s="82"/>
      <c r="AE89" s="82"/>
      <c r="AF89" s="82"/>
      <c r="AG89" s="82"/>
    </row>
    <row r="90" ht="12.75" customHeight="1">
      <c r="B90" s="78"/>
      <c r="C90" s="78"/>
      <c r="D90" s="82"/>
      <c r="E90" s="82"/>
      <c r="F90" s="77"/>
      <c r="G90" s="77"/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78"/>
      <c r="S90" s="78"/>
      <c r="T90" s="82"/>
      <c r="U90" s="82"/>
      <c r="V90" s="82"/>
      <c r="W90" s="82"/>
      <c r="X90" s="82"/>
      <c r="Y90" s="82"/>
      <c r="Z90" s="82"/>
      <c r="AA90" s="82"/>
      <c r="AB90" s="82"/>
      <c r="AC90" s="82"/>
      <c r="AD90" s="82"/>
      <c r="AE90" s="82"/>
      <c r="AF90" s="82"/>
      <c r="AG90" s="82"/>
    </row>
    <row r="91" ht="12.75" customHeight="1">
      <c r="B91" s="78"/>
      <c r="C91" s="78"/>
      <c r="D91" s="82"/>
      <c r="E91" s="82"/>
      <c r="F91" s="77"/>
      <c r="G91" s="77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78"/>
      <c r="S91" s="78"/>
      <c r="T91" s="82"/>
      <c r="U91" s="82"/>
      <c r="V91" s="82"/>
      <c r="W91" s="82"/>
      <c r="X91" s="82"/>
      <c r="Y91" s="82"/>
      <c r="Z91" s="82"/>
      <c r="AA91" s="82"/>
      <c r="AB91" s="82"/>
      <c r="AC91" s="82"/>
      <c r="AD91" s="82"/>
      <c r="AE91" s="82"/>
      <c r="AF91" s="82"/>
      <c r="AG91" s="82"/>
    </row>
    <row r="92" ht="12.75" customHeight="1">
      <c r="B92" s="78"/>
      <c r="C92" s="78"/>
      <c r="D92" s="82"/>
      <c r="E92" s="82"/>
      <c r="F92" s="77"/>
      <c r="G92" s="77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78"/>
      <c r="S92" s="78"/>
      <c r="T92" s="82"/>
      <c r="U92" s="82"/>
      <c r="V92" s="82"/>
      <c r="W92" s="82"/>
      <c r="X92" s="82"/>
      <c r="Y92" s="82"/>
      <c r="Z92" s="82"/>
      <c r="AA92" s="82"/>
      <c r="AB92" s="82"/>
      <c r="AC92" s="82"/>
      <c r="AD92" s="82"/>
      <c r="AE92" s="82"/>
      <c r="AF92" s="82"/>
      <c r="AG92" s="82"/>
    </row>
    <row r="93" ht="12.75" customHeight="1">
      <c r="B93" s="78"/>
      <c r="C93" s="78"/>
      <c r="D93" s="82"/>
      <c r="E93" s="82"/>
      <c r="F93" s="77"/>
      <c r="G93" s="77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78"/>
      <c r="S93" s="78"/>
      <c r="T93" s="82"/>
      <c r="U93" s="82"/>
      <c r="V93" s="82"/>
      <c r="W93" s="82"/>
      <c r="X93" s="82"/>
      <c r="Y93" s="82"/>
      <c r="Z93" s="82"/>
      <c r="AA93" s="82"/>
      <c r="AB93" s="82"/>
      <c r="AC93" s="82"/>
      <c r="AD93" s="82"/>
      <c r="AE93" s="82"/>
      <c r="AF93" s="82"/>
      <c r="AG93" s="82"/>
    </row>
    <row r="94" ht="12.75" customHeight="1">
      <c r="B94" s="78"/>
      <c r="C94" s="78"/>
      <c r="D94" s="82"/>
      <c r="E94" s="82"/>
      <c r="F94" s="77"/>
      <c r="G94" s="77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</row>
    <row r="95" ht="12.75" customHeight="1">
      <c r="B95" s="78"/>
      <c r="C95" s="78"/>
      <c r="D95" s="82"/>
      <c r="E95" s="82"/>
      <c r="F95" s="77"/>
      <c r="G95" s="77"/>
      <c r="H95" s="78"/>
      <c r="I95" s="78"/>
      <c r="J95" s="78"/>
      <c r="K95" s="78"/>
      <c r="L95" s="78"/>
      <c r="M95" s="78"/>
      <c r="N95" s="78"/>
      <c r="O95" s="78"/>
      <c r="P95" s="78"/>
      <c r="Q95" s="78"/>
      <c r="R95" s="78"/>
      <c r="S95" s="78"/>
      <c r="T95" s="82"/>
      <c r="U95" s="82"/>
      <c r="V95" s="82"/>
      <c r="W95" s="82"/>
      <c r="X95" s="82"/>
      <c r="Y95" s="82"/>
      <c r="Z95" s="82"/>
      <c r="AA95" s="82"/>
      <c r="AB95" s="82"/>
      <c r="AC95" s="82"/>
      <c r="AD95" s="82"/>
      <c r="AE95" s="82"/>
      <c r="AF95" s="82"/>
      <c r="AG95" s="82"/>
    </row>
    <row r="96" ht="12.75" customHeight="1">
      <c r="B96" s="78"/>
      <c r="C96" s="78"/>
      <c r="D96" s="82"/>
      <c r="E96" s="82"/>
      <c r="F96" s="77"/>
      <c r="G96" s="77"/>
      <c r="H96" s="78"/>
      <c r="I96" s="78"/>
      <c r="J96" s="78"/>
      <c r="K96" s="78"/>
      <c r="L96" s="78"/>
      <c r="M96" s="78"/>
      <c r="N96" s="78"/>
      <c r="O96" s="78"/>
      <c r="P96" s="78"/>
      <c r="Q96" s="78"/>
      <c r="R96" s="78"/>
      <c r="S96" s="78"/>
      <c r="T96" s="82"/>
      <c r="U96" s="82"/>
      <c r="V96" s="82"/>
      <c r="W96" s="82"/>
      <c r="X96" s="82"/>
      <c r="Y96" s="82"/>
      <c r="Z96" s="82"/>
      <c r="AA96" s="82"/>
      <c r="AB96" s="82"/>
      <c r="AC96" s="82"/>
      <c r="AD96" s="82"/>
      <c r="AE96" s="82"/>
      <c r="AF96" s="82"/>
      <c r="AG96" s="82"/>
    </row>
    <row r="97" ht="12.75" customHeight="1">
      <c r="B97" s="78"/>
      <c r="C97" s="78"/>
      <c r="D97" s="82"/>
      <c r="E97" s="82"/>
      <c r="F97" s="77"/>
      <c r="G97" s="77"/>
      <c r="H97" s="78"/>
      <c r="I97" s="78"/>
      <c r="J97" s="78"/>
      <c r="K97" s="78"/>
      <c r="L97" s="78"/>
      <c r="M97" s="78"/>
      <c r="N97" s="78"/>
      <c r="O97" s="78"/>
      <c r="P97" s="78"/>
      <c r="Q97" s="78"/>
      <c r="R97" s="78"/>
      <c r="S97" s="78"/>
      <c r="T97" s="82"/>
      <c r="U97" s="82"/>
      <c r="V97" s="82"/>
      <c r="W97" s="82"/>
      <c r="X97" s="82"/>
      <c r="Y97" s="82"/>
      <c r="Z97" s="82"/>
      <c r="AA97" s="82"/>
      <c r="AB97" s="82"/>
      <c r="AC97" s="82"/>
      <c r="AD97" s="82"/>
      <c r="AE97" s="82"/>
      <c r="AF97" s="82"/>
      <c r="AG97" s="82"/>
    </row>
    <row r="98" ht="12.75" customHeight="1">
      <c r="B98" s="78"/>
      <c r="C98" s="78"/>
      <c r="D98" s="82"/>
      <c r="E98" s="82"/>
      <c r="F98" s="77"/>
      <c r="G98" s="77"/>
      <c r="H98" s="78"/>
      <c r="I98" s="78"/>
      <c r="J98" s="78"/>
      <c r="K98" s="78"/>
      <c r="L98" s="78"/>
      <c r="M98" s="78"/>
      <c r="N98" s="78"/>
      <c r="O98" s="78"/>
      <c r="P98" s="78"/>
      <c r="Q98" s="78"/>
      <c r="R98" s="78"/>
      <c r="S98" s="78"/>
      <c r="T98" s="82"/>
      <c r="U98" s="82"/>
      <c r="V98" s="82"/>
      <c r="W98" s="82"/>
      <c r="X98" s="82"/>
      <c r="Y98" s="82"/>
      <c r="Z98" s="82"/>
      <c r="AA98" s="82"/>
      <c r="AB98" s="82"/>
      <c r="AC98" s="82"/>
      <c r="AD98" s="82"/>
      <c r="AE98" s="82"/>
      <c r="AF98" s="82"/>
      <c r="AG98" s="82"/>
    </row>
    <row r="99" ht="12.75" customHeight="1">
      <c r="B99" s="78"/>
      <c r="C99" s="78"/>
      <c r="D99" s="82"/>
      <c r="E99" s="82"/>
      <c r="F99" s="77"/>
      <c r="G99" s="77"/>
      <c r="H99" s="78"/>
      <c r="I99" s="78"/>
      <c r="J99" s="78"/>
      <c r="K99" s="78"/>
      <c r="L99" s="78"/>
      <c r="M99" s="78"/>
      <c r="N99" s="78"/>
      <c r="O99" s="78"/>
      <c r="P99" s="78"/>
      <c r="Q99" s="78"/>
      <c r="R99" s="78"/>
      <c r="S99" s="78"/>
      <c r="T99" s="82"/>
      <c r="U99" s="82"/>
      <c r="V99" s="82"/>
      <c r="W99" s="82"/>
      <c r="X99" s="82"/>
      <c r="Y99" s="82"/>
      <c r="Z99" s="82"/>
      <c r="AA99" s="82"/>
      <c r="AB99" s="82"/>
      <c r="AC99" s="82"/>
      <c r="AD99" s="82"/>
      <c r="AE99" s="82"/>
      <c r="AF99" s="82"/>
      <c r="AG99" s="82"/>
    </row>
    <row r="100" ht="12.75" customHeight="1">
      <c r="B100" s="78"/>
      <c r="C100" s="78"/>
      <c r="D100" s="82"/>
      <c r="E100" s="82"/>
      <c r="F100" s="77"/>
      <c r="G100" s="77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82"/>
      <c r="U100" s="82"/>
      <c r="V100" s="82"/>
      <c r="W100" s="82"/>
      <c r="X100" s="82"/>
      <c r="Y100" s="82"/>
      <c r="Z100" s="82"/>
      <c r="AA100" s="82"/>
      <c r="AB100" s="82"/>
      <c r="AC100" s="82"/>
      <c r="AD100" s="82"/>
      <c r="AE100" s="82"/>
      <c r="AF100" s="82"/>
      <c r="AG100" s="82"/>
    </row>
    <row r="101" ht="12.75" customHeight="1">
      <c r="B101" s="78"/>
      <c r="C101" s="78"/>
      <c r="D101" s="82"/>
      <c r="E101" s="82"/>
      <c r="F101" s="77"/>
      <c r="G101" s="77"/>
      <c r="H101" s="78"/>
      <c r="I101" s="78"/>
      <c r="J101" s="78"/>
      <c r="K101" s="78"/>
      <c r="L101" s="78"/>
      <c r="M101" s="78"/>
      <c r="N101" s="78"/>
      <c r="O101" s="78"/>
      <c r="P101" s="78"/>
      <c r="Q101" s="78"/>
      <c r="R101" s="78"/>
      <c r="S101" s="78"/>
      <c r="T101" s="82"/>
      <c r="U101" s="82"/>
      <c r="V101" s="82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</row>
    <row r="102" ht="12.75" customHeight="1">
      <c r="B102" s="78"/>
      <c r="C102" s="78"/>
      <c r="D102" s="82"/>
      <c r="E102" s="82"/>
      <c r="F102" s="77"/>
      <c r="G102" s="77"/>
      <c r="H102" s="78"/>
      <c r="I102" s="78"/>
      <c r="J102" s="78"/>
      <c r="K102" s="78"/>
      <c r="L102" s="78"/>
      <c r="M102" s="78"/>
      <c r="N102" s="78"/>
      <c r="O102" s="78"/>
      <c r="P102" s="78"/>
      <c r="Q102" s="78"/>
      <c r="R102" s="78"/>
      <c r="S102" s="78"/>
      <c r="T102" s="82"/>
      <c r="U102" s="82"/>
      <c r="V102" s="82"/>
      <c r="W102" s="82"/>
      <c r="X102" s="82"/>
      <c r="Y102" s="82"/>
      <c r="Z102" s="82"/>
      <c r="AA102" s="82"/>
      <c r="AB102" s="82"/>
      <c r="AC102" s="82"/>
      <c r="AD102" s="82"/>
      <c r="AE102" s="82"/>
      <c r="AF102" s="82"/>
      <c r="AG102" s="82"/>
    </row>
    <row r="103" ht="12.75" customHeight="1">
      <c r="B103" s="78"/>
      <c r="C103" s="78"/>
      <c r="D103" s="82"/>
      <c r="E103" s="82"/>
      <c r="F103" s="77"/>
      <c r="G103" s="77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78"/>
      <c r="T103" s="82"/>
      <c r="U103" s="82"/>
      <c r="V103" s="82"/>
      <c r="W103" s="82"/>
      <c r="X103" s="82"/>
      <c r="Y103" s="82"/>
      <c r="Z103" s="82"/>
      <c r="AA103" s="82"/>
      <c r="AB103" s="82"/>
      <c r="AC103" s="82"/>
      <c r="AD103" s="82"/>
      <c r="AE103" s="82"/>
      <c r="AF103" s="82"/>
      <c r="AG103" s="82"/>
    </row>
    <row r="104" ht="12.75" customHeight="1">
      <c r="B104" s="78"/>
      <c r="C104" s="78"/>
      <c r="D104" s="82"/>
      <c r="E104" s="82"/>
      <c r="F104" s="77"/>
      <c r="G104" s="77"/>
      <c r="H104" s="78"/>
      <c r="I104" s="78"/>
      <c r="J104" s="78"/>
      <c r="K104" s="78"/>
      <c r="L104" s="78"/>
      <c r="M104" s="78"/>
      <c r="N104" s="78"/>
      <c r="O104" s="78"/>
      <c r="P104" s="78"/>
      <c r="Q104" s="78"/>
      <c r="R104" s="78"/>
      <c r="S104" s="78"/>
      <c r="T104" s="82"/>
      <c r="U104" s="82"/>
      <c r="V104" s="82"/>
      <c r="W104" s="82"/>
      <c r="X104" s="82"/>
      <c r="Y104" s="82"/>
      <c r="Z104" s="82"/>
      <c r="AA104" s="82"/>
      <c r="AB104" s="82"/>
      <c r="AC104" s="82"/>
      <c r="AD104" s="82"/>
      <c r="AE104" s="82"/>
      <c r="AF104" s="82"/>
      <c r="AG104" s="82"/>
    </row>
    <row r="105" ht="12.75" customHeight="1">
      <c r="B105" s="78"/>
      <c r="C105" s="78"/>
      <c r="D105" s="82"/>
      <c r="E105" s="82"/>
      <c r="F105" s="77"/>
      <c r="G105" s="77"/>
      <c r="H105" s="78"/>
      <c r="I105" s="78"/>
      <c r="J105" s="78"/>
      <c r="K105" s="78"/>
      <c r="L105" s="78"/>
      <c r="M105" s="78"/>
      <c r="N105" s="78"/>
      <c r="O105" s="78"/>
      <c r="P105" s="78"/>
      <c r="Q105" s="78"/>
      <c r="R105" s="78"/>
      <c r="S105" s="78"/>
      <c r="T105" s="82"/>
      <c r="U105" s="82"/>
      <c r="V105" s="82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</row>
    <row r="106" ht="12.75" customHeight="1">
      <c r="B106" s="78"/>
      <c r="C106" s="78"/>
      <c r="D106" s="82"/>
      <c r="E106" s="82"/>
      <c r="F106" s="77"/>
      <c r="G106" s="77"/>
      <c r="H106" s="78"/>
      <c r="I106" s="78"/>
      <c r="J106" s="78"/>
      <c r="K106" s="78"/>
      <c r="L106" s="78"/>
      <c r="M106" s="78"/>
      <c r="N106" s="78"/>
      <c r="O106" s="78"/>
      <c r="P106" s="78"/>
      <c r="Q106" s="78"/>
      <c r="R106" s="78"/>
      <c r="S106" s="78"/>
      <c r="T106" s="82"/>
      <c r="U106" s="82"/>
      <c r="V106" s="82"/>
      <c r="W106" s="82"/>
      <c r="X106" s="82"/>
      <c r="Y106" s="82"/>
      <c r="Z106" s="82"/>
      <c r="AA106" s="82"/>
      <c r="AB106" s="82"/>
      <c r="AC106" s="82"/>
      <c r="AD106" s="82"/>
      <c r="AE106" s="82"/>
      <c r="AF106" s="82"/>
      <c r="AG106" s="82"/>
    </row>
    <row r="107" ht="12.75" customHeight="1">
      <c r="B107" s="78"/>
      <c r="C107" s="78"/>
      <c r="D107" s="82"/>
      <c r="E107" s="82"/>
      <c r="F107" s="77"/>
      <c r="G107" s="77"/>
      <c r="H107" s="78"/>
      <c r="I107" s="78"/>
      <c r="J107" s="78"/>
      <c r="K107" s="78"/>
      <c r="L107" s="78"/>
      <c r="M107" s="78"/>
      <c r="N107" s="78"/>
      <c r="O107" s="78"/>
      <c r="P107" s="78"/>
      <c r="Q107" s="78"/>
      <c r="R107" s="78"/>
      <c r="S107" s="78"/>
      <c r="T107" s="82"/>
      <c r="U107" s="82"/>
      <c r="V107" s="82"/>
      <c r="W107" s="82"/>
      <c r="X107" s="82"/>
      <c r="Y107" s="82"/>
      <c r="Z107" s="82"/>
      <c r="AA107" s="82"/>
      <c r="AB107" s="82"/>
      <c r="AC107" s="82"/>
      <c r="AD107" s="82"/>
      <c r="AE107" s="82"/>
      <c r="AF107" s="82"/>
      <c r="AG107" s="82"/>
    </row>
    <row r="108" ht="12.75" customHeight="1">
      <c r="B108" s="78"/>
      <c r="C108" s="78"/>
      <c r="D108" s="82"/>
      <c r="E108" s="82"/>
      <c r="F108" s="77"/>
      <c r="G108" s="77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82"/>
      <c r="U108" s="82"/>
      <c r="V108" s="82"/>
      <c r="W108" s="82"/>
      <c r="X108" s="82"/>
      <c r="Y108" s="82"/>
      <c r="Z108" s="82"/>
      <c r="AA108" s="82"/>
      <c r="AB108" s="82"/>
      <c r="AC108" s="82"/>
      <c r="AD108" s="82"/>
      <c r="AE108" s="82"/>
      <c r="AF108" s="82"/>
      <c r="AG108" s="82"/>
    </row>
    <row r="109" ht="12.75" customHeight="1">
      <c r="B109" s="78"/>
      <c r="C109" s="78"/>
      <c r="D109" s="82"/>
      <c r="E109" s="82"/>
      <c r="F109" s="77"/>
      <c r="G109" s="77"/>
      <c r="H109" s="78"/>
      <c r="I109" s="78"/>
      <c r="J109" s="78"/>
      <c r="K109" s="78"/>
      <c r="L109" s="78"/>
      <c r="M109" s="78"/>
      <c r="N109" s="78"/>
      <c r="O109" s="78"/>
      <c r="P109" s="78"/>
      <c r="Q109" s="78"/>
      <c r="R109" s="78"/>
      <c r="S109" s="78"/>
      <c r="T109" s="82"/>
      <c r="U109" s="82"/>
      <c r="V109" s="82"/>
      <c r="W109" s="82"/>
      <c r="X109" s="82"/>
      <c r="Y109" s="82"/>
      <c r="Z109" s="82"/>
      <c r="AA109" s="82"/>
      <c r="AB109" s="82"/>
      <c r="AC109" s="82"/>
      <c r="AD109" s="82"/>
      <c r="AE109" s="82"/>
      <c r="AF109" s="82"/>
      <c r="AG109" s="82"/>
    </row>
    <row r="110" ht="12.75" customHeight="1">
      <c r="B110" s="78"/>
      <c r="C110" s="78"/>
      <c r="D110" s="82"/>
      <c r="E110" s="82"/>
      <c r="F110" s="77"/>
      <c r="G110" s="77"/>
      <c r="H110" s="78"/>
      <c r="I110" s="78"/>
      <c r="J110" s="78"/>
      <c r="K110" s="78"/>
      <c r="L110" s="78"/>
      <c r="M110" s="78"/>
      <c r="N110" s="78"/>
      <c r="O110" s="78"/>
      <c r="P110" s="78"/>
      <c r="Q110" s="78"/>
      <c r="R110" s="78"/>
      <c r="S110" s="78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</row>
    <row r="111" ht="12.75" customHeight="1">
      <c r="B111" s="78"/>
      <c r="C111" s="78"/>
      <c r="D111" s="82"/>
      <c r="E111" s="82"/>
      <c r="F111" s="77"/>
      <c r="G111" s="77"/>
      <c r="H111" s="78"/>
      <c r="I111" s="78"/>
      <c r="J111" s="78"/>
      <c r="K111" s="78"/>
      <c r="L111" s="78"/>
      <c r="M111" s="78"/>
      <c r="N111" s="78"/>
      <c r="O111" s="78"/>
      <c r="P111" s="78"/>
      <c r="Q111" s="78"/>
      <c r="R111" s="78"/>
      <c r="S111" s="78"/>
      <c r="T111" s="82"/>
      <c r="U111" s="82"/>
      <c r="V111" s="82"/>
      <c r="W111" s="82"/>
      <c r="X111" s="82"/>
      <c r="Y111" s="82"/>
      <c r="Z111" s="82"/>
      <c r="AA111" s="82"/>
      <c r="AB111" s="82"/>
      <c r="AC111" s="82"/>
      <c r="AD111" s="82"/>
      <c r="AE111" s="82"/>
      <c r="AF111" s="82"/>
      <c r="AG111" s="82"/>
    </row>
    <row r="112" ht="12.75" customHeight="1">
      <c r="B112" s="78"/>
      <c r="C112" s="78"/>
      <c r="D112" s="82"/>
      <c r="E112" s="82"/>
      <c r="F112" s="77"/>
      <c r="G112" s="77"/>
      <c r="H112" s="78"/>
      <c r="I112" s="78"/>
      <c r="J112" s="78"/>
      <c r="K112" s="78"/>
      <c r="L112" s="78"/>
      <c r="M112" s="78"/>
      <c r="N112" s="78"/>
      <c r="O112" s="78"/>
      <c r="P112" s="78"/>
      <c r="Q112" s="78"/>
      <c r="R112" s="78"/>
      <c r="S112" s="78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</row>
    <row r="113" ht="12.75" customHeight="1">
      <c r="B113" s="78"/>
      <c r="C113" s="78"/>
      <c r="D113" s="82"/>
      <c r="E113" s="82"/>
      <c r="F113" s="77"/>
      <c r="G113" s="77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82"/>
      <c r="U113" s="82"/>
      <c r="V113" s="82"/>
      <c r="W113" s="82"/>
      <c r="X113" s="82"/>
      <c r="Y113" s="82"/>
      <c r="Z113" s="82"/>
      <c r="AA113" s="82"/>
      <c r="AB113" s="82"/>
      <c r="AC113" s="82"/>
      <c r="AD113" s="82"/>
      <c r="AE113" s="82"/>
      <c r="AF113" s="82"/>
      <c r="AG113" s="82"/>
    </row>
    <row r="114" ht="12.75" customHeight="1">
      <c r="B114" s="78"/>
      <c r="C114" s="78"/>
      <c r="D114" s="82"/>
      <c r="E114" s="82"/>
      <c r="F114" s="77"/>
      <c r="G114" s="77"/>
      <c r="H114" s="78"/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8"/>
      <c r="T114" s="82"/>
      <c r="U114" s="82"/>
      <c r="V114" s="82"/>
      <c r="W114" s="82"/>
      <c r="X114" s="82"/>
      <c r="Y114" s="82"/>
      <c r="Z114" s="82"/>
      <c r="AA114" s="82"/>
      <c r="AB114" s="82"/>
      <c r="AC114" s="82"/>
      <c r="AD114" s="82"/>
      <c r="AE114" s="82"/>
      <c r="AF114" s="82"/>
      <c r="AG114" s="82"/>
    </row>
    <row r="115" ht="12.75" customHeight="1">
      <c r="B115" s="78"/>
      <c r="C115" s="78"/>
      <c r="D115" s="82"/>
      <c r="E115" s="82"/>
      <c r="F115" s="77"/>
      <c r="G115" s="77"/>
      <c r="H115" s="78"/>
      <c r="I115" s="78"/>
      <c r="J115" s="78"/>
      <c r="K115" s="78"/>
      <c r="L115" s="78"/>
      <c r="M115" s="78"/>
      <c r="N115" s="78"/>
      <c r="O115" s="78"/>
      <c r="P115" s="78"/>
      <c r="Q115" s="78"/>
      <c r="R115" s="78"/>
      <c r="S115" s="78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</row>
    <row r="116" ht="12.75" customHeight="1">
      <c r="B116" s="78"/>
      <c r="C116" s="78"/>
      <c r="D116" s="82"/>
      <c r="E116" s="82"/>
      <c r="F116" s="77"/>
      <c r="G116" s="77"/>
      <c r="H116" s="78"/>
      <c r="I116" s="78"/>
      <c r="J116" s="78"/>
      <c r="K116" s="78"/>
      <c r="L116" s="78"/>
      <c r="M116" s="78"/>
      <c r="N116" s="78"/>
      <c r="O116" s="78"/>
      <c r="P116" s="78"/>
      <c r="Q116" s="78"/>
      <c r="R116" s="78"/>
      <c r="S116" s="78"/>
      <c r="T116" s="82"/>
      <c r="U116" s="82"/>
      <c r="V116" s="82"/>
      <c r="W116" s="82"/>
      <c r="X116" s="82"/>
      <c r="Y116" s="82"/>
      <c r="Z116" s="82"/>
      <c r="AA116" s="82"/>
      <c r="AB116" s="82"/>
      <c r="AC116" s="82"/>
      <c r="AD116" s="82"/>
      <c r="AE116" s="82"/>
      <c r="AF116" s="82"/>
      <c r="AG116" s="82"/>
    </row>
    <row r="117" ht="12.75" customHeight="1">
      <c r="B117" s="78"/>
      <c r="C117" s="78"/>
      <c r="D117" s="82"/>
      <c r="E117" s="82"/>
      <c r="F117" s="77"/>
      <c r="G117" s="77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</row>
    <row r="118" ht="12.75" customHeight="1">
      <c r="B118" s="78"/>
      <c r="C118" s="78"/>
      <c r="D118" s="82"/>
      <c r="E118" s="82"/>
      <c r="F118" s="77"/>
      <c r="G118" s="77"/>
      <c r="H118" s="78"/>
      <c r="I118" s="78"/>
      <c r="J118" s="78"/>
      <c r="K118" s="78"/>
      <c r="L118" s="78"/>
      <c r="M118" s="78"/>
      <c r="N118" s="78"/>
      <c r="O118" s="78"/>
      <c r="P118" s="78"/>
      <c r="Q118" s="78"/>
      <c r="R118" s="78"/>
      <c r="S118" s="78"/>
      <c r="T118" s="82"/>
      <c r="U118" s="82"/>
      <c r="V118" s="82"/>
      <c r="W118" s="82"/>
      <c r="X118" s="82"/>
      <c r="Y118" s="82"/>
      <c r="Z118" s="82"/>
      <c r="AA118" s="82"/>
      <c r="AB118" s="82"/>
      <c r="AC118" s="82"/>
      <c r="AD118" s="82"/>
      <c r="AE118" s="82"/>
      <c r="AF118" s="82"/>
      <c r="AG118" s="82"/>
    </row>
    <row r="119" ht="12.75" customHeight="1">
      <c r="B119" s="78"/>
      <c r="C119" s="78"/>
      <c r="D119" s="82"/>
      <c r="E119" s="82"/>
      <c r="F119" s="77"/>
      <c r="G119" s="77"/>
      <c r="H119" s="78"/>
      <c r="I119" s="78"/>
      <c r="J119" s="78"/>
      <c r="K119" s="78"/>
      <c r="L119" s="78"/>
      <c r="M119" s="78"/>
      <c r="N119" s="78"/>
      <c r="O119" s="78"/>
      <c r="P119" s="78"/>
      <c r="Q119" s="78"/>
      <c r="R119" s="78"/>
      <c r="S119" s="78"/>
      <c r="T119" s="82"/>
      <c r="U119" s="82"/>
      <c r="V119" s="82"/>
      <c r="W119" s="82"/>
      <c r="X119" s="82"/>
      <c r="Y119" s="82"/>
      <c r="Z119" s="82"/>
      <c r="AA119" s="82"/>
      <c r="AB119" s="82"/>
      <c r="AC119" s="82"/>
      <c r="AD119" s="82"/>
      <c r="AE119" s="82"/>
      <c r="AF119" s="82"/>
      <c r="AG119" s="82"/>
    </row>
    <row r="120" ht="12.75" customHeight="1">
      <c r="B120" s="78"/>
      <c r="C120" s="78"/>
      <c r="D120" s="82"/>
      <c r="E120" s="82"/>
      <c r="F120" s="77"/>
      <c r="G120" s="77"/>
      <c r="H120" s="78"/>
      <c r="I120" s="78"/>
      <c r="J120" s="78"/>
      <c r="K120" s="78"/>
      <c r="L120" s="78"/>
      <c r="M120" s="78"/>
      <c r="N120" s="78"/>
      <c r="O120" s="78"/>
      <c r="P120" s="78"/>
      <c r="Q120" s="78"/>
      <c r="R120" s="78"/>
      <c r="S120" s="78"/>
      <c r="T120" s="82"/>
      <c r="U120" s="82"/>
      <c r="V120" s="82"/>
      <c r="W120" s="82"/>
      <c r="X120" s="82"/>
      <c r="Y120" s="82"/>
      <c r="Z120" s="82"/>
      <c r="AA120" s="82"/>
      <c r="AB120" s="82"/>
      <c r="AC120" s="82"/>
      <c r="AD120" s="82"/>
      <c r="AE120" s="82"/>
      <c r="AF120" s="82"/>
      <c r="AG120" s="82"/>
    </row>
    <row r="121" ht="12.75" customHeight="1">
      <c r="B121" s="78"/>
      <c r="C121" s="78"/>
      <c r="D121" s="82"/>
      <c r="E121" s="82"/>
      <c r="F121" s="77"/>
      <c r="G121" s="77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82"/>
      <c r="U121" s="82"/>
      <c r="V121" s="82"/>
      <c r="W121" s="82"/>
      <c r="X121" s="82"/>
      <c r="Y121" s="82"/>
      <c r="Z121" s="82"/>
      <c r="AA121" s="82"/>
      <c r="AB121" s="82"/>
      <c r="AC121" s="82"/>
      <c r="AD121" s="82"/>
      <c r="AE121" s="82"/>
      <c r="AF121" s="82"/>
      <c r="AG121" s="82"/>
    </row>
    <row r="122" ht="12.75" customHeight="1">
      <c r="B122" s="78"/>
      <c r="C122" s="78"/>
      <c r="D122" s="82"/>
      <c r="E122" s="82"/>
      <c r="F122" s="77"/>
      <c r="G122" s="77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8"/>
      <c r="S122" s="78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</row>
    <row r="123" ht="12.75" customHeight="1">
      <c r="B123" s="78"/>
      <c r="C123" s="78"/>
      <c r="D123" s="82"/>
      <c r="E123" s="82"/>
      <c r="F123" s="77"/>
      <c r="G123" s="77"/>
      <c r="H123" s="78"/>
      <c r="I123" s="78"/>
      <c r="J123" s="78"/>
      <c r="K123" s="78"/>
      <c r="L123" s="78"/>
      <c r="M123" s="78"/>
      <c r="N123" s="78"/>
      <c r="O123" s="78"/>
      <c r="P123" s="78"/>
      <c r="Q123" s="78"/>
      <c r="R123" s="78"/>
      <c r="S123" s="78"/>
      <c r="T123" s="82"/>
      <c r="U123" s="82"/>
      <c r="V123" s="82"/>
      <c r="W123" s="82"/>
      <c r="X123" s="82"/>
      <c r="Y123" s="82"/>
      <c r="Z123" s="82"/>
      <c r="AA123" s="82"/>
      <c r="AB123" s="82"/>
      <c r="AC123" s="82"/>
      <c r="AD123" s="82"/>
      <c r="AE123" s="82"/>
      <c r="AF123" s="82"/>
      <c r="AG123" s="82"/>
    </row>
    <row r="124" ht="12.75" customHeight="1">
      <c r="B124" s="78"/>
      <c r="C124" s="78"/>
      <c r="D124" s="82"/>
      <c r="E124" s="82"/>
      <c r="F124" s="77"/>
      <c r="G124" s="77"/>
      <c r="H124" s="78"/>
      <c r="I124" s="78"/>
      <c r="J124" s="78"/>
      <c r="K124" s="78"/>
      <c r="L124" s="78"/>
      <c r="M124" s="78"/>
      <c r="N124" s="78"/>
      <c r="O124" s="78"/>
      <c r="P124" s="78"/>
      <c r="Q124" s="78"/>
      <c r="R124" s="78"/>
      <c r="S124" s="78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82"/>
      <c r="AF124" s="82"/>
      <c r="AG124" s="82"/>
    </row>
    <row r="125" ht="12.75" customHeight="1">
      <c r="B125" s="78"/>
      <c r="C125" s="78"/>
      <c r="D125" s="82"/>
      <c r="E125" s="82"/>
      <c r="F125" s="77"/>
      <c r="G125" s="77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82"/>
      <c r="U125" s="82"/>
      <c r="V125" s="82"/>
      <c r="W125" s="82"/>
      <c r="X125" s="82"/>
      <c r="Y125" s="82"/>
      <c r="Z125" s="82"/>
      <c r="AA125" s="82"/>
      <c r="AB125" s="82"/>
      <c r="AC125" s="82"/>
      <c r="AD125" s="82"/>
      <c r="AE125" s="82"/>
      <c r="AF125" s="82"/>
      <c r="AG125" s="82"/>
    </row>
    <row r="126" ht="12.75" customHeight="1">
      <c r="B126" s="78"/>
      <c r="C126" s="78"/>
      <c r="D126" s="82"/>
      <c r="E126" s="82"/>
      <c r="F126" s="77"/>
      <c r="G126" s="77"/>
      <c r="H126" s="78"/>
      <c r="I126" s="78"/>
      <c r="J126" s="78"/>
      <c r="K126" s="78"/>
      <c r="L126" s="78"/>
      <c r="M126" s="78"/>
      <c r="N126" s="78"/>
      <c r="O126" s="78"/>
      <c r="P126" s="78"/>
      <c r="Q126" s="78"/>
      <c r="R126" s="78"/>
      <c r="S126" s="78"/>
      <c r="T126" s="82"/>
      <c r="U126" s="82"/>
      <c r="V126" s="82"/>
      <c r="W126" s="82"/>
      <c r="X126" s="82"/>
      <c r="Y126" s="82"/>
      <c r="Z126" s="82"/>
      <c r="AA126" s="82"/>
      <c r="AB126" s="82"/>
      <c r="AC126" s="82"/>
      <c r="AD126" s="82"/>
      <c r="AE126" s="82"/>
      <c r="AF126" s="82"/>
      <c r="AG126" s="82"/>
    </row>
    <row r="127" ht="12.75" customHeight="1">
      <c r="B127" s="78"/>
      <c r="C127" s="78"/>
      <c r="D127" s="82"/>
      <c r="E127" s="82"/>
      <c r="F127" s="77"/>
      <c r="G127" s="77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82"/>
      <c r="U127" s="82"/>
      <c r="V127" s="82"/>
      <c r="W127" s="82"/>
      <c r="X127" s="82"/>
      <c r="Y127" s="82"/>
      <c r="Z127" s="82"/>
      <c r="AA127" s="82"/>
      <c r="AB127" s="82"/>
      <c r="AC127" s="82"/>
      <c r="AD127" s="82"/>
      <c r="AE127" s="82"/>
      <c r="AF127" s="82"/>
      <c r="AG127" s="82"/>
    </row>
    <row r="128" ht="12.75" customHeight="1">
      <c r="B128" s="78"/>
      <c r="C128" s="78"/>
      <c r="D128" s="82"/>
      <c r="E128" s="82"/>
      <c r="F128" s="77"/>
      <c r="G128" s="77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8"/>
      <c r="S128" s="78"/>
      <c r="T128" s="82"/>
      <c r="U128" s="82"/>
      <c r="V128" s="82"/>
      <c r="W128" s="82"/>
      <c r="X128" s="82"/>
      <c r="Y128" s="82"/>
      <c r="Z128" s="82"/>
      <c r="AA128" s="82"/>
      <c r="AB128" s="82"/>
      <c r="AC128" s="82"/>
      <c r="AD128" s="82"/>
      <c r="AE128" s="82"/>
      <c r="AF128" s="82"/>
      <c r="AG128" s="82"/>
    </row>
    <row r="129" ht="12.75" customHeight="1">
      <c r="B129" s="78"/>
      <c r="C129" s="78"/>
      <c r="D129" s="82"/>
      <c r="E129" s="82"/>
      <c r="F129" s="77"/>
      <c r="G129" s="77"/>
      <c r="H129" s="78"/>
      <c r="I129" s="78"/>
      <c r="J129" s="78"/>
      <c r="K129" s="78"/>
      <c r="L129" s="78"/>
      <c r="M129" s="78"/>
      <c r="N129" s="78"/>
      <c r="O129" s="78"/>
      <c r="P129" s="78"/>
      <c r="Q129" s="78"/>
      <c r="R129" s="78"/>
      <c r="S129" s="78"/>
      <c r="T129" s="82"/>
      <c r="U129" s="82"/>
      <c r="V129" s="82"/>
      <c r="W129" s="82"/>
      <c r="X129" s="82"/>
      <c r="Y129" s="82"/>
      <c r="Z129" s="82"/>
      <c r="AA129" s="82"/>
      <c r="AB129" s="82"/>
      <c r="AC129" s="82"/>
      <c r="AD129" s="82"/>
      <c r="AE129" s="82"/>
      <c r="AF129" s="82"/>
      <c r="AG129" s="82"/>
    </row>
    <row r="130" ht="12.75" customHeight="1">
      <c r="B130" s="78"/>
      <c r="C130" s="78"/>
      <c r="D130" s="82"/>
      <c r="E130" s="82"/>
      <c r="F130" s="77"/>
      <c r="G130" s="77"/>
      <c r="H130" s="78"/>
      <c r="I130" s="78"/>
      <c r="J130" s="78"/>
      <c r="K130" s="78"/>
      <c r="L130" s="78"/>
      <c r="M130" s="78"/>
      <c r="N130" s="78"/>
      <c r="O130" s="78"/>
      <c r="P130" s="78"/>
      <c r="Q130" s="78"/>
      <c r="R130" s="78"/>
      <c r="S130" s="78"/>
      <c r="T130" s="82"/>
      <c r="U130" s="82"/>
      <c r="V130" s="82"/>
      <c r="W130" s="82"/>
      <c r="X130" s="82"/>
      <c r="Y130" s="82"/>
      <c r="Z130" s="82"/>
      <c r="AA130" s="82"/>
      <c r="AB130" s="82"/>
      <c r="AC130" s="82"/>
      <c r="AD130" s="82"/>
      <c r="AE130" s="82"/>
      <c r="AF130" s="82"/>
      <c r="AG130" s="82"/>
    </row>
    <row r="131" ht="12.75" customHeight="1">
      <c r="B131" s="78"/>
      <c r="C131" s="78"/>
      <c r="D131" s="82"/>
      <c r="E131" s="82"/>
      <c r="F131" s="77"/>
      <c r="G131" s="77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82"/>
      <c r="U131" s="82"/>
      <c r="V131" s="82"/>
      <c r="W131" s="82"/>
      <c r="X131" s="82"/>
      <c r="Y131" s="82"/>
      <c r="Z131" s="82"/>
      <c r="AA131" s="82"/>
      <c r="AB131" s="82"/>
      <c r="AC131" s="82"/>
      <c r="AD131" s="82"/>
      <c r="AE131" s="82"/>
      <c r="AF131" s="82"/>
      <c r="AG131" s="82"/>
    </row>
    <row r="132" ht="12.75" customHeight="1">
      <c r="B132" s="78"/>
      <c r="C132" s="78"/>
      <c r="D132" s="82"/>
      <c r="E132" s="82"/>
      <c r="F132" s="77"/>
      <c r="G132" s="77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8"/>
      <c r="S132" s="78"/>
      <c r="T132" s="82"/>
      <c r="U132" s="82"/>
      <c r="V132" s="82"/>
      <c r="W132" s="82"/>
      <c r="X132" s="82"/>
      <c r="Y132" s="82"/>
      <c r="Z132" s="82"/>
      <c r="AA132" s="82"/>
      <c r="AB132" s="82"/>
      <c r="AC132" s="82"/>
      <c r="AD132" s="82"/>
      <c r="AE132" s="82"/>
      <c r="AF132" s="82"/>
      <c r="AG132" s="82"/>
    </row>
    <row r="133" ht="12.75" customHeight="1">
      <c r="B133" s="78"/>
      <c r="C133" s="78"/>
      <c r="D133" s="82"/>
      <c r="E133" s="82"/>
      <c r="F133" s="77"/>
      <c r="G133" s="77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82"/>
      <c r="U133" s="82"/>
      <c r="V133" s="82"/>
      <c r="W133" s="82"/>
      <c r="X133" s="82"/>
      <c r="Y133" s="82"/>
      <c r="Z133" s="82"/>
      <c r="AA133" s="82"/>
      <c r="AB133" s="82"/>
      <c r="AC133" s="82"/>
      <c r="AD133" s="82"/>
      <c r="AE133" s="82"/>
      <c r="AF133" s="82"/>
      <c r="AG133" s="82"/>
    </row>
    <row r="134" ht="12.75" customHeight="1">
      <c r="B134" s="78"/>
      <c r="C134" s="78"/>
      <c r="D134" s="82"/>
      <c r="E134" s="82"/>
      <c r="F134" s="77"/>
      <c r="G134" s="77"/>
      <c r="H134" s="78"/>
      <c r="I134" s="78"/>
      <c r="J134" s="78"/>
      <c r="K134" s="78"/>
      <c r="L134" s="78"/>
      <c r="M134" s="78"/>
      <c r="N134" s="78"/>
      <c r="O134" s="78"/>
      <c r="P134" s="78"/>
      <c r="Q134" s="78"/>
      <c r="R134" s="78"/>
      <c r="S134" s="78"/>
      <c r="T134" s="82"/>
      <c r="U134" s="82"/>
      <c r="V134" s="82"/>
      <c r="W134" s="82"/>
      <c r="X134" s="82"/>
      <c r="Y134" s="82"/>
      <c r="Z134" s="82"/>
      <c r="AA134" s="82"/>
      <c r="AB134" s="82"/>
      <c r="AC134" s="82"/>
      <c r="AD134" s="82"/>
      <c r="AE134" s="82"/>
      <c r="AF134" s="82"/>
      <c r="AG134" s="82"/>
    </row>
    <row r="135" ht="12.75" customHeight="1">
      <c r="B135" s="78"/>
      <c r="C135" s="78"/>
      <c r="D135" s="82"/>
      <c r="E135" s="82"/>
      <c r="F135" s="77"/>
      <c r="G135" s="77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82"/>
      <c r="U135" s="82"/>
      <c r="V135" s="82"/>
      <c r="W135" s="82"/>
      <c r="X135" s="82"/>
      <c r="Y135" s="82"/>
      <c r="Z135" s="82"/>
      <c r="AA135" s="82"/>
      <c r="AB135" s="82"/>
      <c r="AC135" s="82"/>
      <c r="AD135" s="82"/>
      <c r="AE135" s="82"/>
      <c r="AF135" s="82"/>
      <c r="AG135" s="82"/>
    </row>
    <row r="136" ht="12.75" customHeight="1">
      <c r="B136" s="78"/>
      <c r="C136" s="78"/>
      <c r="D136" s="82"/>
      <c r="E136" s="82"/>
      <c r="F136" s="77"/>
      <c r="G136" s="77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82"/>
      <c r="U136" s="82"/>
      <c r="V136" s="82"/>
      <c r="W136" s="82"/>
      <c r="X136" s="82"/>
      <c r="Y136" s="82"/>
      <c r="Z136" s="82"/>
      <c r="AA136" s="82"/>
      <c r="AB136" s="82"/>
      <c r="AC136" s="82"/>
      <c r="AD136" s="82"/>
      <c r="AE136" s="82"/>
      <c r="AF136" s="82"/>
      <c r="AG136" s="82"/>
    </row>
    <row r="137" ht="12.75" customHeight="1">
      <c r="B137" s="78"/>
      <c r="C137" s="78"/>
      <c r="D137" s="82"/>
      <c r="E137" s="82"/>
      <c r="F137" s="77"/>
      <c r="G137" s="77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82"/>
      <c r="U137" s="82"/>
      <c r="V137" s="82"/>
      <c r="W137" s="82"/>
      <c r="X137" s="82"/>
      <c r="Y137" s="82"/>
      <c r="Z137" s="82"/>
      <c r="AA137" s="82"/>
      <c r="AB137" s="82"/>
      <c r="AC137" s="82"/>
      <c r="AD137" s="82"/>
      <c r="AE137" s="82"/>
      <c r="AF137" s="82"/>
      <c r="AG137" s="82"/>
    </row>
    <row r="138" ht="12.75" customHeight="1">
      <c r="B138" s="78"/>
      <c r="C138" s="78"/>
      <c r="D138" s="82"/>
      <c r="E138" s="82"/>
      <c r="F138" s="77"/>
      <c r="G138" s="77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82"/>
      <c r="U138" s="82"/>
      <c r="V138" s="82"/>
      <c r="W138" s="82"/>
      <c r="X138" s="82"/>
      <c r="Y138" s="82"/>
      <c r="Z138" s="82"/>
      <c r="AA138" s="82"/>
      <c r="AB138" s="82"/>
      <c r="AC138" s="82"/>
      <c r="AD138" s="82"/>
      <c r="AE138" s="82"/>
      <c r="AF138" s="82"/>
      <c r="AG138" s="82"/>
    </row>
    <row r="139" ht="12.75" customHeight="1">
      <c r="B139" s="78"/>
      <c r="C139" s="78"/>
      <c r="D139" s="82"/>
      <c r="E139" s="82"/>
      <c r="F139" s="77"/>
      <c r="G139" s="77"/>
      <c r="H139" s="78"/>
      <c r="I139" s="78"/>
      <c r="J139" s="78"/>
      <c r="K139" s="78"/>
      <c r="L139" s="78"/>
      <c r="M139" s="78"/>
      <c r="N139" s="78"/>
      <c r="O139" s="78"/>
      <c r="P139" s="78"/>
      <c r="Q139" s="78"/>
      <c r="R139" s="78"/>
      <c r="S139" s="78"/>
      <c r="T139" s="82"/>
      <c r="U139" s="82"/>
      <c r="V139" s="82"/>
      <c r="W139" s="82"/>
      <c r="X139" s="82"/>
      <c r="Y139" s="82"/>
      <c r="Z139" s="82"/>
      <c r="AA139" s="82"/>
      <c r="AB139" s="82"/>
      <c r="AC139" s="82"/>
      <c r="AD139" s="82"/>
      <c r="AE139" s="82"/>
      <c r="AF139" s="82"/>
      <c r="AG139" s="82"/>
    </row>
    <row r="140" ht="12.75" customHeight="1">
      <c r="B140" s="78"/>
      <c r="C140" s="78"/>
      <c r="D140" s="82"/>
      <c r="E140" s="82"/>
      <c r="F140" s="77"/>
      <c r="G140" s="77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8"/>
      <c r="S140" s="78"/>
      <c r="T140" s="82"/>
      <c r="U140" s="82"/>
      <c r="V140" s="82"/>
      <c r="W140" s="82"/>
      <c r="X140" s="82"/>
      <c r="Y140" s="82"/>
      <c r="Z140" s="82"/>
      <c r="AA140" s="82"/>
      <c r="AB140" s="82"/>
      <c r="AC140" s="82"/>
      <c r="AD140" s="82"/>
      <c r="AE140" s="82"/>
      <c r="AF140" s="82"/>
      <c r="AG140" s="82"/>
    </row>
    <row r="141" ht="12.75" customHeight="1">
      <c r="B141" s="78"/>
      <c r="C141" s="78"/>
      <c r="D141" s="82"/>
      <c r="E141" s="82"/>
      <c r="F141" s="77"/>
      <c r="G141" s="77"/>
      <c r="H141" s="78"/>
      <c r="I141" s="78"/>
      <c r="J141" s="78"/>
      <c r="K141" s="78"/>
      <c r="L141" s="78"/>
      <c r="M141" s="78"/>
      <c r="N141" s="78"/>
      <c r="O141" s="78"/>
      <c r="P141" s="78"/>
      <c r="Q141" s="78"/>
      <c r="R141" s="78"/>
      <c r="S141" s="78"/>
      <c r="T141" s="82"/>
      <c r="U141" s="82"/>
      <c r="V141" s="82"/>
      <c r="W141" s="82"/>
      <c r="X141" s="82"/>
      <c r="Y141" s="82"/>
      <c r="Z141" s="82"/>
      <c r="AA141" s="82"/>
      <c r="AB141" s="82"/>
      <c r="AC141" s="82"/>
      <c r="AD141" s="82"/>
      <c r="AE141" s="82"/>
      <c r="AF141" s="82"/>
      <c r="AG141" s="82"/>
    </row>
    <row r="142" ht="12.75" customHeight="1">
      <c r="B142" s="78"/>
      <c r="C142" s="78"/>
      <c r="D142" s="82"/>
      <c r="E142" s="82"/>
      <c r="F142" s="77"/>
      <c r="G142" s="77"/>
      <c r="H142" s="78"/>
      <c r="I142" s="78"/>
      <c r="J142" s="78"/>
      <c r="K142" s="78"/>
      <c r="L142" s="78"/>
      <c r="M142" s="78"/>
      <c r="N142" s="78"/>
      <c r="O142" s="78"/>
      <c r="P142" s="78"/>
      <c r="Q142" s="78"/>
      <c r="R142" s="78"/>
      <c r="S142" s="78"/>
      <c r="T142" s="82"/>
      <c r="U142" s="82"/>
      <c r="V142" s="82"/>
      <c r="W142" s="82"/>
      <c r="X142" s="82"/>
      <c r="Y142" s="82"/>
      <c r="Z142" s="82"/>
      <c r="AA142" s="82"/>
      <c r="AB142" s="82"/>
      <c r="AC142" s="82"/>
      <c r="AD142" s="82"/>
      <c r="AE142" s="82"/>
      <c r="AF142" s="82"/>
      <c r="AG142" s="82"/>
    </row>
    <row r="143" ht="12.75" customHeight="1">
      <c r="B143" s="78"/>
      <c r="C143" s="78"/>
      <c r="D143" s="82"/>
      <c r="E143" s="82"/>
      <c r="F143" s="77"/>
      <c r="G143" s="77"/>
      <c r="H143" s="78"/>
      <c r="I143" s="78"/>
      <c r="J143" s="78"/>
      <c r="K143" s="78"/>
      <c r="L143" s="78"/>
      <c r="M143" s="78"/>
      <c r="N143" s="78"/>
      <c r="O143" s="78"/>
      <c r="P143" s="78"/>
      <c r="Q143" s="78"/>
      <c r="R143" s="78"/>
      <c r="S143" s="78"/>
      <c r="T143" s="82"/>
      <c r="U143" s="82"/>
      <c r="V143" s="82"/>
      <c r="W143" s="82"/>
      <c r="X143" s="82"/>
      <c r="Y143" s="82"/>
      <c r="Z143" s="82"/>
      <c r="AA143" s="82"/>
      <c r="AB143" s="82"/>
      <c r="AC143" s="82"/>
      <c r="AD143" s="82"/>
      <c r="AE143" s="82"/>
      <c r="AF143" s="82"/>
      <c r="AG143" s="82"/>
    </row>
    <row r="144" ht="12.75" customHeight="1">
      <c r="B144" s="78"/>
      <c r="C144" s="78"/>
      <c r="D144" s="82"/>
      <c r="E144" s="82"/>
      <c r="F144" s="77"/>
      <c r="G144" s="77"/>
      <c r="H144" s="78"/>
      <c r="I144" s="78"/>
      <c r="J144" s="78"/>
      <c r="K144" s="78"/>
      <c r="L144" s="78"/>
      <c r="M144" s="78"/>
      <c r="N144" s="78"/>
      <c r="O144" s="78"/>
      <c r="P144" s="78"/>
      <c r="Q144" s="78"/>
      <c r="R144" s="78"/>
      <c r="S144" s="78"/>
      <c r="T144" s="82"/>
      <c r="U144" s="82"/>
      <c r="V144" s="82"/>
      <c r="W144" s="82"/>
      <c r="X144" s="82"/>
      <c r="Y144" s="82"/>
      <c r="Z144" s="82"/>
      <c r="AA144" s="82"/>
      <c r="AB144" s="82"/>
      <c r="AC144" s="82"/>
      <c r="AD144" s="82"/>
      <c r="AE144" s="82"/>
      <c r="AF144" s="82"/>
      <c r="AG144" s="82"/>
    </row>
    <row r="145" ht="12.75" customHeight="1">
      <c r="B145" s="78"/>
      <c r="C145" s="78"/>
      <c r="D145" s="82"/>
      <c r="E145" s="82"/>
      <c r="F145" s="77"/>
      <c r="G145" s="77"/>
      <c r="H145" s="78"/>
      <c r="I145" s="78"/>
      <c r="J145" s="78"/>
      <c r="K145" s="78"/>
      <c r="L145" s="78"/>
      <c r="M145" s="78"/>
      <c r="N145" s="78"/>
      <c r="O145" s="78"/>
      <c r="P145" s="78"/>
      <c r="Q145" s="78"/>
      <c r="R145" s="78"/>
      <c r="S145" s="78"/>
      <c r="T145" s="82"/>
      <c r="U145" s="82"/>
      <c r="V145" s="82"/>
      <c r="W145" s="82"/>
      <c r="X145" s="82"/>
      <c r="Y145" s="82"/>
      <c r="Z145" s="82"/>
      <c r="AA145" s="82"/>
      <c r="AB145" s="82"/>
      <c r="AC145" s="82"/>
      <c r="AD145" s="82"/>
      <c r="AE145" s="82"/>
      <c r="AF145" s="82"/>
      <c r="AG145" s="82"/>
    </row>
    <row r="146" ht="12.75" customHeight="1">
      <c r="B146" s="78"/>
      <c r="C146" s="78"/>
      <c r="D146" s="82"/>
      <c r="E146" s="82"/>
      <c r="F146" s="77"/>
      <c r="G146" s="77"/>
      <c r="H146" s="78"/>
      <c r="I146" s="78"/>
      <c r="J146" s="78"/>
      <c r="K146" s="78"/>
      <c r="L146" s="78"/>
      <c r="M146" s="78"/>
      <c r="N146" s="78"/>
      <c r="O146" s="78"/>
      <c r="P146" s="78"/>
      <c r="Q146" s="78"/>
      <c r="R146" s="78"/>
      <c r="S146" s="78"/>
      <c r="T146" s="82"/>
      <c r="U146" s="82"/>
      <c r="V146" s="82"/>
      <c r="W146" s="82"/>
      <c r="X146" s="82"/>
      <c r="Y146" s="82"/>
      <c r="Z146" s="82"/>
      <c r="AA146" s="82"/>
      <c r="AB146" s="82"/>
      <c r="AC146" s="82"/>
      <c r="AD146" s="82"/>
      <c r="AE146" s="82"/>
      <c r="AF146" s="82"/>
      <c r="AG146" s="82"/>
    </row>
    <row r="147" ht="12.75" customHeight="1">
      <c r="B147" s="78"/>
      <c r="C147" s="78"/>
      <c r="D147" s="82"/>
      <c r="E147" s="82"/>
      <c r="F147" s="77"/>
      <c r="G147" s="77"/>
      <c r="H147" s="78"/>
      <c r="I147" s="78"/>
      <c r="J147" s="78"/>
      <c r="K147" s="78"/>
      <c r="L147" s="78"/>
      <c r="M147" s="78"/>
      <c r="N147" s="78"/>
      <c r="O147" s="78"/>
      <c r="P147" s="78"/>
      <c r="Q147" s="78"/>
      <c r="R147" s="78"/>
      <c r="S147" s="78"/>
      <c r="T147" s="82"/>
      <c r="U147" s="82"/>
      <c r="V147" s="82"/>
      <c r="W147" s="82"/>
      <c r="X147" s="82"/>
      <c r="Y147" s="82"/>
      <c r="Z147" s="82"/>
      <c r="AA147" s="82"/>
      <c r="AB147" s="82"/>
      <c r="AC147" s="82"/>
      <c r="AD147" s="82"/>
      <c r="AE147" s="82"/>
      <c r="AF147" s="82"/>
      <c r="AG147" s="82"/>
    </row>
    <row r="148" ht="12.75" customHeight="1">
      <c r="B148" s="78"/>
      <c r="C148" s="78"/>
      <c r="D148" s="82"/>
      <c r="E148" s="82"/>
      <c r="F148" s="77"/>
      <c r="G148" s="77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82"/>
      <c r="U148" s="82"/>
      <c r="V148" s="82"/>
      <c r="W148" s="82"/>
      <c r="X148" s="82"/>
      <c r="Y148" s="82"/>
      <c r="Z148" s="82"/>
      <c r="AA148" s="82"/>
      <c r="AB148" s="82"/>
      <c r="AC148" s="82"/>
      <c r="AD148" s="82"/>
      <c r="AE148" s="82"/>
      <c r="AF148" s="82"/>
      <c r="AG148" s="82"/>
    </row>
    <row r="149" ht="12.75" customHeight="1">
      <c r="B149" s="78"/>
      <c r="C149" s="78"/>
      <c r="D149" s="82"/>
      <c r="E149" s="82"/>
      <c r="F149" s="77"/>
      <c r="G149" s="77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8"/>
      <c r="S149" s="78"/>
      <c r="T149" s="82"/>
      <c r="U149" s="82"/>
      <c r="V149" s="82"/>
      <c r="W149" s="82"/>
      <c r="X149" s="82"/>
      <c r="Y149" s="82"/>
      <c r="Z149" s="82"/>
      <c r="AA149" s="82"/>
      <c r="AB149" s="82"/>
      <c r="AC149" s="82"/>
      <c r="AD149" s="82"/>
      <c r="AE149" s="82"/>
      <c r="AF149" s="82"/>
      <c r="AG149" s="82"/>
    </row>
    <row r="150" ht="12.75" customHeight="1">
      <c r="B150" s="78"/>
      <c r="C150" s="78"/>
      <c r="D150" s="82"/>
      <c r="E150" s="82"/>
      <c r="F150" s="77"/>
      <c r="G150" s="77"/>
      <c r="H150" s="78"/>
      <c r="I150" s="78"/>
      <c r="J150" s="78"/>
      <c r="K150" s="78"/>
      <c r="L150" s="78"/>
      <c r="M150" s="78"/>
      <c r="N150" s="78"/>
      <c r="O150" s="78"/>
      <c r="P150" s="78"/>
      <c r="Q150" s="78"/>
      <c r="R150" s="78"/>
      <c r="S150" s="78"/>
      <c r="T150" s="82"/>
      <c r="U150" s="82"/>
      <c r="V150" s="82"/>
      <c r="W150" s="82"/>
      <c r="X150" s="82"/>
      <c r="Y150" s="82"/>
      <c r="Z150" s="82"/>
      <c r="AA150" s="82"/>
      <c r="AB150" s="82"/>
      <c r="AC150" s="82"/>
      <c r="AD150" s="82"/>
      <c r="AE150" s="82"/>
      <c r="AF150" s="82"/>
      <c r="AG150" s="82"/>
    </row>
    <row r="151" ht="12.75" customHeight="1">
      <c r="B151" s="78"/>
      <c r="C151" s="78"/>
      <c r="D151" s="82"/>
      <c r="E151" s="82"/>
      <c r="F151" s="77"/>
      <c r="G151" s="77"/>
      <c r="H151" s="78"/>
      <c r="I151" s="78"/>
      <c r="J151" s="78"/>
      <c r="K151" s="78"/>
      <c r="L151" s="78"/>
      <c r="M151" s="78"/>
      <c r="N151" s="78"/>
      <c r="O151" s="78"/>
      <c r="P151" s="78"/>
      <c r="Q151" s="78"/>
      <c r="R151" s="78"/>
      <c r="S151" s="78"/>
      <c r="T151" s="82"/>
      <c r="U151" s="82"/>
      <c r="V151" s="82"/>
      <c r="W151" s="82"/>
      <c r="X151" s="82"/>
      <c r="Y151" s="82"/>
      <c r="Z151" s="82"/>
      <c r="AA151" s="82"/>
      <c r="AB151" s="82"/>
      <c r="AC151" s="82"/>
      <c r="AD151" s="82"/>
      <c r="AE151" s="82"/>
      <c r="AF151" s="82"/>
      <c r="AG151" s="82"/>
    </row>
    <row r="152" ht="12.75" customHeight="1">
      <c r="B152" s="78"/>
      <c r="C152" s="78"/>
      <c r="D152" s="82"/>
      <c r="E152" s="82"/>
      <c r="F152" s="77"/>
      <c r="G152" s="77"/>
      <c r="H152" s="78"/>
      <c r="I152" s="78"/>
      <c r="J152" s="78"/>
      <c r="K152" s="78"/>
      <c r="L152" s="78"/>
      <c r="M152" s="78"/>
      <c r="N152" s="78"/>
      <c r="O152" s="78"/>
      <c r="P152" s="78"/>
      <c r="Q152" s="78"/>
      <c r="R152" s="78"/>
      <c r="S152" s="78"/>
      <c r="T152" s="82"/>
      <c r="U152" s="82"/>
      <c r="V152" s="82"/>
      <c r="W152" s="82"/>
      <c r="X152" s="82"/>
      <c r="Y152" s="82"/>
      <c r="Z152" s="82"/>
      <c r="AA152" s="82"/>
      <c r="AB152" s="82"/>
      <c r="AC152" s="82"/>
      <c r="AD152" s="82"/>
      <c r="AE152" s="82"/>
      <c r="AF152" s="82"/>
      <c r="AG152" s="82"/>
    </row>
    <row r="153" ht="12.75" customHeight="1">
      <c r="B153" s="78"/>
      <c r="C153" s="78"/>
      <c r="D153" s="82"/>
      <c r="E153" s="82"/>
      <c r="F153" s="77"/>
      <c r="G153" s="77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8"/>
      <c r="S153" s="78"/>
      <c r="T153" s="82"/>
      <c r="U153" s="82"/>
      <c r="V153" s="82"/>
      <c r="W153" s="82"/>
      <c r="X153" s="82"/>
      <c r="Y153" s="82"/>
      <c r="Z153" s="82"/>
      <c r="AA153" s="82"/>
      <c r="AB153" s="82"/>
      <c r="AC153" s="82"/>
      <c r="AD153" s="82"/>
      <c r="AE153" s="82"/>
      <c r="AF153" s="82"/>
      <c r="AG153" s="82"/>
    </row>
    <row r="154" ht="12.75" customHeight="1">
      <c r="B154" s="78"/>
      <c r="C154" s="78"/>
      <c r="D154" s="82"/>
      <c r="E154" s="82"/>
      <c r="F154" s="77"/>
      <c r="G154" s="77"/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8"/>
      <c r="S154" s="78"/>
      <c r="T154" s="82"/>
      <c r="U154" s="82"/>
      <c r="V154" s="82"/>
      <c r="W154" s="82"/>
      <c r="X154" s="82"/>
      <c r="Y154" s="82"/>
      <c r="Z154" s="82"/>
      <c r="AA154" s="82"/>
      <c r="AB154" s="82"/>
      <c r="AC154" s="82"/>
      <c r="AD154" s="82"/>
      <c r="AE154" s="82"/>
      <c r="AF154" s="82"/>
      <c r="AG154" s="82"/>
    </row>
    <row r="155" ht="12.75" customHeight="1">
      <c r="B155" s="78"/>
      <c r="C155" s="78"/>
      <c r="D155" s="82"/>
      <c r="E155" s="82"/>
      <c r="F155" s="77"/>
      <c r="G155" s="77"/>
      <c r="H155" s="78"/>
      <c r="I155" s="78"/>
      <c r="J155" s="78"/>
      <c r="K155" s="78"/>
      <c r="L155" s="78"/>
      <c r="M155" s="78"/>
      <c r="N155" s="78"/>
      <c r="O155" s="78"/>
      <c r="P155" s="78"/>
      <c r="Q155" s="78"/>
      <c r="R155" s="78"/>
      <c r="S155" s="78"/>
      <c r="T155" s="82"/>
      <c r="U155" s="82"/>
      <c r="V155" s="82"/>
      <c r="W155" s="82"/>
      <c r="X155" s="82"/>
      <c r="Y155" s="82"/>
      <c r="Z155" s="82"/>
      <c r="AA155" s="82"/>
      <c r="AB155" s="82"/>
      <c r="AC155" s="82"/>
      <c r="AD155" s="82"/>
      <c r="AE155" s="82"/>
      <c r="AF155" s="82"/>
      <c r="AG155" s="82"/>
    </row>
    <row r="156" ht="12.75" customHeight="1">
      <c r="B156" s="78"/>
      <c r="C156" s="78"/>
      <c r="D156" s="82"/>
      <c r="E156" s="82"/>
      <c r="F156" s="77"/>
      <c r="G156" s="77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82"/>
      <c r="U156" s="82"/>
      <c r="V156" s="82"/>
      <c r="W156" s="82"/>
      <c r="X156" s="82"/>
      <c r="Y156" s="82"/>
      <c r="Z156" s="82"/>
      <c r="AA156" s="82"/>
      <c r="AB156" s="82"/>
      <c r="AC156" s="82"/>
      <c r="AD156" s="82"/>
      <c r="AE156" s="82"/>
      <c r="AF156" s="82"/>
      <c r="AG156" s="82"/>
    </row>
    <row r="157" ht="12.75" customHeight="1">
      <c r="B157" s="78"/>
      <c r="C157" s="78"/>
      <c r="D157" s="82"/>
      <c r="E157" s="82"/>
      <c r="F157" s="77"/>
      <c r="G157" s="77"/>
      <c r="H157" s="78"/>
      <c r="I157" s="78"/>
      <c r="J157" s="78"/>
      <c r="K157" s="78"/>
      <c r="L157" s="78"/>
      <c r="M157" s="78"/>
      <c r="N157" s="78"/>
      <c r="O157" s="78"/>
      <c r="P157" s="78"/>
      <c r="Q157" s="78"/>
      <c r="R157" s="78"/>
      <c r="S157" s="78"/>
      <c r="T157" s="82"/>
      <c r="U157" s="82"/>
      <c r="V157" s="82"/>
      <c r="W157" s="82"/>
      <c r="X157" s="82"/>
      <c r="Y157" s="82"/>
      <c r="Z157" s="82"/>
      <c r="AA157" s="82"/>
      <c r="AB157" s="82"/>
      <c r="AC157" s="82"/>
      <c r="AD157" s="82"/>
      <c r="AE157" s="82"/>
      <c r="AF157" s="82"/>
      <c r="AG157" s="82"/>
    </row>
    <row r="158" ht="12.75" customHeight="1">
      <c r="B158" s="78"/>
      <c r="C158" s="78"/>
      <c r="D158" s="82"/>
      <c r="E158" s="82"/>
      <c r="F158" s="77"/>
      <c r="G158" s="77"/>
      <c r="H158" s="78"/>
      <c r="I158" s="78"/>
      <c r="J158" s="78"/>
      <c r="K158" s="78"/>
      <c r="L158" s="78"/>
      <c r="M158" s="78"/>
      <c r="N158" s="78"/>
      <c r="O158" s="78"/>
      <c r="P158" s="78"/>
      <c r="Q158" s="78"/>
      <c r="R158" s="78"/>
      <c r="S158" s="78"/>
      <c r="T158" s="82"/>
      <c r="U158" s="82"/>
      <c r="V158" s="82"/>
      <c r="W158" s="82"/>
      <c r="X158" s="82"/>
      <c r="Y158" s="82"/>
      <c r="Z158" s="82"/>
      <c r="AA158" s="82"/>
      <c r="AB158" s="82"/>
      <c r="AC158" s="82"/>
      <c r="AD158" s="82"/>
      <c r="AE158" s="82"/>
      <c r="AF158" s="82"/>
      <c r="AG158" s="82"/>
    </row>
    <row r="159" ht="12.75" customHeight="1">
      <c r="B159" s="78"/>
      <c r="C159" s="78"/>
      <c r="D159" s="82"/>
      <c r="E159" s="82"/>
      <c r="F159" s="77"/>
      <c r="G159" s="77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8"/>
      <c r="S159" s="78"/>
      <c r="T159" s="82"/>
      <c r="U159" s="82"/>
      <c r="V159" s="82"/>
      <c r="W159" s="82"/>
      <c r="X159" s="82"/>
      <c r="Y159" s="82"/>
      <c r="Z159" s="82"/>
      <c r="AA159" s="82"/>
      <c r="AB159" s="82"/>
      <c r="AC159" s="82"/>
      <c r="AD159" s="82"/>
      <c r="AE159" s="82"/>
      <c r="AF159" s="82"/>
      <c r="AG159" s="82"/>
    </row>
    <row r="160" ht="12.75" customHeight="1">
      <c r="B160" s="78"/>
      <c r="C160" s="78"/>
      <c r="D160" s="82"/>
      <c r="E160" s="82"/>
      <c r="F160" s="77"/>
      <c r="G160" s="77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8"/>
      <c r="S160" s="78"/>
      <c r="T160" s="82"/>
      <c r="U160" s="82"/>
      <c r="V160" s="82"/>
      <c r="W160" s="82"/>
      <c r="X160" s="82"/>
      <c r="Y160" s="82"/>
      <c r="Z160" s="82"/>
      <c r="AA160" s="82"/>
      <c r="AB160" s="82"/>
      <c r="AC160" s="82"/>
      <c r="AD160" s="82"/>
      <c r="AE160" s="82"/>
      <c r="AF160" s="82"/>
      <c r="AG160" s="82"/>
    </row>
    <row r="161" ht="12.75" customHeight="1">
      <c r="B161" s="78"/>
      <c r="C161" s="78"/>
      <c r="D161" s="82"/>
      <c r="E161" s="82"/>
      <c r="F161" s="77"/>
      <c r="G161" s="77"/>
      <c r="H161" s="78"/>
      <c r="I161" s="78"/>
      <c r="J161" s="78"/>
      <c r="K161" s="78"/>
      <c r="L161" s="78"/>
      <c r="M161" s="78"/>
      <c r="N161" s="78"/>
      <c r="O161" s="78"/>
      <c r="P161" s="78"/>
      <c r="Q161" s="78"/>
      <c r="R161" s="78"/>
      <c r="S161" s="78"/>
      <c r="T161" s="82"/>
      <c r="U161" s="82"/>
      <c r="V161" s="82"/>
      <c r="W161" s="82"/>
      <c r="X161" s="82"/>
      <c r="Y161" s="82"/>
      <c r="Z161" s="82"/>
      <c r="AA161" s="82"/>
      <c r="AB161" s="82"/>
      <c r="AC161" s="82"/>
      <c r="AD161" s="82"/>
      <c r="AE161" s="82"/>
      <c r="AF161" s="82"/>
      <c r="AG161" s="82"/>
    </row>
    <row r="162" ht="12.75" customHeight="1">
      <c r="B162" s="78"/>
      <c r="C162" s="78"/>
      <c r="D162" s="82"/>
      <c r="E162" s="82"/>
      <c r="F162" s="77"/>
      <c r="G162" s="77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82"/>
      <c r="U162" s="82"/>
      <c r="V162" s="82"/>
      <c r="W162" s="82"/>
      <c r="X162" s="82"/>
      <c r="Y162" s="82"/>
      <c r="Z162" s="82"/>
      <c r="AA162" s="82"/>
      <c r="AB162" s="82"/>
      <c r="AC162" s="82"/>
      <c r="AD162" s="82"/>
      <c r="AE162" s="82"/>
      <c r="AF162" s="82"/>
      <c r="AG162" s="82"/>
    </row>
    <row r="163" ht="12.75" customHeight="1">
      <c r="B163" s="78"/>
      <c r="C163" s="78"/>
      <c r="D163" s="82"/>
      <c r="E163" s="82"/>
      <c r="F163" s="77"/>
      <c r="G163" s="77"/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8"/>
      <c r="S163" s="78"/>
      <c r="T163" s="82"/>
      <c r="U163" s="82"/>
      <c r="V163" s="82"/>
      <c r="W163" s="82"/>
      <c r="X163" s="82"/>
      <c r="Y163" s="82"/>
      <c r="Z163" s="82"/>
      <c r="AA163" s="82"/>
      <c r="AB163" s="82"/>
      <c r="AC163" s="82"/>
      <c r="AD163" s="82"/>
      <c r="AE163" s="82"/>
      <c r="AF163" s="82"/>
      <c r="AG163" s="82"/>
    </row>
    <row r="164" ht="12.75" customHeight="1">
      <c r="B164" s="78"/>
      <c r="C164" s="78"/>
      <c r="D164" s="82"/>
      <c r="E164" s="82"/>
      <c r="F164" s="77"/>
      <c r="G164" s="77"/>
      <c r="H164" s="78"/>
      <c r="I164" s="78"/>
      <c r="J164" s="78"/>
      <c r="K164" s="78"/>
      <c r="L164" s="78"/>
      <c r="M164" s="78"/>
      <c r="N164" s="78"/>
      <c r="O164" s="78"/>
      <c r="P164" s="78"/>
      <c r="Q164" s="78"/>
      <c r="R164" s="78"/>
      <c r="S164" s="78"/>
      <c r="T164" s="82"/>
      <c r="U164" s="82"/>
      <c r="V164" s="82"/>
      <c r="W164" s="82"/>
      <c r="X164" s="82"/>
      <c r="Y164" s="82"/>
      <c r="Z164" s="82"/>
      <c r="AA164" s="82"/>
      <c r="AB164" s="82"/>
      <c r="AC164" s="82"/>
      <c r="AD164" s="82"/>
      <c r="AE164" s="82"/>
      <c r="AF164" s="82"/>
      <c r="AG164" s="82"/>
    </row>
    <row r="165" ht="12.75" customHeight="1">
      <c r="B165" s="78"/>
      <c r="C165" s="78"/>
      <c r="D165" s="82"/>
      <c r="E165" s="82"/>
      <c r="F165" s="77"/>
      <c r="G165" s="77"/>
      <c r="H165" s="78"/>
      <c r="I165" s="78"/>
      <c r="J165" s="78"/>
      <c r="K165" s="78"/>
      <c r="L165" s="78"/>
      <c r="M165" s="78"/>
      <c r="N165" s="78"/>
      <c r="O165" s="78"/>
      <c r="P165" s="78"/>
      <c r="Q165" s="78"/>
      <c r="R165" s="78"/>
      <c r="S165" s="78"/>
      <c r="T165" s="82"/>
      <c r="U165" s="82"/>
      <c r="V165" s="82"/>
      <c r="W165" s="82"/>
      <c r="X165" s="82"/>
      <c r="Y165" s="82"/>
      <c r="Z165" s="82"/>
      <c r="AA165" s="82"/>
      <c r="AB165" s="82"/>
      <c r="AC165" s="82"/>
      <c r="AD165" s="82"/>
      <c r="AE165" s="82"/>
      <c r="AF165" s="82"/>
      <c r="AG165" s="82"/>
    </row>
    <row r="166" ht="12.75" customHeight="1">
      <c r="B166" s="78"/>
      <c r="C166" s="78"/>
      <c r="D166" s="82"/>
      <c r="E166" s="82"/>
      <c r="F166" s="77"/>
      <c r="G166" s="77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82"/>
      <c r="U166" s="82"/>
      <c r="V166" s="82"/>
      <c r="W166" s="82"/>
      <c r="X166" s="82"/>
      <c r="Y166" s="82"/>
      <c r="Z166" s="82"/>
      <c r="AA166" s="82"/>
      <c r="AB166" s="82"/>
      <c r="AC166" s="82"/>
      <c r="AD166" s="82"/>
      <c r="AE166" s="82"/>
      <c r="AF166" s="82"/>
      <c r="AG166" s="82"/>
    </row>
    <row r="167" ht="12.75" customHeight="1">
      <c r="B167" s="78"/>
      <c r="C167" s="78"/>
      <c r="D167" s="82"/>
      <c r="E167" s="82"/>
      <c r="F167" s="77"/>
      <c r="G167" s="77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82"/>
      <c r="U167" s="82"/>
      <c r="V167" s="82"/>
      <c r="W167" s="82"/>
      <c r="X167" s="82"/>
      <c r="Y167" s="82"/>
      <c r="Z167" s="82"/>
      <c r="AA167" s="82"/>
      <c r="AB167" s="82"/>
      <c r="AC167" s="82"/>
      <c r="AD167" s="82"/>
      <c r="AE167" s="82"/>
      <c r="AF167" s="82"/>
      <c r="AG167" s="82"/>
    </row>
    <row r="168" ht="12.75" customHeight="1">
      <c r="B168" s="78"/>
      <c r="C168" s="78"/>
      <c r="D168" s="82"/>
      <c r="E168" s="82"/>
      <c r="F168" s="77"/>
      <c r="G168" s="77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8"/>
      <c r="S168" s="78"/>
      <c r="T168" s="82"/>
      <c r="U168" s="82"/>
      <c r="V168" s="82"/>
      <c r="W168" s="82"/>
      <c r="X168" s="82"/>
      <c r="Y168" s="82"/>
      <c r="Z168" s="82"/>
      <c r="AA168" s="82"/>
      <c r="AB168" s="82"/>
      <c r="AC168" s="82"/>
      <c r="AD168" s="82"/>
      <c r="AE168" s="82"/>
      <c r="AF168" s="82"/>
      <c r="AG168" s="82"/>
    </row>
    <row r="169" ht="12.75" customHeight="1">
      <c r="B169" s="78"/>
      <c r="C169" s="78"/>
      <c r="D169" s="82"/>
      <c r="E169" s="82"/>
      <c r="F169" s="77"/>
      <c r="G169" s="77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8"/>
      <c r="S169" s="78"/>
      <c r="T169" s="82"/>
      <c r="U169" s="82"/>
      <c r="V169" s="82"/>
      <c r="W169" s="82"/>
      <c r="X169" s="82"/>
      <c r="Y169" s="82"/>
      <c r="Z169" s="82"/>
      <c r="AA169" s="82"/>
      <c r="AB169" s="82"/>
      <c r="AC169" s="82"/>
      <c r="AD169" s="82"/>
      <c r="AE169" s="82"/>
      <c r="AF169" s="82"/>
      <c r="AG169" s="82"/>
    </row>
    <row r="170" ht="12.75" customHeight="1">
      <c r="B170" s="78"/>
      <c r="C170" s="78"/>
      <c r="D170" s="82"/>
      <c r="E170" s="82"/>
      <c r="F170" s="77"/>
      <c r="G170" s="77"/>
      <c r="H170" s="78"/>
      <c r="I170" s="78"/>
      <c r="J170" s="78"/>
      <c r="K170" s="78"/>
      <c r="L170" s="78"/>
      <c r="M170" s="78"/>
      <c r="N170" s="78"/>
      <c r="O170" s="78"/>
      <c r="P170" s="78"/>
      <c r="Q170" s="78"/>
      <c r="R170" s="78"/>
      <c r="S170" s="78"/>
      <c r="T170" s="82"/>
      <c r="U170" s="82"/>
      <c r="V170" s="82"/>
      <c r="W170" s="82"/>
      <c r="X170" s="82"/>
      <c r="Y170" s="82"/>
      <c r="Z170" s="82"/>
      <c r="AA170" s="82"/>
      <c r="AB170" s="82"/>
      <c r="AC170" s="82"/>
      <c r="AD170" s="82"/>
      <c r="AE170" s="82"/>
      <c r="AF170" s="82"/>
      <c r="AG170" s="82"/>
    </row>
    <row r="171" ht="12.75" customHeight="1">
      <c r="B171" s="78"/>
      <c r="C171" s="78"/>
      <c r="D171" s="82"/>
      <c r="E171" s="82"/>
      <c r="F171" s="77"/>
      <c r="G171" s="77"/>
      <c r="H171" s="78"/>
      <c r="I171" s="78"/>
      <c r="J171" s="78"/>
      <c r="K171" s="78"/>
      <c r="L171" s="78"/>
      <c r="M171" s="78"/>
      <c r="N171" s="78"/>
      <c r="O171" s="78"/>
      <c r="P171" s="78"/>
      <c r="Q171" s="78"/>
      <c r="R171" s="78"/>
      <c r="S171" s="78"/>
      <c r="T171" s="82"/>
      <c r="U171" s="82"/>
      <c r="V171" s="82"/>
      <c r="W171" s="82"/>
      <c r="X171" s="82"/>
      <c r="Y171" s="82"/>
      <c r="Z171" s="82"/>
      <c r="AA171" s="82"/>
      <c r="AB171" s="82"/>
      <c r="AC171" s="82"/>
      <c r="AD171" s="82"/>
      <c r="AE171" s="82"/>
      <c r="AF171" s="82"/>
      <c r="AG171" s="82"/>
    </row>
    <row r="172" ht="12.75" customHeight="1">
      <c r="B172" s="78"/>
      <c r="C172" s="78"/>
      <c r="D172" s="82"/>
      <c r="E172" s="82"/>
      <c r="F172" s="77"/>
      <c r="G172" s="77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8"/>
      <c r="S172" s="78"/>
      <c r="T172" s="82"/>
      <c r="U172" s="82"/>
      <c r="V172" s="82"/>
      <c r="W172" s="82"/>
      <c r="X172" s="82"/>
      <c r="Y172" s="82"/>
      <c r="Z172" s="82"/>
      <c r="AA172" s="82"/>
      <c r="AB172" s="82"/>
      <c r="AC172" s="82"/>
      <c r="AD172" s="82"/>
      <c r="AE172" s="82"/>
      <c r="AF172" s="82"/>
      <c r="AG172" s="82"/>
    </row>
    <row r="173" ht="12.75" customHeight="1">
      <c r="B173" s="78"/>
      <c r="C173" s="78"/>
      <c r="D173" s="82"/>
      <c r="E173" s="82"/>
      <c r="F173" s="77"/>
      <c r="G173" s="77"/>
      <c r="H173" s="78"/>
      <c r="I173" s="78"/>
      <c r="J173" s="78"/>
      <c r="K173" s="78"/>
      <c r="L173" s="78"/>
      <c r="M173" s="78"/>
      <c r="N173" s="78"/>
      <c r="O173" s="78"/>
      <c r="P173" s="78"/>
      <c r="Q173" s="78"/>
      <c r="R173" s="78"/>
      <c r="S173" s="78"/>
      <c r="T173" s="82"/>
      <c r="U173" s="82"/>
      <c r="V173" s="82"/>
      <c r="W173" s="82"/>
      <c r="X173" s="82"/>
      <c r="Y173" s="82"/>
      <c r="Z173" s="82"/>
      <c r="AA173" s="82"/>
      <c r="AB173" s="82"/>
      <c r="AC173" s="82"/>
      <c r="AD173" s="82"/>
      <c r="AE173" s="82"/>
      <c r="AF173" s="82"/>
      <c r="AG173" s="82"/>
    </row>
    <row r="174" ht="12.75" customHeight="1">
      <c r="B174" s="78"/>
      <c r="C174" s="78"/>
      <c r="D174" s="82"/>
      <c r="E174" s="82"/>
      <c r="F174" s="77"/>
      <c r="G174" s="77"/>
      <c r="H174" s="78"/>
      <c r="I174" s="78"/>
      <c r="J174" s="78"/>
      <c r="K174" s="78"/>
      <c r="L174" s="78"/>
      <c r="M174" s="78"/>
      <c r="N174" s="78"/>
      <c r="O174" s="78"/>
      <c r="P174" s="78"/>
      <c r="Q174" s="78"/>
      <c r="R174" s="78"/>
      <c r="S174" s="78"/>
      <c r="T174" s="82"/>
      <c r="U174" s="82"/>
      <c r="V174" s="82"/>
      <c r="W174" s="82"/>
      <c r="X174" s="82"/>
      <c r="Y174" s="82"/>
      <c r="Z174" s="82"/>
      <c r="AA174" s="82"/>
      <c r="AB174" s="82"/>
      <c r="AC174" s="82"/>
      <c r="AD174" s="82"/>
      <c r="AE174" s="82"/>
      <c r="AF174" s="82"/>
      <c r="AG174" s="82"/>
    </row>
    <row r="175" ht="12.75" customHeight="1">
      <c r="B175" s="78"/>
      <c r="C175" s="78"/>
      <c r="D175" s="82"/>
      <c r="E175" s="82"/>
      <c r="F175" s="77"/>
      <c r="G175" s="77"/>
      <c r="H175" s="78"/>
      <c r="I175" s="78"/>
      <c r="J175" s="78"/>
      <c r="K175" s="78"/>
      <c r="L175" s="78"/>
      <c r="M175" s="78"/>
      <c r="N175" s="78"/>
      <c r="O175" s="78"/>
      <c r="P175" s="78"/>
      <c r="Q175" s="78"/>
      <c r="R175" s="78"/>
      <c r="S175" s="78"/>
      <c r="T175" s="82"/>
      <c r="U175" s="82"/>
      <c r="V175" s="82"/>
      <c r="W175" s="82"/>
      <c r="X175" s="82"/>
      <c r="Y175" s="82"/>
      <c r="Z175" s="82"/>
      <c r="AA175" s="82"/>
      <c r="AB175" s="82"/>
      <c r="AC175" s="82"/>
      <c r="AD175" s="82"/>
      <c r="AE175" s="82"/>
      <c r="AF175" s="82"/>
      <c r="AG175" s="82"/>
    </row>
    <row r="176" ht="12.75" customHeight="1">
      <c r="B176" s="78"/>
      <c r="C176" s="78"/>
      <c r="D176" s="82"/>
      <c r="E176" s="82"/>
      <c r="F176" s="77"/>
      <c r="G176" s="77"/>
      <c r="H176" s="78"/>
      <c r="I176" s="78"/>
      <c r="J176" s="78"/>
      <c r="K176" s="78"/>
      <c r="L176" s="78"/>
      <c r="M176" s="78"/>
      <c r="N176" s="78"/>
      <c r="O176" s="78"/>
      <c r="P176" s="78"/>
      <c r="Q176" s="78"/>
      <c r="R176" s="78"/>
      <c r="S176" s="78"/>
      <c r="T176" s="82"/>
      <c r="U176" s="82"/>
      <c r="V176" s="82"/>
      <c r="W176" s="82"/>
      <c r="X176" s="82"/>
      <c r="Y176" s="82"/>
      <c r="Z176" s="82"/>
      <c r="AA176" s="82"/>
      <c r="AB176" s="82"/>
      <c r="AC176" s="82"/>
      <c r="AD176" s="82"/>
      <c r="AE176" s="82"/>
      <c r="AF176" s="82"/>
      <c r="AG176" s="82"/>
    </row>
    <row r="177" ht="12.75" customHeight="1">
      <c r="B177" s="78"/>
      <c r="C177" s="78"/>
      <c r="D177" s="82"/>
      <c r="E177" s="82"/>
      <c r="F177" s="77"/>
      <c r="G177" s="77"/>
      <c r="H177" s="78"/>
      <c r="I177" s="78"/>
      <c r="J177" s="78"/>
      <c r="K177" s="78"/>
      <c r="L177" s="78"/>
      <c r="M177" s="78"/>
      <c r="N177" s="78"/>
      <c r="O177" s="78"/>
      <c r="P177" s="78"/>
      <c r="Q177" s="78"/>
      <c r="R177" s="78"/>
      <c r="S177" s="78"/>
      <c r="T177" s="82"/>
      <c r="U177" s="82"/>
      <c r="V177" s="82"/>
      <c r="W177" s="82"/>
      <c r="X177" s="82"/>
      <c r="Y177" s="82"/>
      <c r="Z177" s="82"/>
      <c r="AA177" s="82"/>
      <c r="AB177" s="82"/>
      <c r="AC177" s="82"/>
      <c r="AD177" s="82"/>
      <c r="AE177" s="82"/>
      <c r="AF177" s="82"/>
      <c r="AG177" s="82"/>
    </row>
    <row r="178" ht="12.75" customHeight="1">
      <c r="B178" s="78"/>
      <c r="C178" s="78"/>
      <c r="D178" s="82"/>
      <c r="E178" s="82"/>
      <c r="F178" s="77"/>
      <c r="G178" s="77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8"/>
      <c r="S178" s="78"/>
      <c r="T178" s="82"/>
      <c r="U178" s="82"/>
      <c r="V178" s="82"/>
      <c r="W178" s="82"/>
      <c r="X178" s="82"/>
      <c r="Y178" s="82"/>
      <c r="Z178" s="82"/>
      <c r="AA178" s="82"/>
      <c r="AB178" s="82"/>
      <c r="AC178" s="82"/>
      <c r="AD178" s="82"/>
      <c r="AE178" s="82"/>
      <c r="AF178" s="82"/>
      <c r="AG178" s="82"/>
    </row>
    <row r="179" ht="12.75" customHeight="1">
      <c r="B179" s="78"/>
      <c r="C179" s="78"/>
      <c r="D179" s="82"/>
      <c r="E179" s="82"/>
      <c r="F179" s="77"/>
      <c r="G179" s="77"/>
      <c r="H179" s="78"/>
      <c r="I179" s="78"/>
      <c r="J179" s="78"/>
      <c r="K179" s="78"/>
      <c r="L179" s="78"/>
      <c r="M179" s="78"/>
      <c r="N179" s="78"/>
      <c r="O179" s="78"/>
      <c r="P179" s="78"/>
      <c r="Q179" s="78"/>
      <c r="R179" s="78"/>
      <c r="S179" s="78"/>
      <c r="T179" s="82"/>
      <c r="U179" s="82"/>
      <c r="V179" s="82"/>
      <c r="W179" s="82"/>
      <c r="X179" s="82"/>
      <c r="Y179" s="82"/>
      <c r="Z179" s="82"/>
      <c r="AA179" s="82"/>
      <c r="AB179" s="82"/>
      <c r="AC179" s="82"/>
      <c r="AD179" s="82"/>
      <c r="AE179" s="82"/>
      <c r="AF179" s="82"/>
      <c r="AG179" s="82"/>
    </row>
    <row r="180" ht="12.75" customHeight="1">
      <c r="B180" s="78"/>
      <c r="C180" s="78"/>
      <c r="D180" s="82"/>
      <c r="E180" s="82"/>
      <c r="F180" s="77"/>
      <c r="G180" s="77"/>
      <c r="H180" s="78"/>
      <c r="I180" s="78"/>
      <c r="J180" s="78"/>
      <c r="K180" s="78"/>
      <c r="L180" s="78"/>
      <c r="M180" s="78"/>
      <c r="N180" s="78"/>
      <c r="O180" s="78"/>
      <c r="P180" s="78"/>
      <c r="Q180" s="78"/>
      <c r="R180" s="78"/>
      <c r="S180" s="78"/>
      <c r="T180" s="82"/>
      <c r="U180" s="82"/>
      <c r="V180" s="82"/>
      <c r="W180" s="82"/>
      <c r="X180" s="82"/>
      <c r="Y180" s="82"/>
      <c r="Z180" s="82"/>
      <c r="AA180" s="82"/>
      <c r="AB180" s="82"/>
      <c r="AC180" s="82"/>
      <c r="AD180" s="82"/>
      <c r="AE180" s="82"/>
      <c r="AF180" s="82"/>
      <c r="AG180" s="82"/>
    </row>
    <row r="181" ht="12.75" customHeight="1">
      <c r="B181" s="78"/>
      <c r="C181" s="78"/>
      <c r="D181" s="82"/>
      <c r="E181" s="82"/>
      <c r="F181" s="77"/>
      <c r="G181" s="77"/>
      <c r="H181" s="78"/>
      <c r="I181" s="78"/>
      <c r="J181" s="78"/>
      <c r="K181" s="78"/>
      <c r="L181" s="78"/>
      <c r="M181" s="78"/>
      <c r="N181" s="78"/>
      <c r="O181" s="78"/>
      <c r="P181" s="78"/>
      <c r="Q181" s="78"/>
      <c r="R181" s="78"/>
      <c r="S181" s="78"/>
      <c r="T181" s="82"/>
      <c r="U181" s="82"/>
      <c r="V181" s="82"/>
      <c r="W181" s="82"/>
      <c r="X181" s="82"/>
      <c r="Y181" s="82"/>
      <c r="Z181" s="82"/>
      <c r="AA181" s="82"/>
      <c r="AB181" s="82"/>
      <c r="AC181" s="82"/>
      <c r="AD181" s="82"/>
      <c r="AE181" s="82"/>
      <c r="AF181" s="82"/>
      <c r="AG181" s="82"/>
    </row>
    <row r="182" ht="12.75" customHeight="1">
      <c r="B182" s="78"/>
      <c r="C182" s="78"/>
      <c r="D182" s="82"/>
      <c r="E182" s="82"/>
      <c r="F182" s="77"/>
      <c r="G182" s="77"/>
      <c r="H182" s="78"/>
      <c r="I182" s="78"/>
      <c r="J182" s="78"/>
      <c r="K182" s="78"/>
      <c r="L182" s="78"/>
      <c r="M182" s="78"/>
      <c r="N182" s="78"/>
      <c r="O182" s="78"/>
      <c r="P182" s="78"/>
      <c r="Q182" s="78"/>
      <c r="R182" s="78"/>
      <c r="S182" s="78"/>
      <c r="T182" s="82"/>
      <c r="U182" s="82"/>
      <c r="V182" s="82"/>
      <c r="W182" s="82"/>
      <c r="X182" s="82"/>
      <c r="Y182" s="82"/>
      <c r="Z182" s="82"/>
      <c r="AA182" s="82"/>
      <c r="AB182" s="82"/>
      <c r="AC182" s="82"/>
      <c r="AD182" s="82"/>
      <c r="AE182" s="82"/>
      <c r="AF182" s="82"/>
      <c r="AG182" s="82"/>
    </row>
    <row r="183" ht="12.75" customHeight="1">
      <c r="B183" s="78"/>
      <c r="C183" s="78"/>
      <c r="D183" s="82"/>
      <c r="E183" s="82"/>
      <c r="F183" s="77"/>
      <c r="G183" s="77"/>
      <c r="H183" s="78"/>
      <c r="I183" s="78"/>
      <c r="J183" s="78"/>
      <c r="K183" s="78"/>
      <c r="L183" s="78"/>
      <c r="M183" s="78"/>
      <c r="N183" s="78"/>
      <c r="O183" s="78"/>
      <c r="P183" s="78"/>
      <c r="Q183" s="78"/>
      <c r="R183" s="78"/>
      <c r="S183" s="78"/>
      <c r="T183" s="82"/>
      <c r="U183" s="82"/>
      <c r="V183" s="82"/>
      <c r="W183" s="82"/>
      <c r="X183" s="82"/>
      <c r="Y183" s="82"/>
      <c r="Z183" s="82"/>
      <c r="AA183" s="82"/>
      <c r="AB183" s="82"/>
      <c r="AC183" s="82"/>
      <c r="AD183" s="82"/>
      <c r="AE183" s="82"/>
      <c r="AF183" s="82"/>
      <c r="AG183" s="82"/>
    </row>
    <row r="184" ht="12.75" customHeight="1">
      <c r="B184" s="78"/>
      <c r="C184" s="78"/>
      <c r="D184" s="82"/>
      <c r="E184" s="82"/>
      <c r="F184" s="77"/>
      <c r="G184" s="77"/>
      <c r="H184" s="78"/>
      <c r="I184" s="78"/>
      <c r="J184" s="78"/>
      <c r="K184" s="78"/>
      <c r="L184" s="78"/>
      <c r="M184" s="78"/>
      <c r="N184" s="78"/>
      <c r="O184" s="78"/>
      <c r="P184" s="78"/>
      <c r="Q184" s="78"/>
      <c r="R184" s="78"/>
      <c r="S184" s="78"/>
      <c r="T184" s="82"/>
      <c r="U184" s="82"/>
      <c r="V184" s="82"/>
      <c r="W184" s="82"/>
      <c r="X184" s="82"/>
      <c r="Y184" s="82"/>
      <c r="Z184" s="82"/>
      <c r="AA184" s="82"/>
      <c r="AB184" s="82"/>
      <c r="AC184" s="82"/>
      <c r="AD184" s="82"/>
      <c r="AE184" s="82"/>
      <c r="AF184" s="82"/>
      <c r="AG184" s="82"/>
    </row>
    <row r="185" ht="12.75" customHeight="1">
      <c r="B185" s="78"/>
      <c r="C185" s="78"/>
      <c r="D185" s="82"/>
      <c r="E185" s="82"/>
      <c r="F185" s="77"/>
      <c r="G185" s="77"/>
      <c r="H185" s="78"/>
      <c r="I185" s="78"/>
      <c r="J185" s="78"/>
      <c r="K185" s="78"/>
      <c r="L185" s="78"/>
      <c r="M185" s="78"/>
      <c r="N185" s="78"/>
      <c r="O185" s="78"/>
      <c r="P185" s="78"/>
      <c r="Q185" s="78"/>
      <c r="R185" s="78"/>
      <c r="S185" s="78"/>
      <c r="T185" s="82"/>
      <c r="U185" s="82"/>
      <c r="V185" s="82"/>
      <c r="W185" s="82"/>
      <c r="X185" s="82"/>
      <c r="Y185" s="82"/>
      <c r="Z185" s="82"/>
      <c r="AA185" s="82"/>
      <c r="AB185" s="82"/>
      <c r="AC185" s="82"/>
      <c r="AD185" s="82"/>
      <c r="AE185" s="82"/>
      <c r="AF185" s="82"/>
      <c r="AG185" s="82"/>
    </row>
    <row r="186" ht="12.75" customHeight="1">
      <c r="B186" s="78"/>
      <c r="C186" s="78"/>
      <c r="D186" s="82"/>
      <c r="E186" s="82"/>
      <c r="F186" s="77"/>
      <c r="G186" s="77"/>
      <c r="H186" s="78"/>
      <c r="I186" s="78"/>
      <c r="J186" s="78"/>
      <c r="K186" s="78"/>
      <c r="L186" s="78"/>
      <c r="M186" s="78"/>
      <c r="N186" s="78"/>
      <c r="O186" s="78"/>
      <c r="P186" s="78"/>
      <c r="Q186" s="78"/>
      <c r="R186" s="78"/>
      <c r="S186" s="78"/>
      <c r="T186" s="82"/>
      <c r="U186" s="82"/>
      <c r="V186" s="82"/>
      <c r="W186" s="82"/>
      <c r="X186" s="82"/>
      <c r="Y186" s="82"/>
      <c r="Z186" s="82"/>
      <c r="AA186" s="82"/>
      <c r="AB186" s="82"/>
      <c r="AC186" s="82"/>
      <c r="AD186" s="82"/>
      <c r="AE186" s="82"/>
      <c r="AF186" s="82"/>
      <c r="AG186" s="82"/>
    </row>
    <row r="187" ht="12.75" customHeight="1">
      <c r="B187" s="78"/>
      <c r="C187" s="78"/>
      <c r="D187" s="82"/>
      <c r="E187" s="82"/>
      <c r="F187" s="77"/>
      <c r="G187" s="77"/>
      <c r="H187" s="78"/>
      <c r="I187" s="78"/>
      <c r="J187" s="78"/>
      <c r="K187" s="78"/>
      <c r="L187" s="78"/>
      <c r="M187" s="78"/>
      <c r="N187" s="78"/>
      <c r="O187" s="78"/>
      <c r="P187" s="78"/>
      <c r="Q187" s="78"/>
      <c r="R187" s="78"/>
      <c r="S187" s="78"/>
      <c r="T187" s="82"/>
      <c r="U187" s="82"/>
      <c r="V187" s="82"/>
      <c r="W187" s="82"/>
      <c r="X187" s="82"/>
      <c r="Y187" s="82"/>
      <c r="Z187" s="82"/>
      <c r="AA187" s="82"/>
      <c r="AB187" s="82"/>
      <c r="AC187" s="82"/>
      <c r="AD187" s="82"/>
      <c r="AE187" s="82"/>
      <c r="AF187" s="82"/>
      <c r="AG187" s="82"/>
    </row>
    <row r="188" ht="12.75" customHeight="1">
      <c r="B188" s="78"/>
      <c r="C188" s="78"/>
      <c r="D188" s="82"/>
      <c r="E188" s="82"/>
      <c r="F188" s="77"/>
      <c r="G188" s="77"/>
      <c r="H188" s="78"/>
      <c r="I188" s="78"/>
      <c r="J188" s="78"/>
      <c r="K188" s="78"/>
      <c r="L188" s="78"/>
      <c r="M188" s="78"/>
      <c r="N188" s="78"/>
      <c r="O188" s="78"/>
      <c r="P188" s="78"/>
      <c r="Q188" s="78"/>
      <c r="R188" s="78"/>
      <c r="S188" s="78"/>
      <c r="T188" s="82"/>
      <c r="U188" s="82"/>
      <c r="V188" s="82"/>
      <c r="W188" s="82"/>
      <c r="X188" s="82"/>
      <c r="Y188" s="82"/>
      <c r="Z188" s="82"/>
      <c r="AA188" s="82"/>
      <c r="AB188" s="82"/>
      <c r="AC188" s="82"/>
      <c r="AD188" s="82"/>
      <c r="AE188" s="82"/>
      <c r="AF188" s="82"/>
      <c r="AG188" s="82"/>
    </row>
    <row r="189" ht="12.75" customHeight="1">
      <c r="B189" s="78"/>
      <c r="C189" s="78"/>
      <c r="D189" s="82"/>
      <c r="E189" s="82"/>
      <c r="F189" s="77"/>
      <c r="G189" s="77"/>
      <c r="H189" s="78"/>
      <c r="I189" s="78"/>
      <c r="J189" s="78"/>
      <c r="K189" s="78"/>
      <c r="L189" s="78"/>
      <c r="M189" s="78"/>
      <c r="N189" s="78"/>
      <c r="O189" s="78"/>
      <c r="P189" s="78"/>
      <c r="Q189" s="78"/>
      <c r="R189" s="78"/>
      <c r="S189" s="78"/>
      <c r="T189" s="82"/>
      <c r="U189" s="82"/>
      <c r="V189" s="82"/>
      <c r="W189" s="82"/>
      <c r="X189" s="82"/>
      <c r="Y189" s="82"/>
      <c r="Z189" s="82"/>
      <c r="AA189" s="82"/>
      <c r="AB189" s="82"/>
      <c r="AC189" s="82"/>
      <c r="AD189" s="82"/>
      <c r="AE189" s="82"/>
      <c r="AF189" s="82"/>
      <c r="AG189" s="82"/>
    </row>
    <row r="190" ht="12.75" customHeight="1">
      <c r="B190" s="78"/>
      <c r="C190" s="78"/>
      <c r="D190" s="82"/>
      <c r="E190" s="82"/>
      <c r="F190" s="77"/>
      <c r="G190" s="77"/>
      <c r="H190" s="78"/>
      <c r="I190" s="78"/>
      <c r="J190" s="78"/>
      <c r="K190" s="78"/>
      <c r="L190" s="78"/>
      <c r="M190" s="78"/>
      <c r="N190" s="78"/>
      <c r="O190" s="78"/>
      <c r="P190" s="78"/>
      <c r="Q190" s="78"/>
      <c r="R190" s="78"/>
      <c r="S190" s="78"/>
      <c r="T190" s="82"/>
      <c r="U190" s="82"/>
      <c r="V190" s="82"/>
      <c r="W190" s="82"/>
      <c r="X190" s="82"/>
      <c r="Y190" s="82"/>
      <c r="Z190" s="82"/>
      <c r="AA190" s="82"/>
      <c r="AB190" s="82"/>
      <c r="AC190" s="82"/>
      <c r="AD190" s="82"/>
      <c r="AE190" s="82"/>
      <c r="AF190" s="82"/>
      <c r="AG190" s="82"/>
    </row>
    <row r="191" ht="12.75" customHeight="1">
      <c r="B191" s="78"/>
      <c r="C191" s="78"/>
      <c r="D191" s="82"/>
      <c r="E191" s="82"/>
      <c r="F191" s="77"/>
      <c r="G191" s="77"/>
      <c r="H191" s="78"/>
      <c r="I191" s="78"/>
      <c r="J191" s="78"/>
      <c r="K191" s="78"/>
      <c r="L191" s="78"/>
      <c r="M191" s="78"/>
      <c r="N191" s="78"/>
      <c r="O191" s="78"/>
      <c r="P191" s="78"/>
      <c r="Q191" s="78"/>
      <c r="R191" s="78"/>
      <c r="S191" s="78"/>
      <c r="T191" s="82"/>
      <c r="U191" s="82"/>
      <c r="V191" s="82"/>
      <c r="W191" s="82"/>
      <c r="X191" s="82"/>
      <c r="Y191" s="82"/>
      <c r="Z191" s="82"/>
      <c r="AA191" s="82"/>
      <c r="AB191" s="82"/>
      <c r="AC191" s="82"/>
      <c r="AD191" s="82"/>
      <c r="AE191" s="82"/>
      <c r="AF191" s="82"/>
      <c r="AG191" s="82"/>
    </row>
    <row r="192" ht="12.75" customHeight="1">
      <c r="B192" s="78"/>
      <c r="C192" s="78"/>
      <c r="D192" s="82"/>
      <c r="E192" s="82"/>
      <c r="F192" s="77"/>
      <c r="G192" s="77"/>
      <c r="H192" s="78"/>
      <c r="I192" s="78"/>
      <c r="J192" s="78"/>
      <c r="K192" s="78"/>
      <c r="L192" s="78"/>
      <c r="M192" s="78"/>
      <c r="N192" s="78"/>
      <c r="O192" s="78"/>
      <c r="P192" s="78"/>
      <c r="Q192" s="78"/>
      <c r="R192" s="78"/>
      <c r="S192" s="78"/>
      <c r="T192" s="82"/>
      <c r="U192" s="82"/>
      <c r="V192" s="82"/>
      <c r="W192" s="82"/>
      <c r="X192" s="82"/>
      <c r="Y192" s="82"/>
      <c r="Z192" s="82"/>
      <c r="AA192" s="82"/>
      <c r="AB192" s="82"/>
      <c r="AC192" s="82"/>
      <c r="AD192" s="82"/>
      <c r="AE192" s="82"/>
      <c r="AF192" s="82"/>
      <c r="AG192" s="82"/>
    </row>
    <row r="193" ht="12.75" customHeight="1">
      <c r="B193" s="78"/>
      <c r="C193" s="78"/>
      <c r="D193" s="82"/>
      <c r="E193" s="82"/>
      <c r="F193" s="77"/>
      <c r="G193" s="77"/>
      <c r="H193" s="78"/>
      <c r="I193" s="78"/>
      <c r="J193" s="78"/>
      <c r="K193" s="78"/>
      <c r="L193" s="78"/>
      <c r="M193" s="78"/>
      <c r="N193" s="78"/>
      <c r="O193" s="78"/>
      <c r="P193" s="78"/>
      <c r="Q193" s="78"/>
      <c r="R193" s="78"/>
      <c r="S193" s="78"/>
      <c r="T193" s="82"/>
      <c r="U193" s="82"/>
      <c r="V193" s="82"/>
      <c r="W193" s="82"/>
      <c r="X193" s="82"/>
      <c r="Y193" s="82"/>
      <c r="Z193" s="82"/>
      <c r="AA193" s="82"/>
      <c r="AB193" s="82"/>
      <c r="AC193" s="82"/>
      <c r="AD193" s="82"/>
      <c r="AE193" s="82"/>
      <c r="AF193" s="82"/>
      <c r="AG193" s="82"/>
    </row>
    <row r="194" ht="12.75" customHeight="1">
      <c r="B194" s="78"/>
      <c r="C194" s="78"/>
      <c r="D194" s="82"/>
      <c r="E194" s="82"/>
      <c r="F194" s="77"/>
      <c r="G194" s="77"/>
      <c r="H194" s="78"/>
      <c r="I194" s="78"/>
      <c r="J194" s="78"/>
      <c r="K194" s="78"/>
      <c r="L194" s="78"/>
      <c r="M194" s="78"/>
      <c r="N194" s="78"/>
      <c r="O194" s="78"/>
      <c r="P194" s="78"/>
      <c r="Q194" s="78"/>
      <c r="R194" s="78"/>
      <c r="S194" s="78"/>
      <c r="T194" s="82"/>
      <c r="U194" s="82"/>
      <c r="V194" s="82"/>
      <c r="W194" s="82"/>
      <c r="X194" s="82"/>
      <c r="Y194" s="82"/>
      <c r="Z194" s="82"/>
      <c r="AA194" s="82"/>
      <c r="AB194" s="82"/>
      <c r="AC194" s="82"/>
      <c r="AD194" s="82"/>
      <c r="AE194" s="82"/>
      <c r="AF194" s="82"/>
      <c r="AG194" s="82"/>
    </row>
    <row r="195" ht="12.75" customHeight="1">
      <c r="B195" s="78"/>
      <c r="C195" s="78"/>
      <c r="D195" s="82"/>
      <c r="E195" s="82"/>
      <c r="F195" s="77"/>
      <c r="G195" s="77"/>
      <c r="H195" s="78"/>
      <c r="I195" s="78"/>
      <c r="J195" s="78"/>
      <c r="K195" s="78"/>
      <c r="L195" s="78"/>
      <c r="M195" s="78"/>
      <c r="N195" s="78"/>
      <c r="O195" s="78"/>
      <c r="P195" s="78"/>
      <c r="Q195" s="78"/>
      <c r="R195" s="78"/>
      <c r="S195" s="78"/>
      <c r="T195" s="82"/>
      <c r="U195" s="82"/>
      <c r="V195" s="82"/>
      <c r="W195" s="82"/>
      <c r="X195" s="82"/>
      <c r="Y195" s="82"/>
      <c r="Z195" s="82"/>
      <c r="AA195" s="82"/>
      <c r="AB195" s="82"/>
      <c r="AC195" s="82"/>
      <c r="AD195" s="82"/>
      <c r="AE195" s="82"/>
      <c r="AF195" s="82"/>
      <c r="AG195" s="82"/>
    </row>
    <row r="196" ht="12.75" customHeight="1">
      <c r="B196" s="78"/>
      <c r="C196" s="78"/>
      <c r="D196" s="82"/>
      <c r="E196" s="82"/>
      <c r="F196" s="77"/>
      <c r="G196" s="77"/>
      <c r="H196" s="78"/>
      <c r="I196" s="78"/>
      <c r="J196" s="78"/>
      <c r="K196" s="78"/>
      <c r="L196" s="78"/>
      <c r="M196" s="78"/>
      <c r="N196" s="78"/>
      <c r="O196" s="78"/>
      <c r="P196" s="78"/>
      <c r="Q196" s="78"/>
      <c r="R196" s="78"/>
      <c r="S196" s="78"/>
      <c r="T196" s="82"/>
      <c r="U196" s="82"/>
      <c r="V196" s="82"/>
      <c r="W196" s="82"/>
      <c r="X196" s="82"/>
      <c r="Y196" s="82"/>
      <c r="Z196" s="82"/>
      <c r="AA196" s="82"/>
      <c r="AB196" s="82"/>
      <c r="AC196" s="82"/>
      <c r="AD196" s="82"/>
      <c r="AE196" s="82"/>
      <c r="AF196" s="82"/>
      <c r="AG196" s="82"/>
    </row>
    <row r="197" ht="12.75" customHeight="1">
      <c r="B197" s="78"/>
      <c r="C197" s="78"/>
      <c r="D197" s="82"/>
      <c r="E197" s="82"/>
      <c r="F197" s="77"/>
      <c r="G197" s="77"/>
      <c r="H197" s="78"/>
      <c r="I197" s="78"/>
      <c r="J197" s="78"/>
      <c r="K197" s="78"/>
      <c r="L197" s="78"/>
      <c r="M197" s="78"/>
      <c r="N197" s="78"/>
      <c r="O197" s="78"/>
      <c r="P197" s="78"/>
      <c r="Q197" s="78"/>
      <c r="R197" s="78"/>
      <c r="S197" s="78"/>
      <c r="T197" s="82"/>
      <c r="U197" s="82"/>
      <c r="V197" s="82"/>
      <c r="W197" s="82"/>
      <c r="X197" s="82"/>
      <c r="Y197" s="82"/>
      <c r="Z197" s="82"/>
      <c r="AA197" s="82"/>
      <c r="AB197" s="82"/>
      <c r="AC197" s="82"/>
      <c r="AD197" s="82"/>
      <c r="AE197" s="82"/>
      <c r="AF197" s="82"/>
      <c r="AG197" s="82"/>
    </row>
    <row r="198" ht="12.75" customHeight="1">
      <c r="B198" s="78"/>
      <c r="C198" s="78"/>
      <c r="D198" s="82"/>
      <c r="E198" s="82"/>
      <c r="F198" s="77"/>
      <c r="G198" s="77"/>
      <c r="H198" s="78"/>
      <c r="I198" s="78"/>
      <c r="J198" s="78"/>
      <c r="K198" s="78"/>
      <c r="L198" s="78"/>
      <c r="M198" s="78"/>
      <c r="N198" s="78"/>
      <c r="O198" s="78"/>
      <c r="P198" s="78"/>
      <c r="Q198" s="78"/>
      <c r="R198" s="78"/>
      <c r="S198" s="78"/>
      <c r="T198" s="82"/>
      <c r="U198" s="82"/>
      <c r="V198" s="82"/>
      <c r="W198" s="82"/>
      <c r="X198" s="82"/>
      <c r="Y198" s="82"/>
      <c r="Z198" s="82"/>
      <c r="AA198" s="82"/>
      <c r="AB198" s="82"/>
      <c r="AC198" s="82"/>
      <c r="AD198" s="82"/>
      <c r="AE198" s="82"/>
      <c r="AF198" s="82"/>
      <c r="AG198" s="82"/>
    </row>
    <row r="199" ht="12.75" customHeight="1">
      <c r="B199" s="78"/>
      <c r="C199" s="78"/>
      <c r="D199" s="82"/>
      <c r="E199" s="82"/>
      <c r="F199" s="77"/>
      <c r="G199" s="77"/>
      <c r="H199" s="78"/>
      <c r="I199" s="78"/>
      <c r="J199" s="78"/>
      <c r="K199" s="78"/>
      <c r="L199" s="78"/>
      <c r="M199" s="78"/>
      <c r="N199" s="78"/>
      <c r="O199" s="78"/>
      <c r="P199" s="78"/>
      <c r="Q199" s="78"/>
      <c r="R199" s="78"/>
      <c r="S199" s="78"/>
      <c r="T199" s="82"/>
      <c r="U199" s="82"/>
      <c r="V199" s="82"/>
      <c r="W199" s="82"/>
      <c r="X199" s="82"/>
      <c r="Y199" s="82"/>
      <c r="Z199" s="82"/>
      <c r="AA199" s="82"/>
      <c r="AB199" s="82"/>
      <c r="AC199" s="82"/>
      <c r="AD199" s="82"/>
      <c r="AE199" s="82"/>
      <c r="AF199" s="82"/>
      <c r="AG199" s="82"/>
    </row>
    <row r="200" ht="12.75" customHeight="1">
      <c r="B200" s="78"/>
      <c r="C200" s="78"/>
      <c r="D200" s="82"/>
      <c r="E200" s="82"/>
      <c r="F200" s="77"/>
      <c r="G200" s="77"/>
      <c r="H200" s="78"/>
      <c r="I200" s="78"/>
      <c r="J200" s="78"/>
      <c r="K200" s="78"/>
      <c r="L200" s="78"/>
      <c r="M200" s="78"/>
      <c r="N200" s="78"/>
      <c r="O200" s="78"/>
      <c r="P200" s="78"/>
      <c r="Q200" s="78"/>
      <c r="R200" s="78"/>
      <c r="S200" s="78"/>
      <c r="T200" s="82"/>
      <c r="U200" s="82"/>
      <c r="V200" s="82"/>
      <c r="W200" s="82"/>
      <c r="X200" s="82"/>
      <c r="Y200" s="82"/>
      <c r="Z200" s="82"/>
      <c r="AA200" s="82"/>
      <c r="AB200" s="82"/>
      <c r="AC200" s="82"/>
      <c r="AD200" s="82"/>
      <c r="AE200" s="82"/>
      <c r="AF200" s="82"/>
      <c r="AG200" s="82"/>
    </row>
    <row r="201" ht="12.75" customHeight="1">
      <c r="B201" s="78"/>
      <c r="C201" s="78"/>
      <c r="D201" s="82"/>
      <c r="E201" s="82"/>
      <c r="F201" s="77"/>
      <c r="G201" s="77"/>
      <c r="H201" s="78"/>
      <c r="I201" s="78"/>
      <c r="J201" s="78"/>
      <c r="K201" s="78"/>
      <c r="L201" s="78"/>
      <c r="M201" s="78"/>
      <c r="N201" s="78"/>
      <c r="O201" s="78"/>
      <c r="P201" s="78"/>
      <c r="Q201" s="78"/>
      <c r="R201" s="78"/>
      <c r="S201" s="78"/>
      <c r="T201" s="82"/>
      <c r="U201" s="82"/>
      <c r="V201" s="82"/>
      <c r="W201" s="82"/>
      <c r="X201" s="82"/>
      <c r="Y201" s="82"/>
      <c r="Z201" s="82"/>
      <c r="AA201" s="82"/>
      <c r="AB201" s="82"/>
      <c r="AC201" s="82"/>
      <c r="AD201" s="82"/>
      <c r="AE201" s="82"/>
      <c r="AF201" s="82"/>
      <c r="AG201" s="82"/>
    </row>
    <row r="202" ht="12.75" customHeight="1">
      <c r="B202" s="78"/>
      <c r="C202" s="78"/>
      <c r="D202" s="82"/>
      <c r="E202" s="82"/>
      <c r="F202" s="77"/>
      <c r="G202" s="77"/>
      <c r="H202" s="78"/>
      <c r="I202" s="78"/>
      <c r="J202" s="78"/>
      <c r="K202" s="78"/>
      <c r="L202" s="78"/>
      <c r="M202" s="78"/>
      <c r="N202" s="78"/>
      <c r="O202" s="78"/>
      <c r="P202" s="78"/>
      <c r="Q202" s="78"/>
      <c r="R202" s="78"/>
      <c r="S202" s="78"/>
      <c r="T202" s="82"/>
      <c r="U202" s="82"/>
      <c r="V202" s="82"/>
      <c r="W202" s="82"/>
      <c r="X202" s="82"/>
      <c r="Y202" s="82"/>
      <c r="Z202" s="82"/>
      <c r="AA202" s="82"/>
      <c r="AB202" s="82"/>
      <c r="AC202" s="82"/>
      <c r="AD202" s="82"/>
      <c r="AE202" s="82"/>
      <c r="AF202" s="82"/>
      <c r="AG202" s="82"/>
    </row>
    <row r="203" ht="12.75" customHeight="1">
      <c r="B203" s="78"/>
      <c r="C203" s="78"/>
      <c r="D203" s="82"/>
      <c r="E203" s="82"/>
      <c r="F203" s="77"/>
      <c r="G203" s="77"/>
      <c r="H203" s="78"/>
      <c r="I203" s="78"/>
      <c r="J203" s="78"/>
      <c r="K203" s="78"/>
      <c r="L203" s="78"/>
      <c r="M203" s="78"/>
      <c r="N203" s="78"/>
      <c r="O203" s="78"/>
      <c r="P203" s="78"/>
      <c r="Q203" s="78"/>
      <c r="R203" s="78"/>
      <c r="S203" s="78"/>
      <c r="T203" s="82"/>
      <c r="U203" s="82"/>
      <c r="V203" s="82"/>
      <c r="W203" s="82"/>
      <c r="X203" s="82"/>
      <c r="Y203" s="82"/>
      <c r="Z203" s="82"/>
      <c r="AA203" s="82"/>
      <c r="AB203" s="82"/>
      <c r="AC203" s="82"/>
      <c r="AD203" s="82"/>
      <c r="AE203" s="82"/>
      <c r="AF203" s="82"/>
      <c r="AG203" s="82"/>
    </row>
    <row r="204" ht="12.75" customHeight="1">
      <c r="B204" s="78"/>
      <c r="C204" s="78"/>
      <c r="D204" s="82"/>
      <c r="E204" s="82"/>
      <c r="F204" s="77"/>
      <c r="G204" s="77"/>
      <c r="H204" s="78"/>
      <c r="I204" s="78"/>
      <c r="J204" s="78"/>
      <c r="K204" s="78"/>
      <c r="L204" s="78"/>
      <c r="M204" s="78"/>
      <c r="N204" s="78"/>
      <c r="O204" s="78"/>
      <c r="P204" s="78"/>
      <c r="Q204" s="78"/>
      <c r="R204" s="78"/>
      <c r="S204" s="78"/>
      <c r="T204" s="82"/>
      <c r="U204" s="82"/>
      <c r="V204" s="82"/>
      <c r="W204" s="82"/>
      <c r="X204" s="82"/>
      <c r="Y204" s="82"/>
      <c r="Z204" s="82"/>
      <c r="AA204" s="82"/>
      <c r="AB204" s="82"/>
      <c r="AC204" s="82"/>
      <c r="AD204" s="82"/>
      <c r="AE204" s="82"/>
      <c r="AF204" s="82"/>
      <c r="AG204" s="82"/>
    </row>
    <row r="205" ht="12.75" customHeight="1">
      <c r="B205" s="78"/>
      <c r="C205" s="78"/>
      <c r="D205" s="82"/>
      <c r="E205" s="82"/>
      <c r="F205" s="77"/>
      <c r="G205" s="77"/>
      <c r="H205" s="78"/>
      <c r="I205" s="78"/>
      <c r="J205" s="78"/>
      <c r="K205" s="78"/>
      <c r="L205" s="78"/>
      <c r="M205" s="78"/>
      <c r="N205" s="78"/>
      <c r="O205" s="78"/>
      <c r="P205" s="78"/>
      <c r="Q205" s="78"/>
      <c r="R205" s="78"/>
      <c r="S205" s="78"/>
      <c r="T205" s="82"/>
      <c r="U205" s="82"/>
      <c r="V205" s="82"/>
      <c r="W205" s="82"/>
      <c r="X205" s="82"/>
      <c r="Y205" s="82"/>
      <c r="Z205" s="82"/>
      <c r="AA205" s="82"/>
      <c r="AB205" s="82"/>
      <c r="AC205" s="82"/>
      <c r="AD205" s="82"/>
      <c r="AE205" s="82"/>
      <c r="AF205" s="82"/>
      <c r="AG205" s="82"/>
    </row>
    <row r="206" ht="12.75" customHeight="1">
      <c r="B206" s="78"/>
      <c r="C206" s="78"/>
      <c r="D206" s="82"/>
      <c r="E206" s="82"/>
      <c r="F206" s="77"/>
      <c r="G206" s="77"/>
      <c r="H206" s="78"/>
      <c r="I206" s="78"/>
      <c r="J206" s="78"/>
      <c r="K206" s="78"/>
      <c r="L206" s="78"/>
      <c r="M206" s="78"/>
      <c r="N206" s="78"/>
      <c r="O206" s="78"/>
      <c r="P206" s="78"/>
      <c r="Q206" s="78"/>
      <c r="R206" s="78"/>
      <c r="S206" s="78"/>
      <c r="T206" s="82"/>
      <c r="U206" s="82"/>
      <c r="V206" s="82"/>
      <c r="W206" s="82"/>
      <c r="X206" s="82"/>
      <c r="Y206" s="82"/>
      <c r="Z206" s="82"/>
      <c r="AA206" s="82"/>
      <c r="AB206" s="82"/>
      <c r="AC206" s="82"/>
      <c r="AD206" s="82"/>
      <c r="AE206" s="82"/>
      <c r="AF206" s="82"/>
      <c r="AG206" s="82"/>
    </row>
    <row r="207" ht="12.75" customHeight="1">
      <c r="B207" s="78"/>
      <c r="C207" s="78"/>
      <c r="D207" s="82"/>
      <c r="E207" s="82"/>
      <c r="F207" s="77"/>
      <c r="G207" s="77"/>
      <c r="H207" s="78"/>
      <c r="I207" s="78"/>
      <c r="J207" s="78"/>
      <c r="K207" s="78"/>
      <c r="L207" s="78"/>
      <c r="M207" s="78"/>
      <c r="N207" s="78"/>
      <c r="O207" s="78"/>
      <c r="P207" s="78"/>
      <c r="Q207" s="78"/>
      <c r="R207" s="78"/>
      <c r="S207" s="78"/>
      <c r="T207" s="82"/>
      <c r="U207" s="82"/>
      <c r="V207" s="82"/>
      <c r="W207" s="82"/>
      <c r="X207" s="82"/>
      <c r="Y207" s="82"/>
      <c r="Z207" s="82"/>
      <c r="AA207" s="82"/>
      <c r="AB207" s="82"/>
      <c r="AC207" s="82"/>
      <c r="AD207" s="82"/>
      <c r="AE207" s="82"/>
      <c r="AF207" s="82"/>
      <c r="AG207" s="82"/>
    </row>
    <row r="208" ht="12.75" customHeight="1">
      <c r="B208" s="78"/>
      <c r="C208" s="78"/>
      <c r="D208" s="82"/>
      <c r="E208" s="82"/>
      <c r="F208" s="77"/>
      <c r="G208" s="77"/>
      <c r="H208" s="78"/>
      <c r="I208" s="78"/>
      <c r="J208" s="78"/>
      <c r="K208" s="78"/>
      <c r="L208" s="78"/>
      <c r="M208" s="78"/>
      <c r="N208" s="78"/>
      <c r="O208" s="78"/>
      <c r="P208" s="78"/>
      <c r="Q208" s="78"/>
      <c r="R208" s="78"/>
      <c r="S208" s="78"/>
      <c r="T208" s="82"/>
      <c r="U208" s="82"/>
      <c r="V208" s="82"/>
      <c r="W208" s="82"/>
      <c r="X208" s="82"/>
      <c r="Y208" s="82"/>
      <c r="Z208" s="82"/>
      <c r="AA208" s="82"/>
      <c r="AB208" s="82"/>
      <c r="AC208" s="82"/>
      <c r="AD208" s="82"/>
      <c r="AE208" s="82"/>
      <c r="AF208" s="82"/>
      <c r="AG208" s="82"/>
    </row>
    <row r="209" ht="12.75" customHeight="1">
      <c r="B209" s="78"/>
      <c r="C209" s="78"/>
      <c r="D209" s="82"/>
      <c r="E209" s="82"/>
      <c r="F209" s="77"/>
      <c r="G209" s="77"/>
      <c r="H209" s="78"/>
      <c r="I209" s="78"/>
      <c r="J209" s="78"/>
      <c r="K209" s="78"/>
      <c r="L209" s="78"/>
      <c r="M209" s="78"/>
      <c r="N209" s="78"/>
      <c r="O209" s="78"/>
      <c r="P209" s="78"/>
      <c r="Q209" s="78"/>
      <c r="R209" s="78"/>
      <c r="S209" s="78"/>
      <c r="T209" s="82"/>
      <c r="U209" s="82"/>
      <c r="V209" s="82"/>
      <c r="W209" s="82"/>
      <c r="X209" s="82"/>
      <c r="Y209" s="82"/>
      <c r="Z209" s="82"/>
      <c r="AA209" s="82"/>
      <c r="AB209" s="82"/>
      <c r="AC209" s="82"/>
      <c r="AD209" s="82"/>
      <c r="AE209" s="82"/>
      <c r="AF209" s="82"/>
      <c r="AG209" s="82"/>
    </row>
    <row r="210" ht="12.75" customHeight="1">
      <c r="B210" s="78"/>
      <c r="C210" s="78"/>
      <c r="D210" s="82"/>
      <c r="E210" s="82"/>
      <c r="F210" s="77"/>
      <c r="G210" s="77"/>
      <c r="H210" s="78"/>
      <c r="I210" s="78"/>
      <c r="J210" s="78"/>
      <c r="K210" s="78"/>
      <c r="L210" s="78"/>
      <c r="M210" s="78"/>
      <c r="N210" s="78"/>
      <c r="O210" s="78"/>
      <c r="P210" s="78"/>
      <c r="Q210" s="78"/>
      <c r="R210" s="78"/>
      <c r="S210" s="78"/>
      <c r="T210" s="82"/>
      <c r="U210" s="82"/>
      <c r="V210" s="82"/>
      <c r="W210" s="82"/>
      <c r="X210" s="82"/>
      <c r="Y210" s="82"/>
      <c r="Z210" s="82"/>
      <c r="AA210" s="82"/>
      <c r="AB210" s="82"/>
      <c r="AC210" s="82"/>
      <c r="AD210" s="82"/>
      <c r="AE210" s="82"/>
      <c r="AF210" s="82"/>
      <c r="AG210" s="82"/>
    </row>
    <row r="211" ht="12.75" customHeight="1">
      <c r="B211" s="78"/>
      <c r="C211" s="78"/>
      <c r="D211" s="82"/>
      <c r="E211" s="82"/>
      <c r="F211" s="77"/>
      <c r="G211" s="77"/>
      <c r="H211" s="78"/>
      <c r="I211" s="78"/>
      <c r="J211" s="78"/>
      <c r="K211" s="78"/>
      <c r="L211" s="78"/>
      <c r="M211" s="78"/>
      <c r="N211" s="78"/>
      <c r="O211" s="78"/>
      <c r="P211" s="78"/>
      <c r="Q211" s="78"/>
      <c r="R211" s="78"/>
      <c r="S211" s="78"/>
      <c r="T211" s="82"/>
      <c r="U211" s="82"/>
      <c r="V211" s="82"/>
      <c r="W211" s="82"/>
      <c r="X211" s="82"/>
      <c r="Y211" s="82"/>
      <c r="Z211" s="82"/>
      <c r="AA211" s="82"/>
      <c r="AB211" s="82"/>
      <c r="AC211" s="82"/>
      <c r="AD211" s="82"/>
      <c r="AE211" s="82"/>
      <c r="AF211" s="82"/>
      <c r="AG211" s="82"/>
    </row>
    <row r="212" ht="12.75" customHeight="1">
      <c r="B212" s="78"/>
      <c r="C212" s="78"/>
      <c r="D212" s="82"/>
      <c r="E212" s="82"/>
      <c r="F212" s="77"/>
      <c r="G212" s="77"/>
      <c r="H212" s="78"/>
      <c r="I212" s="78"/>
      <c r="J212" s="78"/>
      <c r="K212" s="78"/>
      <c r="L212" s="78"/>
      <c r="M212" s="78"/>
      <c r="N212" s="78"/>
      <c r="O212" s="78"/>
      <c r="P212" s="78"/>
      <c r="Q212" s="78"/>
      <c r="R212" s="78"/>
      <c r="S212" s="78"/>
      <c r="T212" s="82"/>
      <c r="U212" s="82"/>
      <c r="V212" s="82"/>
      <c r="W212" s="82"/>
      <c r="X212" s="82"/>
      <c r="Y212" s="82"/>
      <c r="Z212" s="82"/>
      <c r="AA212" s="82"/>
      <c r="AB212" s="82"/>
      <c r="AC212" s="82"/>
      <c r="AD212" s="82"/>
      <c r="AE212" s="82"/>
      <c r="AF212" s="82"/>
      <c r="AG212" s="82"/>
    </row>
    <row r="213" ht="12.75" customHeight="1">
      <c r="B213" s="78"/>
      <c r="C213" s="78"/>
      <c r="D213" s="82"/>
      <c r="E213" s="82"/>
      <c r="F213" s="77"/>
      <c r="G213" s="77"/>
      <c r="H213" s="78"/>
      <c r="I213" s="78"/>
      <c r="J213" s="78"/>
      <c r="K213" s="78"/>
      <c r="L213" s="78"/>
      <c r="M213" s="78"/>
      <c r="N213" s="78"/>
      <c r="O213" s="78"/>
      <c r="P213" s="78"/>
      <c r="Q213" s="78"/>
      <c r="R213" s="78"/>
      <c r="S213" s="78"/>
      <c r="T213" s="82"/>
      <c r="U213" s="82"/>
      <c r="V213" s="82"/>
      <c r="W213" s="82"/>
      <c r="X213" s="82"/>
      <c r="Y213" s="82"/>
      <c r="Z213" s="82"/>
      <c r="AA213" s="82"/>
      <c r="AB213" s="82"/>
      <c r="AC213" s="82"/>
      <c r="AD213" s="82"/>
      <c r="AE213" s="82"/>
      <c r="AF213" s="82"/>
      <c r="AG213" s="82"/>
    </row>
    <row r="214" ht="12.75" customHeight="1">
      <c r="B214" s="78"/>
      <c r="C214" s="78"/>
      <c r="D214" s="82"/>
      <c r="E214" s="82"/>
      <c r="F214" s="77"/>
      <c r="G214" s="77"/>
      <c r="H214" s="78"/>
      <c r="I214" s="78"/>
      <c r="J214" s="78"/>
      <c r="K214" s="78"/>
      <c r="L214" s="78"/>
      <c r="M214" s="78"/>
      <c r="N214" s="78"/>
      <c r="O214" s="78"/>
      <c r="P214" s="78"/>
      <c r="Q214" s="78"/>
      <c r="R214" s="78"/>
      <c r="S214" s="78"/>
      <c r="T214" s="82"/>
      <c r="U214" s="82"/>
      <c r="V214" s="82"/>
      <c r="W214" s="82"/>
      <c r="X214" s="82"/>
      <c r="Y214" s="82"/>
      <c r="Z214" s="82"/>
      <c r="AA214" s="82"/>
      <c r="AB214" s="82"/>
      <c r="AC214" s="82"/>
      <c r="AD214" s="82"/>
      <c r="AE214" s="82"/>
      <c r="AF214" s="82"/>
      <c r="AG214" s="82"/>
    </row>
    <row r="215" ht="12.75" customHeight="1">
      <c r="B215" s="78"/>
      <c r="C215" s="78"/>
      <c r="D215" s="82"/>
      <c r="E215" s="82"/>
      <c r="F215" s="77"/>
      <c r="G215" s="77"/>
      <c r="H215" s="78"/>
      <c r="I215" s="78"/>
      <c r="J215" s="78"/>
      <c r="K215" s="78"/>
      <c r="L215" s="78"/>
      <c r="M215" s="78"/>
      <c r="N215" s="78"/>
      <c r="O215" s="78"/>
      <c r="P215" s="78"/>
      <c r="Q215" s="78"/>
      <c r="R215" s="78"/>
      <c r="S215" s="78"/>
      <c r="T215" s="82"/>
      <c r="U215" s="82"/>
      <c r="V215" s="82"/>
      <c r="W215" s="82"/>
      <c r="X215" s="82"/>
      <c r="Y215" s="82"/>
      <c r="Z215" s="82"/>
      <c r="AA215" s="82"/>
      <c r="AB215" s="82"/>
      <c r="AC215" s="82"/>
      <c r="AD215" s="82"/>
      <c r="AE215" s="82"/>
      <c r="AF215" s="82"/>
      <c r="AG215" s="82"/>
    </row>
    <row r="216" ht="15.75" customHeight="1">
      <c r="F216" s="25"/>
      <c r="G216" s="25"/>
    </row>
    <row r="217" ht="15.75" customHeight="1">
      <c r="F217" s="25"/>
      <c r="G217" s="25"/>
    </row>
    <row r="218" ht="15.75" customHeight="1">
      <c r="F218" s="25"/>
      <c r="G218" s="25"/>
    </row>
    <row r="219" ht="15.75" customHeight="1">
      <c r="F219" s="25"/>
      <c r="G219" s="25"/>
    </row>
    <row r="220" ht="15.75" customHeight="1">
      <c r="F220" s="25"/>
      <c r="G220" s="25"/>
    </row>
    <row r="221" ht="15.75" customHeight="1">
      <c r="F221" s="25"/>
      <c r="G221" s="25"/>
    </row>
    <row r="222" ht="15.75" customHeight="1">
      <c r="F222" s="25"/>
      <c r="G222" s="25"/>
    </row>
    <row r="223" ht="15.75" customHeight="1">
      <c r="F223" s="25"/>
      <c r="G223" s="25"/>
    </row>
    <row r="224" ht="15.75" customHeight="1">
      <c r="F224" s="25"/>
      <c r="G224" s="25"/>
    </row>
    <row r="225" ht="15.75" customHeight="1">
      <c r="F225" s="25"/>
      <c r="G225" s="25"/>
    </row>
    <row r="226" ht="15.75" customHeight="1">
      <c r="F226" s="25"/>
      <c r="G226" s="25"/>
    </row>
    <row r="227" ht="15.75" customHeight="1">
      <c r="F227" s="25"/>
      <c r="G227" s="25"/>
    </row>
    <row r="228" ht="15.75" customHeight="1">
      <c r="F228" s="25"/>
      <c r="G228" s="25"/>
    </row>
    <row r="229" ht="15.75" customHeight="1">
      <c r="F229" s="25"/>
      <c r="G229" s="25"/>
    </row>
    <row r="230" ht="15.75" customHeight="1">
      <c r="F230" s="25"/>
      <c r="G230" s="25"/>
    </row>
    <row r="231" ht="15.75" customHeight="1">
      <c r="F231" s="25"/>
      <c r="G231" s="25"/>
    </row>
    <row r="232" ht="15.75" customHeight="1">
      <c r="F232" s="25"/>
      <c r="G232" s="25"/>
    </row>
    <row r="233" ht="15.75" customHeight="1">
      <c r="F233" s="25"/>
      <c r="G233" s="25"/>
    </row>
    <row r="234" ht="15.75" customHeight="1">
      <c r="F234" s="25"/>
      <c r="G234" s="25"/>
    </row>
    <row r="235" ht="15.75" customHeight="1">
      <c r="F235" s="25"/>
      <c r="G235" s="25"/>
    </row>
    <row r="236" ht="15.75" customHeight="1">
      <c r="F236" s="25"/>
      <c r="G236" s="25"/>
    </row>
    <row r="237" ht="15.75" customHeight="1">
      <c r="F237" s="25"/>
      <c r="G237" s="25"/>
    </row>
    <row r="238" ht="15.75" customHeight="1">
      <c r="F238" s="25"/>
      <c r="G238" s="25"/>
    </row>
    <row r="239" ht="15.75" customHeight="1">
      <c r="F239" s="25"/>
      <c r="G239" s="25"/>
    </row>
    <row r="240" ht="15.75" customHeight="1">
      <c r="F240" s="25"/>
      <c r="G240" s="25"/>
    </row>
    <row r="241" ht="15.75" customHeight="1">
      <c r="F241" s="25"/>
      <c r="G241" s="25"/>
    </row>
    <row r="242" ht="15.75" customHeight="1">
      <c r="F242" s="25"/>
      <c r="G242" s="25"/>
    </row>
    <row r="243" ht="15.75" customHeight="1">
      <c r="F243" s="25"/>
      <c r="G243" s="25"/>
    </row>
    <row r="244" ht="15.75" customHeight="1">
      <c r="F244" s="25"/>
      <c r="G244" s="25"/>
    </row>
    <row r="245" ht="15.75" customHeight="1">
      <c r="F245" s="25"/>
      <c r="G245" s="25"/>
    </row>
    <row r="246" ht="15.75" customHeight="1">
      <c r="F246" s="25"/>
      <c r="G246" s="25"/>
    </row>
    <row r="247" ht="15.75" customHeight="1">
      <c r="F247" s="25"/>
      <c r="G247" s="25"/>
    </row>
    <row r="248" ht="15.75" customHeight="1">
      <c r="F248" s="25"/>
      <c r="G248" s="25"/>
    </row>
    <row r="249" ht="15.75" customHeight="1">
      <c r="F249" s="25"/>
      <c r="G249" s="25"/>
    </row>
    <row r="250" ht="15.75" customHeight="1">
      <c r="F250" s="25"/>
      <c r="G250" s="25"/>
    </row>
    <row r="251" ht="15.75" customHeight="1">
      <c r="F251" s="25"/>
      <c r="G251" s="25"/>
    </row>
    <row r="252" ht="15.75" customHeight="1">
      <c r="F252" s="25"/>
      <c r="G252" s="25"/>
    </row>
    <row r="253" ht="15.75" customHeight="1">
      <c r="F253" s="25"/>
      <c r="G253" s="25"/>
    </row>
    <row r="254" ht="15.75" customHeight="1">
      <c r="F254" s="25"/>
      <c r="G254" s="25"/>
    </row>
    <row r="255" ht="15.75" customHeight="1">
      <c r="F255" s="25"/>
      <c r="G255" s="25"/>
    </row>
    <row r="256" ht="15.75" customHeight="1">
      <c r="F256" s="25"/>
      <c r="G256" s="25"/>
    </row>
    <row r="257" ht="15.75" customHeight="1">
      <c r="F257" s="25"/>
      <c r="G257" s="25"/>
    </row>
    <row r="258" ht="15.75" customHeight="1">
      <c r="F258" s="25"/>
      <c r="G258" s="25"/>
    </row>
    <row r="259" ht="15.75" customHeight="1">
      <c r="F259" s="25"/>
      <c r="G259" s="25"/>
    </row>
    <row r="260" ht="15.75" customHeight="1">
      <c r="F260" s="25"/>
      <c r="G260" s="25"/>
    </row>
    <row r="261" ht="15.75" customHeight="1">
      <c r="F261" s="25"/>
      <c r="G261" s="25"/>
    </row>
    <row r="262" ht="15.75" customHeight="1">
      <c r="F262" s="25"/>
      <c r="G262" s="25"/>
    </row>
    <row r="263" ht="15.75" customHeight="1">
      <c r="F263" s="25"/>
      <c r="G263" s="25"/>
    </row>
    <row r="264" ht="15.75" customHeight="1">
      <c r="F264" s="25"/>
      <c r="G264" s="25"/>
    </row>
    <row r="265" ht="15.75" customHeight="1">
      <c r="F265" s="25"/>
      <c r="G265" s="25"/>
    </row>
    <row r="266" ht="15.75" customHeight="1">
      <c r="F266" s="25"/>
      <c r="G266" s="25"/>
    </row>
    <row r="267" ht="15.75" customHeight="1">
      <c r="F267" s="25"/>
      <c r="G267" s="25"/>
    </row>
    <row r="268" ht="15.75" customHeight="1">
      <c r="F268" s="25"/>
      <c r="G268" s="25"/>
    </row>
    <row r="269" ht="15.75" customHeight="1">
      <c r="F269" s="25"/>
      <c r="G269" s="25"/>
    </row>
    <row r="270" ht="15.75" customHeight="1">
      <c r="F270" s="25"/>
      <c r="G270" s="25"/>
    </row>
    <row r="271" ht="15.75" customHeight="1">
      <c r="F271" s="25"/>
      <c r="G271" s="25"/>
    </row>
    <row r="272" ht="15.75" customHeight="1">
      <c r="F272" s="25"/>
      <c r="G272" s="25"/>
    </row>
    <row r="273" ht="15.75" customHeight="1">
      <c r="F273" s="25"/>
      <c r="G273" s="25"/>
    </row>
    <row r="274" ht="15.75" customHeight="1">
      <c r="F274" s="25"/>
      <c r="G274" s="25"/>
    </row>
    <row r="275" ht="15.75" customHeight="1">
      <c r="F275" s="25"/>
      <c r="G275" s="25"/>
    </row>
    <row r="276" ht="15.75" customHeight="1">
      <c r="F276" s="25"/>
      <c r="G276" s="25"/>
    </row>
    <row r="277" ht="15.75" customHeight="1">
      <c r="F277" s="25"/>
      <c r="G277" s="25"/>
    </row>
    <row r="278" ht="15.75" customHeight="1">
      <c r="F278" s="25"/>
      <c r="G278" s="25"/>
    </row>
    <row r="279" ht="15.75" customHeight="1">
      <c r="F279" s="25"/>
      <c r="G279" s="25"/>
    </row>
    <row r="280" ht="15.75" customHeight="1">
      <c r="F280" s="25"/>
      <c r="G280" s="25"/>
    </row>
    <row r="281" ht="15.75" customHeight="1">
      <c r="F281" s="25"/>
      <c r="G281" s="25"/>
    </row>
    <row r="282" ht="15.75" customHeight="1">
      <c r="F282" s="25"/>
      <c r="G282" s="25"/>
    </row>
    <row r="283" ht="15.75" customHeight="1">
      <c r="F283" s="25"/>
      <c r="G283" s="25"/>
    </row>
    <row r="284" ht="15.75" customHeight="1">
      <c r="F284" s="25"/>
      <c r="G284" s="25"/>
    </row>
    <row r="285" ht="15.75" customHeight="1">
      <c r="F285" s="25"/>
      <c r="G285" s="25"/>
    </row>
    <row r="286" ht="15.75" customHeight="1">
      <c r="F286" s="25"/>
      <c r="G286" s="25"/>
    </row>
    <row r="287" ht="15.75" customHeight="1">
      <c r="F287" s="25"/>
      <c r="G287" s="25"/>
    </row>
    <row r="288" ht="15.75" customHeight="1">
      <c r="F288" s="25"/>
      <c r="G288" s="25"/>
    </row>
    <row r="289" ht="15.75" customHeight="1">
      <c r="F289" s="25"/>
      <c r="G289" s="25"/>
    </row>
    <row r="290" ht="15.75" customHeight="1">
      <c r="F290" s="25"/>
      <c r="G290" s="25"/>
    </row>
    <row r="291" ht="15.75" customHeight="1">
      <c r="F291" s="25"/>
      <c r="G291" s="25"/>
    </row>
    <row r="292" ht="15.75" customHeight="1">
      <c r="F292" s="25"/>
      <c r="G292" s="25"/>
    </row>
    <row r="293" ht="15.75" customHeight="1">
      <c r="F293" s="25"/>
      <c r="G293" s="25"/>
    </row>
    <row r="294" ht="15.75" customHeight="1">
      <c r="F294" s="25"/>
      <c r="G294" s="25"/>
    </row>
    <row r="295" ht="15.75" customHeight="1">
      <c r="F295" s="25"/>
      <c r="G295" s="25"/>
    </row>
    <row r="296" ht="15.75" customHeight="1">
      <c r="F296" s="25"/>
      <c r="G296" s="25"/>
    </row>
    <row r="297" ht="15.75" customHeight="1">
      <c r="F297" s="25"/>
      <c r="G297" s="25"/>
    </row>
    <row r="298" ht="15.75" customHeight="1">
      <c r="F298" s="25"/>
      <c r="G298" s="25"/>
    </row>
    <row r="299" ht="15.75" customHeight="1">
      <c r="F299" s="25"/>
      <c r="G299" s="25"/>
    </row>
    <row r="300" ht="15.75" customHeight="1">
      <c r="F300" s="25"/>
      <c r="G300" s="25"/>
    </row>
    <row r="301" ht="15.75" customHeight="1">
      <c r="F301" s="25"/>
      <c r="G301" s="25"/>
    </row>
    <row r="302" ht="15.75" customHeight="1">
      <c r="F302" s="25"/>
      <c r="G302" s="25"/>
    </row>
    <row r="303" ht="15.75" customHeight="1">
      <c r="F303" s="25"/>
      <c r="G303" s="25"/>
    </row>
    <row r="304" ht="15.75" customHeight="1">
      <c r="F304" s="25"/>
      <c r="G304" s="25"/>
    </row>
    <row r="305" ht="15.75" customHeight="1">
      <c r="F305" s="25"/>
      <c r="G305" s="25"/>
    </row>
    <row r="306" ht="15.75" customHeight="1">
      <c r="F306" s="25"/>
      <c r="G306" s="25"/>
    </row>
    <row r="307" ht="15.75" customHeight="1">
      <c r="F307" s="25"/>
      <c r="G307" s="25"/>
    </row>
    <row r="308" ht="15.75" customHeight="1">
      <c r="F308" s="25"/>
      <c r="G308" s="25"/>
    </row>
    <row r="309" ht="15.75" customHeight="1">
      <c r="F309" s="25"/>
      <c r="G309" s="25"/>
    </row>
    <row r="310" ht="15.75" customHeight="1">
      <c r="F310" s="25"/>
      <c r="G310" s="25"/>
    </row>
    <row r="311" ht="15.75" customHeight="1">
      <c r="F311" s="25"/>
      <c r="G311" s="25"/>
    </row>
    <row r="312" ht="15.75" customHeight="1">
      <c r="F312" s="25"/>
      <c r="G312" s="25"/>
    </row>
    <row r="313" ht="15.75" customHeight="1">
      <c r="F313" s="25"/>
      <c r="G313" s="25"/>
    </row>
    <row r="314" ht="15.75" customHeight="1">
      <c r="F314" s="25"/>
      <c r="G314" s="25"/>
    </row>
    <row r="315" ht="15.75" customHeight="1">
      <c r="F315" s="25"/>
      <c r="G315" s="25"/>
    </row>
    <row r="316" ht="15.75" customHeight="1">
      <c r="F316" s="25"/>
      <c r="G316" s="25"/>
    </row>
    <row r="317" ht="15.75" customHeight="1">
      <c r="F317" s="25"/>
      <c r="G317" s="25"/>
    </row>
    <row r="318" ht="15.75" customHeight="1">
      <c r="F318" s="25"/>
      <c r="G318" s="25"/>
    </row>
    <row r="319" ht="15.75" customHeight="1">
      <c r="F319" s="25"/>
      <c r="G319" s="25"/>
    </row>
    <row r="320" ht="15.75" customHeight="1">
      <c r="F320" s="25"/>
      <c r="G320" s="25"/>
    </row>
    <row r="321" ht="15.75" customHeight="1">
      <c r="F321" s="25"/>
      <c r="G321" s="25"/>
    </row>
    <row r="322" ht="15.75" customHeight="1">
      <c r="F322" s="25"/>
      <c r="G322" s="25"/>
    </row>
    <row r="323" ht="15.75" customHeight="1">
      <c r="F323" s="25"/>
      <c r="G323" s="25"/>
    </row>
    <row r="324" ht="15.75" customHeight="1">
      <c r="F324" s="25"/>
      <c r="G324" s="25"/>
    </row>
    <row r="325" ht="15.75" customHeight="1">
      <c r="F325" s="25"/>
      <c r="G325" s="25"/>
    </row>
    <row r="326" ht="15.75" customHeight="1">
      <c r="F326" s="25"/>
      <c r="G326" s="25"/>
    </row>
    <row r="327" ht="15.75" customHeight="1">
      <c r="F327" s="25"/>
      <c r="G327" s="25"/>
    </row>
    <row r="328" ht="15.75" customHeight="1">
      <c r="F328" s="25"/>
      <c r="G328" s="25"/>
    </row>
    <row r="329" ht="15.75" customHeight="1">
      <c r="F329" s="25"/>
      <c r="G329" s="25"/>
    </row>
    <row r="330" ht="15.75" customHeight="1">
      <c r="F330" s="25"/>
      <c r="G330" s="25"/>
    </row>
    <row r="331" ht="15.75" customHeight="1">
      <c r="F331" s="25"/>
      <c r="G331" s="25"/>
    </row>
    <row r="332" ht="15.75" customHeight="1">
      <c r="F332" s="25"/>
      <c r="G332" s="25"/>
    </row>
    <row r="333" ht="15.75" customHeight="1">
      <c r="F333" s="25"/>
      <c r="G333" s="25"/>
    </row>
    <row r="334" ht="15.75" customHeight="1">
      <c r="F334" s="25"/>
      <c r="G334" s="25"/>
    </row>
    <row r="335" ht="15.75" customHeight="1">
      <c r="F335" s="25"/>
      <c r="G335" s="25"/>
    </row>
    <row r="336" ht="15.75" customHeight="1">
      <c r="F336" s="25"/>
      <c r="G336" s="25"/>
    </row>
    <row r="337" ht="15.75" customHeight="1">
      <c r="F337" s="25"/>
      <c r="G337" s="25"/>
    </row>
    <row r="338" ht="15.75" customHeight="1">
      <c r="F338" s="25"/>
      <c r="G338" s="25"/>
    </row>
    <row r="339" ht="15.75" customHeight="1">
      <c r="F339" s="25"/>
      <c r="G339" s="25"/>
    </row>
    <row r="340" ht="15.75" customHeight="1">
      <c r="F340" s="25"/>
      <c r="G340" s="25"/>
    </row>
    <row r="341" ht="15.75" customHeight="1">
      <c r="F341" s="25"/>
      <c r="G341" s="25"/>
    </row>
    <row r="342" ht="15.75" customHeight="1">
      <c r="F342" s="25"/>
      <c r="G342" s="25"/>
    </row>
    <row r="343" ht="15.75" customHeight="1">
      <c r="F343" s="25"/>
      <c r="G343" s="25"/>
    </row>
    <row r="344" ht="15.75" customHeight="1">
      <c r="F344" s="25"/>
      <c r="G344" s="25"/>
    </row>
    <row r="345" ht="15.75" customHeight="1">
      <c r="F345" s="25"/>
      <c r="G345" s="25"/>
    </row>
    <row r="346" ht="15.75" customHeight="1">
      <c r="F346" s="25"/>
      <c r="G346" s="25"/>
    </row>
    <row r="347" ht="15.75" customHeight="1">
      <c r="F347" s="25"/>
      <c r="G347" s="25"/>
    </row>
    <row r="348" ht="15.75" customHeight="1">
      <c r="F348" s="25"/>
      <c r="G348" s="25"/>
    </row>
    <row r="349" ht="15.75" customHeight="1">
      <c r="F349" s="25"/>
      <c r="G349" s="25"/>
    </row>
    <row r="350" ht="15.75" customHeight="1">
      <c r="F350" s="25"/>
      <c r="G350" s="25"/>
    </row>
    <row r="351" ht="15.75" customHeight="1">
      <c r="F351" s="25"/>
      <c r="G351" s="25"/>
    </row>
    <row r="352" ht="15.75" customHeight="1">
      <c r="F352" s="25"/>
      <c r="G352" s="25"/>
    </row>
    <row r="353" ht="15.75" customHeight="1">
      <c r="F353" s="25"/>
      <c r="G353" s="25"/>
    </row>
    <row r="354" ht="15.75" customHeight="1">
      <c r="F354" s="25"/>
      <c r="G354" s="25"/>
    </row>
    <row r="355" ht="15.75" customHeight="1">
      <c r="F355" s="25"/>
      <c r="G355" s="25"/>
    </row>
    <row r="356" ht="15.75" customHeight="1">
      <c r="F356" s="25"/>
      <c r="G356" s="25"/>
    </row>
    <row r="357" ht="15.75" customHeight="1">
      <c r="F357" s="25"/>
      <c r="G357" s="25"/>
    </row>
    <row r="358" ht="15.75" customHeight="1">
      <c r="F358" s="25"/>
      <c r="G358" s="25"/>
    </row>
    <row r="359" ht="15.75" customHeight="1">
      <c r="F359" s="25"/>
      <c r="G359" s="25"/>
    </row>
    <row r="360" ht="15.75" customHeight="1">
      <c r="F360" s="25"/>
      <c r="G360" s="25"/>
    </row>
    <row r="361" ht="15.75" customHeight="1">
      <c r="F361" s="25"/>
      <c r="G361" s="25"/>
    </row>
    <row r="362" ht="15.75" customHeight="1">
      <c r="F362" s="25"/>
      <c r="G362" s="25"/>
    </row>
    <row r="363" ht="15.75" customHeight="1">
      <c r="F363" s="25"/>
      <c r="G363" s="25"/>
    </row>
    <row r="364" ht="15.75" customHeight="1">
      <c r="F364" s="25"/>
      <c r="G364" s="25"/>
    </row>
    <row r="365" ht="15.75" customHeight="1">
      <c r="F365" s="25"/>
      <c r="G365" s="25"/>
    </row>
    <row r="366" ht="15.75" customHeight="1">
      <c r="F366" s="25"/>
      <c r="G366" s="25"/>
    </row>
    <row r="367" ht="15.75" customHeight="1">
      <c r="F367" s="25"/>
      <c r="G367" s="25"/>
    </row>
    <row r="368" ht="15.75" customHeight="1">
      <c r="F368" s="25"/>
      <c r="G368" s="25"/>
    </row>
    <row r="369" ht="15.75" customHeight="1">
      <c r="F369" s="25"/>
      <c r="G369" s="25"/>
    </row>
    <row r="370" ht="15.75" customHeight="1">
      <c r="F370" s="25"/>
      <c r="G370" s="25"/>
    </row>
    <row r="371" ht="15.75" customHeight="1">
      <c r="F371" s="25"/>
      <c r="G371" s="25"/>
    </row>
    <row r="372" ht="15.75" customHeight="1">
      <c r="F372" s="25"/>
      <c r="G372" s="25"/>
    </row>
    <row r="373" ht="15.75" customHeight="1">
      <c r="F373" s="25"/>
      <c r="G373" s="25"/>
    </row>
    <row r="374" ht="15.75" customHeight="1">
      <c r="F374" s="25"/>
      <c r="G374" s="25"/>
    </row>
    <row r="375" ht="15.75" customHeight="1">
      <c r="F375" s="25"/>
      <c r="G375" s="25"/>
    </row>
    <row r="376" ht="15.75" customHeight="1">
      <c r="F376" s="25"/>
      <c r="G376" s="25"/>
    </row>
    <row r="377" ht="15.75" customHeight="1">
      <c r="F377" s="25"/>
      <c r="G377" s="25"/>
    </row>
    <row r="378" ht="15.75" customHeight="1">
      <c r="F378" s="25"/>
      <c r="G378" s="25"/>
    </row>
    <row r="379" ht="15.75" customHeight="1">
      <c r="F379" s="25"/>
      <c r="G379" s="25"/>
    </row>
    <row r="380" ht="15.75" customHeight="1">
      <c r="F380" s="25"/>
      <c r="G380" s="25"/>
    </row>
    <row r="381" ht="15.75" customHeight="1">
      <c r="F381" s="25"/>
      <c r="G381" s="25"/>
    </row>
    <row r="382" ht="15.75" customHeight="1">
      <c r="F382" s="25"/>
      <c r="G382" s="25"/>
    </row>
    <row r="383" ht="15.75" customHeight="1">
      <c r="F383" s="25"/>
      <c r="G383" s="25"/>
    </row>
    <row r="384" ht="15.75" customHeight="1">
      <c r="F384" s="25"/>
      <c r="G384" s="25"/>
    </row>
    <row r="385" ht="15.75" customHeight="1">
      <c r="F385" s="25"/>
      <c r="G385" s="25"/>
    </row>
    <row r="386" ht="15.75" customHeight="1">
      <c r="F386" s="25"/>
      <c r="G386" s="25"/>
    </row>
    <row r="387" ht="15.75" customHeight="1">
      <c r="F387" s="25"/>
      <c r="G387" s="25"/>
    </row>
    <row r="388" ht="15.75" customHeight="1">
      <c r="F388" s="25"/>
      <c r="G388" s="25"/>
    </row>
    <row r="389" ht="15.75" customHeight="1">
      <c r="F389" s="25"/>
      <c r="G389" s="25"/>
    </row>
    <row r="390" ht="15.75" customHeight="1">
      <c r="F390" s="25"/>
      <c r="G390" s="25"/>
    </row>
    <row r="391" ht="15.75" customHeight="1">
      <c r="F391" s="25"/>
      <c r="G391" s="25"/>
    </row>
    <row r="392" ht="15.75" customHeight="1">
      <c r="F392" s="25"/>
      <c r="G392" s="25"/>
    </row>
    <row r="393" ht="15.75" customHeight="1">
      <c r="F393" s="25"/>
      <c r="G393" s="25"/>
    </row>
    <row r="394" ht="15.75" customHeight="1">
      <c r="F394" s="25"/>
      <c r="G394" s="25"/>
    </row>
    <row r="395" ht="15.75" customHeight="1">
      <c r="F395" s="25"/>
      <c r="G395" s="25"/>
    </row>
    <row r="396" ht="15.75" customHeight="1">
      <c r="F396" s="25"/>
      <c r="G396" s="25"/>
    </row>
    <row r="397" ht="15.75" customHeight="1">
      <c r="F397" s="25"/>
      <c r="G397" s="25"/>
    </row>
    <row r="398" ht="15.75" customHeight="1">
      <c r="F398" s="25"/>
      <c r="G398" s="25"/>
    </row>
    <row r="399" ht="15.75" customHeight="1">
      <c r="F399" s="25"/>
      <c r="G399" s="25"/>
    </row>
    <row r="400" ht="15.75" customHeight="1">
      <c r="F400" s="25"/>
      <c r="G400" s="25"/>
    </row>
    <row r="401" ht="15.75" customHeight="1">
      <c r="F401" s="25"/>
      <c r="G401" s="25"/>
    </row>
    <row r="402" ht="15.75" customHeight="1">
      <c r="F402" s="25"/>
      <c r="G402" s="25"/>
    </row>
    <row r="403" ht="15.75" customHeight="1">
      <c r="F403" s="25"/>
      <c r="G403" s="25"/>
    </row>
    <row r="404" ht="15.75" customHeight="1">
      <c r="F404" s="25"/>
      <c r="G404" s="25"/>
    </row>
    <row r="405" ht="15.75" customHeight="1">
      <c r="F405" s="25"/>
      <c r="G405" s="25"/>
    </row>
    <row r="406" ht="15.75" customHeight="1">
      <c r="F406" s="25"/>
      <c r="G406" s="25"/>
    </row>
    <row r="407" ht="15.75" customHeight="1">
      <c r="F407" s="25"/>
      <c r="G407" s="25"/>
    </row>
    <row r="408" ht="15.75" customHeight="1">
      <c r="F408" s="25"/>
      <c r="G408" s="25"/>
    </row>
    <row r="409" ht="15.75" customHeight="1">
      <c r="F409" s="25"/>
      <c r="G409" s="25"/>
    </row>
    <row r="410" ht="15.75" customHeight="1">
      <c r="F410" s="25"/>
      <c r="G410" s="25"/>
    </row>
    <row r="411" ht="15.75" customHeight="1">
      <c r="F411" s="25"/>
      <c r="G411" s="25"/>
    </row>
    <row r="412" ht="15.75" customHeight="1">
      <c r="F412" s="25"/>
      <c r="G412" s="25"/>
    </row>
    <row r="413" ht="15.75" customHeight="1">
      <c r="F413" s="25"/>
      <c r="G413" s="25"/>
    </row>
    <row r="414" ht="15.75" customHeight="1">
      <c r="F414" s="25"/>
      <c r="G414" s="25"/>
    </row>
    <row r="415" ht="15.75" customHeight="1">
      <c r="F415" s="25"/>
      <c r="G415" s="25"/>
    </row>
    <row r="416" ht="15.75" customHeight="1">
      <c r="F416" s="25"/>
      <c r="G416" s="25"/>
    </row>
    <row r="417" ht="15.75" customHeight="1">
      <c r="F417" s="25"/>
      <c r="G417" s="25"/>
    </row>
    <row r="418" ht="15.75" customHeight="1">
      <c r="F418" s="25"/>
      <c r="G418" s="25"/>
    </row>
    <row r="419" ht="15.75" customHeight="1">
      <c r="F419" s="25"/>
      <c r="G419" s="25"/>
    </row>
    <row r="420" ht="15.75" customHeight="1">
      <c r="F420" s="25"/>
      <c r="G420" s="25"/>
    </row>
    <row r="421" ht="15.75" customHeight="1">
      <c r="F421" s="25"/>
      <c r="G421" s="25"/>
    </row>
    <row r="422" ht="15.75" customHeight="1">
      <c r="F422" s="25"/>
      <c r="G422" s="25"/>
    </row>
    <row r="423" ht="15.75" customHeight="1">
      <c r="F423" s="25"/>
      <c r="G423" s="25"/>
    </row>
    <row r="424" ht="15.75" customHeight="1">
      <c r="F424" s="25"/>
      <c r="G424" s="25"/>
    </row>
    <row r="425" ht="15.75" customHeight="1">
      <c r="F425" s="25"/>
      <c r="G425" s="25"/>
    </row>
    <row r="426" ht="15.75" customHeight="1">
      <c r="F426" s="25"/>
      <c r="G426" s="25"/>
    </row>
    <row r="427" ht="15.75" customHeight="1">
      <c r="F427" s="25"/>
      <c r="G427" s="25"/>
    </row>
    <row r="428" ht="15.75" customHeight="1">
      <c r="F428" s="25"/>
      <c r="G428" s="25"/>
    </row>
    <row r="429" ht="15.75" customHeight="1">
      <c r="F429" s="25"/>
      <c r="G429" s="25"/>
    </row>
    <row r="430" ht="15.75" customHeight="1">
      <c r="F430" s="25"/>
      <c r="G430" s="25"/>
    </row>
    <row r="431" ht="15.75" customHeight="1">
      <c r="F431" s="25"/>
      <c r="G431" s="25"/>
    </row>
    <row r="432" ht="15.75" customHeight="1">
      <c r="F432" s="25"/>
      <c r="G432" s="25"/>
    </row>
    <row r="433" ht="15.75" customHeight="1">
      <c r="F433" s="25"/>
      <c r="G433" s="25"/>
    </row>
    <row r="434" ht="15.75" customHeight="1">
      <c r="F434" s="25"/>
      <c r="G434" s="25"/>
    </row>
    <row r="435" ht="15.75" customHeight="1">
      <c r="F435" s="25"/>
      <c r="G435" s="25"/>
    </row>
    <row r="436" ht="15.75" customHeight="1">
      <c r="F436" s="25"/>
      <c r="G436" s="25"/>
    </row>
    <row r="437" ht="15.75" customHeight="1">
      <c r="F437" s="25"/>
      <c r="G437" s="25"/>
    </row>
    <row r="438" ht="15.75" customHeight="1">
      <c r="F438" s="25"/>
      <c r="G438" s="25"/>
    </row>
    <row r="439" ht="15.75" customHeight="1">
      <c r="F439" s="25"/>
      <c r="G439" s="25"/>
    </row>
    <row r="440" ht="15.75" customHeight="1">
      <c r="F440" s="25"/>
      <c r="G440" s="25"/>
    </row>
    <row r="441" ht="15.75" customHeight="1">
      <c r="F441" s="25"/>
      <c r="G441" s="25"/>
    </row>
    <row r="442" ht="15.75" customHeight="1">
      <c r="F442" s="25"/>
      <c r="G442" s="25"/>
    </row>
    <row r="443" ht="15.75" customHeight="1">
      <c r="F443" s="25"/>
      <c r="G443" s="25"/>
    </row>
    <row r="444" ht="15.75" customHeight="1">
      <c r="F444" s="25"/>
      <c r="G444" s="25"/>
    </row>
    <row r="445" ht="15.75" customHeight="1">
      <c r="F445" s="25"/>
      <c r="G445" s="25"/>
    </row>
    <row r="446" ht="15.75" customHeight="1">
      <c r="F446" s="25"/>
      <c r="G446" s="25"/>
    </row>
    <row r="447" ht="15.75" customHeight="1">
      <c r="F447" s="25"/>
      <c r="G447" s="25"/>
    </row>
    <row r="448" ht="15.75" customHeight="1">
      <c r="F448" s="25"/>
      <c r="G448" s="25"/>
    </row>
    <row r="449" ht="15.75" customHeight="1">
      <c r="F449" s="25"/>
      <c r="G449" s="25"/>
    </row>
    <row r="450" ht="15.75" customHeight="1">
      <c r="F450" s="25"/>
      <c r="G450" s="25"/>
    </row>
    <row r="451" ht="15.75" customHeight="1">
      <c r="F451" s="25"/>
      <c r="G451" s="25"/>
    </row>
    <row r="452" ht="15.75" customHeight="1">
      <c r="F452" s="25"/>
      <c r="G452" s="25"/>
    </row>
    <row r="453" ht="15.75" customHeight="1">
      <c r="F453" s="25"/>
      <c r="G453" s="25"/>
    </row>
    <row r="454" ht="15.75" customHeight="1">
      <c r="F454" s="25"/>
      <c r="G454" s="25"/>
    </row>
    <row r="455" ht="15.75" customHeight="1">
      <c r="F455" s="25"/>
      <c r="G455" s="25"/>
    </row>
    <row r="456" ht="15.75" customHeight="1">
      <c r="F456" s="25"/>
      <c r="G456" s="25"/>
    </row>
    <row r="457" ht="15.75" customHeight="1">
      <c r="F457" s="25"/>
      <c r="G457" s="25"/>
    </row>
    <row r="458" ht="15.75" customHeight="1">
      <c r="F458" s="25"/>
      <c r="G458" s="25"/>
    </row>
    <row r="459" ht="15.75" customHeight="1">
      <c r="F459" s="25"/>
      <c r="G459" s="25"/>
    </row>
    <row r="460" ht="15.75" customHeight="1">
      <c r="F460" s="25"/>
      <c r="G460" s="25"/>
    </row>
    <row r="461" ht="15.75" customHeight="1">
      <c r="F461" s="25"/>
      <c r="G461" s="25"/>
    </row>
    <row r="462" ht="15.75" customHeight="1">
      <c r="F462" s="25"/>
      <c r="G462" s="25"/>
    </row>
    <row r="463" ht="15.75" customHeight="1">
      <c r="F463" s="25"/>
      <c r="G463" s="25"/>
    </row>
    <row r="464" ht="15.75" customHeight="1">
      <c r="F464" s="25"/>
      <c r="G464" s="25"/>
    </row>
    <row r="465" ht="15.75" customHeight="1">
      <c r="F465" s="25"/>
      <c r="G465" s="25"/>
    </row>
    <row r="466" ht="15.75" customHeight="1">
      <c r="F466" s="25"/>
      <c r="G466" s="25"/>
    </row>
    <row r="467" ht="15.75" customHeight="1">
      <c r="F467" s="25"/>
      <c r="G467" s="25"/>
    </row>
    <row r="468" ht="15.75" customHeight="1">
      <c r="F468" s="25"/>
      <c r="G468" s="25"/>
    </row>
    <row r="469" ht="15.75" customHeight="1">
      <c r="F469" s="25"/>
      <c r="G469" s="25"/>
    </row>
    <row r="470" ht="15.75" customHeight="1">
      <c r="F470" s="25"/>
      <c r="G470" s="25"/>
    </row>
    <row r="471" ht="15.75" customHeight="1">
      <c r="F471" s="25"/>
      <c r="G471" s="25"/>
    </row>
    <row r="472" ht="15.75" customHeight="1">
      <c r="F472" s="25"/>
      <c r="G472" s="25"/>
    </row>
    <row r="473" ht="15.75" customHeight="1">
      <c r="F473" s="25"/>
      <c r="G473" s="25"/>
    </row>
    <row r="474" ht="15.75" customHeight="1">
      <c r="F474" s="25"/>
      <c r="G474" s="25"/>
    </row>
    <row r="475" ht="15.75" customHeight="1">
      <c r="F475" s="25"/>
      <c r="G475" s="25"/>
    </row>
    <row r="476" ht="15.75" customHeight="1">
      <c r="F476" s="25"/>
      <c r="G476" s="25"/>
    </row>
    <row r="477" ht="15.75" customHeight="1">
      <c r="F477" s="25"/>
      <c r="G477" s="25"/>
    </row>
    <row r="478" ht="15.75" customHeight="1">
      <c r="F478" s="25"/>
      <c r="G478" s="25"/>
    </row>
    <row r="479" ht="15.75" customHeight="1">
      <c r="F479" s="25"/>
      <c r="G479" s="25"/>
    </row>
    <row r="480" ht="15.75" customHeight="1">
      <c r="F480" s="25"/>
      <c r="G480" s="25"/>
    </row>
    <row r="481" ht="15.75" customHeight="1">
      <c r="F481" s="25"/>
      <c r="G481" s="25"/>
    </row>
    <row r="482" ht="15.75" customHeight="1">
      <c r="F482" s="25"/>
      <c r="G482" s="25"/>
    </row>
    <row r="483" ht="15.75" customHeight="1">
      <c r="F483" s="25"/>
      <c r="G483" s="25"/>
    </row>
    <row r="484" ht="15.75" customHeight="1">
      <c r="F484" s="25"/>
      <c r="G484" s="25"/>
    </row>
    <row r="485" ht="15.75" customHeight="1">
      <c r="F485" s="25"/>
      <c r="G485" s="25"/>
    </row>
    <row r="486" ht="15.75" customHeight="1">
      <c r="F486" s="25"/>
      <c r="G486" s="25"/>
    </row>
    <row r="487" ht="15.75" customHeight="1">
      <c r="F487" s="25"/>
      <c r="G487" s="25"/>
    </row>
    <row r="488" ht="15.75" customHeight="1">
      <c r="F488" s="25"/>
      <c r="G488" s="25"/>
    </row>
    <row r="489" ht="15.75" customHeight="1">
      <c r="F489" s="25"/>
      <c r="G489" s="25"/>
    </row>
    <row r="490" ht="15.75" customHeight="1">
      <c r="F490" s="25"/>
      <c r="G490" s="25"/>
    </row>
    <row r="491" ht="15.75" customHeight="1">
      <c r="F491" s="25"/>
      <c r="G491" s="25"/>
    </row>
    <row r="492" ht="15.75" customHeight="1">
      <c r="F492" s="25"/>
      <c r="G492" s="25"/>
    </row>
    <row r="493" ht="15.75" customHeight="1">
      <c r="F493" s="25"/>
      <c r="G493" s="25"/>
    </row>
    <row r="494" ht="15.75" customHeight="1">
      <c r="F494" s="25"/>
      <c r="G494" s="25"/>
    </row>
    <row r="495" ht="15.75" customHeight="1">
      <c r="F495" s="25"/>
      <c r="G495" s="25"/>
    </row>
    <row r="496" ht="15.75" customHeight="1">
      <c r="F496" s="25"/>
      <c r="G496" s="25"/>
    </row>
    <row r="497" ht="15.75" customHeight="1">
      <c r="F497" s="25"/>
      <c r="G497" s="25"/>
    </row>
    <row r="498" ht="15.75" customHeight="1">
      <c r="F498" s="25"/>
      <c r="G498" s="25"/>
    </row>
    <row r="499" ht="15.75" customHeight="1">
      <c r="F499" s="25"/>
      <c r="G499" s="25"/>
    </row>
    <row r="500" ht="15.75" customHeight="1">
      <c r="F500" s="25"/>
      <c r="G500" s="25"/>
    </row>
    <row r="501" ht="15.75" customHeight="1">
      <c r="F501" s="25"/>
      <c r="G501" s="25"/>
    </row>
    <row r="502" ht="15.75" customHeight="1">
      <c r="F502" s="25"/>
      <c r="G502" s="25"/>
    </row>
    <row r="503" ht="15.75" customHeight="1">
      <c r="F503" s="25"/>
      <c r="G503" s="25"/>
    </row>
    <row r="504" ht="15.75" customHeight="1">
      <c r="F504" s="25"/>
      <c r="G504" s="25"/>
    </row>
    <row r="505" ht="15.75" customHeight="1">
      <c r="F505" s="25"/>
      <c r="G505" s="25"/>
    </row>
    <row r="506" ht="15.75" customHeight="1">
      <c r="F506" s="25"/>
      <c r="G506" s="25"/>
    </row>
    <row r="507" ht="15.75" customHeight="1">
      <c r="F507" s="25"/>
      <c r="G507" s="25"/>
    </row>
    <row r="508" ht="15.75" customHeight="1">
      <c r="F508" s="25"/>
      <c r="G508" s="25"/>
    </row>
    <row r="509" ht="15.75" customHeight="1">
      <c r="F509" s="25"/>
      <c r="G509" s="25"/>
    </row>
    <row r="510" ht="15.75" customHeight="1">
      <c r="F510" s="25"/>
      <c r="G510" s="25"/>
    </row>
    <row r="511" ht="15.75" customHeight="1">
      <c r="F511" s="25"/>
      <c r="G511" s="25"/>
    </row>
    <row r="512" ht="15.75" customHeight="1">
      <c r="F512" s="25"/>
      <c r="G512" s="25"/>
    </row>
    <row r="513" ht="15.75" customHeight="1">
      <c r="F513" s="25"/>
      <c r="G513" s="25"/>
    </row>
    <row r="514" ht="15.75" customHeight="1">
      <c r="F514" s="25"/>
      <c r="G514" s="25"/>
    </row>
    <row r="515" ht="15.75" customHeight="1">
      <c r="F515" s="25"/>
      <c r="G515" s="25"/>
    </row>
    <row r="516" ht="15.75" customHeight="1">
      <c r="F516" s="25"/>
      <c r="G516" s="25"/>
    </row>
    <row r="517" ht="15.75" customHeight="1">
      <c r="F517" s="25"/>
      <c r="G517" s="25"/>
    </row>
    <row r="518" ht="15.75" customHeight="1">
      <c r="F518" s="25"/>
      <c r="G518" s="25"/>
    </row>
    <row r="519" ht="15.75" customHeight="1">
      <c r="F519" s="25"/>
      <c r="G519" s="25"/>
    </row>
    <row r="520" ht="15.75" customHeight="1">
      <c r="F520" s="25"/>
      <c r="G520" s="25"/>
    </row>
    <row r="521" ht="15.75" customHeight="1">
      <c r="F521" s="25"/>
      <c r="G521" s="25"/>
    </row>
    <row r="522" ht="15.75" customHeight="1">
      <c r="F522" s="25"/>
      <c r="G522" s="25"/>
    </row>
    <row r="523" ht="15.75" customHeight="1">
      <c r="F523" s="25"/>
      <c r="G523" s="25"/>
    </row>
    <row r="524" ht="15.75" customHeight="1">
      <c r="F524" s="25"/>
      <c r="G524" s="25"/>
    </row>
    <row r="525" ht="15.75" customHeight="1">
      <c r="F525" s="25"/>
      <c r="G525" s="25"/>
    </row>
    <row r="526" ht="15.75" customHeight="1">
      <c r="F526" s="25"/>
      <c r="G526" s="25"/>
    </row>
    <row r="527" ht="15.75" customHeight="1">
      <c r="F527" s="25"/>
      <c r="G527" s="25"/>
    </row>
    <row r="528" ht="15.75" customHeight="1">
      <c r="F528" s="25"/>
      <c r="G528" s="25"/>
    </row>
    <row r="529" ht="15.75" customHeight="1">
      <c r="F529" s="25"/>
      <c r="G529" s="25"/>
    </row>
    <row r="530" ht="15.75" customHeight="1">
      <c r="F530" s="25"/>
      <c r="G530" s="25"/>
    </row>
    <row r="531" ht="15.75" customHeight="1">
      <c r="F531" s="25"/>
      <c r="G531" s="25"/>
    </row>
    <row r="532" ht="15.75" customHeight="1">
      <c r="F532" s="25"/>
      <c r="G532" s="25"/>
    </row>
    <row r="533" ht="15.75" customHeight="1">
      <c r="F533" s="25"/>
      <c r="G533" s="25"/>
    </row>
    <row r="534" ht="15.75" customHeight="1">
      <c r="F534" s="25"/>
      <c r="G534" s="25"/>
    </row>
    <row r="535" ht="15.75" customHeight="1">
      <c r="F535" s="25"/>
      <c r="G535" s="25"/>
    </row>
    <row r="536" ht="15.75" customHeight="1">
      <c r="F536" s="25"/>
      <c r="G536" s="25"/>
    </row>
    <row r="537" ht="15.75" customHeight="1">
      <c r="F537" s="25"/>
      <c r="G537" s="25"/>
    </row>
    <row r="538" ht="15.75" customHeight="1">
      <c r="F538" s="25"/>
      <c r="G538" s="25"/>
    </row>
    <row r="539" ht="15.75" customHeight="1">
      <c r="F539" s="25"/>
      <c r="G539" s="25"/>
    </row>
    <row r="540" ht="15.75" customHeight="1">
      <c r="F540" s="25"/>
      <c r="G540" s="25"/>
    </row>
    <row r="541" ht="15.75" customHeight="1">
      <c r="F541" s="25"/>
      <c r="G541" s="25"/>
    </row>
    <row r="542" ht="15.75" customHeight="1">
      <c r="F542" s="25"/>
      <c r="G542" s="25"/>
    </row>
    <row r="543" ht="15.75" customHeight="1">
      <c r="F543" s="25"/>
      <c r="G543" s="25"/>
    </row>
    <row r="544" ht="15.75" customHeight="1">
      <c r="F544" s="25"/>
      <c r="G544" s="25"/>
    </row>
    <row r="545" ht="15.75" customHeight="1">
      <c r="F545" s="25"/>
      <c r="G545" s="25"/>
    </row>
    <row r="546" ht="15.75" customHeight="1">
      <c r="F546" s="25"/>
      <c r="G546" s="25"/>
    </row>
    <row r="547" ht="15.75" customHeight="1">
      <c r="F547" s="25"/>
      <c r="G547" s="25"/>
    </row>
    <row r="548" ht="15.75" customHeight="1">
      <c r="F548" s="25"/>
      <c r="G548" s="25"/>
    </row>
    <row r="549" ht="15.75" customHeight="1">
      <c r="F549" s="25"/>
      <c r="G549" s="25"/>
    </row>
    <row r="550" ht="15.75" customHeight="1">
      <c r="F550" s="25"/>
      <c r="G550" s="25"/>
    </row>
    <row r="551" ht="15.75" customHeight="1">
      <c r="F551" s="25"/>
      <c r="G551" s="25"/>
    </row>
    <row r="552" ht="15.75" customHeight="1">
      <c r="F552" s="25"/>
      <c r="G552" s="25"/>
    </row>
    <row r="553" ht="15.75" customHeight="1">
      <c r="F553" s="25"/>
      <c r="G553" s="25"/>
    </row>
    <row r="554" ht="15.75" customHeight="1">
      <c r="F554" s="25"/>
      <c r="G554" s="25"/>
    </row>
    <row r="555" ht="15.75" customHeight="1">
      <c r="F555" s="25"/>
      <c r="G555" s="25"/>
    </row>
    <row r="556" ht="15.75" customHeight="1">
      <c r="F556" s="25"/>
      <c r="G556" s="25"/>
    </row>
    <row r="557" ht="15.75" customHeight="1">
      <c r="F557" s="25"/>
      <c r="G557" s="25"/>
    </row>
    <row r="558" ht="15.75" customHeight="1">
      <c r="F558" s="25"/>
      <c r="G558" s="25"/>
    </row>
    <row r="559" ht="15.75" customHeight="1">
      <c r="F559" s="25"/>
      <c r="G559" s="25"/>
    </row>
    <row r="560" ht="15.75" customHeight="1">
      <c r="F560" s="25"/>
      <c r="G560" s="25"/>
    </row>
    <row r="561" ht="15.75" customHeight="1">
      <c r="F561" s="25"/>
      <c r="G561" s="25"/>
    </row>
    <row r="562" ht="15.75" customHeight="1">
      <c r="F562" s="25"/>
      <c r="G562" s="25"/>
    </row>
    <row r="563" ht="15.75" customHeight="1">
      <c r="F563" s="25"/>
      <c r="G563" s="25"/>
    </row>
    <row r="564" ht="15.75" customHeight="1">
      <c r="F564" s="25"/>
      <c r="G564" s="25"/>
    </row>
    <row r="565" ht="15.75" customHeight="1">
      <c r="F565" s="25"/>
      <c r="G565" s="25"/>
    </row>
    <row r="566" ht="15.75" customHeight="1">
      <c r="F566" s="25"/>
      <c r="G566" s="25"/>
    </row>
    <row r="567" ht="15.75" customHeight="1">
      <c r="F567" s="25"/>
      <c r="G567" s="25"/>
    </row>
    <row r="568" ht="15.75" customHeight="1">
      <c r="F568" s="25"/>
      <c r="G568" s="25"/>
    </row>
    <row r="569" ht="15.75" customHeight="1">
      <c r="F569" s="25"/>
      <c r="G569" s="25"/>
    </row>
    <row r="570" ht="15.75" customHeight="1">
      <c r="F570" s="25"/>
      <c r="G570" s="25"/>
    </row>
    <row r="571" ht="15.75" customHeight="1">
      <c r="F571" s="25"/>
      <c r="G571" s="25"/>
    </row>
    <row r="572" ht="15.75" customHeight="1">
      <c r="F572" s="25"/>
      <c r="G572" s="25"/>
    </row>
    <row r="573" ht="15.75" customHeight="1">
      <c r="F573" s="25"/>
      <c r="G573" s="25"/>
    </row>
    <row r="574" ht="15.75" customHeight="1">
      <c r="F574" s="25"/>
      <c r="G574" s="25"/>
    </row>
    <row r="575" ht="15.75" customHeight="1">
      <c r="F575" s="25"/>
      <c r="G575" s="25"/>
    </row>
    <row r="576" ht="15.75" customHeight="1">
      <c r="F576" s="25"/>
      <c r="G576" s="25"/>
    </row>
    <row r="577" ht="15.75" customHeight="1">
      <c r="F577" s="25"/>
      <c r="G577" s="25"/>
    </row>
    <row r="578" ht="15.75" customHeight="1">
      <c r="F578" s="25"/>
      <c r="G578" s="25"/>
    </row>
    <row r="579" ht="15.75" customHeight="1">
      <c r="F579" s="25"/>
      <c r="G579" s="25"/>
    </row>
    <row r="580" ht="15.75" customHeight="1">
      <c r="F580" s="25"/>
      <c r="G580" s="25"/>
    </row>
    <row r="581" ht="15.75" customHeight="1">
      <c r="F581" s="25"/>
      <c r="G581" s="25"/>
    </row>
    <row r="582" ht="15.75" customHeight="1">
      <c r="F582" s="25"/>
      <c r="G582" s="25"/>
    </row>
    <row r="583" ht="15.75" customHeight="1">
      <c r="F583" s="25"/>
      <c r="G583" s="25"/>
    </row>
    <row r="584" ht="15.75" customHeight="1">
      <c r="F584" s="25"/>
      <c r="G584" s="25"/>
    </row>
    <row r="585" ht="15.75" customHeight="1">
      <c r="F585" s="25"/>
      <c r="G585" s="25"/>
    </row>
    <row r="586" ht="15.75" customHeight="1">
      <c r="F586" s="25"/>
      <c r="G586" s="25"/>
    </row>
    <row r="587" ht="15.75" customHeight="1">
      <c r="F587" s="25"/>
      <c r="G587" s="25"/>
    </row>
    <row r="588" ht="15.75" customHeight="1">
      <c r="F588" s="25"/>
      <c r="G588" s="25"/>
    </row>
    <row r="589" ht="15.75" customHeight="1">
      <c r="F589" s="25"/>
      <c r="G589" s="25"/>
    </row>
    <row r="590" ht="15.75" customHeight="1">
      <c r="F590" s="25"/>
      <c r="G590" s="25"/>
    </row>
    <row r="591" ht="15.75" customHeight="1">
      <c r="F591" s="25"/>
      <c r="G591" s="25"/>
    </row>
    <row r="592" ht="15.75" customHeight="1">
      <c r="F592" s="25"/>
      <c r="G592" s="25"/>
    </row>
    <row r="593" ht="15.75" customHeight="1">
      <c r="F593" s="25"/>
      <c r="G593" s="25"/>
    </row>
    <row r="594" ht="15.75" customHeight="1">
      <c r="F594" s="25"/>
      <c r="G594" s="25"/>
    </row>
    <row r="595" ht="15.75" customHeight="1">
      <c r="F595" s="25"/>
      <c r="G595" s="25"/>
    </row>
    <row r="596" ht="15.75" customHeight="1">
      <c r="F596" s="25"/>
      <c r="G596" s="25"/>
    </row>
    <row r="597" ht="15.75" customHeight="1">
      <c r="F597" s="25"/>
      <c r="G597" s="25"/>
    </row>
    <row r="598" ht="15.75" customHeight="1">
      <c r="F598" s="25"/>
      <c r="G598" s="25"/>
    </row>
    <row r="599" ht="15.75" customHeight="1">
      <c r="F599" s="25"/>
      <c r="G599" s="25"/>
    </row>
    <row r="600" ht="15.75" customHeight="1">
      <c r="F600" s="25"/>
      <c r="G600" s="25"/>
    </row>
    <row r="601" ht="15.75" customHeight="1">
      <c r="F601" s="25"/>
      <c r="G601" s="25"/>
    </row>
    <row r="602" ht="15.75" customHeight="1">
      <c r="F602" s="25"/>
      <c r="G602" s="25"/>
    </row>
    <row r="603" ht="15.75" customHeight="1">
      <c r="F603" s="25"/>
      <c r="G603" s="25"/>
    </row>
    <row r="604" ht="15.75" customHeight="1">
      <c r="F604" s="25"/>
      <c r="G604" s="25"/>
    </row>
    <row r="605" ht="15.75" customHeight="1">
      <c r="F605" s="25"/>
      <c r="G605" s="25"/>
    </row>
    <row r="606" ht="15.75" customHeight="1">
      <c r="F606" s="25"/>
      <c r="G606" s="25"/>
    </row>
    <row r="607" ht="15.75" customHeight="1">
      <c r="F607" s="25"/>
      <c r="G607" s="25"/>
    </row>
    <row r="608" ht="15.75" customHeight="1">
      <c r="F608" s="25"/>
      <c r="G608" s="25"/>
    </row>
    <row r="609" ht="15.75" customHeight="1">
      <c r="F609" s="25"/>
      <c r="G609" s="25"/>
    </row>
    <row r="610" ht="15.75" customHeight="1">
      <c r="F610" s="25"/>
      <c r="G610" s="25"/>
    </row>
    <row r="611" ht="15.75" customHeight="1">
      <c r="F611" s="25"/>
      <c r="G611" s="25"/>
    </row>
    <row r="612" ht="15.75" customHeight="1">
      <c r="F612" s="25"/>
      <c r="G612" s="25"/>
    </row>
    <row r="613" ht="15.75" customHeight="1">
      <c r="F613" s="25"/>
      <c r="G613" s="25"/>
    </row>
    <row r="614" ht="15.75" customHeight="1">
      <c r="F614" s="25"/>
      <c r="G614" s="25"/>
    </row>
    <row r="615" ht="15.75" customHeight="1">
      <c r="F615" s="25"/>
      <c r="G615" s="25"/>
    </row>
    <row r="616" ht="15.75" customHeight="1">
      <c r="F616" s="25"/>
      <c r="G616" s="25"/>
    </row>
    <row r="617" ht="15.75" customHeight="1">
      <c r="F617" s="25"/>
      <c r="G617" s="25"/>
    </row>
    <row r="618" ht="15.75" customHeight="1">
      <c r="F618" s="25"/>
      <c r="G618" s="25"/>
    </row>
    <row r="619" ht="15.75" customHeight="1">
      <c r="F619" s="25"/>
      <c r="G619" s="25"/>
    </row>
    <row r="620" ht="15.75" customHeight="1">
      <c r="F620" s="25"/>
      <c r="G620" s="25"/>
    </row>
    <row r="621" ht="15.75" customHeight="1">
      <c r="F621" s="25"/>
      <c r="G621" s="25"/>
    </row>
    <row r="622" ht="15.75" customHeight="1">
      <c r="F622" s="25"/>
      <c r="G622" s="25"/>
    </row>
    <row r="623" ht="15.75" customHeight="1">
      <c r="F623" s="25"/>
      <c r="G623" s="25"/>
    </row>
    <row r="624" ht="15.75" customHeight="1">
      <c r="F624" s="25"/>
      <c r="G624" s="25"/>
    </row>
    <row r="625" ht="15.75" customHeight="1">
      <c r="F625" s="25"/>
      <c r="G625" s="25"/>
    </row>
    <row r="626" ht="15.75" customHeight="1">
      <c r="F626" s="25"/>
      <c r="G626" s="25"/>
    </row>
    <row r="627" ht="15.75" customHeight="1">
      <c r="F627" s="25"/>
      <c r="G627" s="25"/>
    </row>
    <row r="628" ht="15.75" customHeight="1">
      <c r="F628" s="25"/>
      <c r="G628" s="25"/>
    </row>
    <row r="629" ht="15.75" customHeight="1">
      <c r="F629" s="25"/>
      <c r="G629" s="25"/>
    </row>
    <row r="630" ht="15.75" customHeight="1">
      <c r="F630" s="25"/>
      <c r="G630" s="25"/>
    </row>
    <row r="631" ht="15.75" customHeight="1">
      <c r="F631" s="25"/>
      <c r="G631" s="25"/>
    </row>
    <row r="632" ht="15.75" customHeight="1">
      <c r="F632" s="25"/>
      <c r="G632" s="25"/>
    </row>
    <row r="633" ht="15.75" customHeight="1">
      <c r="F633" s="25"/>
      <c r="G633" s="25"/>
    </row>
    <row r="634" ht="15.75" customHeight="1">
      <c r="F634" s="25"/>
      <c r="G634" s="25"/>
    </row>
    <row r="635" ht="15.75" customHeight="1">
      <c r="F635" s="25"/>
      <c r="G635" s="25"/>
    </row>
    <row r="636" ht="15.75" customHeight="1">
      <c r="F636" s="25"/>
      <c r="G636" s="25"/>
    </row>
    <row r="637" ht="15.75" customHeight="1">
      <c r="F637" s="25"/>
      <c r="G637" s="25"/>
    </row>
    <row r="638" ht="15.75" customHeight="1">
      <c r="F638" s="25"/>
      <c r="G638" s="25"/>
    </row>
    <row r="639" ht="15.75" customHeight="1">
      <c r="F639" s="25"/>
      <c r="G639" s="25"/>
    </row>
    <row r="640" ht="15.75" customHeight="1">
      <c r="F640" s="25"/>
      <c r="G640" s="25"/>
    </row>
    <row r="641" ht="15.75" customHeight="1">
      <c r="F641" s="25"/>
      <c r="G641" s="25"/>
    </row>
    <row r="642" ht="15.75" customHeight="1">
      <c r="F642" s="25"/>
      <c r="G642" s="25"/>
    </row>
    <row r="643" ht="15.75" customHeight="1">
      <c r="F643" s="25"/>
      <c r="G643" s="25"/>
    </row>
    <row r="644" ht="15.75" customHeight="1">
      <c r="F644" s="25"/>
      <c r="G644" s="25"/>
    </row>
    <row r="645" ht="15.75" customHeight="1">
      <c r="F645" s="25"/>
      <c r="G645" s="25"/>
    </row>
    <row r="646" ht="15.75" customHeight="1">
      <c r="F646" s="25"/>
      <c r="G646" s="25"/>
    </row>
    <row r="647" ht="15.75" customHeight="1">
      <c r="F647" s="25"/>
      <c r="G647" s="25"/>
    </row>
    <row r="648" ht="15.75" customHeight="1">
      <c r="F648" s="25"/>
      <c r="G648" s="25"/>
    </row>
    <row r="649" ht="15.75" customHeight="1">
      <c r="F649" s="25"/>
      <c r="G649" s="25"/>
    </row>
    <row r="650" ht="15.75" customHeight="1">
      <c r="F650" s="25"/>
      <c r="G650" s="25"/>
    </row>
    <row r="651" ht="15.75" customHeight="1">
      <c r="F651" s="25"/>
      <c r="G651" s="25"/>
    </row>
    <row r="652" ht="15.75" customHeight="1">
      <c r="F652" s="25"/>
      <c r="G652" s="25"/>
    </row>
    <row r="653" ht="15.75" customHeight="1">
      <c r="F653" s="25"/>
      <c r="G653" s="25"/>
    </row>
    <row r="654" ht="15.75" customHeight="1">
      <c r="F654" s="25"/>
      <c r="G654" s="25"/>
    </row>
    <row r="655" ht="15.75" customHeight="1">
      <c r="F655" s="25"/>
      <c r="G655" s="25"/>
    </row>
    <row r="656" ht="15.75" customHeight="1">
      <c r="F656" s="25"/>
      <c r="G656" s="25"/>
    </row>
    <row r="657" ht="15.75" customHeight="1">
      <c r="F657" s="25"/>
      <c r="G657" s="25"/>
    </row>
    <row r="658" ht="15.75" customHeight="1">
      <c r="F658" s="25"/>
      <c r="G658" s="25"/>
    </row>
    <row r="659" ht="15.75" customHeight="1">
      <c r="F659" s="25"/>
      <c r="G659" s="25"/>
    </row>
    <row r="660" ht="15.75" customHeight="1">
      <c r="F660" s="25"/>
      <c r="G660" s="25"/>
    </row>
    <row r="661" ht="15.75" customHeight="1">
      <c r="F661" s="25"/>
      <c r="G661" s="25"/>
    </row>
    <row r="662" ht="15.75" customHeight="1">
      <c r="F662" s="25"/>
      <c r="G662" s="25"/>
    </row>
    <row r="663" ht="15.75" customHeight="1">
      <c r="F663" s="25"/>
      <c r="G663" s="25"/>
    </row>
    <row r="664" ht="15.75" customHeight="1">
      <c r="F664" s="25"/>
      <c r="G664" s="25"/>
    </row>
    <row r="665" ht="15.75" customHeight="1">
      <c r="F665" s="25"/>
      <c r="G665" s="25"/>
    </row>
    <row r="666" ht="15.75" customHeight="1">
      <c r="F666" s="25"/>
      <c r="G666" s="25"/>
    </row>
    <row r="667" ht="15.75" customHeight="1">
      <c r="F667" s="25"/>
      <c r="G667" s="25"/>
    </row>
    <row r="668" ht="15.75" customHeight="1">
      <c r="F668" s="25"/>
      <c r="G668" s="25"/>
    </row>
    <row r="669" ht="15.75" customHeight="1">
      <c r="F669" s="25"/>
      <c r="G669" s="25"/>
    </row>
    <row r="670" ht="15.75" customHeight="1">
      <c r="F670" s="25"/>
      <c r="G670" s="25"/>
    </row>
    <row r="671" ht="15.75" customHeight="1">
      <c r="F671" s="25"/>
      <c r="G671" s="25"/>
    </row>
    <row r="672" ht="15.75" customHeight="1">
      <c r="F672" s="25"/>
      <c r="G672" s="25"/>
    </row>
    <row r="673" ht="15.75" customHeight="1">
      <c r="F673" s="25"/>
      <c r="G673" s="25"/>
    </row>
    <row r="674" ht="15.75" customHeight="1">
      <c r="F674" s="25"/>
      <c r="G674" s="25"/>
    </row>
    <row r="675" ht="15.75" customHeight="1">
      <c r="F675" s="25"/>
      <c r="G675" s="25"/>
    </row>
    <row r="676" ht="15.75" customHeight="1">
      <c r="F676" s="25"/>
      <c r="G676" s="25"/>
    </row>
    <row r="677" ht="15.75" customHeight="1">
      <c r="F677" s="25"/>
      <c r="G677" s="25"/>
    </row>
    <row r="678" ht="15.75" customHeight="1">
      <c r="F678" s="25"/>
      <c r="G678" s="25"/>
    </row>
    <row r="679" ht="15.75" customHeight="1">
      <c r="F679" s="25"/>
      <c r="G679" s="25"/>
    </row>
    <row r="680" ht="15.75" customHeight="1">
      <c r="F680" s="25"/>
      <c r="G680" s="25"/>
    </row>
    <row r="681" ht="15.75" customHeight="1">
      <c r="F681" s="25"/>
      <c r="G681" s="25"/>
    </row>
    <row r="682" ht="15.75" customHeight="1">
      <c r="F682" s="25"/>
      <c r="G682" s="25"/>
    </row>
    <row r="683" ht="15.75" customHeight="1">
      <c r="F683" s="25"/>
      <c r="G683" s="25"/>
    </row>
    <row r="684" ht="15.75" customHeight="1">
      <c r="F684" s="25"/>
      <c r="G684" s="25"/>
    </row>
    <row r="685" ht="15.75" customHeight="1">
      <c r="F685" s="25"/>
      <c r="G685" s="25"/>
    </row>
    <row r="686" ht="15.75" customHeight="1">
      <c r="F686" s="25"/>
      <c r="G686" s="25"/>
    </row>
    <row r="687" ht="15.75" customHeight="1">
      <c r="F687" s="25"/>
      <c r="G687" s="25"/>
    </row>
    <row r="688" ht="15.75" customHeight="1">
      <c r="F688" s="25"/>
      <c r="G688" s="25"/>
    </row>
    <row r="689" ht="15.75" customHeight="1">
      <c r="F689" s="25"/>
      <c r="G689" s="25"/>
    </row>
    <row r="690" ht="15.75" customHeight="1">
      <c r="F690" s="25"/>
      <c r="G690" s="25"/>
    </row>
    <row r="691" ht="15.75" customHeight="1">
      <c r="F691" s="25"/>
      <c r="G691" s="25"/>
    </row>
    <row r="692" ht="15.75" customHeight="1">
      <c r="F692" s="25"/>
      <c r="G692" s="25"/>
    </row>
    <row r="693" ht="15.75" customHeight="1">
      <c r="F693" s="25"/>
      <c r="G693" s="25"/>
    </row>
    <row r="694" ht="15.75" customHeight="1">
      <c r="F694" s="25"/>
      <c r="G694" s="25"/>
    </row>
    <row r="695" ht="15.75" customHeight="1">
      <c r="F695" s="25"/>
      <c r="G695" s="25"/>
    </row>
    <row r="696" ht="15.75" customHeight="1">
      <c r="F696" s="25"/>
      <c r="G696" s="25"/>
    </row>
    <row r="697" ht="15.75" customHeight="1">
      <c r="F697" s="25"/>
      <c r="G697" s="25"/>
    </row>
    <row r="698" ht="15.75" customHeight="1">
      <c r="F698" s="25"/>
      <c r="G698" s="25"/>
    </row>
    <row r="699" ht="15.75" customHeight="1">
      <c r="F699" s="25"/>
      <c r="G699" s="25"/>
    </row>
    <row r="700" ht="15.75" customHeight="1">
      <c r="F700" s="25"/>
      <c r="G700" s="25"/>
    </row>
    <row r="701" ht="15.75" customHeight="1">
      <c r="F701" s="25"/>
      <c r="G701" s="25"/>
    </row>
    <row r="702" ht="15.75" customHeight="1">
      <c r="F702" s="25"/>
      <c r="G702" s="25"/>
    </row>
    <row r="703" ht="15.75" customHeight="1">
      <c r="F703" s="25"/>
      <c r="G703" s="25"/>
    </row>
    <row r="704" ht="15.75" customHeight="1">
      <c r="F704" s="25"/>
      <c r="G704" s="25"/>
    </row>
    <row r="705" ht="15.75" customHeight="1">
      <c r="F705" s="25"/>
      <c r="G705" s="25"/>
    </row>
    <row r="706" ht="15.75" customHeight="1">
      <c r="F706" s="25"/>
      <c r="G706" s="25"/>
    </row>
    <row r="707" ht="15.75" customHeight="1">
      <c r="F707" s="25"/>
      <c r="G707" s="25"/>
    </row>
    <row r="708" ht="15.75" customHeight="1">
      <c r="F708" s="25"/>
      <c r="G708" s="25"/>
    </row>
    <row r="709" ht="15.75" customHeight="1">
      <c r="F709" s="25"/>
      <c r="G709" s="25"/>
    </row>
    <row r="710" ht="15.75" customHeight="1">
      <c r="F710" s="25"/>
      <c r="G710" s="25"/>
    </row>
    <row r="711" ht="15.75" customHeight="1">
      <c r="F711" s="25"/>
      <c r="G711" s="25"/>
    </row>
    <row r="712" ht="15.75" customHeight="1">
      <c r="F712" s="25"/>
      <c r="G712" s="25"/>
    </row>
    <row r="713" ht="15.75" customHeight="1">
      <c r="F713" s="25"/>
      <c r="G713" s="25"/>
    </row>
    <row r="714" ht="15.75" customHeight="1">
      <c r="F714" s="25"/>
      <c r="G714" s="25"/>
    </row>
    <row r="715" ht="15.75" customHeight="1">
      <c r="F715" s="25"/>
      <c r="G715" s="25"/>
    </row>
    <row r="716" ht="15.75" customHeight="1">
      <c r="F716" s="25"/>
      <c r="G716" s="25"/>
    </row>
    <row r="717" ht="15.75" customHeight="1">
      <c r="F717" s="25"/>
      <c r="G717" s="25"/>
    </row>
    <row r="718" ht="15.75" customHeight="1">
      <c r="F718" s="25"/>
      <c r="G718" s="25"/>
    </row>
    <row r="719" ht="15.75" customHeight="1">
      <c r="F719" s="25"/>
      <c r="G719" s="25"/>
    </row>
    <row r="720" ht="15.75" customHeight="1">
      <c r="F720" s="25"/>
      <c r="G720" s="25"/>
    </row>
    <row r="721" ht="15.75" customHeight="1">
      <c r="F721" s="25"/>
      <c r="G721" s="25"/>
    </row>
    <row r="722" ht="15.75" customHeight="1">
      <c r="F722" s="25"/>
      <c r="G722" s="25"/>
    </row>
    <row r="723" ht="15.75" customHeight="1">
      <c r="F723" s="25"/>
      <c r="G723" s="25"/>
    </row>
    <row r="724" ht="15.75" customHeight="1">
      <c r="F724" s="25"/>
      <c r="G724" s="25"/>
    </row>
    <row r="725" ht="15.75" customHeight="1">
      <c r="F725" s="25"/>
      <c r="G725" s="25"/>
    </row>
    <row r="726" ht="15.75" customHeight="1">
      <c r="F726" s="25"/>
      <c r="G726" s="25"/>
    </row>
    <row r="727" ht="15.75" customHeight="1">
      <c r="F727" s="25"/>
      <c r="G727" s="25"/>
    </row>
    <row r="728" ht="15.75" customHeight="1">
      <c r="F728" s="25"/>
      <c r="G728" s="25"/>
    </row>
    <row r="729" ht="15.75" customHeight="1">
      <c r="F729" s="25"/>
      <c r="G729" s="25"/>
    </row>
    <row r="730" ht="15.75" customHeight="1">
      <c r="F730" s="25"/>
      <c r="G730" s="25"/>
    </row>
    <row r="731" ht="15.75" customHeight="1">
      <c r="F731" s="25"/>
      <c r="G731" s="25"/>
    </row>
    <row r="732" ht="15.75" customHeight="1">
      <c r="F732" s="25"/>
      <c r="G732" s="25"/>
    </row>
    <row r="733" ht="15.75" customHeight="1">
      <c r="F733" s="25"/>
      <c r="G733" s="25"/>
    </row>
    <row r="734" ht="15.75" customHeight="1">
      <c r="F734" s="25"/>
      <c r="G734" s="25"/>
    </row>
    <row r="735" ht="15.75" customHeight="1">
      <c r="F735" s="25"/>
      <c r="G735" s="25"/>
    </row>
    <row r="736" ht="15.75" customHeight="1">
      <c r="F736" s="25"/>
      <c r="G736" s="25"/>
    </row>
    <row r="737" ht="15.75" customHeight="1">
      <c r="F737" s="25"/>
      <c r="G737" s="25"/>
    </row>
    <row r="738" ht="15.75" customHeight="1">
      <c r="F738" s="25"/>
      <c r="G738" s="25"/>
    </row>
    <row r="739" ht="15.75" customHeight="1">
      <c r="F739" s="25"/>
      <c r="G739" s="25"/>
    </row>
    <row r="740" ht="15.75" customHeight="1">
      <c r="F740" s="25"/>
      <c r="G740" s="25"/>
    </row>
    <row r="741" ht="15.75" customHeight="1">
      <c r="F741" s="25"/>
      <c r="G741" s="25"/>
    </row>
    <row r="742" ht="15.75" customHeight="1">
      <c r="F742" s="25"/>
      <c r="G742" s="25"/>
    </row>
    <row r="743" ht="15.75" customHeight="1">
      <c r="F743" s="25"/>
      <c r="G743" s="25"/>
    </row>
    <row r="744" ht="15.75" customHeight="1">
      <c r="F744" s="25"/>
      <c r="G744" s="25"/>
    </row>
    <row r="745" ht="15.75" customHeight="1">
      <c r="F745" s="25"/>
      <c r="G745" s="25"/>
    </row>
    <row r="746" ht="15.75" customHeight="1">
      <c r="F746" s="25"/>
      <c r="G746" s="25"/>
    </row>
    <row r="747" ht="15.75" customHeight="1">
      <c r="F747" s="25"/>
      <c r="G747" s="25"/>
    </row>
    <row r="748" ht="15.75" customHeight="1">
      <c r="F748" s="25"/>
      <c r="G748" s="25"/>
    </row>
    <row r="749" ht="15.75" customHeight="1">
      <c r="F749" s="25"/>
      <c r="G749" s="25"/>
    </row>
    <row r="750" ht="15.75" customHeight="1">
      <c r="F750" s="25"/>
      <c r="G750" s="25"/>
    </row>
    <row r="751" ht="15.75" customHeight="1">
      <c r="F751" s="25"/>
      <c r="G751" s="25"/>
    </row>
    <row r="752" ht="15.75" customHeight="1">
      <c r="F752" s="25"/>
      <c r="G752" s="25"/>
    </row>
    <row r="753" ht="15.75" customHeight="1">
      <c r="F753" s="25"/>
      <c r="G753" s="25"/>
    </row>
    <row r="754" ht="15.75" customHeight="1">
      <c r="F754" s="25"/>
      <c r="G754" s="25"/>
    </row>
    <row r="755" ht="15.75" customHeight="1">
      <c r="F755" s="25"/>
      <c r="G755" s="25"/>
    </row>
    <row r="756" ht="15.75" customHeight="1">
      <c r="F756" s="25"/>
      <c r="G756" s="25"/>
    </row>
    <row r="757" ht="15.75" customHeight="1">
      <c r="F757" s="25"/>
      <c r="G757" s="25"/>
    </row>
    <row r="758" ht="15.75" customHeight="1">
      <c r="F758" s="25"/>
      <c r="G758" s="25"/>
    </row>
    <row r="759" ht="15.75" customHeight="1">
      <c r="F759" s="25"/>
      <c r="G759" s="25"/>
    </row>
    <row r="760" ht="15.75" customHeight="1">
      <c r="F760" s="25"/>
      <c r="G760" s="25"/>
    </row>
    <row r="761" ht="15.75" customHeight="1">
      <c r="F761" s="25"/>
      <c r="G761" s="25"/>
    </row>
    <row r="762" ht="15.75" customHeight="1">
      <c r="F762" s="25"/>
      <c r="G762" s="25"/>
    </row>
    <row r="763" ht="15.75" customHeight="1">
      <c r="F763" s="25"/>
      <c r="G763" s="25"/>
    </row>
    <row r="764" ht="15.75" customHeight="1">
      <c r="F764" s="25"/>
      <c r="G764" s="25"/>
    </row>
    <row r="765" ht="15.75" customHeight="1">
      <c r="F765" s="25"/>
      <c r="G765" s="25"/>
    </row>
    <row r="766" ht="15.75" customHeight="1">
      <c r="F766" s="25"/>
      <c r="G766" s="25"/>
    </row>
    <row r="767" ht="15.75" customHeight="1">
      <c r="F767" s="25"/>
      <c r="G767" s="25"/>
    </row>
    <row r="768" ht="15.75" customHeight="1">
      <c r="F768" s="25"/>
      <c r="G768" s="25"/>
    </row>
    <row r="769" ht="15.75" customHeight="1">
      <c r="F769" s="25"/>
      <c r="G769" s="25"/>
    </row>
    <row r="770" ht="15.75" customHeight="1">
      <c r="F770" s="25"/>
      <c r="G770" s="25"/>
    </row>
    <row r="771" ht="15.75" customHeight="1">
      <c r="F771" s="25"/>
      <c r="G771" s="25"/>
    </row>
    <row r="772" ht="15.75" customHeight="1">
      <c r="F772" s="25"/>
      <c r="G772" s="25"/>
    </row>
    <row r="773" ht="15.75" customHeight="1">
      <c r="F773" s="25"/>
      <c r="G773" s="25"/>
    </row>
    <row r="774" ht="15.75" customHeight="1">
      <c r="F774" s="25"/>
      <c r="G774" s="25"/>
    </row>
    <row r="775" ht="15.75" customHeight="1">
      <c r="F775" s="25"/>
      <c r="G775" s="25"/>
    </row>
    <row r="776" ht="15.75" customHeight="1">
      <c r="F776" s="25"/>
      <c r="G776" s="25"/>
    </row>
    <row r="777" ht="15.75" customHeight="1">
      <c r="F777" s="25"/>
      <c r="G777" s="25"/>
    </row>
    <row r="778" ht="15.75" customHeight="1">
      <c r="F778" s="25"/>
      <c r="G778" s="25"/>
    </row>
    <row r="779" ht="15.75" customHeight="1">
      <c r="F779" s="25"/>
      <c r="G779" s="25"/>
    </row>
    <row r="780" ht="15.75" customHeight="1">
      <c r="F780" s="25"/>
      <c r="G780" s="25"/>
    </row>
    <row r="781" ht="15.75" customHeight="1">
      <c r="F781" s="25"/>
      <c r="G781" s="25"/>
    </row>
    <row r="782" ht="15.75" customHeight="1">
      <c r="F782" s="25"/>
      <c r="G782" s="25"/>
    </row>
    <row r="783" ht="15.75" customHeight="1">
      <c r="F783" s="25"/>
      <c r="G783" s="25"/>
    </row>
    <row r="784" ht="15.75" customHeight="1">
      <c r="F784" s="25"/>
      <c r="G784" s="25"/>
    </row>
    <row r="785" ht="15.75" customHeight="1">
      <c r="F785" s="25"/>
      <c r="G785" s="25"/>
    </row>
    <row r="786" ht="15.75" customHeight="1">
      <c r="F786" s="25"/>
      <c r="G786" s="25"/>
    </row>
    <row r="787" ht="15.75" customHeight="1">
      <c r="F787" s="25"/>
      <c r="G787" s="25"/>
    </row>
    <row r="788" ht="15.75" customHeight="1">
      <c r="F788" s="25"/>
      <c r="G788" s="25"/>
    </row>
    <row r="789" ht="15.75" customHeight="1">
      <c r="F789" s="25"/>
      <c r="G789" s="25"/>
    </row>
    <row r="790" ht="15.75" customHeight="1">
      <c r="F790" s="25"/>
      <c r="G790" s="25"/>
    </row>
    <row r="791" ht="15.75" customHeight="1">
      <c r="F791" s="25"/>
      <c r="G791" s="25"/>
    </row>
    <row r="792" ht="15.75" customHeight="1">
      <c r="F792" s="25"/>
      <c r="G792" s="25"/>
    </row>
    <row r="793" ht="15.75" customHeight="1">
      <c r="F793" s="25"/>
      <c r="G793" s="25"/>
    </row>
    <row r="794" ht="15.75" customHeight="1">
      <c r="F794" s="25"/>
      <c r="G794" s="25"/>
    </row>
    <row r="795" ht="15.75" customHeight="1">
      <c r="F795" s="25"/>
      <c r="G795" s="25"/>
    </row>
    <row r="796" ht="15.75" customHeight="1">
      <c r="F796" s="25"/>
      <c r="G796" s="25"/>
    </row>
    <row r="797" ht="15.75" customHeight="1">
      <c r="F797" s="25"/>
      <c r="G797" s="25"/>
    </row>
    <row r="798" ht="15.75" customHeight="1">
      <c r="F798" s="25"/>
      <c r="G798" s="25"/>
    </row>
    <row r="799" ht="15.75" customHeight="1">
      <c r="F799" s="25"/>
      <c r="G799" s="25"/>
    </row>
    <row r="800" ht="15.75" customHeight="1">
      <c r="F800" s="25"/>
      <c r="G800" s="25"/>
    </row>
    <row r="801" ht="15.75" customHeight="1">
      <c r="F801" s="25"/>
      <c r="G801" s="25"/>
    </row>
    <row r="802" ht="15.75" customHeight="1">
      <c r="F802" s="25"/>
      <c r="G802" s="25"/>
    </row>
    <row r="803" ht="15.75" customHeight="1">
      <c r="F803" s="25"/>
      <c r="G803" s="25"/>
    </row>
    <row r="804" ht="15.75" customHeight="1">
      <c r="F804" s="25"/>
      <c r="G804" s="25"/>
    </row>
    <row r="805" ht="15.75" customHeight="1">
      <c r="F805" s="25"/>
      <c r="G805" s="25"/>
    </row>
    <row r="806" ht="15.75" customHeight="1">
      <c r="F806" s="25"/>
      <c r="G806" s="25"/>
    </row>
    <row r="807" ht="15.75" customHeight="1">
      <c r="F807" s="25"/>
      <c r="G807" s="25"/>
    </row>
    <row r="808" ht="15.75" customHeight="1">
      <c r="F808" s="25"/>
      <c r="G808" s="25"/>
    </row>
    <row r="809" ht="15.75" customHeight="1">
      <c r="F809" s="25"/>
      <c r="G809" s="25"/>
    </row>
    <row r="810" ht="15.75" customHeight="1">
      <c r="F810" s="25"/>
      <c r="G810" s="25"/>
    </row>
    <row r="811" ht="15.75" customHeight="1">
      <c r="F811" s="25"/>
      <c r="G811" s="25"/>
    </row>
    <row r="812" ht="15.75" customHeight="1">
      <c r="F812" s="25"/>
      <c r="G812" s="25"/>
    </row>
    <row r="813" ht="15.75" customHeight="1">
      <c r="F813" s="25"/>
      <c r="G813" s="25"/>
    </row>
    <row r="814" ht="15.75" customHeight="1">
      <c r="F814" s="25"/>
      <c r="G814" s="25"/>
    </row>
    <row r="815" ht="15.75" customHeight="1">
      <c r="F815" s="25"/>
      <c r="G815" s="25"/>
    </row>
    <row r="816" ht="15.75" customHeight="1">
      <c r="F816" s="25"/>
      <c r="G816" s="25"/>
    </row>
    <row r="817" ht="15.75" customHeight="1">
      <c r="F817" s="25"/>
      <c r="G817" s="25"/>
    </row>
    <row r="818" ht="15.75" customHeight="1">
      <c r="F818" s="25"/>
      <c r="G818" s="25"/>
    </row>
    <row r="819" ht="15.75" customHeight="1">
      <c r="F819" s="25"/>
      <c r="G819" s="25"/>
    </row>
    <row r="820" ht="15.75" customHeight="1">
      <c r="F820" s="25"/>
      <c r="G820" s="25"/>
    </row>
    <row r="821" ht="15.75" customHeight="1">
      <c r="F821" s="25"/>
      <c r="G821" s="25"/>
    </row>
    <row r="822" ht="15.75" customHeight="1">
      <c r="F822" s="25"/>
      <c r="G822" s="25"/>
    </row>
    <row r="823" ht="15.75" customHeight="1">
      <c r="F823" s="25"/>
      <c r="G823" s="25"/>
    </row>
    <row r="824" ht="15.75" customHeight="1">
      <c r="F824" s="25"/>
      <c r="G824" s="25"/>
    </row>
    <row r="825" ht="15.75" customHeight="1">
      <c r="F825" s="25"/>
      <c r="G825" s="25"/>
    </row>
    <row r="826" ht="15.75" customHeight="1">
      <c r="F826" s="25"/>
      <c r="G826" s="25"/>
    </row>
    <row r="827" ht="15.75" customHeight="1">
      <c r="F827" s="25"/>
      <c r="G827" s="25"/>
    </row>
    <row r="828" ht="15.75" customHeight="1">
      <c r="F828" s="25"/>
      <c r="G828" s="25"/>
    </row>
    <row r="829" ht="15.75" customHeight="1">
      <c r="F829" s="25"/>
      <c r="G829" s="25"/>
    </row>
    <row r="830" ht="15.75" customHeight="1">
      <c r="F830" s="25"/>
      <c r="G830" s="25"/>
    </row>
    <row r="831" ht="15.75" customHeight="1">
      <c r="F831" s="25"/>
      <c r="G831" s="25"/>
    </row>
    <row r="832" ht="15.75" customHeight="1">
      <c r="F832" s="25"/>
      <c r="G832" s="25"/>
    </row>
    <row r="833" ht="15.75" customHeight="1">
      <c r="F833" s="25"/>
      <c r="G833" s="25"/>
    </row>
    <row r="834" ht="15.75" customHeight="1">
      <c r="F834" s="25"/>
      <c r="G834" s="25"/>
    </row>
    <row r="835" ht="15.75" customHeight="1">
      <c r="F835" s="25"/>
      <c r="G835" s="25"/>
    </row>
    <row r="836" ht="15.75" customHeight="1">
      <c r="F836" s="25"/>
      <c r="G836" s="25"/>
    </row>
    <row r="837" ht="15.75" customHeight="1">
      <c r="F837" s="25"/>
      <c r="G837" s="25"/>
    </row>
    <row r="838" ht="15.75" customHeight="1">
      <c r="F838" s="25"/>
      <c r="G838" s="25"/>
    </row>
    <row r="839" ht="15.75" customHeight="1">
      <c r="F839" s="25"/>
      <c r="G839" s="25"/>
    </row>
    <row r="840" ht="15.75" customHeight="1">
      <c r="F840" s="25"/>
      <c r="G840" s="25"/>
    </row>
    <row r="841" ht="15.75" customHeight="1">
      <c r="F841" s="25"/>
      <c r="G841" s="25"/>
    </row>
    <row r="842" ht="15.75" customHeight="1">
      <c r="F842" s="25"/>
      <c r="G842" s="25"/>
    </row>
    <row r="843" ht="15.75" customHeight="1">
      <c r="F843" s="25"/>
      <c r="G843" s="25"/>
    </row>
    <row r="844" ht="15.75" customHeight="1">
      <c r="F844" s="25"/>
      <c r="G844" s="25"/>
    </row>
    <row r="845" ht="15.75" customHeight="1">
      <c r="F845" s="25"/>
      <c r="G845" s="25"/>
    </row>
    <row r="846" ht="15.75" customHeight="1">
      <c r="F846" s="25"/>
      <c r="G846" s="25"/>
    </row>
    <row r="847" ht="15.75" customHeight="1">
      <c r="F847" s="25"/>
      <c r="G847" s="25"/>
    </row>
    <row r="848" ht="15.75" customHeight="1">
      <c r="F848" s="25"/>
      <c r="G848" s="25"/>
    </row>
    <row r="849" ht="15.75" customHeight="1">
      <c r="F849" s="25"/>
      <c r="G849" s="25"/>
    </row>
    <row r="850" ht="15.75" customHeight="1">
      <c r="F850" s="25"/>
      <c r="G850" s="25"/>
    </row>
    <row r="851" ht="15.75" customHeight="1">
      <c r="F851" s="25"/>
      <c r="G851" s="25"/>
    </row>
    <row r="852" ht="15.75" customHeight="1">
      <c r="F852" s="25"/>
      <c r="G852" s="25"/>
    </row>
    <row r="853" ht="15.75" customHeight="1">
      <c r="F853" s="25"/>
      <c r="G853" s="25"/>
    </row>
    <row r="854" ht="15.75" customHeight="1">
      <c r="F854" s="25"/>
      <c r="G854" s="25"/>
    </row>
    <row r="855" ht="15.75" customHeight="1">
      <c r="F855" s="25"/>
      <c r="G855" s="25"/>
    </row>
    <row r="856" ht="15.75" customHeight="1">
      <c r="F856" s="25"/>
      <c r="G856" s="25"/>
    </row>
    <row r="857" ht="15.75" customHeight="1">
      <c r="F857" s="25"/>
      <c r="G857" s="25"/>
    </row>
    <row r="858" ht="15.75" customHeight="1">
      <c r="F858" s="25"/>
      <c r="G858" s="25"/>
    </row>
    <row r="859" ht="15.75" customHeight="1">
      <c r="F859" s="25"/>
      <c r="G859" s="25"/>
    </row>
    <row r="860" ht="15.75" customHeight="1">
      <c r="F860" s="25"/>
      <c r="G860" s="25"/>
    </row>
    <row r="861" ht="15.75" customHeight="1">
      <c r="F861" s="25"/>
      <c r="G861" s="25"/>
    </row>
    <row r="862" ht="15.75" customHeight="1">
      <c r="F862" s="25"/>
      <c r="G862" s="25"/>
    </row>
    <row r="863" ht="15.75" customHeight="1">
      <c r="F863" s="25"/>
      <c r="G863" s="25"/>
    </row>
    <row r="864" ht="15.75" customHeight="1">
      <c r="F864" s="25"/>
      <c r="G864" s="25"/>
    </row>
    <row r="865" ht="15.75" customHeight="1">
      <c r="F865" s="25"/>
      <c r="G865" s="25"/>
    </row>
    <row r="866" ht="15.75" customHeight="1">
      <c r="F866" s="25"/>
      <c r="G866" s="25"/>
    </row>
    <row r="867" ht="15.75" customHeight="1">
      <c r="F867" s="25"/>
      <c r="G867" s="25"/>
    </row>
    <row r="868" ht="15.75" customHeight="1">
      <c r="F868" s="25"/>
      <c r="G868" s="25"/>
    </row>
    <row r="869" ht="15.75" customHeight="1">
      <c r="F869" s="25"/>
      <c r="G869" s="25"/>
    </row>
    <row r="870" ht="15.75" customHeight="1">
      <c r="F870" s="25"/>
      <c r="G870" s="25"/>
    </row>
    <row r="871" ht="15.75" customHeight="1">
      <c r="F871" s="25"/>
      <c r="G871" s="25"/>
    </row>
    <row r="872" ht="15.75" customHeight="1">
      <c r="F872" s="25"/>
      <c r="G872" s="25"/>
    </row>
    <row r="873" ht="15.75" customHeight="1">
      <c r="F873" s="25"/>
      <c r="G873" s="25"/>
    </row>
    <row r="874" ht="15.75" customHeight="1">
      <c r="F874" s="25"/>
      <c r="G874" s="25"/>
    </row>
    <row r="875" ht="15.75" customHeight="1">
      <c r="F875" s="25"/>
      <c r="G875" s="25"/>
    </row>
    <row r="876" ht="15.75" customHeight="1">
      <c r="F876" s="25"/>
      <c r="G876" s="25"/>
    </row>
    <row r="877" ht="15.75" customHeight="1">
      <c r="F877" s="25"/>
      <c r="G877" s="25"/>
    </row>
    <row r="878" ht="15.75" customHeight="1">
      <c r="F878" s="25"/>
      <c r="G878" s="25"/>
    </row>
    <row r="879" ht="15.75" customHeight="1">
      <c r="F879" s="25"/>
      <c r="G879" s="25"/>
    </row>
    <row r="880" ht="15.75" customHeight="1">
      <c r="F880" s="25"/>
      <c r="G880" s="25"/>
    </row>
    <row r="881" ht="15.75" customHeight="1">
      <c r="F881" s="25"/>
      <c r="G881" s="25"/>
    </row>
    <row r="882" ht="15.75" customHeight="1">
      <c r="F882" s="25"/>
      <c r="G882" s="25"/>
    </row>
    <row r="883" ht="15.75" customHeight="1">
      <c r="F883" s="25"/>
      <c r="G883" s="25"/>
    </row>
    <row r="884" ht="15.75" customHeight="1">
      <c r="F884" s="25"/>
      <c r="G884" s="25"/>
    </row>
    <row r="885" ht="15.75" customHeight="1">
      <c r="F885" s="25"/>
      <c r="G885" s="25"/>
    </row>
    <row r="886" ht="15.75" customHeight="1">
      <c r="F886" s="25"/>
      <c r="G886" s="25"/>
    </row>
    <row r="887" ht="15.75" customHeight="1">
      <c r="F887" s="25"/>
      <c r="G887" s="25"/>
    </row>
    <row r="888" ht="15.75" customHeight="1">
      <c r="F888" s="25"/>
      <c r="G888" s="25"/>
    </row>
    <row r="889" ht="15.75" customHeight="1">
      <c r="F889" s="25"/>
      <c r="G889" s="25"/>
    </row>
    <row r="890" ht="15.75" customHeight="1">
      <c r="F890" s="25"/>
      <c r="G890" s="25"/>
    </row>
    <row r="891" ht="15.75" customHeight="1">
      <c r="F891" s="25"/>
      <c r="G891" s="25"/>
    </row>
    <row r="892" ht="15.75" customHeight="1">
      <c r="F892" s="25"/>
      <c r="G892" s="25"/>
    </row>
    <row r="893" ht="15.75" customHeight="1">
      <c r="F893" s="25"/>
      <c r="G893" s="25"/>
    </row>
    <row r="894" ht="15.75" customHeight="1">
      <c r="F894" s="25"/>
      <c r="G894" s="25"/>
    </row>
    <row r="895" ht="15.75" customHeight="1">
      <c r="F895" s="25"/>
      <c r="G895" s="25"/>
    </row>
    <row r="896" ht="15.75" customHeight="1">
      <c r="F896" s="25"/>
      <c r="G896" s="25"/>
    </row>
    <row r="897" ht="15.75" customHeight="1">
      <c r="F897" s="25"/>
      <c r="G897" s="25"/>
    </row>
    <row r="898" ht="15.75" customHeight="1">
      <c r="F898" s="25"/>
      <c r="G898" s="25"/>
    </row>
    <row r="899" ht="15.75" customHeight="1">
      <c r="F899" s="25"/>
      <c r="G899" s="25"/>
    </row>
    <row r="900" ht="15.75" customHeight="1">
      <c r="F900" s="25"/>
      <c r="G900" s="25"/>
    </row>
    <row r="901" ht="15.75" customHeight="1">
      <c r="F901" s="25"/>
      <c r="G901" s="25"/>
    </row>
    <row r="902" ht="15.75" customHeight="1">
      <c r="F902" s="25"/>
      <c r="G902" s="25"/>
    </row>
    <row r="903" ht="15.75" customHeight="1">
      <c r="F903" s="25"/>
      <c r="G903" s="25"/>
    </row>
    <row r="904" ht="15.75" customHeight="1">
      <c r="F904" s="25"/>
      <c r="G904" s="25"/>
    </row>
    <row r="905" ht="15.75" customHeight="1">
      <c r="F905" s="25"/>
      <c r="G905" s="25"/>
    </row>
    <row r="906" ht="15.75" customHeight="1">
      <c r="F906" s="25"/>
      <c r="G906" s="25"/>
    </row>
    <row r="907" ht="15.75" customHeight="1">
      <c r="F907" s="25"/>
      <c r="G907" s="25"/>
    </row>
    <row r="908" ht="15.75" customHeight="1">
      <c r="F908" s="25"/>
      <c r="G908" s="25"/>
    </row>
    <row r="909" ht="15.75" customHeight="1">
      <c r="F909" s="25"/>
      <c r="G909" s="25"/>
    </row>
    <row r="910" ht="15.75" customHeight="1">
      <c r="F910" s="25"/>
      <c r="G910" s="25"/>
    </row>
    <row r="911" ht="15.75" customHeight="1">
      <c r="F911" s="25"/>
      <c r="G911" s="25"/>
    </row>
    <row r="912" ht="15.75" customHeight="1">
      <c r="F912" s="25"/>
      <c r="G912" s="25"/>
    </row>
    <row r="913" ht="15.75" customHeight="1">
      <c r="F913" s="25"/>
      <c r="G913" s="25"/>
    </row>
    <row r="914" ht="15.75" customHeight="1">
      <c r="F914" s="25"/>
      <c r="G914" s="25"/>
    </row>
    <row r="915" ht="15.75" customHeight="1">
      <c r="F915" s="25"/>
      <c r="G915" s="25"/>
    </row>
    <row r="916" ht="15.75" customHeight="1">
      <c r="F916" s="25"/>
      <c r="G916" s="25"/>
    </row>
    <row r="917" ht="15.75" customHeight="1">
      <c r="F917" s="25"/>
      <c r="G917" s="25"/>
    </row>
    <row r="918" ht="15.75" customHeight="1">
      <c r="F918" s="25"/>
      <c r="G918" s="25"/>
    </row>
    <row r="919" ht="15.75" customHeight="1">
      <c r="F919" s="25"/>
      <c r="G919" s="25"/>
    </row>
    <row r="920" ht="15.75" customHeight="1">
      <c r="F920" s="25"/>
      <c r="G920" s="25"/>
    </row>
    <row r="921" ht="15.75" customHeight="1">
      <c r="F921" s="25"/>
      <c r="G921" s="25"/>
    </row>
    <row r="922" ht="15.75" customHeight="1">
      <c r="F922" s="25"/>
      <c r="G922" s="25"/>
    </row>
    <row r="923" ht="15.75" customHeight="1">
      <c r="F923" s="25"/>
      <c r="G923" s="25"/>
    </row>
    <row r="924" ht="15.75" customHeight="1">
      <c r="F924" s="25"/>
      <c r="G924" s="25"/>
    </row>
    <row r="925" ht="15.75" customHeight="1">
      <c r="F925" s="25"/>
      <c r="G925" s="25"/>
    </row>
    <row r="926" ht="15.75" customHeight="1">
      <c r="F926" s="25"/>
      <c r="G926" s="25"/>
    </row>
    <row r="927" ht="15.75" customHeight="1">
      <c r="F927" s="25"/>
      <c r="G927" s="25"/>
    </row>
    <row r="928" ht="15.75" customHeight="1">
      <c r="F928" s="25"/>
      <c r="G928" s="25"/>
    </row>
    <row r="929" ht="15.75" customHeight="1">
      <c r="F929" s="25"/>
      <c r="G929" s="25"/>
    </row>
    <row r="930" ht="15.75" customHeight="1">
      <c r="F930" s="25"/>
      <c r="G930" s="25"/>
    </row>
    <row r="931" ht="15.75" customHeight="1">
      <c r="F931" s="25"/>
      <c r="G931" s="25"/>
    </row>
    <row r="932" ht="15.75" customHeight="1">
      <c r="F932" s="25"/>
      <c r="G932" s="25"/>
    </row>
    <row r="933" ht="15.75" customHeight="1">
      <c r="F933" s="25"/>
      <c r="G933" s="25"/>
    </row>
    <row r="934" ht="15.75" customHeight="1">
      <c r="F934" s="25"/>
      <c r="G934" s="25"/>
    </row>
    <row r="935" ht="15.75" customHeight="1">
      <c r="F935" s="25"/>
      <c r="G935" s="25"/>
    </row>
    <row r="936" ht="15.75" customHeight="1">
      <c r="F936" s="25"/>
      <c r="G936" s="25"/>
    </row>
    <row r="937" ht="15.75" customHeight="1">
      <c r="F937" s="25"/>
      <c r="G937" s="25"/>
    </row>
    <row r="938" ht="15.75" customHeight="1">
      <c r="F938" s="25"/>
      <c r="G938" s="25"/>
    </row>
    <row r="939" ht="15.75" customHeight="1">
      <c r="F939" s="25"/>
      <c r="G939" s="25"/>
    </row>
    <row r="940" ht="15.75" customHeight="1">
      <c r="F940" s="25"/>
      <c r="G940" s="25"/>
    </row>
    <row r="941" ht="15.75" customHeight="1">
      <c r="F941" s="25"/>
      <c r="G941" s="25"/>
    </row>
    <row r="942" ht="15.75" customHeight="1">
      <c r="F942" s="25"/>
      <c r="G942" s="25"/>
    </row>
    <row r="943" ht="15.75" customHeight="1">
      <c r="F943" s="25"/>
      <c r="G943" s="25"/>
    </row>
    <row r="944" ht="15.75" customHeight="1">
      <c r="F944" s="25"/>
      <c r="G944" s="25"/>
    </row>
    <row r="945" ht="15.75" customHeight="1">
      <c r="F945" s="25"/>
      <c r="G945" s="25"/>
    </row>
    <row r="946" ht="15.75" customHeight="1">
      <c r="F946" s="25"/>
      <c r="G946" s="25"/>
    </row>
    <row r="947" ht="15.75" customHeight="1">
      <c r="F947" s="25"/>
      <c r="G947" s="25"/>
    </row>
    <row r="948" ht="15.75" customHeight="1">
      <c r="F948" s="25"/>
      <c r="G948" s="25"/>
    </row>
    <row r="949" ht="15.75" customHeight="1">
      <c r="F949" s="25"/>
      <c r="G949" s="25"/>
    </row>
    <row r="950" ht="15.75" customHeight="1">
      <c r="F950" s="25"/>
      <c r="G950" s="25"/>
    </row>
    <row r="951" ht="15.75" customHeight="1">
      <c r="F951" s="25"/>
      <c r="G951" s="25"/>
    </row>
    <row r="952" ht="15.75" customHeight="1">
      <c r="F952" s="25"/>
      <c r="G952" s="25"/>
    </row>
    <row r="953" ht="15.75" customHeight="1">
      <c r="F953" s="25"/>
      <c r="G953" s="25"/>
    </row>
    <row r="954" ht="15.75" customHeight="1">
      <c r="F954" s="25"/>
      <c r="G954" s="25"/>
    </row>
    <row r="955" ht="15.75" customHeight="1">
      <c r="F955" s="25"/>
      <c r="G955" s="25"/>
    </row>
    <row r="956" ht="15.75" customHeight="1">
      <c r="F956" s="25"/>
      <c r="G956" s="25"/>
    </row>
    <row r="957" ht="15.75" customHeight="1">
      <c r="F957" s="25"/>
      <c r="G957" s="25"/>
    </row>
    <row r="958" ht="15.75" customHeight="1">
      <c r="F958" s="25"/>
      <c r="G958" s="25"/>
    </row>
    <row r="959" ht="15.75" customHeight="1">
      <c r="F959" s="25"/>
      <c r="G959" s="25"/>
    </row>
    <row r="960" ht="15.75" customHeight="1">
      <c r="F960" s="25"/>
      <c r="G960" s="25"/>
    </row>
    <row r="961" ht="15.75" customHeight="1">
      <c r="F961" s="25"/>
      <c r="G961" s="25"/>
    </row>
    <row r="962" ht="15.75" customHeight="1">
      <c r="F962" s="25"/>
      <c r="G962" s="25"/>
    </row>
    <row r="963" ht="15.75" customHeight="1">
      <c r="F963" s="25"/>
      <c r="G963" s="25"/>
    </row>
    <row r="964" ht="15.75" customHeight="1">
      <c r="F964" s="25"/>
      <c r="G964" s="25"/>
    </row>
    <row r="965" ht="15.75" customHeight="1">
      <c r="F965" s="25"/>
      <c r="G965" s="25"/>
    </row>
    <row r="966" ht="15.75" customHeight="1">
      <c r="F966" s="25"/>
      <c r="G966" s="25"/>
    </row>
    <row r="967" ht="15.75" customHeight="1">
      <c r="F967" s="25"/>
      <c r="G967" s="25"/>
    </row>
    <row r="968" ht="15.75" customHeight="1">
      <c r="F968" s="25"/>
      <c r="G968" s="25"/>
    </row>
    <row r="969" ht="15.75" customHeight="1">
      <c r="F969" s="25"/>
      <c r="G969" s="25"/>
    </row>
    <row r="970" ht="15.75" customHeight="1">
      <c r="F970" s="25"/>
      <c r="G970" s="25"/>
    </row>
    <row r="971" ht="15.75" customHeight="1">
      <c r="F971" s="25"/>
      <c r="G971" s="25"/>
    </row>
    <row r="972" ht="15.75" customHeight="1">
      <c r="F972" s="25"/>
      <c r="G972" s="25"/>
    </row>
    <row r="973" ht="15.75" customHeight="1">
      <c r="F973" s="25"/>
      <c r="G973" s="25"/>
    </row>
    <row r="974" ht="15.75" customHeight="1">
      <c r="F974" s="25"/>
      <c r="G974" s="25"/>
    </row>
    <row r="975" ht="15.75" customHeight="1">
      <c r="F975" s="25"/>
      <c r="G975" s="25"/>
    </row>
    <row r="976" ht="15.75" customHeight="1">
      <c r="F976" s="25"/>
      <c r="G976" s="25"/>
    </row>
    <row r="977" ht="15.75" customHeight="1">
      <c r="F977" s="25"/>
      <c r="G977" s="25"/>
    </row>
    <row r="978" ht="15.75" customHeight="1">
      <c r="F978" s="25"/>
      <c r="G978" s="25"/>
    </row>
    <row r="979" ht="15.75" customHeight="1">
      <c r="F979" s="25"/>
      <c r="G979" s="25"/>
    </row>
    <row r="980" ht="15.75" customHeight="1">
      <c r="F980" s="25"/>
      <c r="G980" s="25"/>
    </row>
    <row r="981" ht="15.75" customHeight="1">
      <c r="F981" s="25"/>
      <c r="G981" s="25"/>
    </row>
    <row r="982" ht="15.75" customHeight="1">
      <c r="F982" s="25"/>
      <c r="G982" s="25"/>
    </row>
    <row r="983" ht="15.75" customHeight="1">
      <c r="F983" s="25"/>
      <c r="G983" s="25"/>
    </row>
    <row r="984" ht="15.75" customHeight="1">
      <c r="F984" s="25"/>
      <c r="G984" s="25"/>
    </row>
    <row r="985" ht="15.75" customHeight="1">
      <c r="F985" s="25"/>
      <c r="G985" s="25"/>
    </row>
    <row r="986" ht="15.75" customHeight="1">
      <c r="F986" s="25"/>
      <c r="G986" s="25"/>
    </row>
    <row r="987" ht="15.75" customHeight="1">
      <c r="F987" s="25"/>
      <c r="G987" s="25"/>
    </row>
    <row r="988" ht="15.75" customHeight="1">
      <c r="F988" s="25"/>
      <c r="G988" s="25"/>
    </row>
    <row r="989" ht="15.75" customHeight="1">
      <c r="F989" s="25"/>
      <c r="G989" s="25"/>
    </row>
    <row r="990" ht="15.75" customHeight="1">
      <c r="F990" s="25"/>
      <c r="G990" s="25"/>
    </row>
    <row r="991" ht="15.75" customHeight="1">
      <c r="F991" s="25"/>
      <c r="G991" s="25"/>
    </row>
    <row r="992" ht="15.75" customHeight="1">
      <c r="F992" s="25"/>
      <c r="G992" s="25"/>
    </row>
    <row r="993" ht="15.75" customHeight="1">
      <c r="F993" s="25"/>
      <c r="G993" s="25"/>
    </row>
    <row r="994" ht="15.75" customHeight="1">
      <c r="F994" s="25"/>
      <c r="G994" s="25"/>
    </row>
    <row r="995" ht="15.75" customHeight="1">
      <c r="F995" s="25"/>
      <c r="G995" s="25"/>
    </row>
  </sheetData>
  <mergeCells count="11">
    <mergeCell ref="B13:E13"/>
    <mergeCell ref="B14:F14"/>
    <mergeCell ref="B15:F15"/>
    <mergeCell ref="B16:F16"/>
    <mergeCell ref="B2:E2"/>
    <mergeCell ref="K2:R2"/>
    <mergeCell ref="T2:V2"/>
    <mergeCell ref="W2:Y2"/>
    <mergeCell ref="Z2:AB2"/>
    <mergeCell ref="AC2:AE2"/>
    <mergeCell ref="AF2:AG2"/>
  </mergeCells>
  <conditionalFormatting sqref="V4:V13 Y4:Y12">
    <cfRule type="cellIs" dxfId="0" priority="1" operator="equal">
      <formula>"BAJO"</formula>
    </cfRule>
  </conditionalFormatting>
  <conditionalFormatting sqref="Y13 AA13:AB13 AE13:AG13">
    <cfRule type="cellIs" dxfId="0" priority="2" operator="equal">
      <formula>"BAJO"</formula>
    </cfRule>
  </conditionalFormatting>
  <conditionalFormatting sqref="AB4:AB12">
    <cfRule type="cellIs" dxfId="0" priority="3" operator="equal">
      <formula>"BAJO"</formula>
    </cfRule>
  </conditionalFormatting>
  <conditionalFormatting sqref="AE4:AE12 AF4:AG14">
    <cfRule type="cellIs" dxfId="0" priority="4" operator="equal">
      <formula>"BAJO"</formula>
    </cfRule>
  </conditionalFormatting>
  <printOptions/>
  <pageMargins bottom="0.75" footer="0.0" header="0.0" left="0.7" right="0.7" top="0.75"/>
  <pageSetup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1.0"/>
    <col customWidth="1" min="2" max="2" width="7.57"/>
    <col customWidth="1" min="3" max="3" width="57.0"/>
    <col customWidth="1" min="4" max="4" width="8.57"/>
    <col customWidth="1" min="5" max="5" width="12.0"/>
    <col customWidth="1" min="6" max="7" width="12.14"/>
    <col customWidth="1" min="8" max="10" width="10.29"/>
    <col customWidth="1" min="11" max="11" width="11.43"/>
    <col customWidth="1" min="12" max="12" width="12.71"/>
    <col customWidth="1" min="13" max="13" width="11.14"/>
    <col customWidth="1" min="14" max="14" width="7.57"/>
    <col customWidth="1" min="15" max="15" width="6.86"/>
    <col customWidth="1" min="16" max="16" width="6.0"/>
    <col customWidth="1" min="17" max="17" width="8.43"/>
    <col customWidth="1" min="18" max="18" width="8.57"/>
  </cols>
  <sheetData>
    <row r="1" ht="7.5" customHeight="1">
      <c r="F1" s="25"/>
      <c r="G1" s="25"/>
    </row>
    <row r="2" ht="79.5" customHeight="1">
      <c r="B2" s="26" t="s">
        <v>48</v>
      </c>
      <c r="C2" s="27"/>
      <c r="D2" s="27"/>
      <c r="E2" s="28"/>
      <c r="F2" s="29" t="s">
        <v>49</v>
      </c>
      <c r="G2" s="29" t="s">
        <v>50</v>
      </c>
      <c r="H2" s="29" t="s">
        <v>51</v>
      </c>
      <c r="I2" s="29" t="s">
        <v>52</v>
      </c>
      <c r="J2" s="29" t="s">
        <v>53</v>
      </c>
      <c r="K2" s="30" t="s">
        <v>54</v>
      </c>
      <c r="L2" s="28"/>
      <c r="M2" s="31" t="s">
        <v>55</v>
      </c>
      <c r="N2" s="32" t="s">
        <v>56</v>
      </c>
      <c r="O2" s="27"/>
      <c r="P2" s="28"/>
      <c r="Q2" s="35" t="s">
        <v>60</v>
      </c>
      <c r="R2" s="28"/>
    </row>
    <row r="3" ht="67.5" customHeight="1">
      <c r="B3" s="36" t="s">
        <v>61</v>
      </c>
      <c r="C3" s="36" t="s">
        <v>62</v>
      </c>
      <c r="D3" s="36" t="s">
        <v>63</v>
      </c>
      <c r="E3" s="36" t="s">
        <v>64</v>
      </c>
      <c r="F3" s="37" t="s">
        <v>65</v>
      </c>
      <c r="G3" s="37" t="s">
        <v>65</v>
      </c>
      <c r="H3" s="37" t="s">
        <v>65</v>
      </c>
      <c r="I3" s="37" t="s">
        <v>65</v>
      </c>
      <c r="J3" s="37" t="s">
        <v>65</v>
      </c>
      <c r="K3" s="38" t="s">
        <v>66</v>
      </c>
      <c r="L3" s="38" t="s">
        <v>67</v>
      </c>
      <c r="M3" s="42" t="s">
        <v>55</v>
      </c>
      <c r="N3" s="43" t="s">
        <v>74</v>
      </c>
      <c r="O3" s="43" t="s">
        <v>75</v>
      </c>
      <c r="P3" s="43" t="s">
        <v>76</v>
      </c>
      <c r="Q3" s="46" t="s">
        <v>77</v>
      </c>
      <c r="R3" s="46" t="s">
        <v>78</v>
      </c>
    </row>
    <row r="4">
      <c r="B4" s="47">
        <v>1.0</v>
      </c>
      <c r="C4" s="48" t="s">
        <v>95</v>
      </c>
      <c r="D4" s="49" t="s">
        <v>80</v>
      </c>
      <c r="E4" s="49">
        <v>4.0</v>
      </c>
      <c r="F4" s="50">
        <f>45000*1.19</f>
        <v>53550</v>
      </c>
      <c r="G4" s="50">
        <f>38000*1.19</f>
        <v>45220</v>
      </c>
      <c r="H4" s="50">
        <f>'INDEXACIÓN'!F16*50</f>
        <v>50362.98261</v>
      </c>
      <c r="I4" s="50">
        <f>'INDEXACIÓN'!F33*50</f>
        <v>41614.60732</v>
      </c>
      <c r="J4" s="50">
        <f>'INDEXACIÓN'!F54*50</f>
        <v>56334.6</v>
      </c>
      <c r="K4" s="51">
        <f t="shared" ref="K4:K12" si="1">ROUND((AVERAGE(F4,G4,H4,I4,J4)),0)</f>
        <v>49416</v>
      </c>
      <c r="L4" s="51">
        <f t="shared" ref="L4:L12" si="2">ROUND(K4*E4,0)</f>
        <v>197664</v>
      </c>
      <c r="M4" s="56">
        <f t="shared" ref="M4:M12" si="3">ROUND(STDEVP(F4,G4,H4,I4,J4),0)</f>
        <v>5373</v>
      </c>
      <c r="N4" s="57">
        <f t="shared" ref="N4:N12" si="4">(M4/K4*100)</f>
        <v>10.8729966</v>
      </c>
      <c r="O4" s="57">
        <f t="shared" ref="O4:O13" si="5">100-N4</f>
        <v>89.1270034</v>
      </c>
      <c r="P4" s="58" t="str">
        <f t="shared" ref="P4:P12" si="6">IF(O4&gt;=75,"ALTO","BAJO")</f>
        <v>ALTO</v>
      </c>
      <c r="Q4" s="58">
        <f t="shared" ref="Q4:Q12" si="7">K4-M4</f>
        <v>44043</v>
      </c>
      <c r="R4" s="58">
        <f t="shared" ref="R4:R12" si="8">K4+M4</f>
        <v>54789</v>
      </c>
    </row>
    <row r="5">
      <c r="B5" s="59">
        <v>2.0</v>
      </c>
      <c r="C5" s="48" t="s">
        <v>96</v>
      </c>
      <c r="D5" s="49" t="s">
        <v>80</v>
      </c>
      <c r="E5" s="49">
        <v>4.0</v>
      </c>
      <c r="F5" s="60"/>
      <c r="G5" s="50">
        <f>19000*1.19</f>
        <v>22610</v>
      </c>
      <c r="H5" s="50">
        <f>'INDEXACIÓN'!F17*50</f>
        <v>22938.15362</v>
      </c>
      <c r="I5" s="50">
        <f>'INDEXACIÓN'!F34*50</f>
        <v>21847.66884</v>
      </c>
      <c r="J5" s="50">
        <f>'INDEXACIÓN'!F55*50</f>
        <v>25037.6</v>
      </c>
      <c r="K5" s="51">
        <f t="shared" si="1"/>
        <v>23108</v>
      </c>
      <c r="L5" s="51">
        <f t="shared" si="2"/>
        <v>92432</v>
      </c>
      <c r="M5" s="56">
        <f t="shared" si="3"/>
        <v>1182</v>
      </c>
      <c r="N5" s="57">
        <f t="shared" si="4"/>
        <v>5.11511165</v>
      </c>
      <c r="O5" s="57">
        <f t="shared" si="5"/>
        <v>94.88488835</v>
      </c>
      <c r="P5" s="58" t="str">
        <f t="shared" si="6"/>
        <v>ALTO</v>
      </c>
      <c r="Q5" s="58">
        <f t="shared" si="7"/>
        <v>21926</v>
      </c>
      <c r="R5" s="58">
        <f t="shared" si="8"/>
        <v>24290</v>
      </c>
    </row>
    <row r="6">
      <c r="B6" s="47">
        <v>3.0</v>
      </c>
      <c r="C6" s="48" t="s">
        <v>97</v>
      </c>
      <c r="D6" s="49" t="s">
        <v>80</v>
      </c>
      <c r="E6" s="49">
        <v>4.0</v>
      </c>
      <c r="F6" s="60"/>
      <c r="G6" s="50">
        <f>5000*1.19</f>
        <v>5950</v>
      </c>
      <c r="H6" s="86"/>
      <c r="I6" s="50">
        <f>'INDEXACIÓN'!F35*50</f>
        <v>7802.738872</v>
      </c>
      <c r="J6" s="50">
        <f>'INDEXACIÓN'!F56*50</f>
        <v>7511.28</v>
      </c>
      <c r="K6" s="51">
        <f t="shared" si="1"/>
        <v>7088</v>
      </c>
      <c r="L6" s="51">
        <f t="shared" si="2"/>
        <v>28352</v>
      </c>
      <c r="M6" s="56">
        <f t="shared" si="3"/>
        <v>813</v>
      </c>
      <c r="N6" s="57">
        <f t="shared" si="4"/>
        <v>11.47009029</v>
      </c>
      <c r="O6" s="57">
        <f t="shared" si="5"/>
        <v>88.52990971</v>
      </c>
      <c r="P6" s="58" t="str">
        <f t="shared" si="6"/>
        <v>ALTO</v>
      </c>
      <c r="Q6" s="58">
        <f t="shared" si="7"/>
        <v>6275</v>
      </c>
      <c r="R6" s="58">
        <f t="shared" si="8"/>
        <v>7901</v>
      </c>
    </row>
    <row r="7">
      <c r="B7" s="59">
        <v>4.0</v>
      </c>
      <c r="C7" s="48" t="s">
        <v>98</v>
      </c>
      <c r="D7" s="49" t="s">
        <v>80</v>
      </c>
      <c r="E7" s="49">
        <v>42.0</v>
      </c>
      <c r="F7" s="60"/>
      <c r="G7" s="60">
        <f>2000*1.19</f>
        <v>2380</v>
      </c>
      <c r="H7" s="50">
        <f>'INDEXACIÓN'!F18*50</f>
        <v>4578.015929</v>
      </c>
      <c r="I7" s="50">
        <f>'INDEXACIÓN'!F36*50</f>
        <v>6502.282394</v>
      </c>
      <c r="J7" s="60">
        <f>'INDEXACIÓN'!F57*50</f>
        <v>12518.8</v>
      </c>
      <c r="K7" s="51">
        <f t="shared" si="1"/>
        <v>6495</v>
      </c>
      <c r="L7" s="51">
        <f t="shared" si="2"/>
        <v>272790</v>
      </c>
      <c r="M7" s="56">
        <f t="shared" si="3"/>
        <v>3771</v>
      </c>
      <c r="N7" s="57">
        <f t="shared" si="4"/>
        <v>58.06004619</v>
      </c>
      <c r="O7" s="57">
        <f t="shared" si="5"/>
        <v>41.93995381</v>
      </c>
      <c r="P7" s="58" t="str">
        <f t="shared" si="6"/>
        <v>BAJO</v>
      </c>
      <c r="Q7" s="58">
        <f t="shared" si="7"/>
        <v>2724</v>
      </c>
      <c r="R7" s="58">
        <f t="shared" si="8"/>
        <v>10266</v>
      </c>
    </row>
    <row r="8">
      <c r="B8" s="47">
        <v>5.0</v>
      </c>
      <c r="C8" s="48" t="s">
        <v>99</v>
      </c>
      <c r="D8" s="49" t="s">
        <v>80</v>
      </c>
      <c r="E8" s="49">
        <v>20.0</v>
      </c>
      <c r="F8" s="60"/>
      <c r="G8" s="60"/>
      <c r="H8" s="50">
        <f>'INDEXACIÓN'!F19*50</f>
        <v>85846.3833</v>
      </c>
      <c r="I8" s="50">
        <f>'INDEXACIÓN'!F37*50</f>
        <v>65022.82394</v>
      </c>
      <c r="J8" s="50">
        <f>'INDEXACIÓN'!F58*50</f>
        <v>109250.2</v>
      </c>
      <c r="K8" s="51">
        <f t="shared" si="1"/>
        <v>86706</v>
      </c>
      <c r="L8" s="51">
        <f t="shared" si="2"/>
        <v>1734120</v>
      </c>
      <c r="M8" s="56">
        <f t="shared" si="3"/>
        <v>18066</v>
      </c>
      <c r="N8" s="57">
        <f t="shared" si="4"/>
        <v>20.83592831</v>
      </c>
      <c r="O8" s="57">
        <f t="shared" si="5"/>
        <v>79.16407169</v>
      </c>
      <c r="P8" s="58" t="str">
        <f t="shared" si="6"/>
        <v>ALTO</v>
      </c>
      <c r="Q8" s="58">
        <f t="shared" si="7"/>
        <v>68640</v>
      </c>
      <c r="R8" s="58">
        <f t="shared" si="8"/>
        <v>104772</v>
      </c>
    </row>
    <row r="9">
      <c r="B9" s="59">
        <v>6.0</v>
      </c>
      <c r="C9" s="48" t="s">
        <v>100</v>
      </c>
      <c r="D9" s="49" t="s">
        <v>87</v>
      </c>
      <c r="E9" s="49">
        <v>100.0</v>
      </c>
      <c r="F9" s="60"/>
      <c r="G9" s="60">
        <f>1400*1.19</f>
        <v>1666</v>
      </c>
      <c r="H9" s="50">
        <f>'INDEXACIÓN'!F21</f>
        <v>732.5512257</v>
      </c>
      <c r="I9" s="50">
        <f>'INDEXACIÓN'!F38</f>
        <v>632.0218487</v>
      </c>
      <c r="J9" s="86"/>
      <c r="K9" s="51">
        <f t="shared" si="1"/>
        <v>1010</v>
      </c>
      <c r="L9" s="51">
        <f t="shared" si="2"/>
        <v>101000</v>
      </c>
      <c r="M9" s="56">
        <f t="shared" si="3"/>
        <v>466</v>
      </c>
      <c r="N9" s="57">
        <f t="shared" si="4"/>
        <v>46.13861386</v>
      </c>
      <c r="O9" s="57">
        <f t="shared" si="5"/>
        <v>53.86138614</v>
      </c>
      <c r="P9" s="58" t="str">
        <f t="shared" si="6"/>
        <v>BAJO</v>
      </c>
      <c r="Q9" s="58">
        <f t="shared" si="7"/>
        <v>544</v>
      </c>
      <c r="R9" s="58">
        <f t="shared" si="8"/>
        <v>1476</v>
      </c>
    </row>
    <row r="10">
      <c r="B10" s="47">
        <v>7.0</v>
      </c>
      <c r="C10" s="48" t="s">
        <v>101</v>
      </c>
      <c r="D10" s="47" t="s">
        <v>87</v>
      </c>
      <c r="E10" s="49">
        <v>100.0</v>
      </c>
      <c r="F10" s="60"/>
      <c r="G10" s="60"/>
      <c r="H10" s="60"/>
      <c r="I10" s="50">
        <f>'INDEXACIÓN'!F39</f>
        <v>1883.060981</v>
      </c>
      <c r="J10" s="50">
        <f>'INDEXACIÓN'!F60</f>
        <v>1502.256</v>
      </c>
      <c r="K10" s="51">
        <f t="shared" si="1"/>
        <v>1693</v>
      </c>
      <c r="L10" s="51">
        <f t="shared" si="2"/>
        <v>169300</v>
      </c>
      <c r="M10" s="56">
        <f t="shared" si="3"/>
        <v>190</v>
      </c>
      <c r="N10" s="57">
        <f t="shared" si="4"/>
        <v>11.22268163</v>
      </c>
      <c r="O10" s="57">
        <f t="shared" si="5"/>
        <v>88.77731837</v>
      </c>
      <c r="P10" s="58" t="str">
        <f t="shared" si="6"/>
        <v>ALTO</v>
      </c>
      <c r="Q10" s="58">
        <f t="shared" si="7"/>
        <v>1503</v>
      </c>
      <c r="R10" s="58">
        <f t="shared" si="8"/>
        <v>1883</v>
      </c>
    </row>
    <row r="11">
      <c r="B11" s="59">
        <v>8.0</v>
      </c>
      <c r="C11" s="48" t="s">
        <v>102</v>
      </c>
      <c r="D11" s="49" t="s">
        <v>87</v>
      </c>
      <c r="E11" s="49">
        <v>100.0</v>
      </c>
      <c r="F11" s="50">
        <f>2000*1.19</f>
        <v>2380</v>
      </c>
      <c r="G11" s="50">
        <f>2200*1.19</f>
        <v>2618</v>
      </c>
      <c r="H11" s="50">
        <f>'INDEXACIÓN'!F23</f>
        <v>1888.620433</v>
      </c>
      <c r="I11" s="50">
        <f>'INDEXACIÓN'!F40</f>
        <v>1625.570598</v>
      </c>
      <c r="J11" s="50">
        <f>'INDEXACIÓN'!F61</f>
        <v>2503.76</v>
      </c>
      <c r="K11" s="51">
        <f t="shared" si="1"/>
        <v>2203</v>
      </c>
      <c r="L11" s="51">
        <f t="shared" si="2"/>
        <v>220300</v>
      </c>
      <c r="M11" s="56">
        <f t="shared" si="3"/>
        <v>381</v>
      </c>
      <c r="N11" s="57">
        <f t="shared" si="4"/>
        <v>17.29459828</v>
      </c>
      <c r="O11" s="57">
        <f t="shared" si="5"/>
        <v>82.70540172</v>
      </c>
      <c r="P11" s="58" t="str">
        <f t="shared" si="6"/>
        <v>ALTO</v>
      </c>
      <c r="Q11" s="58">
        <f t="shared" si="7"/>
        <v>1822</v>
      </c>
      <c r="R11" s="58">
        <f t="shared" si="8"/>
        <v>2584</v>
      </c>
    </row>
    <row r="12">
      <c r="B12" s="47">
        <v>9.0</v>
      </c>
      <c r="C12" s="48" t="s">
        <v>103</v>
      </c>
      <c r="D12" s="49" t="s">
        <v>87</v>
      </c>
      <c r="E12" s="49">
        <v>300.0</v>
      </c>
      <c r="F12" s="50">
        <f>8000*1.19</f>
        <v>9520</v>
      </c>
      <c r="G12" s="60">
        <v>15470.0</v>
      </c>
      <c r="H12" s="60"/>
      <c r="I12" s="60">
        <f>'INDEXACIÓN'!F41</f>
        <v>6035.418518</v>
      </c>
      <c r="J12" s="60"/>
      <c r="K12" s="51">
        <f t="shared" si="1"/>
        <v>10342</v>
      </c>
      <c r="L12" s="51">
        <f t="shared" si="2"/>
        <v>3102600</v>
      </c>
      <c r="M12" s="56">
        <f t="shared" si="3"/>
        <v>3895</v>
      </c>
      <c r="N12" s="57">
        <f t="shared" si="4"/>
        <v>37.66196094</v>
      </c>
      <c r="O12" s="57">
        <f t="shared" si="5"/>
        <v>62.33803906</v>
      </c>
      <c r="P12" s="58" t="str">
        <f t="shared" si="6"/>
        <v>BAJO</v>
      </c>
      <c r="Q12" s="58">
        <f t="shared" si="7"/>
        <v>6447</v>
      </c>
      <c r="R12" s="58">
        <f t="shared" si="8"/>
        <v>14237</v>
      </c>
    </row>
    <row r="13" ht="12.75" customHeight="1">
      <c r="B13" s="62" t="s">
        <v>91</v>
      </c>
      <c r="C13" s="27"/>
      <c r="D13" s="27"/>
      <c r="E13" s="28"/>
      <c r="F13" s="63"/>
      <c r="G13" s="63"/>
      <c r="H13" s="64"/>
      <c r="I13" s="64"/>
      <c r="J13" s="64"/>
      <c r="K13" s="65"/>
      <c r="L13" s="66">
        <f>ROUND(SUM(L4:L12),0)</f>
        <v>5918558</v>
      </c>
      <c r="M13" s="65"/>
      <c r="N13" s="67">
        <f>AVERAGE(N4:N12)</f>
        <v>24.29689197</v>
      </c>
      <c r="O13" s="57">
        <f t="shared" si="5"/>
        <v>75.70310803</v>
      </c>
      <c r="P13" s="58"/>
      <c r="Q13" s="58"/>
      <c r="R13" s="58"/>
    </row>
    <row r="14" ht="12.75" customHeight="1">
      <c r="B14" s="68" t="s">
        <v>104</v>
      </c>
      <c r="G14" s="69"/>
      <c r="H14" s="69"/>
      <c r="I14" s="69"/>
      <c r="J14" s="69"/>
      <c r="K14" s="70"/>
      <c r="L14" s="70"/>
      <c r="M14" s="70"/>
      <c r="N14" s="71"/>
      <c r="O14" s="72">
        <f>MAX(O4:O12)</f>
        <v>94.88488835</v>
      </c>
      <c r="P14" s="71"/>
      <c r="Q14" s="73"/>
      <c r="R14" s="73"/>
    </row>
    <row r="15" ht="12.75" customHeight="1">
      <c r="B15" s="68" t="s">
        <v>93</v>
      </c>
      <c r="G15" s="69"/>
      <c r="H15" s="70"/>
      <c r="I15" s="70"/>
      <c r="J15" s="70"/>
      <c r="K15" s="74"/>
      <c r="L15" s="75"/>
      <c r="M15" s="70"/>
      <c r="N15" s="71"/>
      <c r="O15" s="72">
        <f>MIN(O4:O12)</f>
        <v>41.93995381</v>
      </c>
      <c r="P15" s="71"/>
      <c r="Q15" s="73"/>
      <c r="R15" s="73"/>
    </row>
    <row r="16" ht="12.75" customHeight="1">
      <c r="B16" s="78"/>
      <c r="C16" s="78"/>
      <c r="D16" s="82"/>
      <c r="E16" s="82"/>
      <c r="F16" s="77"/>
      <c r="G16" s="77"/>
      <c r="H16" s="78"/>
      <c r="I16" s="78"/>
      <c r="J16" s="78"/>
      <c r="K16" s="79"/>
      <c r="L16" s="80"/>
      <c r="M16" s="81"/>
      <c r="N16" s="82"/>
      <c r="O16" s="82"/>
      <c r="P16" s="82"/>
    </row>
    <row r="17" ht="12.75" customHeight="1">
      <c r="B17" s="78"/>
      <c r="C17" s="78"/>
      <c r="D17" s="82"/>
      <c r="E17" s="82"/>
      <c r="F17" s="77"/>
      <c r="G17" s="77"/>
      <c r="H17" s="78"/>
      <c r="I17" s="78"/>
      <c r="J17" s="78"/>
      <c r="K17" s="83"/>
      <c r="L17" s="80"/>
      <c r="M17" s="78"/>
      <c r="N17" s="82"/>
      <c r="O17" s="82"/>
      <c r="P17" s="82"/>
      <c r="Q17" s="82"/>
      <c r="R17" s="82"/>
    </row>
    <row r="18" ht="12.75" customHeight="1">
      <c r="B18" s="78"/>
      <c r="C18" s="78"/>
      <c r="D18" s="82"/>
      <c r="E18" s="82"/>
      <c r="F18" s="77"/>
      <c r="G18" s="77"/>
      <c r="H18" s="78"/>
      <c r="I18" s="78"/>
      <c r="J18" s="78"/>
      <c r="K18" s="83"/>
      <c r="L18" s="80"/>
      <c r="M18" s="84"/>
      <c r="N18" s="82"/>
      <c r="O18" s="82"/>
      <c r="P18" s="82"/>
      <c r="Q18" s="82"/>
      <c r="R18" s="82"/>
    </row>
    <row r="19" ht="12.75" customHeight="1">
      <c r="B19" s="78"/>
      <c r="C19" s="78"/>
      <c r="D19" s="82"/>
      <c r="E19" s="82"/>
      <c r="F19" s="77"/>
      <c r="G19" s="77"/>
      <c r="H19" s="78"/>
      <c r="I19" s="78"/>
      <c r="J19" s="78"/>
      <c r="K19" s="79"/>
      <c r="L19" s="80"/>
      <c r="M19" s="78"/>
      <c r="N19" s="82"/>
      <c r="O19" s="82"/>
      <c r="P19" s="82"/>
      <c r="Q19" s="82"/>
      <c r="R19" s="82"/>
    </row>
    <row r="20" ht="12.75" customHeight="1">
      <c r="B20" s="78"/>
      <c r="C20" s="78"/>
      <c r="D20" s="82"/>
      <c r="E20" s="82"/>
      <c r="F20" s="77"/>
      <c r="G20" s="77"/>
      <c r="H20" s="78"/>
      <c r="I20" s="78"/>
      <c r="J20" s="78"/>
      <c r="K20" s="83"/>
      <c r="L20" s="80"/>
      <c r="M20" s="78"/>
      <c r="N20" s="82"/>
      <c r="O20" s="82"/>
      <c r="P20" s="82"/>
      <c r="Q20" s="82"/>
      <c r="R20" s="82"/>
    </row>
    <row r="21" ht="12.75" customHeight="1">
      <c r="B21" s="78"/>
      <c r="C21" s="78"/>
      <c r="D21" s="82"/>
      <c r="E21" s="82"/>
      <c r="F21" s="77"/>
      <c r="G21" s="77"/>
      <c r="H21" s="78"/>
      <c r="I21" s="78"/>
      <c r="J21" s="78"/>
      <c r="K21" s="83"/>
      <c r="L21" s="80"/>
      <c r="M21" s="78"/>
      <c r="N21" s="82"/>
      <c r="O21" s="82"/>
      <c r="P21" s="82"/>
      <c r="Q21" s="82"/>
      <c r="R21" s="82"/>
    </row>
    <row r="22" ht="12.75" customHeight="1">
      <c r="B22" s="78"/>
      <c r="C22" s="78"/>
      <c r="D22" s="82"/>
      <c r="E22" s="82"/>
      <c r="F22" s="77"/>
      <c r="G22" s="77"/>
      <c r="H22" s="78"/>
      <c r="I22" s="78"/>
      <c r="J22" s="78"/>
      <c r="K22" s="83"/>
      <c r="L22" s="80"/>
      <c r="M22" s="78"/>
      <c r="N22" s="82"/>
      <c r="O22" s="82"/>
      <c r="P22" s="82"/>
      <c r="Q22" s="82"/>
      <c r="R22" s="82"/>
    </row>
    <row r="23" ht="12.75" customHeight="1">
      <c r="B23" s="78"/>
      <c r="C23" s="78"/>
      <c r="D23" s="82"/>
      <c r="E23" s="82"/>
      <c r="F23" s="77"/>
      <c r="G23" s="77"/>
      <c r="H23" s="78"/>
      <c r="I23" s="78"/>
      <c r="J23" s="78"/>
      <c r="K23" s="79"/>
      <c r="L23" s="80"/>
      <c r="M23" s="78"/>
      <c r="N23" s="82"/>
      <c r="O23" s="82"/>
      <c r="P23" s="82"/>
      <c r="Q23" s="82"/>
      <c r="R23" s="82"/>
    </row>
    <row r="24" ht="12.75" customHeight="1">
      <c r="B24" s="78"/>
      <c r="C24" s="78"/>
      <c r="D24" s="82"/>
      <c r="E24" s="82"/>
      <c r="F24" s="77"/>
      <c r="G24" s="77"/>
      <c r="H24" s="78"/>
      <c r="I24" s="78"/>
      <c r="J24" s="78"/>
      <c r="K24" s="79"/>
      <c r="L24" s="80"/>
      <c r="M24" s="78"/>
      <c r="N24" s="82"/>
      <c r="O24" s="82"/>
      <c r="P24" s="82"/>
      <c r="Q24" s="82"/>
      <c r="R24" s="82"/>
    </row>
    <row r="25" ht="12.75" customHeight="1">
      <c r="B25" s="78"/>
      <c r="C25" s="78"/>
      <c r="D25" s="82"/>
      <c r="E25" s="82"/>
      <c r="F25" s="77"/>
      <c r="G25" s="77"/>
      <c r="H25" s="78"/>
      <c r="I25" s="78"/>
      <c r="J25" s="78"/>
      <c r="K25" s="79"/>
      <c r="L25" s="80"/>
      <c r="M25" s="78"/>
      <c r="N25" s="82"/>
      <c r="O25" s="82"/>
      <c r="P25" s="82"/>
      <c r="Q25" s="82"/>
      <c r="R25" s="82"/>
    </row>
    <row r="26" ht="12.75" customHeight="1">
      <c r="B26" s="78"/>
      <c r="C26" s="78"/>
      <c r="D26" s="82"/>
      <c r="E26" s="82"/>
      <c r="F26" s="77"/>
      <c r="G26" s="77"/>
      <c r="H26" s="78"/>
      <c r="I26" s="78"/>
      <c r="J26" s="78"/>
      <c r="K26" s="83"/>
      <c r="L26" s="80"/>
      <c r="M26" s="78"/>
      <c r="N26" s="82"/>
      <c r="O26" s="82"/>
      <c r="P26" s="82"/>
      <c r="Q26" s="82"/>
      <c r="R26" s="82"/>
    </row>
    <row r="27" ht="12.75" customHeight="1">
      <c r="B27" s="78"/>
      <c r="C27" s="78"/>
      <c r="D27" s="82"/>
      <c r="E27" s="82"/>
      <c r="F27" s="77"/>
      <c r="G27" s="77"/>
      <c r="H27" s="78"/>
      <c r="I27" s="78"/>
      <c r="J27" s="78"/>
      <c r="K27" s="79"/>
      <c r="L27" s="80"/>
      <c r="M27" s="78"/>
      <c r="N27" s="82"/>
      <c r="O27" s="82"/>
      <c r="P27" s="82"/>
      <c r="Q27" s="82"/>
      <c r="R27" s="82"/>
    </row>
    <row r="28" ht="12.75" customHeight="1">
      <c r="B28" s="78"/>
      <c r="C28" s="78"/>
      <c r="D28" s="82"/>
      <c r="E28" s="82"/>
      <c r="F28" s="77"/>
      <c r="G28" s="77"/>
      <c r="H28" s="78"/>
      <c r="I28" s="78"/>
      <c r="J28" s="78"/>
      <c r="K28" s="79"/>
      <c r="L28" s="80"/>
      <c r="M28" s="78"/>
      <c r="N28" s="82"/>
      <c r="O28" s="82"/>
      <c r="P28" s="82"/>
      <c r="Q28" s="82"/>
      <c r="R28" s="82"/>
    </row>
    <row r="29" ht="12.75" customHeight="1">
      <c r="B29" s="78"/>
      <c r="C29" s="78"/>
      <c r="D29" s="82"/>
      <c r="E29" s="82"/>
      <c r="F29" s="77"/>
      <c r="G29" s="77"/>
      <c r="H29" s="78"/>
      <c r="I29" s="78"/>
      <c r="J29" s="78"/>
      <c r="K29" s="79"/>
      <c r="L29" s="80"/>
      <c r="M29" s="78"/>
      <c r="N29" s="82"/>
      <c r="O29" s="82"/>
      <c r="P29" s="82"/>
      <c r="Q29" s="82"/>
      <c r="R29" s="82"/>
    </row>
    <row r="30" ht="12.75" customHeight="1">
      <c r="B30" s="78"/>
      <c r="C30" s="78"/>
      <c r="D30" s="82"/>
      <c r="E30" s="82"/>
      <c r="F30" s="77"/>
      <c r="G30" s="77"/>
      <c r="H30" s="78"/>
      <c r="I30" s="78"/>
      <c r="J30" s="78"/>
      <c r="K30" s="79"/>
      <c r="L30" s="80"/>
      <c r="M30" s="78"/>
      <c r="N30" s="82"/>
      <c r="O30" s="82"/>
      <c r="P30" s="82"/>
      <c r="Q30" s="82"/>
      <c r="R30" s="82"/>
    </row>
    <row r="31" ht="12.75" customHeight="1">
      <c r="B31" s="78"/>
      <c r="C31" s="78"/>
      <c r="D31" s="82"/>
      <c r="E31" s="82"/>
      <c r="F31" s="77"/>
      <c r="G31" s="77"/>
      <c r="H31" s="78"/>
      <c r="I31" s="78"/>
      <c r="J31" s="78"/>
      <c r="K31" s="79"/>
      <c r="L31" s="80"/>
      <c r="M31" s="78"/>
      <c r="N31" s="82"/>
      <c r="O31" s="82"/>
      <c r="P31" s="82"/>
      <c r="Q31" s="82"/>
      <c r="R31" s="82"/>
    </row>
    <row r="32" ht="12.75" customHeight="1">
      <c r="B32" s="78"/>
      <c r="C32" s="78"/>
      <c r="D32" s="82"/>
      <c r="E32" s="82"/>
      <c r="F32" s="77"/>
      <c r="G32" s="77"/>
      <c r="H32" s="78"/>
      <c r="I32" s="78"/>
      <c r="J32" s="78"/>
      <c r="K32" s="80"/>
      <c r="L32" s="80"/>
      <c r="M32" s="78"/>
      <c r="N32" s="82"/>
      <c r="O32" s="82"/>
      <c r="P32" s="82"/>
      <c r="Q32" s="82"/>
      <c r="R32" s="82"/>
    </row>
    <row r="33" ht="12.75" customHeight="1">
      <c r="B33" s="78"/>
      <c r="C33" s="78"/>
      <c r="D33" s="82"/>
      <c r="E33" s="82"/>
      <c r="F33" s="77"/>
      <c r="G33" s="77"/>
      <c r="H33" s="78"/>
      <c r="I33" s="78"/>
      <c r="J33" s="78"/>
      <c r="K33" s="78"/>
      <c r="L33" s="78"/>
      <c r="M33" s="78"/>
      <c r="N33" s="82"/>
      <c r="O33" s="82"/>
      <c r="P33" s="82"/>
      <c r="Q33" s="82"/>
      <c r="R33" s="82"/>
    </row>
    <row r="34" ht="12.75" customHeight="1">
      <c r="B34" s="78"/>
      <c r="C34" s="78"/>
      <c r="D34" s="82"/>
      <c r="E34" s="82"/>
      <c r="F34" s="77"/>
      <c r="G34" s="77"/>
      <c r="H34" s="78"/>
      <c r="I34" s="78"/>
      <c r="J34" s="78"/>
      <c r="K34" s="78"/>
      <c r="L34" s="78"/>
      <c r="M34" s="78"/>
      <c r="N34" s="82"/>
      <c r="O34" s="82"/>
      <c r="P34" s="82"/>
      <c r="Q34" s="82"/>
      <c r="R34" s="82"/>
    </row>
    <row r="35" ht="12.75" customHeight="1">
      <c r="B35" s="78"/>
      <c r="C35" s="78"/>
      <c r="D35" s="82"/>
      <c r="E35" s="82"/>
      <c r="F35" s="77"/>
      <c r="G35" s="25"/>
      <c r="H35" s="78"/>
      <c r="I35" s="78"/>
      <c r="J35" s="78"/>
      <c r="K35" s="78"/>
      <c r="L35" s="78"/>
      <c r="M35" s="78"/>
      <c r="N35" s="82"/>
      <c r="O35" s="82"/>
      <c r="P35" s="82"/>
      <c r="Q35" s="82"/>
      <c r="R35" s="82"/>
    </row>
    <row r="36" ht="12.75" customHeight="1">
      <c r="B36" s="78"/>
      <c r="C36" s="78"/>
      <c r="D36" s="82"/>
      <c r="E36" s="82"/>
      <c r="F36" s="77"/>
      <c r="G36" s="85"/>
      <c r="H36" s="78"/>
      <c r="I36" s="78"/>
      <c r="J36" s="78"/>
      <c r="K36" s="78"/>
      <c r="L36" s="78"/>
      <c r="M36" s="78"/>
      <c r="N36" s="82"/>
      <c r="O36" s="82"/>
      <c r="P36" s="82"/>
      <c r="Q36" s="82"/>
      <c r="R36" s="82"/>
    </row>
    <row r="37" ht="12.75" customHeight="1">
      <c r="B37" s="78"/>
      <c r="C37" s="78"/>
      <c r="D37" s="82"/>
      <c r="E37" s="82"/>
      <c r="F37" s="77"/>
      <c r="G37" s="85"/>
      <c r="H37" s="78"/>
      <c r="I37" s="78"/>
      <c r="J37" s="78"/>
      <c r="K37" s="78"/>
      <c r="L37" s="78"/>
      <c r="M37" s="78"/>
      <c r="N37" s="82"/>
      <c r="O37" s="82"/>
      <c r="P37" s="82"/>
      <c r="Q37" s="82"/>
      <c r="R37" s="82"/>
    </row>
    <row r="38" ht="12.75" customHeight="1">
      <c r="B38" s="78"/>
      <c r="C38" s="78"/>
      <c r="D38" s="82"/>
      <c r="E38" s="82"/>
      <c r="F38" s="77"/>
      <c r="G38" s="85"/>
      <c r="H38" s="78"/>
      <c r="I38" s="78"/>
      <c r="J38" s="78"/>
      <c r="K38" s="78"/>
      <c r="L38" s="78"/>
      <c r="M38" s="78"/>
      <c r="N38" s="82"/>
      <c r="O38" s="82"/>
      <c r="P38" s="82"/>
      <c r="Q38" s="82"/>
      <c r="R38" s="82"/>
    </row>
    <row r="39" ht="12.75" customHeight="1">
      <c r="B39" s="78"/>
      <c r="C39" s="78"/>
      <c r="D39" s="82"/>
      <c r="E39" s="82"/>
      <c r="F39" s="77"/>
      <c r="G39" s="85"/>
      <c r="H39" s="78"/>
      <c r="I39" s="78"/>
      <c r="J39" s="78"/>
      <c r="K39" s="78"/>
      <c r="L39" s="78"/>
      <c r="M39" s="78"/>
      <c r="N39" s="82"/>
      <c r="O39" s="82"/>
      <c r="P39" s="82"/>
      <c r="Q39" s="82"/>
      <c r="R39" s="82"/>
    </row>
    <row r="40" ht="12.75" customHeight="1">
      <c r="B40" s="78"/>
      <c r="C40" s="78"/>
      <c r="D40" s="82"/>
      <c r="E40" s="82"/>
      <c r="F40" s="77"/>
      <c r="G40" s="85"/>
      <c r="H40" s="78"/>
      <c r="I40" s="78"/>
      <c r="J40" s="78"/>
      <c r="K40" s="78"/>
      <c r="L40" s="78"/>
      <c r="M40" s="78"/>
      <c r="N40" s="82"/>
      <c r="O40" s="82"/>
      <c r="P40" s="82"/>
      <c r="Q40" s="82"/>
      <c r="R40" s="82"/>
    </row>
    <row r="41" ht="12.75" customHeight="1">
      <c r="B41" s="78"/>
      <c r="C41" s="78"/>
      <c r="D41" s="82"/>
      <c r="E41" s="82"/>
      <c r="F41" s="77"/>
      <c r="G41" s="85"/>
      <c r="H41" s="78"/>
      <c r="I41" s="78"/>
      <c r="J41" s="78"/>
      <c r="K41" s="78"/>
      <c r="L41" s="78"/>
      <c r="M41" s="78"/>
      <c r="N41" s="82"/>
      <c r="O41" s="82"/>
      <c r="P41" s="82"/>
      <c r="Q41" s="82"/>
      <c r="R41" s="82"/>
    </row>
    <row r="42" ht="12.75" customHeight="1">
      <c r="B42" s="78"/>
      <c r="C42" s="78"/>
      <c r="D42" s="82"/>
      <c r="E42" s="82"/>
      <c r="F42" s="77"/>
      <c r="G42" s="85"/>
      <c r="H42" s="78"/>
      <c r="I42" s="78"/>
      <c r="J42" s="78"/>
      <c r="K42" s="78"/>
      <c r="L42" s="78"/>
      <c r="M42" s="78"/>
      <c r="N42" s="82"/>
      <c r="O42" s="82"/>
      <c r="P42" s="82"/>
      <c r="Q42" s="82"/>
      <c r="R42" s="82"/>
    </row>
    <row r="43" ht="12.75" customHeight="1">
      <c r="B43" s="78"/>
      <c r="C43" s="78"/>
      <c r="D43" s="82"/>
      <c r="E43" s="82"/>
      <c r="F43" s="77"/>
      <c r="G43" s="85"/>
      <c r="H43" s="78"/>
      <c r="I43" s="78"/>
      <c r="J43" s="78"/>
      <c r="K43" s="78"/>
      <c r="L43" s="78"/>
      <c r="M43" s="78"/>
      <c r="N43" s="82"/>
      <c r="O43" s="82"/>
      <c r="P43" s="82"/>
      <c r="Q43" s="82"/>
      <c r="R43" s="82"/>
    </row>
    <row r="44" ht="12.75" customHeight="1">
      <c r="B44" s="78"/>
      <c r="C44" s="78"/>
      <c r="D44" s="82"/>
      <c r="E44" s="82"/>
      <c r="F44" s="77"/>
      <c r="G44" s="85"/>
      <c r="H44" s="78"/>
      <c r="I44" s="78"/>
      <c r="J44" s="78"/>
      <c r="K44" s="78"/>
      <c r="L44" s="78"/>
      <c r="M44" s="78"/>
      <c r="N44" s="82"/>
      <c r="O44" s="82"/>
      <c r="P44" s="82"/>
      <c r="Q44" s="82"/>
      <c r="R44" s="82"/>
    </row>
    <row r="45" ht="12.75" customHeight="1">
      <c r="B45" s="78"/>
      <c r="C45" s="78"/>
      <c r="D45" s="82"/>
      <c r="E45" s="82"/>
      <c r="F45" s="77"/>
      <c r="G45" s="85"/>
      <c r="H45" s="78"/>
      <c r="I45" s="78"/>
      <c r="J45" s="78"/>
      <c r="K45" s="78"/>
      <c r="L45" s="78"/>
      <c r="M45" s="78"/>
      <c r="N45" s="82"/>
      <c r="O45" s="82"/>
      <c r="P45" s="82"/>
      <c r="Q45" s="82"/>
      <c r="R45" s="82"/>
    </row>
    <row r="46" ht="12.75" customHeight="1">
      <c r="B46" s="78"/>
      <c r="C46" s="78"/>
      <c r="D46" s="82"/>
      <c r="E46" s="82"/>
      <c r="F46" s="77"/>
      <c r="G46" s="85"/>
      <c r="H46" s="78"/>
      <c r="I46" s="78"/>
      <c r="J46" s="78"/>
      <c r="K46" s="78"/>
      <c r="L46" s="78"/>
      <c r="M46" s="78"/>
      <c r="N46" s="82"/>
      <c r="O46" s="82"/>
      <c r="P46" s="82"/>
      <c r="Q46" s="82"/>
      <c r="R46" s="82"/>
    </row>
    <row r="47" ht="12.75" customHeight="1">
      <c r="B47" s="78"/>
      <c r="C47" s="78"/>
      <c r="D47" s="82"/>
      <c r="E47" s="82"/>
      <c r="F47" s="77"/>
      <c r="G47" s="85"/>
      <c r="H47" s="78"/>
      <c r="I47" s="78"/>
      <c r="J47" s="78"/>
      <c r="K47" s="78"/>
      <c r="L47" s="78"/>
      <c r="M47" s="78"/>
      <c r="N47" s="82"/>
      <c r="O47" s="82"/>
      <c r="P47" s="82"/>
      <c r="Q47" s="82"/>
      <c r="R47" s="82"/>
    </row>
    <row r="48" ht="12.75" customHeight="1">
      <c r="B48" s="78"/>
      <c r="C48" s="78"/>
      <c r="D48" s="82"/>
      <c r="E48" s="82"/>
      <c r="F48" s="77"/>
      <c r="G48" s="85"/>
      <c r="H48" s="78"/>
      <c r="I48" s="78"/>
      <c r="J48" s="78"/>
      <c r="K48" s="78"/>
      <c r="L48" s="78"/>
      <c r="M48" s="78"/>
      <c r="N48" s="82"/>
      <c r="O48" s="82"/>
      <c r="P48" s="82"/>
      <c r="Q48" s="82"/>
      <c r="R48" s="82"/>
    </row>
    <row r="49" ht="12.75" customHeight="1">
      <c r="B49" s="78"/>
      <c r="C49" s="78"/>
      <c r="D49" s="82"/>
      <c r="E49" s="82"/>
      <c r="F49" s="77"/>
      <c r="G49" s="85"/>
      <c r="H49" s="78"/>
      <c r="I49" s="78"/>
      <c r="J49" s="78"/>
      <c r="K49" s="78"/>
      <c r="L49" s="78"/>
      <c r="M49" s="78"/>
      <c r="N49" s="82"/>
      <c r="O49" s="82"/>
      <c r="P49" s="82"/>
      <c r="Q49" s="82"/>
      <c r="R49" s="82"/>
    </row>
    <row r="50" ht="12.75" customHeight="1">
      <c r="B50" s="78"/>
      <c r="C50" s="78"/>
      <c r="D50" s="82"/>
      <c r="E50" s="82"/>
      <c r="F50" s="77"/>
      <c r="G50" s="85"/>
      <c r="H50" s="78"/>
      <c r="I50" s="78"/>
      <c r="J50" s="78"/>
      <c r="K50" s="78"/>
      <c r="L50" s="78"/>
      <c r="M50" s="78"/>
      <c r="N50" s="82"/>
      <c r="O50" s="82"/>
      <c r="P50" s="82"/>
      <c r="Q50" s="82"/>
      <c r="R50" s="82"/>
    </row>
    <row r="51" ht="12.75" customHeight="1">
      <c r="B51" s="78"/>
      <c r="C51" s="78"/>
      <c r="D51" s="82"/>
      <c r="E51" s="82"/>
      <c r="F51" s="77"/>
      <c r="G51" s="85"/>
      <c r="H51" s="78"/>
      <c r="I51" s="78"/>
      <c r="J51" s="78"/>
      <c r="K51" s="78"/>
      <c r="L51" s="78"/>
      <c r="M51" s="78"/>
      <c r="N51" s="82"/>
      <c r="O51" s="82"/>
      <c r="P51" s="82"/>
      <c r="Q51" s="82"/>
      <c r="R51" s="82"/>
    </row>
    <row r="52" ht="12.75" customHeight="1">
      <c r="B52" s="78"/>
      <c r="C52" s="78"/>
      <c r="D52" s="82"/>
      <c r="E52" s="82"/>
      <c r="F52" s="77"/>
      <c r="G52" s="77"/>
      <c r="H52" s="78"/>
      <c r="I52" s="78"/>
      <c r="J52" s="78"/>
      <c r="K52" s="78"/>
      <c r="L52" s="78"/>
      <c r="M52" s="78"/>
      <c r="N52" s="82"/>
      <c r="O52" s="82"/>
      <c r="P52" s="82"/>
      <c r="Q52" s="82"/>
      <c r="R52" s="82"/>
    </row>
    <row r="53" ht="12.75" customHeight="1">
      <c r="B53" s="78"/>
      <c r="C53" s="78"/>
      <c r="D53" s="82"/>
      <c r="E53" s="82"/>
      <c r="F53" s="77"/>
      <c r="G53" s="77"/>
      <c r="H53" s="78"/>
      <c r="I53" s="78"/>
      <c r="J53" s="78"/>
      <c r="K53" s="78"/>
      <c r="L53" s="78"/>
      <c r="M53" s="78"/>
      <c r="N53" s="82"/>
      <c r="O53" s="82"/>
      <c r="P53" s="82"/>
      <c r="Q53" s="82"/>
      <c r="R53" s="82"/>
    </row>
    <row r="54" ht="12.75" customHeight="1">
      <c r="B54" s="78"/>
      <c r="C54" s="78"/>
      <c r="D54" s="82"/>
      <c r="E54" s="82"/>
      <c r="F54" s="77"/>
      <c r="G54" s="77"/>
      <c r="H54" s="78"/>
      <c r="I54" s="78"/>
      <c r="J54" s="78"/>
      <c r="K54" s="78"/>
      <c r="L54" s="78"/>
      <c r="M54" s="78"/>
      <c r="N54" s="82"/>
      <c r="O54" s="82"/>
      <c r="P54" s="82"/>
      <c r="Q54" s="82"/>
      <c r="R54" s="82"/>
    </row>
    <row r="55" ht="12.75" customHeight="1">
      <c r="B55" s="78"/>
      <c r="C55" s="78"/>
      <c r="D55" s="82"/>
      <c r="E55" s="82"/>
      <c r="F55" s="77"/>
      <c r="G55" s="77"/>
      <c r="H55" s="78"/>
      <c r="I55" s="78"/>
      <c r="J55" s="78"/>
      <c r="K55" s="78"/>
      <c r="L55" s="78"/>
      <c r="M55" s="78"/>
      <c r="N55" s="82"/>
      <c r="O55" s="82"/>
      <c r="P55" s="82"/>
      <c r="Q55" s="82"/>
      <c r="R55" s="82"/>
    </row>
    <row r="56" ht="12.75" customHeight="1">
      <c r="B56" s="78"/>
      <c r="C56" s="78"/>
      <c r="D56" s="82"/>
      <c r="E56" s="82"/>
      <c r="F56" s="77"/>
      <c r="G56" s="77"/>
      <c r="H56" s="78"/>
      <c r="I56" s="78"/>
      <c r="J56" s="78"/>
      <c r="K56" s="78"/>
      <c r="L56" s="78"/>
      <c r="M56" s="78"/>
      <c r="N56" s="82"/>
      <c r="O56" s="82"/>
      <c r="P56" s="82"/>
      <c r="Q56" s="82"/>
      <c r="R56" s="82"/>
    </row>
    <row r="57" ht="12.75" customHeight="1">
      <c r="B57" s="78"/>
      <c r="C57" s="78"/>
      <c r="D57" s="82"/>
      <c r="E57" s="82"/>
      <c r="F57" s="77"/>
      <c r="G57" s="77"/>
      <c r="H57" s="78"/>
      <c r="I57" s="78"/>
      <c r="J57" s="78"/>
      <c r="K57" s="78"/>
      <c r="L57" s="78"/>
      <c r="M57" s="78"/>
      <c r="N57" s="82"/>
      <c r="O57" s="82"/>
      <c r="P57" s="82"/>
      <c r="Q57" s="82"/>
      <c r="R57" s="82"/>
    </row>
    <row r="58" ht="12.75" customHeight="1">
      <c r="B58" s="78"/>
      <c r="C58" s="78"/>
      <c r="D58" s="82"/>
      <c r="E58" s="82"/>
      <c r="F58" s="77"/>
      <c r="G58" s="77"/>
      <c r="H58" s="78"/>
      <c r="I58" s="78"/>
      <c r="J58" s="78"/>
      <c r="K58" s="78"/>
      <c r="L58" s="78"/>
      <c r="M58" s="78"/>
      <c r="N58" s="82"/>
      <c r="O58" s="82"/>
      <c r="P58" s="82"/>
      <c r="Q58" s="82"/>
      <c r="R58" s="82"/>
    </row>
    <row r="59" ht="12.75" customHeight="1">
      <c r="B59" s="78"/>
      <c r="C59" s="78"/>
      <c r="D59" s="82"/>
      <c r="E59" s="82"/>
      <c r="F59" s="77"/>
      <c r="G59" s="77"/>
      <c r="H59" s="78"/>
      <c r="I59" s="78"/>
      <c r="J59" s="78"/>
      <c r="K59" s="78"/>
      <c r="L59" s="78"/>
      <c r="M59" s="78"/>
      <c r="N59" s="82"/>
      <c r="O59" s="82"/>
      <c r="P59" s="82"/>
      <c r="Q59" s="82"/>
      <c r="R59" s="82"/>
    </row>
    <row r="60" ht="12.75" customHeight="1">
      <c r="B60" s="78"/>
      <c r="C60" s="78"/>
      <c r="D60" s="82"/>
      <c r="E60" s="82"/>
      <c r="F60" s="77"/>
      <c r="G60" s="77"/>
      <c r="H60" s="78"/>
      <c r="I60" s="78"/>
      <c r="J60" s="78"/>
      <c r="K60" s="78"/>
      <c r="L60" s="78"/>
      <c r="M60" s="78"/>
      <c r="N60" s="82"/>
      <c r="O60" s="82"/>
      <c r="P60" s="82"/>
      <c r="Q60" s="82"/>
      <c r="R60" s="82"/>
    </row>
    <row r="61" ht="12.75" customHeight="1">
      <c r="B61" s="78"/>
      <c r="C61" s="78"/>
      <c r="D61" s="82"/>
      <c r="E61" s="82"/>
      <c r="F61" s="77"/>
      <c r="G61" s="77"/>
      <c r="H61" s="78"/>
      <c r="I61" s="78"/>
      <c r="J61" s="78"/>
      <c r="K61" s="78"/>
      <c r="L61" s="78"/>
      <c r="M61" s="78"/>
      <c r="N61" s="82"/>
      <c r="O61" s="82"/>
      <c r="P61" s="82"/>
      <c r="Q61" s="82"/>
      <c r="R61" s="82"/>
    </row>
    <row r="62" ht="12.75" customHeight="1">
      <c r="B62" s="78"/>
      <c r="C62" s="78"/>
      <c r="D62" s="82"/>
      <c r="E62" s="82"/>
      <c r="F62" s="77"/>
      <c r="G62" s="77"/>
      <c r="H62" s="78"/>
      <c r="I62" s="78"/>
      <c r="J62" s="78"/>
      <c r="K62" s="78"/>
      <c r="L62" s="78"/>
      <c r="M62" s="78"/>
      <c r="N62" s="82"/>
      <c r="O62" s="82"/>
      <c r="P62" s="82"/>
      <c r="Q62" s="82"/>
      <c r="R62" s="82"/>
    </row>
    <row r="63" ht="12.75" customHeight="1">
      <c r="B63" s="78"/>
      <c r="C63" s="78"/>
      <c r="D63" s="82"/>
      <c r="E63" s="82"/>
      <c r="F63" s="77"/>
      <c r="G63" s="77"/>
      <c r="H63" s="78"/>
      <c r="I63" s="78"/>
      <c r="J63" s="78"/>
      <c r="K63" s="78"/>
      <c r="L63" s="78"/>
      <c r="M63" s="78"/>
      <c r="N63" s="82"/>
      <c r="O63" s="82"/>
      <c r="P63" s="82"/>
      <c r="Q63" s="82"/>
      <c r="R63" s="82"/>
    </row>
    <row r="64" ht="12.75" customHeight="1">
      <c r="B64" s="78"/>
      <c r="C64" s="78"/>
      <c r="D64" s="82"/>
      <c r="E64" s="82"/>
      <c r="F64" s="77"/>
      <c r="G64" s="77"/>
      <c r="H64" s="78"/>
      <c r="I64" s="78"/>
      <c r="J64" s="78"/>
      <c r="K64" s="78"/>
      <c r="L64" s="78"/>
      <c r="M64" s="78"/>
      <c r="N64" s="82"/>
      <c r="O64" s="82"/>
      <c r="P64" s="82"/>
      <c r="Q64" s="82"/>
      <c r="R64" s="82"/>
    </row>
    <row r="65" ht="12.75" customHeight="1">
      <c r="B65" s="78"/>
      <c r="C65" s="78"/>
      <c r="D65" s="82"/>
      <c r="E65" s="82"/>
      <c r="F65" s="77"/>
      <c r="G65" s="77"/>
      <c r="H65" s="78"/>
      <c r="I65" s="78"/>
      <c r="J65" s="78"/>
      <c r="K65" s="78"/>
      <c r="L65" s="78"/>
      <c r="M65" s="78"/>
      <c r="N65" s="82"/>
      <c r="O65" s="82"/>
      <c r="P65" s="82"/>
      <c r="Q65" s="82"/>
      <c r="R65" s="82"/>
    </row>
    <row r="66" ht="12.75" customHeight="1">
      <c r="B66" s="78"/>
      <c r="C66" s="78"/>
      <c r="D66" s="82"/>
      <c r="E66" s="82"/>
      <c r="F66" s="77"/>
      <c r="G66" s="77"/>
      <c r="H66" s="78"/>
      <c r="I66" s="78"/>
      <c r="J66" s="78"/>
      <c r="K66" s="78"/>
      <c r="L66" s="78"/>
      <c r="M66" s="78"/>
      <c r="N66" s="82"/>
      <c r="O66" s="82"/>
      <c r="P66" s="82"/>
      <c r="Q66" s="82"/>
      <c r="R66" s="82"/>
    </row>
    <row r="67" ht="12.75" customHeight="1">
      <c r="B67" s="78"/>
      <c r="C67" s="78"/>
      <c r="D67" s="82"/>
      <c r="E67" s="82"/>
      <c r="F67" s="77"/>
      <c r="G67" s="77"/>
      <c r="H67" s="78"/>
      <c r="I67" s="78"/>
      <c r="J67" s="78"/>
      <c r="K67" s="78"/>
      <c r="L67" s="78"/>
      <c r="M67" s="78"/>
      <c r="N67" s="82"/>
      <c r="O67" s="82"/>
      <c r="P67" s="82"/>
      <c r="Q67" s="82"/>
      <c r="R67" s="82"/>
    </row>
    <row r="68" ht="12.75" customHeight="1">
      <c r="B68" s="78"/>
      <c r="C68" s="78"/>
      <c r="D68" s="82"/>
      <c r="E68" s="82"/>
      <c r="F68" s="77"/>
      <c r="G68" s="77"/>
      <c r="H68" s="78"/>
      <c r="I68" s="78"/>
      <c r="J68" s="78"/>
      <c r="K68" s="78"/>
      <c r="L68" s="78"/>
      <c r="M68" s="78"/>
      <c r="N68" s="82"/>
      <c r="O68" s="82"/>
      <c r="P68" s="82"/>
      <c r="Q68" s="82"/>
      <c r="R68" s="82"/>
    </row>
    <row r="69" ht="12.75" customHeight="1">
      <c r="B69" s="78"/>
      <c r="C69" s="78"/>
      <c r="D69" s="82"/>
      <c r="E69" s="82"/>
      <c r="F69" s="77"/>
      <c r="G69" s="77"/>
      <c r="H69" s="78"/>
      <c r="I69" s="78"/>
      <c r="J69" s="78"/>
      <c r="K69" s="78"/>
      <c r="L69" s="78"/>
      <c r="M69" s="78"/>
      <c r="N69" s="82"/>
      <c r="O69" s="82"/>
      <c r="P69" s="82"/>
      <c r="Q69" s="82"/>
      <c r="R69" s="82"/>
    </row>
    <row r="70" ht="12.75" customHeight="1">
      <c r="B70" s="78"/>
      <c r="C70" s="78"/>
      <c r="D70" s="82"/>
      <c r="E70" s="82"/>
      <c r="F70" s="77"/>
      <c r="G70" s="77"/>
      <c r="H70" s="78"/>
      <c r="I70" s="78"/>
      <c r="J70" s="78"/>
      <c r="K70" s="78"/>
      <c r="L70" s="78"/>
      <c r="M70" s="78"/>
      <c r="N70" s="82"/>
      <c r="O70" s="82"/>
      <c r="P70" s="82"/>
      <c r="Q70" s="82"/>
      <c r="R70" s="82"/>
    </row>
    <row r="71" ht="12.75" customHeight="1">
      <c r="B71" s="78"/>
      <c r="C71" s="78"/>
      <c r="D71" s="82"/>
      <c r="E71" s="82"/>
      <c r="F71" s="77"/>
      <c r="G71" s="77"/>
      <c r="H71" s="78"/>
      <c r="I71" s="78"/>
      <c r="J71" s="78"/>
      <c r="K71" s="78"/>
      <c r="L71" s="78"/>
      <c r="M71" s="78"/>
      <c r="N71" s="82"/>
      <c r="O71" s="82"/>
      <c r="P71" s="82"/>
      <c r="Q71" s="82"/>
      <c r="R71" s="82"/>
    </row>
    <row r="72" ht="12.75" customHeight="1">
      <c r="B72" s="78"/>
      <c r="C72" s="78"/>
      <c r="D72" s="82"/>
      <c r="E72" s="82"/>
      <c r="F72" s="77"/>
      <c r="G72" s="77"/>
      <c r="H72" s="78"/>
      <c r="I72" s="78"/>
      <c r="J72" s="78"/>
      <c r="K72" s="78"/>
      <c r="L72" s="78"/>
      <c r="M72" s="78"/>
      <c r="N72" s="82"/>
      <c r="O72" s="82"/>
      <c r="P72" s="82"/>
      <c r="Q72" s="82"/>
      <c r="R72" s="82"/>
    </row>
    <row r="73" ht="12.75" customHeight="1">
      <c r="B73" s="78"/>
      <c r="C73" s="78"/>
      <c r="D73" s="82"/>
      <c r="E73" s="82"/>
      <c r="F73" s="77"/>
      <c r="G73" s="77"/>
      <c r="H73" s="78"/>
      <c r="I73" s="78"/>
      <c r="J73" s="78"/>
      <c r="K73" s="78"/>
      <c r="L73" s="78"/>
      <c r="M73" s="78"/>
      <c r="N73" s="82"/>
      <c r="O73" s="82"/>
      <c r="P73" s="82"/>
      <c r="Q73" s="82"/>
      <c r="R73" s="82"/>
    </row>
    <row r="74" ht="12.75" customHeight="1">
      <c r="B74" s="78"/>
      <c r="C74" s="78"/>
      <c r="D74" s="82"/>
      <c r="E74" s="82"/>
      <c r="F74" s="77"/>
      <c r="G74" s="77"/>
      <c r="H74" s="78"/>
      <c r="I74" s="78"/>
      <c r="J74" s="78"/>
      <c r="K74" s="78"/>
      <c r="L74" s="78"/>
      <c r="M74" s="78"/>
      <c r="N74" s="82"/>
      <c r="O74" s="82"/>
      <c r="P74" s="82"/>
      <c r="Q74" s="82"/>
      <c r="R74" s="82"/>
    </row>
    <row r="75" ht="12.75" customHeight="1">
      <c r="B75" s="78"/>
      <c r="C75" s="78"/>
      <c r="D75" s="82"/>
      <c r="E75" s="82"/>
      <c r="F75" s="77"/>
      <c r="G75" s="77"/>
      <c r="H75" s="78"/>
      <c r="I75" s="78"/>
      <c r="J75" s="78"/>
      <c r="K75" s="78"/>
      <c r="L75" s="78"/>
      <c r="M75" s="78"/>
      <c r="N75" s="82"/>
      <c r="O75" s="82"/>
      <c r="P75" s="82"/>
      <c r="Q75" s="82"/>
      <c r="R75" s="82"/>
    </row>
    <row r="76" ht="12.75" customHeight="1">
      <c r="B76" s="78"/>
      <c r="C76" s="78"/>
      <c r="D76" s="82"/>
      <c r="E76" s="82"/>
      <c r="F76" s="77"/>
      <c r="G76" s="77"/>
      <c r="H76" s="78"/>
      <c r="I76" s="78"/>
      <c r="J76" s="78"/>
      <c r="K76" s="78"/>
      <c r="L76" s="78"/>
      <c r="M76" s="78"/>
      <c r="N76" s="82"/>
      <c r="O76" s="82"/>
      <c r="P76" s="82"/>
      <c r="Q76" s="82"/>
      <c r="R76" s="82"/>
    </row>
    <row r="77" ht="12.75" customHeight="1">
      <c r="B77" s="78"/>
      <c r="C77" s="78"/>
      <c r="D77" s="82"/>
      <c r="E77" s="82"/>
      <c r="F77" s="77"/>
      <c r="G77" s="77"/>
      <c r="H77" s="78"/>
      <c r="I77" s="78"/>
      <c r="J77" s="78"/>
      <c r="K77" s="78"/>
      <c r="L77" s="78"/>
      <c r="M77" s="78"/>
      <c r="N77" s="82"/>
      <c r="O77" s="82"/>
      <c r="P77" s="82"/>
      <c r="Q77" s="82"/>
      <c r="R77" s="82"/>
    </row>
    <row r="78" ht="12.75" customHeight="1">
      <c r="B78" s="78"/>
      <c r="C78" s="78"/>
      <c r="D78" s="82"/>
      <c r="E78" s="82"/>
      <c r="F78" s="77"/>
      <c r="G78" s="77"/>
      <c r="H78" s="78"/>
      <c r="I78" s="78"/>
      <c r="J78" s="78"/>
      <c r="K78" s="78"/>
      <c r="L78" s="78"/>
      <c r="M78" s="78"/>
      <c r="N78" s="82"/>
      <c r="O78" s="82"/>
      <c r="P78" s="82"/>
      <c r="Q78" s="82"/>
      <c r="R78" s="82"/>
    </row>
    <row r="79" ht="12.75" customHeight="1">
      <c r="B79" s="78"/>
      <c r="C79" s="78"/>
      <c r="D79" s="82"/>
      <c r="E79" s="82"/>
      <c r="F79" s="77"/>
      <c r="G79" s="77"/>
      <c r="H79" s="78"/>
      <c r="I79" s="78"/>
      <c r="J79" s="78"/>
      <c r="K79" s="78"/>
      <c r="L79" s="78"/>
      <c r="M79" s="78"/>
      <c r="N79" s="82"/>
      <c r="O79" s="82"/>
      <c r="P79" s="82"/>
      <c r="Q79" s="82"/>
      <c r="R79" s="82"/>
    </row>
    <row r="80" ht="12.75" customHeight="1">
      <c r="B80" s="78"/>
      <c r="C80" s="78"/>
      <c r="D80" s="82"/>
      <c r="E80" s="82"/>
      <c r="F80" s="77"/>
      <c r="G80" s="77"/>
      <c r="H80" s="78"/>
      <c r="I80" s="78"/>
      <c r="J80" s="78"/>
      <c r="K80" s="78"/>
      <c r="L80" s="78"/>
      <c r="M80" s="78"/>
      <c r="N80" s="82"/>
      <c r="O80" s="82"/>
      <c r="P80" s="82"/>
      <c r="Q80" s="82"/>
      <c r="R80" s="82"/>
    </row>
    <row r="81" ht="12.75" customHeight="1">
      <c r="B81" s="78"/>
      <c r="C81" s="78"/>
      <c r="D81" s="82"/>
      <c r="E81" s="82"/>
      <c r="F81" s="77"/>
      <c r="G81" s="77"/>
      <c r="H81" s="78"/>
      <c r="I81" s="78"/>
      <c r="J81" s="78"/>
      <c r="K81" s="78"/>
      <c r="L81" s="78"/>
      <c r="M81" s="78"/>
      <c r="N81" s="82"/>
      <c r="O81" s="82"/>
      <c r="P81" s="82"/>
      <c r="Q81" s="82"/>
      <c r="R81" s="82"/>
    </row>
    <row r="82" ht="12.75" customHeight="1">
      <c r="B82" s="78"/>
      <c r="C82" s="78"/>
      <c r="D82" s="82"/>
      <c r="E82" s="82"/>
      <c r="F82" s="77"/>
      <c r="G82" s="77"/>
      <c r="H82" s="78"/>
      <c r="I82" s="78"/>
      <c r="J82" s="78"/>
      <c r="K82" s="78"/>
      <c r="L82" s="78"/>
      <c r="M82" s="78"/>
      <c r="N82" s="82"/>
      <c r="O82" s="82"/>
      <c r="P82" s="82"/>
      <c r="Q82" s="82"/>
      <c r="R82" s="82"/>
    </row>
    <row r="83" ht="12.75" customHeight="1">
      <c r="B83" s="78"/>
      <c r="C83" s="78"/>
      <c r="D83" s="82"/>
      <c r="E83" s="82"/>
      <c r="F83" s="77"/>
      <c r="G83" s="77"/>
      <c r="H83" s="78"/>
      <c r="I83" s="78"/>
      <c r="J83" s="78"/>
      <c r="K83" s="78"/>
      <c r="L83" s="78"/>
      <c r="M83" s="78"/>
      <c r="N83" s="82"/>
      <c r="O83" s="82"/>
      <c r="P83" s="82"/>
      <c r="Q83" s="82"/>
      <c r="R83" s="82"/>
    </row>
    <row r="84" ht="12.75" customHeight="1">
      <c r="B84" s="78"/>
      <c r="C84" s="78"/>
      <c r="D84" s="82"/>
      <c r="E84" s="82"/>
      <c r="F84" s="77"/>
      <c r="G84" s="77"/>
      <c r="H84" s="78"/>
      <c r="I84" s="78"/>
      <c r="J84" s="78"/>
      <c r="K84" s="78"/>
      <c r="L84" s="78"/>
      <c r="M84" s="78"/>
      <c r="N84" s="82"/>
      <c r="O84" s="82"/>
      <c r="P84" s="82"/>
      <c r="Q84" s="82"/>
      <c r="R84" s="82"/>
    </row>
    <row r="85" ht="12.75" customHeight="1">
      <c r="B85" s="78"/>
      <c r="C85" s="78"/>
      <c r="D85" s="82"/>
      <c r="E85" s="82"/>
      <c r="F85" s="77"/>
      <c r="G85" s="77"/>
      <c r="H85" s="78"/>
      <c r="I85" s="78"/>
      <c r="J85" s="78"/>
      <c r="K85" s="78"/>
      <c r="L85" s="78"/>
      <c r="M85" s="78"/>
      <c r="N85" s="82"/>
      <c r="O85" s="82"/>
      <c r="P85" s="82"/>
      <c r="Q85" s="82"/>
      <c r="R85" s="82"/>
    </row>
    <row r="86" ht="12.75" customHeight="1">
      <c r="B86" s="78"/>
      <c r="C86" s="78"/>
      <c r="D86" s="82"/>
      <c r="E86" s="82"/>
      <c r="F86" s="77"/>
      <c r="G86" s="77"/>
      <c r="H86" s="78"/>
      <c r="I86" s="78"/>
      <c r="J86" s="78"/>
      <c r="K86" s="78"/>
      <c r="L86" s="78"/>
      <c r="M86" s="78"/>
      <c r="N86" s="82"/>
      <c r="O86" s="82"/>
      <c r="P86" s="82"/>
      <c r="Q86" s="82"/>
      <c r="R86" s="82"/>
    </row>
    <row r="87" ht="12.75" customHeight="1">
      <c r="B87" s="78"/>
      <c r="C87" s="78"/>
      <c r="D87" s="82"/>
      <c r="E87" s="82"/>
      <c r="F87" s="77"/>
      <c r="G87" s="77"/>
      <c r="H87" s="78"/>
      <c r="I87" s="78"/>
      <c r="J87" s="78"/>
      <c r="K87" s="78"/>
      <c r="L87" s="78"/>
      <c r="M87" s="78"/>
      <c r="N87" s="82"/>
      <c r="O87" s="82"/>
      <c r="P87" s="82"/>
      <c r="Q87" s="82"/>
      <c r="R87" s="82"/>
    </row>
    <row r="88" ht="12.75" customHeight="1">
      <c r="B88" s="78"/>
      <c r="C88" s="78"/>
      <c r="D88" s="82"/>
      <c r="E88" s="82"/>
      <c r="F88" s="77"/>
      <c r="G88" s="77"/>
      <c r="H88" s="78"/>
      <c r="I88" s="78"/>
      <c r="J88" s="78"/>
      <c r="K88" s="78"/>
      <c r="L88" s="78"/>
      <c r="M88" s="78"/>
      <c r="N88" s="82"/>
      <c r="O88" s="82"/>
      <c r="P88" s="82"/>
      <c r="Q88" s="82"/>
      <c r="R88" s="82"/>
    </row>
    <row r="89" ht="12.75" customHeight="1">
      <c r="B89" s="78"/>
      <c r="C89" s="78"/>
      <c r="D89" s="82"/>
      <c r="E89" s="82"/>
      <c r="F89" s="77"/>
      <c r="G89" s="77"/>
      <c r="H89" s="78"/>
      <c r="I89" s="78"/>
      <c r="J89" s="78"/>
      <c r="K89" s="78"/>
      <c r="L89" s="78"/>
      <c r="M89" s="78"/>
      <c r="N89" s="82"/>
      <c r="O89" s="82"/>
      <c r="P89" s="82"/>
      <c r="Q89" s="82"/>
      <c r="R89" s="82"/>
    </row>
    <row r="90" ht="12.75" customHeight="1">
      <c r="B90" s="78"/>
      <c r="C90" s="78"/>
      <c r="D90" s="82"/>
      <c r="E90" s="82"/>
      <c r="F90" s="77"/>
      <c r="G90" s="77"/>
      <c r="H90" s="78"/>
      <c r="I90" s="78"/>
      <c r="J90" s="78"/>
      <c r="K90" s="78"/>
      <c r="L90" s="78"/>
      <c r="M90" s="78"/>
      <c r="N90" s="82"/>
      <c r="O90" s="82"/>
      <c r="P90" s="82"/>
      <c r="Q90" s="82"/>
      <c r="R90" s="82"/>
    </row>
    <row r="91" ht="12.75" customHeight="1">
      <c r="B91" s="78"/>
      <c r="C91" s="78"/>
      <c r="D91" s="82"/>
      <c r="E91" s="82"/>
      <c r="F91" s="77"/>
      <c r="G91" s="77"/>
      <c r="H91" s="78"/>
      <c r="I91" s="78"/>
      <c r="J91" s="78"/>
      <c r="K91" s="78"/>
      <c r="L91" s="78"/>
      <c r="M91" s="78"/>
      <c r="N91" s="82"/>
      <c r="O91" s="82"/>
      <c r="P91" s="82"/>
      <c r="Q91" s="82"/>
      <c r="R91" s="82"/>
    </row>
    <row r="92" ht="12.75" customHeight="1">
      <c r="B92" s="78"/>
      <c r="C92" s="78"/>
      <c r="D92" s="82"/>
      <c r="E92" s="82"/>
      <c r="F92" s="77"/>
      <c r="G92" s="77"/>
      <c r="H92" s="78"/>
      <c r="I92" s="78"/>
      <c r="J92" s="78"/>
      <c r="K92" s="78"/>
      <c r="L92" s="78"/>
      <c r="M92" s="78"/>
      <c r="N92" s="82"/>
      <c r="O92" s="82"/>
      <c r="P92" s="82"/>
      <c r="Q92" s="82"/>
      <c r="R92" s="82"/>
    </row>
    <row r="93" ht="12.75" customHeight="1">
      <c r="B93" s="78"/>
      <c r="C93" s="78"/>
      <c r="D93" s="82"/>
      <c r="E93" s="82"/>
      <c r="F93" s="77"/>
      <c r="G93" s="77"/>
      <c r="H93" s="78"/>
      <c r="I93" s="78"/>
      <c r="J93" s="78"/>
      <c r="K93" s="78"/>
      <c r="L93" s="78"/>
      <c r="M93" s="78"/>
      <c r="N93" s="82"/>
      <c r="O93" s="82"/>
      <c r="P93" s="82"/>
      <c r="Q93" s="82"/>
      <c r="R93" s="82"/>
    </row>
    <row r="94" ht="12.75" customHeight="1">
      <c r="B94" s="78"/>
      <c r="C94" s="78"/>
      <c r="D94" s="82"/>
      <c r="E94" s="82"/>
      <c r="F94" s="77"/>
      <c r="G94" s="77"/>
      <c r="H94" s="78"/>
      <c r="I94" s="78"/>
      <c r="J94" s="78"/>
      <c r="K94" s="78"/>
      <c r="L94" s="78"/>
      <c r="M94" s="78"/>
      <c r="N94" s="82"/>
      <c r="O94" s="82"/>
      <c r="P94" s="82"/>
      <c r="Q94" s="82"/>
      <c r="R94" s="82"/>
    </row>
    <row r="95" ht="12.75" customHeight="1">
      <c r="B95" s="78"/>
      <c r="C95" s="78"/>
      <c r="D95" s="82"/>
      <c r="E95" s="82"/>
      <c r="F95" s="77"/>
      <c r="G95" s="77"/>
      <c r="H95" s="78"/>
      <c r="I95" s="78"/>
      <c r="J95" s="78"/>
      <c r="K95" s="78"/>
      <c r="L95" s="78"/>
      <c r="M95" s="78"/>
      <c r="N95" s="82"/>
      <c r="O95" s="82"/>
      <c r="P95" s="82"/>
      <c r="Q95" s="82"/>
      <c r="R95" s="82"/>
    </row>
    <row r="96" ht="12.75" customHeight="1">
      <c r="B96" s="78"/>
      <c r="C96" s="78"/>
      <c r="D96" s="82"/>
      <c r="E96" s="82"/>
      <c r="F96" s="77"/>
      <c r="G96" s="77"/>
      <c r="H96" s="78"/>
      <c r="I96" s="78"/>
      <c r="J96" s="78"/>
      <c r="K96" s="78"/>
      <c r="L96" s="78"/>
      <c r="M96" s="78"/>
      <c r="N96" s="82"/>
      <c r="O96" s="82"/>
      <c r="P96" s="82"/>
      <c r="Q96" s="82"/>
      <c r="R96" s="82"/>
    </row>
    <row r="97" ht="12.75" customHeight="1">
      <c r="B97" s="78"/>
      <c r="C97" s="78"/>
      <c r="D97" s="82"/>
      <c r="E97" s="82"/>
      <c r="F97" s="77"/>
      <c r="G97" s="77"/>
      <c r="H97" s="78"/>
      <c r="I97" s="78"/>
      <c r="J97" s="78"/>
      <c r="K97" s="78"/>
      <c r="L97" s="78"/>
      <c r="M97" s="78"/>
      <c r="N97" s="82"/>
      <c r="O97" s="82"/>
      <c r="P97" s="82"/>
      <c r="Q97" s="82"/>
      <c r="R97" s="82"/>
    </row>
    <row r="98" ht="12.75" customHeight="1">
      <c r="B98" s="78"/>
      <c r="C98" s="78"/>
      <c r="D98" s="82"/>
      <c r="E98" s="82"/>
      <c r="F98" s="77"/>
      <c r="G98" s="77"/>
      <c r="H98" s="78"/>
      <c r="I98" s="78"/>
      <c r="J98" s="78"/>
      <c r="K98" s="78"/>
      <c r="L98" s="78"/>
      <c r="M98" s="78"/>
      <c r="N98" s="82"/>
      <c r="O98" s="82"/>
      <c r="P98" s="82"/>
      <c r="Q98" s="82"/>
      <c r="R98" s="82"/>
    </row>
    <row r="99" ht="12.75" customHeight="1">
      <c r="B99" s="78"/>
      <c r="C99" s="78"/>
      <c r="D99" s="82"/>
      <c r="E99" s="82"/>
      <c r="F99" s="77"/>
      <c r="G99" s="77"/>
      <c r="H99" s="78"/>
      <c r="I99" s="78"/>
      <c r="J99" s="78"/>
      <c r="K99" s="78"/>
      <c r="L99" s="78"/>
      <c r="M99" s="78"/>
      <c r="N99" s="82"/>
      <c r="O99" s="82"/>
      <c r="P99" s="82"/>
      <c r="Q99" s="82"/>
      <c r="R99" s="82"/>
    </row>
    <row r="100" ht="12.75" customHeight="1">
      <c r="B100" s="78"/>
      <c r="C100" s="78"/>
      <c r="D100" s="82"/>
      <c r="E100" s="82"/>
      <c r="F100" s="77"/>
      <c r="G100" s="77"/>
      <c r="H100" s="78"/>
      <c r="I100" s="78"/>
      <c r="J100" s="78"/>
      <c r="K100" s="78"/>
      <c r="L100" s="78"/>
      <c r="M100" s="78"/>
      <c r="N100" s="82"/>
      <c r="O100" s="82"/>
      <c r="P100" s="82"/>
      <c r="Q100" s="82"/>
      <c r="R100" s="82"/>
    </row>
    <row r="101" ht="12.75" customHeight="1">
      <c r="B101" s="78"/>
      <c r="C101" s="78"/>
      <c r="D101" s="82"/>
      <c r="E101" s="82"/>
      <c r="F101" s="77"/>
      <c r="G101" s="77"/>
      <c r="H101" s="78"/>
      <c r="I101" s="78"/>
      <c r="J101" s="78"/>
      <c r="K101" s="78"/>
      <c r="L101" s="78"/>
      <c r="M101" s="78"/>
      <c r="N101" s="82"/>
      <c r="O101" s="82"/>
      <c r="P101" s="82"/>
      <c r="Q101" s="82"/>
      <c r="R101" s="82"/>
    </row>
    <row r="102" ht="12.75" customHeight="1">
      <c r="B102" s="78"/>
      <c r="C102" s="78"/>
      <c r="D102" s="82"/>
      <c r="E102" s="82"/>
      <c r="F102" s="77"/>
      <c r="G102" s="77"/>
      <c r="H102" s="78"/>
      <c r="I102" s="78"/>
      <c r="J102" s="78"/>
      <c r="K102" s="78"/>
      <c r="L102" s="78"/>
      <c r="M102" s="78"/>
      <c r="N102" s="82"/>
      <c r="O102" s="82"/>
      <c r="P102" s="82"/>
      <c r="Q102" s="82"/>
      <c r="R102" s="82"/>
    </row>
    <row r="103" ht="12.75" customHeight="1">
      <c r="B103" s="78"/>
      <c r="C103" s="78"/>
      <c r="D103" s="82"/>
      <c r="E103" s="82"/>
      <c r="F103" s="77"/>
      <c r="G103" s="77"/>
      <c r="H103" s="78"/>
      <c r="I103" s="78"/>
      <c r="J103" s="78"/>
      <c r="K103" s="78"/>
      <c r="L103" s="78"/>
      <c r="M103" s="78"/>
      <c r="N103" s="82"/>
      <c r="O103" s="82"/>
      <c r="P103" s="82"/>
      <c r="Q103" s="82"/>
      <c r="R103" s="82"/>
    </row>
    <row r="104" ht="12.75" customHeight="1">
      <c r="B104" s="78"/>
      <c r="C104" s="78"/>
      <c r="D104" s="82"/>
      <c r="E104" s="82"/>
      <c r="F104" s="77"/>
      <c r="G104" s="77"/>
      <c r="H104" s="78"/>
      <c r="I104" s="78"/>
      <c r="J104" s="78"/>
      <c r="K104" s="78"/>
      <c r="L104" s="78"/>
      <c r="M104" s="78"/>
      <c r="N104" s="82"/>
      <c r="O104" s="82"/>
      <c r="P104" s="82"/>
      <c r="Q104" s="82"/>
      <c r="R104" s="82"/>
    </row>
    <row r="105" ht="12.75" customHeight="1">
      <c r="B105" s="78"/>
      <c r="C105" s="78"/>
      <c r="D105" s="82"/>
      <c r="E105" s="82"/>
      <c r="F105" s="77"/>
      <c r="G105" s="77"/>
      <c r="H105" s="78"/>
      <c r="I105" s="78"/>
      <c r="J105" s="78"/>
      <c r="K105" s="78"/>
      <c r="L105" s="78"/>
      <c r="M105" s="78"/>
      <c r="N105" s="82"/>
      <c r="O105" s="82"/>
      <c r="P105" s="82"/>
      <c r="Q105" s="82"/>
      <c r="R105" s="82"/>
    </row>
    <row r="106" ht="12.75" customHeight="1">
      <c r="B106" s="78"/>
      <c r="C106" s="78"/>
      <c r="D106" s="82"/>
      <c r="E106" s="82"/>
      <c r="F106" s="77"/>
      <c r="G106" s="77"/>
      <c r="H106" s="78"/>
      <c r="I106" s="78"/>
      <c r="J106" s="78"/>
      <c r="K106" s="78"/>
      <c r="L106" s="78"/>
      <c r="M106" s="78"/>
      <c r="N106" s="82"/>
      <c r="O106" s="82"/>
      <c r="P106" s="82"/>
      <c r="Q106" s="82"/>
      <c r="R106" s="82"/>
    </row>
    <row r="107" ht="12.75" customHeight="1">
      <c r="B107" s="78"/>
      <c r="C107" s="78"/>
      <c r="D107" s="82"/>
      <c r="E107" s="82"/>
      <c r="F107" s="77"/>
      <c r="G107" s="77"/>
      <c r="H107" s="78"/>
      <c r="I107" s="78"/>
      <c r="J107" s="78"/>
      <c r="K107" s="78"/>
      <c r="L107" s="78"/>
      <c r="M107" s="78"/>
      <c r="N107" s="82"/>
      <c r="O107" s="82"/>
      <c r="P107" s="82"/>
      <c r="Q107" s="82"/>
      <c r="R107" s="82"/>
    </row>
    <row r="108" ht="12.75" customHeight="1">
      <c r="B108" s="78"/>
      <c r="C108" s="78"/>
      <c r="D108" s="82"/>
      <c r="E108" s="82"/>
      <c r="F108" s="77"/>
      <c r="G108" s="77"/>
      <c r="H108" s="78"/>
      <c r="I108" s="78"/>
      <c r="J108" s="78"/>
      <c r="K108" s="78"/>
      <c r="L108" s="78"/>
      <c r="M108" s="78"/>
      <c r="N108" s="82"/>
      <c r="O108" s="82"/>
      <c r="P108" s="82"/>
      <c r="Q108" s="82"/>
      <c r="R108" s="82"/>
    </row>
    <row r="109" ht="12.75" customHeight="1">
      <c r="B109" s="78"/>
      <c r="C109" s="78"/>
      <c r="D109" s="82"/>
      <c r="E109" s="82"/>
      <c r="F109" s="77"/>
      <c r="G109" s="77"/>
      <c r="H109" s="78"/>
      <c r="I109" s="78"/>
      <c r="J109" s="78"/>
      <c r="K109" s="78"/>
      <c r="L109" s="78"/>
      <c r="M109" s="78"/>
      <c r="N109" s="82"/>
      <c r="O109" s="82"/>
      <c r="P109" s="82"/>
      <c r="Q109" s="82"/>
      <c r="R109" s="82"/>
    </row>
    <row r="110" ht="12.75" customHeight="1">
      <c r="B110" s="78"/>
      <c r="C110" s="78"/>
      <c r="D110" s="82"/>
      <c r="E110" s="82"/>
      <c r="F110" s="77"/>
      <c r="G110" s="77"/>
      <c r="H110" s="78"/>
      <c r="I110" s="78"/>
      <c r="J110" s="78"/>
      <c r="K110" s="78"/>
      <c r="L110" s="78"/>
      <c r="M110" s="78"/>
      <c r="N110" s="82"/>
      <c r="O110" s="82"/>
      <c r="P110" s="82"/>
      <c r="Q110" s="82"/>
      <c r="R110" s="82"/>
    </row>
    <row r="111" ht="12.75" customHeight="1">
      <c r="B111" s="78"/>
      <c r="C111" s="78"/>
      <c r="D111" s="82"/>
      <c r="E111" s="82"/>
      <c r="F111" s="77"/>
      <c r="G111" s="77"/>
      <c r="H111" s="78"/>
      <c r="I111" s="78"/>
      <c r="J111" s="78"/>
      <c r="K111" s="78"/>
      <c r="L111" s="78"/>
      <c r="M111" s="78"/>
      <c r="N111" s="82"/>
      <c r="O111" s="82"/>
      <c r="P111" s="82"/>
      <c r="Q111" s="82"/>
      <c r="R111" s="82"/>
    </row>
    <row r="112" ht="12.75" customHeight="1">
      <c r="B112" s="78"/>
      <c r="C112" s="78"/>
      <c r="D112" s="82"/>
      <c r="E112" s="82"/>
      <c r="F112" s="77"/>
      <c r="G112" s="77"/>
      <c r="H112" s="78"/>
      <c r="I112" s="78"/>
      <c r="J112" s="78"/>
      <c r="K112" s="78"/>
      <c r="L112" s="78"/>
      <c r="M112" s="78"/>
      <c r="N112" s="82"/>
      <c r="O112" s="82"/>
      <c r="P112" s="82"/>
      <c r="Q112" s="82"/>
      <c r="R112" s="82"/>
    </row>
    <row r="113" ht="12.75" customHeight="1">
      <c r="B113" s="78"/>
      <c r="C113" s="78"/>
      <c r="D113" s="82"/>
      <c r="E113" s="82"/>
      <c r="F113" s="77"/>
      <c r="G113" s="77"/>
      <c r="H113" s="78"/>
      <c r="I113" s="78"/>
      <c r="J113" s="78"/>
      <c r="K113" s="78"/>
      <c r="L113" s="78"/>
      <c r="M113" s="78"/>
      <c r="N113" s="82"/>
      <c r="O113" s="82"/>
      <c r="P113" s="82"/>
      <c r="Q113" s="82"/>
      <c r="R113" s="82"/>
    </row>
    <row r="114" ht="12.75" customHeight="1">
      <c r="B114" s="78"/>
      <c r="C114" s="78"/>
      <c r="D114" s="82"/>
      <c r="E114" s="82"/>
      <c r="F114" s="77"/>
      <c r="G114" s="77"/>
      <c r="H114" s="78"/>
      <c r="I114" s="78"/>
      <c r="J114" s="78"/>
      <c r="K114" s="78"/>
      <c r="L114" s="78"/>
      <c r="M114" s="78"/>
      <c r="N114" s="82"/>
      <c r="O114" s="82"/>
      <c r="P114" s="82"/>
      <c r="Q114" s="82"/>
      <c r="R114" s="82"/>
    </row>
    <row r="115" ht="12.75" customHeight="1">
      <c r="B115" s="78"/>
      <c r="C115" s="78"/>
      <c r="D115" s="82"/>
      <c r="E115" s="82"/>
      <c r="F115" s="77"/>
      <c r="G115" s="77"/>
      <c r="H115" s="78"/>
      <c r="I115" s="78"/>
      <c r="J115" s="78"/>
      <c r="K115" s="78"/>
      <c r="L115" s="78"/>
      <c r="M115" s="78"/>
      <c r="N115" s="82"/>
      <c r="O115" s="82"/>
      <c r="P115" s="82"/>
      <c r="Q115" s="82"/>
      <c r="R115" s="82"/>
    </row>
    <row r="116" ht="12.75" customHeight="1">
      <c r="B116" s="78"/>
      <c r="C116" s="78"/>
      <c r="D116" s="82"/>
      <c r="E116" s="82"/>
      <c r="F116" s="77"/>
      <c r="G116" s="77"/>
      <c r="H116" s="78"/>
      <c r="I116" s="78"/>
      <c r="J116" s="78"/>
      <c r="K116" s="78"/>
      <c r="L116" s="78"/>
      <c r="M116" s="78"/>
      <c r="N116" s="82"/>
      <c r="O116" s="82"/>
      <c r="P116" s="82"/>
      <c r="Q116" s="82"/>
      <c r="R116" s="82"/>
    </row>
    <row r="117" ht="12.75" customHeight="1">
      <c r="B117" s="78"/>
      <c r="C117" s="78"/>
      <c r="D117" s="82"/>
      <c r="E117" s="82"/>
      <c r="F117" s="77"/>
      <c r="G117" s="77"/>
      <c r="H117" s="78"/>
      <c r="I117" s="78"/>
      <c r="J117" s="78"/>
      <c r="K117" s="78"/>
      <c r="L117" s="78"/>
      <c r="M117" s="78"/>
      <c r="N117" s="82"/>
      <c r="O117" s="82"/>
      <c r="P117" s="82"/>
      <c r="Q117" s="82"/>
      <c r="R117" s="82"/>
    </row>
    <row r="118" ht="12.75" customHeight="1">
      <c r="B118" s="78"/>
      <c r="C118" s="78"/>
      <c r="D118" s="82"/>
      <c r="E118" s="82"/>
      <c r="F118" s="77"/>
      <c r="G118" s="77"/>
      <c r="H118" s="78"/>
      <c r="I118" s="78"/>
      <c r="J118" s="78"/>
      <c r="K118" s="78"/>
      <c r="L118" s="78"/>
      <c r="M118" s="78"/>
      <c r="N118" s="82"/>
      <c r="O118" s="82"/>
      <c r="P118" s="82"/>
      <c r="Q118" s="82"/>
      <c r="R118" s="82"/>
    </row>
    <row r="119" ht="12.75" customHeight="1">
      <c r="B119" s="78"/>
      <c r="C119" s="78"/>
      <c r="D119" s="82"/>
      <c r="E119" s="82"/>
      <c r="F119" s="77"/>
      <c r="G119" s="77"/>
      <c r="H119" s="78"/>
      <c r="I119" s="78"/>
      <c r="J119" s="78"/>
      <c r="K119" s="78"/>
      <c r="L119" s="78"/>
      <c r="M119" s="78"/>
      <c r="N119" s="82"/>
      <c r="O119" s="82"/>
      <c r="P119" s="82"/>
      <c r="Q119" s="82"/>
      <c r="R119" s="82"/>
    </row>
    <row r="120" ht="12.75" customHeight="1">
      <c r="B120" s="78"/>
      <c r="C120" s="78"/>
      <c r="D120" s="82"/>
      <c r="E120" s="82"/>
      <c r="F120" s="77"/>
      <c r="G120" s="77"/>
      <c r="H120" s="78"/>
      <c r="I120" s="78"/>
      <c r="J120" s="78"/>
      <c r="K120" s="78"/>
      <c r="L120" s="78"/>
      <c r="M120" s="78"/>
      <c r="N120" s="82"/>
      <c r="O120" s="82"/>
      <c r="P120" s="82"/>
      <c r="Q120" s="82"/>
      <c r="R120" s="82"/>
    </row>
    <row r="121" ht="12.75" customHeight="1">
      <c r="B121" s="78"/>
      <c r="C121" s="78"/>
      <c r="D121" s="82"/>
      <c r="E121" s="82"/>
      <c r="F121" s="77"/>
      <c r="G121" s="77"/>
      <c r="H121" s="78"/>
      <c r="I121" s="78"/>
      <c r="J121" s="78"/>
      <c r="K121" s="78"/>
      <c r="L121" s="78"/>
      <c r="M121" s="78"/>
      <c r="N121" s="82"/>
      <c r="O121" s="82"/>
      <c r="P121" s="82"/>
      <c r="Q121" s="82"/>
      <c r="R121" s="82"/>
    </row>
    <row r="122" ht="12.75" customHeight="1">
      <c r="B122" s="78"/>
      <c r="C122" s="78"/>
      <c r="D122" s="82"/>
      <c r="E122" s="82"/>
      <c r="F122" s="77"/>
      <c r="G122" s="77"/>
      <c r="H122" s="78"/>
      <c r="I122" s="78"/>
      <c r="J122" s="78"/>
      <c r="K122" s="78"/>
      <c r="L122" s="78"/>
      <c r="M122" s="78"/>
      <c r="N122" s="82"/>
      <c r="O122" s="82"/>
      <c r="P122" s="82"/>
      <c r="Q122" s="82"/>
      <c r="R122" s="82"/>
    </row>
    <row r="123" ht="12.75" customHeight="1">
      <c r="B123" s="78"/>
      <c r="C123" s="78"/>
      <c r="D123" s="82"/>
      <c r="E123" s="82"/>
      <c r="F123" s="77"/>
      <c r="G123" s="77"/>
      <c r="H123" s="78"/>
      <c r="I123" s="78"/>
      <c r="J123" s="78"/>
      <c r="K123" s="78"/>
      <c r="L123" s="78"/>
      <c r="M123" s="78"/>
      <c r="N123" s="82"/>
      <c r="O123" s="82"/>
      <c r="P123" s="82"/>
      <c r="Q123" s="82"/>
      <c r="R123" s="82"/>
    </row>
    <row r="124" ht="12.75" customHeight="1">
      <c r="B124" s="78"/>
      <c r="C124" s="78"/>
      <c r="D124" s="82"/>
      <c r="E124" s="82"/>
      <c r="F124" s="77"/>
      <c r="G124" s="77"/>
      <c r="H124" s="78"/>
      <c r="I124" s="78"/>
      <c r="J124" s="78"/>
      <c r="K124" s="78"/>
      <c r="L124" s="78"/>
      <c r="M124" s="78"/>
      <c r="N124" s="82"/>
      <c r="O124" s="82"/>
      <c r="P124" s="82"/>
      <c r="Q124" s="82"/>
      <c r="R124" s="82"/>
    </row>
    <row r="125" ht="12.75" customHeight="1">
      <c r="B125" s="78"/>
      <c r="C125" s="78"/>
      <c r="D125" s="82"/>
      <c r="E125" s="82"/>
      <c r="F125" s="77"/>
      <c r="G125" s="77"/>
      <c r="H125" s="78"/>
      <c r="I125" s="78"/>
      <c r="J125" s="78"/>
      <c r="K125" s="78"/>
      <c r="L125" s="78"/>
      <c r="M125" s="78"/>
      <c r="N125" s="82"/>
      <c r="O125" s="82"/>
      <c r="P125" s="82"/>
      <c r="Q125" s="82"/>
      <c r="R125" s="82"/>
    </row>
    <row r="126" ht="12.75" customHeight="1">
      <c r="B126" s="78"/>
      <c r="C126" s="78"/>
      <c r="D126" s="82"/>
      <c r="E126" s="82"/>
      <c r="F126" s="77"/>
      <c r="G126" s="77"/>
      <c r="H126" s="78"/>
      <c r="I126" s="78"/>
      <c r="J126" s="78"/>
      <c r="K126" s="78"/>
      <c r="L126" s="78"/>
      <c r="M126" s="78"/>
      <c r="N126" s="82"/>
      <c r="O126" s="82"/>
      <c r="P126" s="82"/>
      <c r="Q126" s="82"/>
      <c r="R126" s="82"/>
    </row>
    <row r="127" ht="12.75" customHeight="1">
      <c r="B127" s="78"/>
      <c r="C127" s="78"/>
      <c r="D127" s="82"/>
      <c r="E127" s="82"/>
      <c r="F127" s="77"/>
      <c r="G127" s="77"/>
      <c r="H127" s="78"/>
      <c r="I127" s="78"/>
      <c r="J127" s="78"/>
      <c r="K127" s="78"/>
      <c r="L127" s="78"/>
      <c r="M127" s="78"/>
      <c r="N127" s="82"/>
      <c r="O127" s="82"/>
      <c r="P127" s="82"/>
      <c r="Q127" s="82"/>
      <c r="R127" s="82"/>
    </row>
    <row r="128" ht="12.75" customHeight="1">
      <c r="B128" s="78"/>
      <c r="C128" s="78"/>
      <c r="D128" s="82"/>
      <c r="E128" s="82"/>
      <c r="F128" s="77"/>
      <c r="G128" s="77"/>
      <c r="H128" s="78"/>
      <c r="I128" s="78"/>
      <c r="J128" s="78"/>
      <c r="K128" s="78"/>
      <c r="L128" s="78"/>
      <c r="M128" s="78"/>
      <c r="N128" s="82"/>
      <c r="O128" s="82"/>
      <c r="P128" s="82"/>
      <c r="Q128" s="82"/>
      <c r="R128" s="82"/>
    </row>
    <row r="129" ht="12.75" customHeight="1">
      <c r="B129" s="78"/>
      <c r="C129" s="78"/>
      <c r="D129" s="82"/>
      <c r="E129" s="82"/>
      <c r="F129" s="77"/>
      <c r="G129" s="77"/>
      <c r="H129" s="78"/>
      <c r="I129" s="78"/>
      <c r="J129" s="78"/>
      <c r="K129" s="78"/>
      <c r="L129" s="78"/>
      <c r="M129" s="78"/>
      <c r="N129" s="82"/>
      <c r="O129" s="82"/>
      <c r="P129" s="82"/>
      <c r="Q129" s="82"/>
      <c r="R129" s="82"/>
    </row>
    <row r="130" ht="12.75" customHeight="1">
      <c r="B130" s="78"/>
      <c r="C130" s="78"/>
      <c r="D130" s="82"/>
      <c r="E130" s="82"/>
      <c r="F130" s="77"/>
      <c r="G130" s="77"/>
      <c r="H130" s="78"/>
      <c r="I130" s="78"/>
      <c r="J130" s="78"/>
      <c r="K130" s="78"/>
      <c r="L130" s="78"/>
      <c r="M130" s="78"/>
      <c r="N130" s="82"/>
      <c r="O130" s="82"/>
      <c r="P130" s="82"/>
      <c r="Q130" s="82"/>
      <c r="R130" s="82"/>
    </row>
    <row r="131" ht="12.75" customHeight="1">
      <c r="B131" s="78"/>
      <c r="C131" s="78"/>
      <c r="D131" s="82"/>
      <c r="E131" s="82"/>
      <c r="F131" s="77"/>
      <c r="G131" s="77"/>
      <c r="H131" s="78"/>
      <c r="I131" s="78"/>
      <c r="J131" s="78"/>
      <c r="K131" s="78"/>
      <c r="L131" s="78"/>
      <c r="M131" s="78"/>
      <c r="N131" s="82"/>
      <c r="O131" s="82"/>
      <c r="P131" s="82"/>
      <c r="Q131" s="82"/>
      <c r="R131" s="82"/>
    </row>
    <row r="132" ht="12.75" customHeight="1">
      <c r="B132" s="78"/>
      <c r="C132" s="78"/>
      <c r="D132" s="82"/>
      <c r="E132" s="82"/>
      <c r="F132" s="77"/>
      <c r="G132" s="77"/>
      <c r="H132" s="78"/>
      <c r="I132" s="78"/>
      <c r="J132" s="78"/>
      <c r="K132" s="78"/>
      <c r="L132" s="78"/>
      <c r="M132" s="78"/>
      <c r="N132" s="82"/>
      <c r="O132" s="82"/>
      <c r="P132" s="82"/>
      <c r="Q132" s="82"/>
      <c r="R132" s="82"/>
    </row>
    <row r="133" ht="12.75" customHeight="1">
      <c r="B133" s="78"/>
      <c r="C133" s="78"/>
      <c r="D133" s="82"/>
      <c r="E133" s="82"/>
      <c r="F133" s="77"/>
      <c r="G133" s="77"/>
      <c r="H133" s="78"/>
      <c r="I133" s="78"/>
      <c r="J133" s="78"/>
      <c r="K133" s="78"/>
      <c r="L133" s="78"/>
      <c r="M133" s="78"/>
      <c r="N133" s="82"/>
      <c r="O133" s="82"/>
      <c r="P133" s="82"/>
      <c r="Q133" s="82"/>
      <c r="R133" s="82"/>
    </row>
    <row r="134" ht="12.75" customHeight="1">
      <c r="B134" s="78"/>
      <c r="C134" s="78"/>
      <c r="D134" s="82"/>
      <c r="E134" s="82"/>
      <c r="F134" s="77"/>
      <c r="G134" s="77"/>
      <c r="H134" s="78"/>
      <c r="I134" s="78"/>
      <c r="J134" s="78"/>
      <c r="K134" s="78"/>
      <c r="L134" s="78"/>
      <c r="M134" s="78"/>
      <c r="N134" s="82"/>
      <c r="O134" s="82"/>
      <c r="P134" s="82"/>
      <c r="Q134" s="82"/>
      <c r="R134" s="82"/>
    </row>
    <row r="135" ht="12.75" customHeight="1">
      <c r="B135" s="78"/>
      <c r="C135" s="78"/>
      <c r="D135" s="82"/>
      <c r="E135" s="82"/>
      <c r="F135" s="77"/>
      <c r="G135" s="77"/>
      <c r="H135" s="78"/>
      <c r="I135" s="78"/>
      <c r="J135" s="78"/>
      <c r="K135" s="78"/>
      <c r="L135" s="78"/>
      <c r="M135" s="78"/>
      <c r="N135" s="82"/>
      <c r="O135" s="82"/>
      <c r="P135" s="82"/>
      <c r="Q135" s="82"/>
      <c r="R135" s="82"/>
    </row>
    <row r="136" ht="12.75" customHeight="1">
      <c r="B136" s="78"/>
      <c r="C136" s="78"/>
      <c r="D136" s="82"/>
      <c r="E136" s="82"/>
      <c r="F136" s="77"/>
      <c r="G136" s="77"/>
      <c r="H136" s="78"/>
      <c r="I136" s="78"/>
      <c r="J136" s="78"/>
      <c r="K136" s="78"/>
      <c r="L136" s="78"/>
      <c r="M136" s="78"/>
      <c r="N136" s="82"/>
      <c r="O136" s="82"/>
      <c r="P136" s="82"/>
      <c r="Q136" s="82"/>
      <c r="R136" s="82"/>
    </row>
    <row r="137" ht="12.75" customHeight="1">
      <c r="B137" s="78"/>
      <c r="C137" s="78"/>
      <c r="D137" s="82"/>
      <c r="E137" s="82"/>
      <c r="F137" s="77"/>
      <c r="G137" s="77"/>
      <c r="H137" s="78"/>
      <c r="I137" s="78"/>
      <c r="J137" s="78"/>
      <c r="K137" s="78"/>
      <c r="L137" s="78"/>
      <c r="M137" s="78"/>
      <c r="N137" s="82"/>
      <c r="O137" s="82"/>
      <c r="P137" s="82"/>
      <c r="Q137" s="82"/>
      <c r="R137" s="82"/>
    </row>
    <row r="138" ht="12.75" customHeight="1">
      <c r="B138" s="78"/>
      <c r="C138" s="78"/>
      <c r="D138" s="82"/>
      <c r="E138" s="82"/>
      <c r="F138" s="77"/>
      <c r="G138" s="77"/>
      <c r="H138" s="78"/>
      <c r="I138" s="78"/>
      <c r="J138" s="78"/>
      <c r="K138" s="78"/>
      <c r="L138" s="78"/>
      <c r="M138" s="78"/>
      <c r="N138" s="82"/>
      <c r="O138" s="82"/>
      <c r="P138" s="82"/>
      <c r="Q138" s="82"/>
      <c r="R138" s="82"/>
    </row>
    <row r="139" ht="12.75" customHeight="1">
      <c r="B139" s="78"/>
      <c r="C139" s="78"/>
      <c r="D139" s="82"/>
      <c r="E139" s="82"/>
      <c r="F139" s="77"/>
      <c r="G139" s="77"/>
      <c r="H139" s="78"/>
      <c r="I139" s="78"/>
      <c r="J139" s="78"/>
      <c r="K139" s="78"/>
      <c r="L139" s="78"/>
      <c r="M139" s="78"/>
      <c r="N139" s="82"/>
      <c r="O139" s="82"/>
      <c r="P139" s="82"/>
      <c r="Q139" s="82"/>
      <c r="R139" s="82"/>
    </row>
    <row r="140" ht="12.75" customHeight="1">
      <c r="B140" s="78"/>
      <c r="C140" s="78"/>
      <c r="D140" s="82"/>
      <c r="E140" s="82"/>
      <c r="F140" s="77"/>
      <c r="G140" s="77"/>
      <c r="H140" s="78"/>
      <c r="I140" s="78"/>
      <c r="J140" s="78"/>
      <c r="K140" s="78"/>
      <c r="L140" s="78"/>
      <c r="M140" s="78"/>
      <c r="N140" s="82"/>
      <c r="O140" s="82"/>
      <c r="P140" s="82"/>
      <c r="Q140" s="82"/>
      <c r="R140" s="82"/>
    </row>
    <row r="141" ht="12.75" customHeight="1">
      <c r="B141" s="78"/>
      <c r="C141" s="78"/>
      <c r="D141" s="82"/>
      <c r="E141" s="82"/>
      <c r="F141" s="77"/>
      <c r="G141" s="77"/>
      <c r="H141" s="78"/>
      <c r="I141" s="78"/>
      <c r="J141" s="78"/>
      <c r="K141" s="78"/>
      <c r="L141" s="78"/>
      <c r="M141" s="78"/>
      <c r="N141" s="82"/>
      <c r="O141" s="82"/>
      <c r="P141" s="82"/>
      <c r="Q141" s="82"/>
      <c r="R141" s="82"/>
    </row>
    <row r="142" ht="12.75" customHeight="1">
      <c r="B142" s="78"/>
      <c r="C142" s="78"/>
      <c r="D142" s="82"/>
      <c r="E142" s="82"/>
      <c r="F142" s="77"/>
      <c r="G142" s="77"/>
      <c r="H142" s="78"/>
      <c r="I142" s="78"/>
      <c r="J142" s="78"/>
      <c r="K142" s="78"/>
      <c r="L142" s="78"/>
      <c r="M142" s="78"/>
      <c r="N142" s="82"/>
      <c r="O142" s="82"/>
      <c r="P142" s="82"/>
      <c r="Q142" s="82"/>
      <c r="R142" s="82"/>
    </row>
    <row r="143" ht="12.75" customHeight="1">
      <c r="B143" s="78"/>
      <c r="C143" s="78"/>
      <c r="D143" s="82"/>
      <c r="E143" s="82"/>
      <c r="F143" s="77"/>
      <c r="G143" s="77"/>
      <c r="H143" s="78"/>
      <c r="I143" s="78"/>
      <c r="J143" s="78"/>
      <c r="K143" s="78"/>
      <c r="L143" s="78"/>
      <c r="M143" s="78"/>
      <c r="N143" s="82"/>
      <c r="O143" s="82"/>
      <c r="P143" s="82"/>
      <c r="Q143" s="82"/>
      <c r="R143" s="82"/>
    </row>
    <row r="144" ht="12.75" customHeight="1">
      <c r="B144" s="78"/>
      <c r="C144" s="78"/>
      <c r="D144" s="82"/>
      <c r="E144" s="82"/>
      <c r="F144" s="77"/>
      <c r="G144" s="77"/>
      <c r="H144" s="78"/>
      <c r="I144" s="78"/>
      <c r="J144" s="78"/>
      <c r="K144" s="78"/>
      <c r="L144" s="78"/>
      <c r="M144" s="78"/>
      <c r="N144" s="82"/>
      <c r="O144" s="82"/>
      <c r="P144" s="82"/>
      <c r="Q144" s="82"/>
      <c r="R144" s="82"/>
    </row>
    <row r="145" ht="12.75" customHeight="1">
      <c r="B145" s="78"/>
      <c r="C145" s="78"/>
      <c r="D145" s="82"/>
      <c r="E145" s="82"/>
      <c r="F145" s="77"/>
      <c r="G145" s="77"/>
      <c r="H145" s="78"/>
      <c r="I145" s="78"/>
      <c r="J145" s="78"/>
      <c r="K145" s="78"/>
      <c r="L145" s="78"/>
      <c r="M145" s="78"/>
      <c r="N145" s="82"/>
      <c r="O145" s="82"/>
      <c r="P145" s="82"/>
      <c r="Q145" s="82"/>
      <c r="R145" s="82"/>
    </row>
    <row r="146" ht="12.75" customHeight="1">
      <c r="B146" s="78"/>
      <c r="C146" s="78"/>
      <c r="D146" s="82"/>
      <c r="E146" s="82"/>
      <c r="F146" s="77"/>
      <c r="G146" s="77"/>
      <c r="H146" s="78"/>
      <c r="I146" s="78"/>
      <c r="J146" s="78"/>
      <c r="K146" s="78"/>
      <c r="L146" s="78"/>
      <c r="M146" s="78"/>
      <c r="N146" s="82"/>
      <c r="O146" s="82"/>
      <c r="P146" s="82"/>
      <c r="Q146" s="82"/>
      <c r="R146" s="82"/>
    </row>
    <row r="147" ht="12.75" customHeight="1">
      <c r="B147" s="78"/>
      <c r="C147" s="78"/>
      <c r="D147" s="82"/>
      <c r="E147" s="82"/>
      <c r="F147" s="77"/>
      <c r="G147" s="77"/>
      <c r="H147" s="78"/>
      <c r="I147" s="78"/>
      <c r="J147" s="78"/>
      <c r="K147" s="78"/>
      <c r="L147" s="78"/>
      <c r="M147" s="78"/>
      <c r="N147" s="82"/>
      <c r="O147" s="82"/>
      <c r="P147" s="82"/>
      <c r="Q147" s="82"/>
      <c r="R147" s="82"/>
    </row>
    <row r="148" ht="12.75" customHeight="1">
      <c r="B148" s="78"/>
      <c r="C148" s="78"/>
      <c r="D148" s="82"/>
      <c r="E148" s="82"/>
      <c r="F148" s="77"/>
      <c r="G148" s="77"/>
      <c r="H148" s="78"/>
      <c r="I148" s="78"/>
      <c r="J148" s="78"/>
      <c r="K148" s="78"/>
      <c r="L148" s="78"/>
      <c r="M148" s="78"/>
      <c r="N148" s="82"/>
      <c r="O148" s="82"/>
      <c r="P148" s="82"/>
      <c r="Q148" s="82"/>
      <c r="R148" s="82"/>
    </row>
    <row r="149" ht="12.75" customHeight="1">
      <c r="B149" s="78"/>
      <c r="C149" s="78"/>
      <c r="D149" s="82"/>
      <c r="E149" s="82"/>
      <c r="F149" s="77"/>
      <c r="G149" s="77"/>
      <c r="H149" s="78"/>
      <c r="I149" s="78"/>
      <c r="J149" s="78"/>
      <c r="K149" s="78"/>
      <c r="L149" s="78"/>
      <c r="M149" s="78"/>
      <c r="N149" s="82"/>
      <c r="O149" s="82"/>
      <c r="P149" s="82"/>
      <c r="Q149" s="82"/>
      <c r="R149" s="82"/>
    </row>
    <row r="150" ht="12.75" customHeight="1">
      <c r="B150" s="78"/>
      <c r="C150" s="78"/>
      <c r="D150" s="82"/>
      <c r="E150" s="82"/>
      <c r="F150" s="77"/>
      <c r="G150" s="77"/>
      <c r="H150" s="78"/>
      <c r="I150" s="78"/>
      <c r="J150" s="78"/>
      <c r="K150" s="78"/>
      <c r="L150" s="78"/>
      <c r="M150" s="78"/>
      <c r="N150" s="82"/>
      <c r="O150" s="82"/>
      <c r="P150" s="82"/>
      <c r="Q150" s="82"/>
      <c r="R150" s="82"/>
    </row>
    <row r="151" ht="12.75" customHeight="1">
      <c r="B151" s="78"/>
      <c r="C151" s="78"/>
      <c r="D151" s="82"/>
      <c r="E151" s="82"/>
      <c r="F151" s="77"/>
      <c r="G151" s="77"/>
      <c r="H151" s="78"/>
      <c r="I151" s="78"/>
      <c r="J151" s="78"/>
      <c r="K151" s="78"/>
      <c r="L151" s="78"/>
      <c r="M151" s="78"/>
      <c r="N151" s="82"/>
      <c r="O151" s="82"/>
      <c r="P151" s="82"/>
      <c r="Q151" s="82"/>
      <c r="R151" s="82"/>
    </row>
    <row r="152" ht="12.75" customHeight="1">
      <c r="B152" s="78"/>
      <c r="C152" s="78"/>
      <c r="D152" s="82"/>
      <c r="E152" s="82"/>
      <c r="F152" s="77"/>
      <c r="G152" s="77"/>
      <c r="H152" s="78"/>
      <c r="I152" s="78"/>
      <c r="J152" s="78"/>
      <c r="K152" s="78"/>
      <c r="L152" s="78"/>
      <c r="M152" s="78"/>
      <c r="N152" s="82"/>
      <c r="O152" s="82"/>
      <c r="P152" s="82"/>
      <c r="Q152" s="82"/>
      <c r="R152" s="82"/>
    </row>
    <row r="153" ht="12.75" customHeight="1">
      <c r="B153" s="78"/>
      <c r="C153" s="78"/>
      <c r="D153" s="82"/>
      <c r="E153" s="82"/>
      <c r="F153" s="77"/>
      <c r="G153" s="77"/>
      <c r="H153" s="78"/>
      <c r="I153" s="78"/>
      <c r="J153" s="78"/>
      <c r="K153" s="78"/>
      <c r="L153" s="78"/>
      <c r="M153" s="78"/>
      <c r="N153" s="82"/>
      <c r="O153" s="82"/>
      <c r="P153" s="82"/>
      <c r="Q153" s="82"/>
      <c r="R153" s="82"/>
    </row>
    <row r="154" ht="12.75" customHeight="1">
      <c r="B154" s="78"/>
      <c r="C154" s="78"/>
      <c r="D154" s="82"/>
      <c r="E154" s="82"/>
      <c r="F154" s="77"/>
      <c r="G154" s="77"/>
      <c r="H154" s="78"/>
      <c r="I154" s="78"/>
      <c r="J154" s="78"/>
      <c r="K154" s="78"/>
      <c r="L154" s="78"/>
      <c r="M154" s="78"/>
      <c r="N154" s="82"/>
      <c r="O154" s="82"/>
      <c r="P154" s="82"/>
      <c r="Q154" s="82"/>
      <c r="R154" s="82"/>
    </row>
    <row r="155" ht="12.75" customHeight="1">
      <c r="B155" s="78"/>
      <c r="C155" s="78"/>
      <c r="D155" s="82"/>
      <c r="E155" s="82"/>
      <c r="F155" s="77"/>
      <c r="G155" s="77"/>
      <c r="H155" s="78"/>
      <c r="I155" s="78"/>
      <c r="J155" s="78"/>
      <c r="K155" s="78"/>
      <c r="L155" s="78"/>
      <c r="M155" s="78"/>
      <c r="N155" s="82"/>
      <c r="O155" s="82"/>
      <c r="P155" s="82"/>
      <c r="Q155" s="82"/>
      <c r="R155" s="82"/>
    </row>
    <row r="156" ht="12.75" customHeight="1">
      <c r="B156" s="78"/>
      <c r="C156" s="78"/>
      <c r="D156" s="82"/>
      <c r="E156" s="82"/>
      <c r="F156" s="77"/>
      <c r="G156" s="77"/>
      <c r="H156" s="78"/>
      <c r="I156" s="78"/>
      <c r="J156" s="78"/>
      <c r="K156" s="78"/>
      <c r="L156" s="78"/>
      <c r="M156" s="78"/>
      <c r="N156" s="82"/>
      <c r="O156" s="82"/>
      <c r="P156" s="82"/>
      <c r="Q156" s="82"/>
      <c r="R156" s="82"/>
    </row>
    <row r="157" ht="12.75" customHeight="1">
      <c r="B157" s="78"/>
      <c r="C157" s="78"/>
      <c r="D157" s="82"/>
      <c r="E157" s="82"/>
      <c r="F157" s="77"/>
      <c r="G157" s="77"/>
      <c r="H157" s="78"/>
      <c r="I157" s="78"/>
      <c r="J157" s="78"/>
      <c r="K157" s="78"/>
      <c r="L157" s="78"/>
      <c r="M157" s="78"/>
      <c r="N157" s="82"/>
      <c r="O157" s="82"/>
      <c r="P157" s="82"/>
      <c r="Q157" s="82"/>
      <c r="R157" s="82"/>
    </row>
    <row r="158" ht="12.75" customHeight="1">
      <c r="B158" s="78"/>
      <c r="C158" s="78"/>
      <c r="D158" s="82"/>
      <c r="E158" s="82"/>
      <c r="F158" s="77"/>
      <c r="G158" s="77"/>
      <c r="H158" s="78"/>
      <c r="I158" s="78"/>
      <c r="J158" s="78"/>
      <c r="K158" s="78"/>
      <c r="L158" s="78"/>
      <c r="M158" s="78"/>
      <c r="N158" s="82"/>
      <c r="O158" s="82"/>
      <c r="P158" s="82"/>
      <c r="Q158" s="82"/>
      <c r="R158" s="82"/>
    </row>
    <row r="159" ht="12.75" customHeight="1">
      <c r="B159" s="78"/>
      <c r="C159" s="78"/>
      <c r="D159" s="82"/>
      <c r="E159" s="82"/>
      <c r="F159" s="77"/>
      <c r="G159" s="77"/>
      <c r="H159" s="78"/>
      <c r="I159" s="78"/>
      <c r="J159" s="78"/>
      <c r="K159" s="78"/>
      <c r="L159" s="78"/>
      <c r="M159" s="78"/>
      <c r="N159" s="82"/>
      <c r="O159" s="82"/>
      <c r="P159" s="82"/>
      <c r="Q159" s="82"/>
      <c r="R159" s="82"/>
    </row>
    <row r="160" ht="12.75" customHeight="1">
      <c r="B160" s="78"/>
      <c r="C160" s="78"/>
      <c r="D160" s="82"/>
      <c r="E160" s="82"/>
      <c r="F160" s="77"/>
      <c r="G160" s="77"/>
      <c r="H160" s="78"/>
      <c r="I160" s="78"/>
      <c r="J160" s="78"/>
      <c r="K160" s="78"/>
      <c r="L160" s="78"/>
      <c r="M160" s="78"/>
      <c r="N160" s="82"/>
      <c r="O160" s="82"/>
      <c r="P160" s="82"/>
      <c r="Q160" s="82"/>
      <c r="R160" s="82"/>
    </row>
    <row r="161" ht="12.75" customHeight="1">
      <c r="B161" s="78"/>
      <c r="C161" s="78"/>
      <c r="D161" s="82"/>
      <c r="E161" s="82"/>
      <c r="F161" s="77"/>
      <c r="G161" s="77"/>
      <c r="H161" s="78"/>
      <c r="I161" s="78"/>
      <c r="J161" s="78"/>
      <c r="K161" s="78"/>
      <c r="L161" s="78"/>
      <c r="M161" s="78"/>
      <c r="N161" s="82"/>
      <c r="O161" s="82"/>
      <c r="P161" s="82"/>
      <c r="Q161" s="82"/>
      <c r="R161" s="82"/>
    </row>
    <row r="162" ht="12.75" customHeight="1">
      <c r="B162" s="78"/>
      <c r="C162" s="78"/>
      <c r="D162" s="82"/>
      <c r="E162" s="82"/>
      <c r="F162" s="77"/>
      <c r="G162" s="77"/>
      <c r="H162" s="78"/>
      <c r="I162" s="78"/>
      <c r="J162" s="78"/>
      <c r="K162" s="78"/>
      <c r="L162" s="78"/>
      <c r="M162" s="78"/>
      <c r="N162" s="82"/>
      <c r="O162" s="82"/>
      <c r="P162" s="82"/>
      <c r="Q162" s="82"/>
      <c r="R162" s="82"/>
    </row>
    <row r="163" ht="12.75" customHeight="1">
      <c r="B163" s="78"/>
      <c r="C163" s="78"/>
      <c r="D163" s="82"/>
      <c r="E163" s="82"/>
      <c r="F163" s="77"/>
      <c r="G163" s="77"/>
      <c r="H163" s="78"/>
      <c r="I163" s="78"/>
      <c r="J163" s="78"/>
      <c r="K163" s="78"/>
      <c r="L163" s="78"/>
      <c r="M163" s="78"/>
      <c r="N163" s="82"/>
      <c r="O163" s="82"/>
      <c r="P163" s="82"/>
      <c r="Q163" s="82"/>
      <c r="R163" s="82"/>
    </row>
    <row r="164" ht="12.75" customHeight="1">
      <c r="B164" s="78"/>
      <c r="C164" s="78"/>
      <c r="D164" s="82"/>
      <c r="E164" s="82"/>
      <c r="F164" s="77"/>
      <c r="G164" s="77"/>
      <c r="H164" s="78"/>
      <c r="I164" s="78"/>
      <c r="J164" s="78"/>
      <c r="K164" s="78"/>
      <c r="L164" s="78"/>
      <c r="M164" s="78"/>
      <c r="N164" s="82"/>
      <c r="O164" s="82"/>
      <c r="P164" s="82"/>
      <c r="Q164" s="82"/>
      <c r="R164" s="82"/>
    </row>
    <row r="165" ht="12.75" customHeight="1">
      <c r="B165" s="78"/>
      <c r="C165" s="78"/>
      <c r="D165" s="82"/>
      <c r="E165" s="82"/>
      <c r="F165" s="77"/>
      <c r="G165" s="77"/>
      <c r="H165" s="78"/>
      <c r="I165" s="78"/>
      <c r="J165" s="78"/>
      <c r="K165" s="78"/>
      <c r="L165" s="78"/>
      <c r="M165" s="78"/>
      <c r="N165" s="82"/>
      <c r="O165" s="82"/>
      <c r="P165" s="82"/>
      <c r="Q165" s="82"/>
      <c r="R165" s="82"/>
    </row>
    <row r="166" ht="12.75" customHeight="1">
      <c r="B166" s="78"/>
      <c r="C166" s="78"/>
      <c r="D166" s="82"/>
      <c r="E166" s="82"/>
      <c r="F166" s="77"/>
      <c r="G166" s="77"/>
      <c r="H166" s="78"/>
      <c r="I166" s="78"/>
      <c r="J166" s="78"/>
      <c r="K166" s="78"/>
      <c r="L166" s="78"/>
      <c r="M166" s="78"/>
      <c r="N166" s="82"/>
      <c r="O166" s="82"/>
      <c r="P166" s="82"/>
      <c r="Q166" s="82"/>
      <c r="R166" s="82"/>
    </row>
    <row r="167" ht="12.75" customHeight="1">
      <c r="B167" s="78"/>
      <c r="C167" s="78"/>
      <c r="D167" s="82"/>
      <c r="E167" s="82"/>
      <c r="F167" s="77"/>
      <c r="G167" s="77"/>
      <c r="H167" s="78"/>
      <c r="I167" s="78"/>
      <c r="J167" s="78"/>
      <c r="K167" s="78"/>
      <c r="L167" s="78"/>
      <c r="M167" s="78"/>
      <c r="N167" s="82"/>
      <c r="O167" s="82"/>
      <c r="P167" s="82"/>
      <c r="Q167" s="82"/>
      <c r="R167" s="82"/>
    </row>
    <row r="168" ht="12.75" customHeight="1">
      <c r="B168" s="78"/>
      <c r="C168" s="78"/>
      <c r="D168" s="82"/>
      <c r="E168" s="82"/>
      <c r="F168" s="77"/>
      <c r="G168" s="77"/>
      <c r="H168" s="78"/>
      <c r="I168" s="78"/>
      <c r="J168" s="78"/>
      <c r="K168" s="78"/>
      <c r="L168" s="78"/>
      <c r="M168" s="78"/>
      <c r="N168" s="82"/>
      <c r="O168" s="82"/>
      <c r="P168" s="82"/>
      <c r="Q168" s="82"/>
      <c r="R168" s="82"/>
    </row>
    <row r="169" ht="12.75" customHeight="1">
      <c r="B169" s="78"/>
      <c r="C169" s="78"/>
      <c r="D169" s="82"/>
      <c r="E169" s="82"/>
      <c r="F169" s="77"/>
      <c r="G169" s="77"/>
      <c r="H169" s="78"/>
      <c r="I169" s="78"/>
      <c r="J169" s="78"/>
      <c r="K169" s="78"/>
      <c r="L169" s="78"/>
      <c r="M169" s="78"/>
      <c r="N169" s="82"/>
      <c r="O169" s="82"/>
      <c r="P169" s="82"/>
      <c r="Q169" s="82"/>
      <c r="R169" s="82"/>
    </row>
    <row r="170" ht="12.75" customHeight="1">
      <c r="B170" s="78"/>
      <c r="C170" s="78"/>
      <c r="D170" s="82"/>
      <c r="E170" s="82"/>
      <c r="F170" s="77"/>
      <c r="G170" s="77"/>
      <c r="H170" s="78"/>
      <c r="I170" s="78"/>
      <c r="J170" s="78"/>
      <c r="K170" s="78"/>
      <c r="L170" s="78"/>
      <c r="M170" s="78"/>
      <c r="N170" s="82"/>
      <c r="O170" s="82"/>
      <c r="P170" s="82"/>
      <c r="Q170" s="82"/>
      <c r="R170" s="82"/>
    </row>
    <row r="171" ht="12.75" customHeight="1">
      <c r="B171" s="78"/>
      <c r="C171" s="78"/>
      <c r="D171" s="82"/>
      <c r="E171" s="82"/>
      <c r="F171" s="77"/>
      <c r="G171" s="77"/>
      <c r="H171" s="78"/>
      <c r="I171" s="78"/>
      <c r="J171" s="78"/>
      <c r="K171" s="78"/>
      <c r="L171" s="78"/>
      <c r="M171" s="78"/>
      <c r="N171" s="82"/>
      <c r="O171" s="82"/>
      <c r="P171" s="82"/>
      <c r="Q171" s="82"/>
      <c r="R171" s="82"/>
    </row>
    <row r="172" ht="12.75" customHeight="1">
      <c r="B172" s="78"/>
      <c r="C172" s="78"/>
      <c r="D172" s="82"/>
      <c r="E172" s="82"/>
      <c r="F172" s="77"/>
      <c r="G172" s="77"/>
      <c r="H172" s="78"/>
      <c r="I172" s="78"/>
      <c r="J172" s="78"/>
      <c r="K172" s="78"/>
      <c r="L172" s="78"/>
      <c r="M172" s="78"/>
      <c r="N172" s="82"/>
      <c r="O172" s="82"/>
      <c r="P172" s="82"/>
      <c r="Q172" s="82"/>
      <c r="R172" s="82"/>
    </row>
    <row r="173" ht="12.75" customHeight="1">
      <c r="B173" s="78"/>
      <c r="C173" s="78"/>
      <c r="D173" s="82"/>
      <c r="E173" s="82"/>
      <c r="F173" s="77"/>
      <c r="G173" s="77"/>
      <c r="H173" s="78"/>
      <c r="I173" s="78"/>
      <c r="J173" s="78"/>
      <c r="K173" s="78"/>
      <c r="L173" s="78"/>
      <c r="M173" s="78"/>
      <c r="N173" s="82"/>
      <c r="O173" s="82"/>
      <c r="P173" s="82"/>
      <c r="Q173" s="82"/>
      <c r="R173" s="82"/>
    </row>
    <row r="174" ht="12.75" customHeight="1">
      <c r="B174" s="78"/>
      <c r="C174" s="78"/>
      <c r="D174" s="82"/>
      <c r="E174" s="82"/>
      <c r="F174" s="77"/>
      <c r="G174" s="77"/>
      <c r="H174" s="78"/>
      <c r="I174" s="78"/>
      <c r="J174" s="78"/>
      <c r="K174" s="78"/>
      <c r="L174" s="78"/>
      <c r="M174" s="78"/>
      <c r="N174" s="82"/>
      <c r="O174" s="82"/>
      <c r="P174" s="82"/>
      <c r="Q174" s="82"/>
      <c r="R174" s="82"/>
    </row>
    <row r="175" ht="12.75" customHeight="1">
      <c r="B175" s="78"/>
      <c r="C175" s="78"/>
      <c r="D175" s="82"/>
      <c r="E175" s="82"/>
      <c r="F175" s="77"/>
      <c r="G175" s="77"/>
      <c r="H175" s="78"/>
      <c r="I175" s="78"/>
      <c r="J175" s="78"/>
      <c r="K175" s="78"/>
      <c r="L175" s="78"/>
      <c r="M175" s="78"/>
      <c r="N175" s="82"/>
      <c r="O175" s="82"/>
      <c r="P175" s="82"/>
      <c r="Q175" s="82"/>
      <c r="R175" s="82"/>
    </row>
    <row r="176" ht="12.75" customHeight="1">
      <c r="B176" s="78"/>
      <c r="C176" s="78"/>
      <c r="D176" s="82"/>
      <c r="E176" s="82"/>
      <c r="F176" s="77"/>
      <c r="G176" s="77"/>
      <c r="H176" s="78"/>
      <c r="I176" s="78"/>
      <c r="J176" s="78"/>
      <c r="K176" s="78"/>
      <c r="L176" s="78"/>
      <c r="M176" s="78"/>
      <c r="N176" s="82"/>
      <c r="O176" s="82"/>
      <c r="P176" s="82"/>
      <c r="Q176" s="82"/>
      <c r="R176" s="82"/>
    </row>
    <row r="177" ht="12.75" customHeight="1">
      <c r="B177" s="78"/>
      <c r="C177" s="78"/>
      <c r="D177" s="82"/>
      <c r="E177" s="82"/>
      <c r="F177" s="77"/>
      <c r="G177" s="77"/>
      <c r="H177" s="78"/>
      <c r="I177" s="78"/>
      <c r="J177" s="78"/>
      <c r="K177" s="78"/>
      <c r="L177" s="78"/>
      <c r="M177" s="78"/>
      <c r="N177" s="82"/>
      <c r="O177" s="82"/>
      <c r="P177" s="82"/>
      <c r="Q177" s="82"/>
      <c r="R177" s="82"/>
    </row>
    <row r="178" ht="12.75" customHeight="1">
      <c r="B178" s="78"/>
      <c r="C178" s="78"/>
      <c r="D178" s="82"/>
      <c r="E178" s="82"/>
      <c r="F178" s="77"/>
      <c r="G178" s="77"/>
      <c r="H178" s="78"/>
      <c r="I178" s="78"/>
      <c r="J178" s="78"/>
      <c r="K178" s="78"/>
      <c r="L178" s="78"/>
      <c r="M178" s="78"/>
      <c r="N178" s="82"/>
      <c r="O178" s="82"/>
      <c r="P178" s="82"/>
      <c r="Q178" s="82"/>
      <c r="R178" s="82"/>
    </row>
    <row r="179" ht="12.75" customHeight="1">
      <c r="B179" s="78"/>
      <c r="C179" s="78"/>
      <c r="D179" s="82"/>
      <c r="E179" s="82"/>
      <c r="F179" s="77"/>
      <c r="G179" s="77"/>
      <c r="H179" s="78"/>
      <c r="I179" s="78"/>
      <c r="J179" s="78"/>
      <c r="K179" s="78"/>
      <c r="L179" s="78"/>
      <c r="M179" s="78"/>
      <c r="N179" s="82"/>
      <c r="O179" s="82"/>
      <c r="P179" s="82"/>
      <c r="Q179" s="82"/>
      <c r="R179" s="82"/>
    </row>
    <row r="180" ht="12.75" customHeight="1">
      <c r="B180" s="78"/>
      <c r="C180" s="78"/>
      <c r="D180" s="82"/>
      <c r="E180" s="82"/>
      <c r="F180" s="77"/>
      <c r="G180" s="77"/>
      <c r="H180" s="78"/>
      <c r="I180" s="78"/>
      <c r="J180" s="78"/>
      <c r="K180" s="78"/>
      <c r="L180" s="78"/>
      <c r="M180" s="78"/>
      <c r="N180" s="82"/>
      <c r="O180" s="82"/>
      <c r="P180" s="82"/>
      <c r="Q180" s="82"/>
      <c r="R180" s="82"/>
    </row>
    <row r="181" ht="12.75" customHeight="1">
      <c r="B181" s="78"/>
      <c r="C181" s="78"/>
      <c r="D181" s="82"/>
      <c r="E181" s="82"/>
      <c r="F181" s="77"/>
      <c r="G181" s="77"/>
      <c r="H181" s="78"/>
      <c r="I181" s="78"/>
      <c r="J181" s="78"/>
      <c r="K181" s="78"/>
      <c r="L181" s="78"/>
      <c r="M181" s="78"/>
      <c r="N181" s="82"/>
      <c r="O181" s="82"/>
      <c r="P181" s="82"/>
      <c r="Q181" s="82"/>
      <c r="R181" s="82"/>
    </row>
    <row r="182" ht="12.75" customHeight="1">
      <c r="B182" s="78"/>
      <c r="C182" s="78"/>
      <c r="D182" s="82"/>
      <c r="E182" s="82"/>
      <c r="F182" s="77"/>
      <c r="G182" s="77"/>
      <c r="H182" s="78"/>
      <c r="I182" s="78"/>
      <c r="J182" s="78"/>
      <c r="K182" s="78"/>
      <c r="L182" s="78"/>
      <c r="M182" s="78"/>
      <c r="N182" s="82"/>
      <c r="O182" s="82"/>
      <c r="P182" s="82"/>
      <c r="Q182" s="82"/>
      <c r="R182" s="82"/>
    </row>
    <row r="183" ht="12.75" customHeight="1">
      <c r="B183" s="78"/>
      <c r="C183" s="78"/>
      <c r="D183" s="82"/>
      <c r="E183" s="82"/>
      <c r="F183" s="77"/>
      <c r="G183" s="77"/>
      <c r="H183" s="78"/>
      <c r="I183" s="78"/>
      <c r="J183" s="78"/>
      <c r="K183" s="78"/>
      <c r="L183" s="78"/>
      <c r="M183" s="78"/>
      <c r="N183" s="82"/>
      <c r="O183" s="82"/>
      <c r="P183" s="82"/>
      <c r="Q183" s="82"/>
      <c r="R183" s="82"/>
    </row>
    <row r="184" ht="12.75" customHeight="1">
      <c r="B184" s="78"/>
      <c r="C184" s="78"/>
      <c r="D184" s="82"/>
      <c r="E184" s="82"/>
      <c r="F184" s="77"/>
      <c r="G184" s="77"/>
      <c r="H184" s="78"/>
      <c r="I184" s="78"/>
      <c r="J184" s="78"/>
      <c r="K184" s="78"/>
      <c r="L184" s="78"/>
      <c r="M184" s="78"/>
      <c r="N184" s="82"/>
      <c r="O184" s="82"/>
      <c r="P184" s="82"/>
      <c r="Q184" s="82"/>
      <c r="R184" s="82"/>
    </row>
    <row r="185" ht="12.75" customHeight="1">
      <c r="B185" s="78"/>
      <c r="C185" s="78"/>
      <c r="D185" s="82"/>
      <c r="E185" s="82"/>
      <c r="F185" s="77"/>
      <c r="G185" s="77"/>
      <c r="H185" s="78"/>
      <c r="I185" s="78"/>
      <c r="J185" s="78"/>
      <c r="K185" s="78"/>
      <c r="L185" s="78"/>
      <c r="M185" s="78"/>
      <c r="N185" s="82"/>
      <c r="O185" s="82"/>
      <c r="P185" s="82"/>
      <c r="Q185" s="82"/>
      <c r="R185" s="82"/>
    </row>
    <row r="186" ht="12.75" customHeight="1">
      <c r="B186" s="78"/>
      <c r="C186" s="78"/>
      <c r="D186" s="82"/>
      <c r="E186" s="82"/>
      <c r="F186" s="77"/>
      <c r="G186" s="77"/>
      <c r="H186" s="78"/>
      <c r="I186" s="78"/>
      <c r="J186" s="78"/>
      <c r="K186" s="78"/>
      <c r="L186" s="78"/>
      <c r="M186" s="78"/>
      <c r="N186" s="82"/>
      <c r="O186" s="82"/>
      <c r="P186" s="82"/>
      <c r="Q186" s="82"/>
      <c r="R186" s="82"/>
    </row>
    <row r="187" ht="12.75" customHeight="1">
      <c r="B187" s="78"/>
      <c r="C187" s="78"/>
      <c r="D187" s="82"/>
      <c r="E187" s="82"/>
      <c r="F187" s="77"/>
      <c r="G187" s="77"/>
      <c r="H187" s="78"/>
      <c r="I187" s="78"/>
      <c r="J187" s="78"/>
      <c r="K187" s="78"/>
      <c r="L187" s="78"/>
      <c r="M187" s="78"/>
      <c r="N187" s="82"/>
      <c r="O187" s="82"/>
      <c r="P187" s="82"/>
      <c r="Q187" s="82"/>
      <c r="R187" s="82"/>
    </row>
    <row r="188" ht="12.75" customHeight="1">
      <c r="B188" s="78"/>
      <c r="C188" s="78"/>
      <c r="D188" s="82"/>
      <c r="E188" s="82"/>
      <c r="F188" s="77"/>
      <c r="G188" s="77"/>
      <c r="H188" s="78"/>
      <c r="I188" s="78"/>
      <c r="J188" s="78"/>
      <c r="K188" s="78"/>
      <c r="L188" s="78"/>
      <c r="M188" s="78"/>
      <c r="N188" s="82"/>
      <c r="O188" s="82"/>
      <c r="P188" s="82"/>
      <c r="Q188" s="82"/>
      <c r="R188" s="82"/>
    </row>
    <row r="189" ht="12.75" customHeight="1">
      <c r="B189" s="78"/>
      <c r="C189" s="78"/>
      <c r="D189" s="82"/>
      <c r="E189" s="82"/>
      <c r="F189" s="77"/>
      <c r="G189" s="77"/>
      <c r="H189" s="78"/>
      <c r="I189" s="78"/>
      <c r="J189" s="78"/>
      <c r="K189" s="78"/>
      <c r="L189" s="78"/>
      <c r="M189" s="78"/>
      <c r="N189" s="82"/>
      <c r="O189" s="82"/>
      <c r="P189" s="82"/>
      <c r="Q189" s="82"/>
      <c r="R189" s="82"/>
    </row>
    <row r="190" ht="12.75" customHeight="1">
      <c r="B190" s="78"/>
      <c r="C190" s="78"/>
      <c r="D190" s="82"/>
      <c r="E190" s="82"/>
      <c r="F190" s="77"/>
      <c r="G190" s="77"/>
      <c r="H190" s="78"/>
      <c r="I190" s="78"/>
      <c r="J190" s="78"/>
      <c r="K190" s="78"/>
      <c r="L190" s="78"/>
      <c r="M190" s="78"/>
      <c r="N190" s="82"/>
      <c r="O190" s="82"/>
      <c r="P190" s="82"/>
      <c r="Q190" s="82"/>
      <c r="R190" s="82"/>
    </row>
    <row r="191" ht="12.75" customHeight="1">
      <c r="B191" s="78"/>
      <c r="C191" s="78"/>
      <c r="D191" s="82"/>
      <c r="E191" s="82"/>
      <c r="F191" s="77"/>
      <c r="G191" s="77"/>
      <c r="H191" s="78"/>
      <c r="I191" s="78"/>
      <c r="J191" s="78"/>
      <c r="K191" s="78"/>
      <c r="L191" s="78"/>
      <c r="M191" s="78"/>
      <c r="N191" s="82"/>
      <c r="O191" s="82"/>
      <c r="P191" s="82"/>
      <c r="Q191" s="82"/>
      <c r="R191" s="82"/>
    </row>
    <row r="192" ht="12.75" customHeight="1">
      <c r="B192" s="78"/>
      <c r="C192" s="78"/>
      <c r="D192" s="82"/>
      <c r="E192" s="82"/>
      <c r="F192" s="77"/>
      <c r="G192" s="77"/>
      <c r="H192" s="78"/>
      <c r="I192" s="78"/>
      <c r="J192" s="78"/>
      <c r="K192" s="78"/>
      <c r="L192" s="78"/>
      <c r="M192" s="78"/>
      <c r="N192" s="82"/>
      <c r="O192" s="82"/>
      <c r="P192" s="82"/>
      <c r="Q192" s="82"/>
      <c r="R192" s="82"/>
    </row>
    <row r="193" ht="12.75" customHeight="1">
      <c r="B193" s="78"/>
      <c r="C193" s="78"/>
      <c r="D193" s="82"/>
      <c r="E193" s="82"/>
      <c r="F193" s="77"/>
      <c r="G193" s="77"/>
      <c r="H193" s="78"/>
      <c r="I193" s="78"/>
      <c r="J193" s="78"/>
      <c r="K193" s="78"/>
      <c r="L193" s="78"/>
      <c r="M193" s="78"/>
      <c r="N193" s="82"/>
      <c r="O193" s="82"/>
      <c r="P193" s="82"/>
      <c r="Q193" s="82"/>
      <c r="R193" s="82"/>
    </row>
    <row r="194" ht="12.75" customHeight="1">
      <c r="B194" s="78"/>
      <c r="C194" s="78"/>
      <c r="D194" s="82"/>
      <c r="E194" s="82"/>
      <c r="F194" s="77"/>
      <c r="G194" s="77"/>
      <c r="H194" s="78"/>
      <c r="I194" s="78"/>
      <c r="J194" s="78"/>
      <c r="K194" s="78"/>
      <c r="L194" s="78"/>
      <c r="M194" s="78"/>
      <c r="N194" s="82"/>
      <c r="O194" s="82"/>
      <c r="P194" s="82"/>
      <c r="Q194" s="82"/>
      <c r="R194" s="82"/>
    </row>
    <row r="195" ht="12.75" customHeight="1">
      <c r="B195" s="78"/>
      <c r="C195" s="78"/>
      <c r="D195" s="82"/>
      <c r="E195" s="82"/>
      <c r="F195" s="77"/>
      <c r="G195" s="77"/>
      <c r="H195" s="78"/>
      <c r="I195" s="78"/>
      <c r="J195" s="78"/>
      <c r="K195" s="78"/>
      <c r="L195" s="78"/>
      <c r="M195" s="78"/>
      <c r="N195" s="82"/>
      <c r="O195" s="82"/>
      <c r="P195" s="82"/>
      <c r="Q195" s="82"/>
      <c r="R195" s="82"/>
    </row>
    <row r="196" ht="12.75" customHeight="1">
      <c r="B196" s="78"/>
      <c r="C196" s="78"/>
      <c r="D196" s="82"/>
      <c r="E196" s="82"/>
      <c r="F196" s="77"/>
      <c r="G196" s="77"/>
      <c r="H196" s="78"/>
      <c r="I196" s="78"/>
      <c r="J196" s="78"/>
      <c r="K196" s="78"/>
      <c r="L196" s="78"/>
      <c r="M196" s="78"/>
      <c r="N196" s="82"/>
      <c r="O196" s="82"/>
      <c r="P196" s="82"/>
      <c r="Q196" s="82"/>
      <c r="R196" s="82"/>
    </row>
    <row r="197" ht="12.75" customHeight="1">
      <c r="B197" s="78"/>
      <c r="C197" s="78"/>
      <c r="D197" s="82"/>
      <c r="E197" s="82"/>
      <c r="F197" s="77"/>
      <c r="G197" s="77"/>
      <c r="H197" s="78"/>
      <c r="I197" s="78"/>
      <c r="J197" s="78"/>
      <c r="K197" s="78"/>
      <c r="L197" s="78"/>
      <c r="M197" s="78"/>
      <c r="N197" s="82"/>
      <c r="O197" s="82"/>
      <c r="P197" s="82"/>
      <c r="Q197" s="82"/>
      <c r="R197" s="82"/>
    </row>
    <row r="198" ht="12.75" customHeight="1">
      <c r="B198" s="78"/>
      <c r="C198" s="78"/>
      <c r="D198" s="82"/>
      <c r="E198" s="82"/>
      <c r="F198" s="77"/>
      <c r="G198" s="77"/>
      <c r="H198" s="78"/>
      <c r="I198" s="78"/>
      <c r="J198" s="78"/>
      <c r="K198" s="78"/>
      <c r="L198" s="78"/>
      <c r="M198" s="78"/>
      <c r="N198" s="82"/>
      <c r="O198" s="82"/>
      <c r="P198" s="82"/>
      <c r="Q198" s="82"/>
      <c r="R198" s="82"/>
    </row>
    <row r="199" ht="12.75" customHeight="1">
      <c r="B199" s="78"/>
      <c r="C199" s="78"/>
      <c r="D199" s="82"/>
      <c r="E199" s="82"/>
      <c r="F199" s="77"/>
      <c r="G199" s="77"/>
      <c r="H199" s="78"/>
      <c r="I199" s="78"/>
      <c r="J199" s="78"/>
      <c r="K199" s="78"/>
      <c r="L199" s="78"/>
      <c r="M199" s="78"/>
      <c r="N199" s="82"/>
      <c r="O199" s="82"/>
      <c r="P199" s="82"/>
      <c r="Q199" s="82"/>
      <c r="R199" s="82"/>
    </row>
    <row r="200" ht="12.75" customHeight="1">
      <c r="B200" s="78"/>
      <c r="C200" s="78"/>
      <c r="D200" s="82"/>
      <c r="E200" s="82"/>
      <c r="F200" s="77"/>
      <c r="G200" s="77"/>
      <c r="H200" s="78"/>
      <c r="I200" s="78"/>
      <c r="J200" s="78"/>
      <c r="K200" s="78"/>
      <c r="L200" s="78"/>
      <c r="M200" s="78"/>
      <c r="N200" s="82"/>
      <c r="O200" s="82"/>
      <c r="P200" s="82"/>
      <c r="Q200" s="82"/>
      <c r="R200" s="82"/>
    </row>
    <row r="201" ht="12.75" customHeight="1">
      <c r="B201" s="78"/>
      <c r="C201" s="78"/>
      <c r="D201" s="82"/>
      <c r="E201" s="82"/>
      <c r="F201" s="77"/>
      <c r="G201" s="77"/>
      <c r="H201" s="78"/>
      <c r="I201" s="78"/>
      <c r="J201" s="78"/>
      <c r="K201" s="78"/>
      <c r="L201" s="78"/>
      <c r="M201" s="78"/>
      <c r="N201" s="82"/>
      <c r="O201" s="82"/>
      <c r="P201" s="82"/>
      <c r="Q201" s="82"/>
      <c r="R201" s="82"/>
    </row>
    <row r="202" ht="12.75" customHeight="1">
      <c r="B202" s="78"/>
      <c r="C202" s="78"/>
      <c r="D202" s="82"/>
      <c r="E202" s="82"/>
      <c r="F202" s="77"/>
      <c r="G202" s="77"/>
      <c r="H202" s="78"/>
      <c r="I202" s="78"/>
      <c r="J202" s="78"/>
      <c r="K202" s="78"/>
      <c r="L202" s="78"/>
      <c r="M202" s="78"/>
      <c r="N202" s="82"/>
      <c r="O202" s="82"/>
      <c r="P202" s="82"/>
      <c r="Q202" s="82"/>
      <c r="R202" s="82"/>
    </row>
    <row r="203" ht="12.75" customHeight="1">
      <c r="B203" s="78"/>
      <c r="C203" s="78"/>
      <c r="D203" s="82"/>
      <c r="E203" s="82"/>
      <c r="F203" s="77"/>
      <c r="G203" s="77"/>
      <c r="H203" s="78"/>
      <c r="I203" s="78"/>
      <c r="J203" s="78"/>
      <c r="K203" s="78"/>
      <c r="L203" s="78"/>
      <c r="M203" s="78"/>
      <c r="N203" s="82"/>
      <c r="O203" s="82"/>
      <c r="P203" s="82"/>
      <c r="Q203" s="82"/>
      <c r="R203" s="82"/>
    </row>
    <row r="204" ht="12.75" customHeight="1">
      <c r="B204" s="78"/>
      <c r="C204" s="78"/>
      <c r="D204" s="82"/>
      <c r="E204" s="82"/>
      <c r="F204" s="77"/>
      <c r="G204" s="77"/>
      <c r="H204" s="78"/>
      <c r="I204" s="78"/>
      <c r="J204" s="78"/>
      <c r="K204" s="78"/>
      <c r="L204" s="78"/>
      <c r="M204" s="78"/>
      <c r="N204" s="82"/>
      <c r="O204" s="82"/>
      <c r="P204" s="82"/>
      <c r="Q204" s="82"/>
      <c r="R204" s="82"/>
    </row>
    <row r="205" ht="12.75" customHeight="1">
      <c r="B205" s="78"/>
      <c r="C205" s="78"/>
      <c r="D205" s="82"/>
      <c r="E205" s="82"/>
      <c r="F205" s="77"/>
      <c r="G205" s="77"/>
      <c r="H205" s="78"/>
      <c r="I205" s="78"/>
      <c r="J205" s="78"/>
      <c r="K205" s="78"/>
      <c r="L205" s="78"/>
      <c r="M205" s="78"/>
      <c r="N205" s="82"/>
      <c r="O205" s="82"/>
      <c r="P205" s="82"/>
      <c r="Q205" s="82"/>
      <c r="R205" s="82"/>
    </row>
    <row r="206" ht="12.75" customHeight="1">
      <c r="B206" s="78"/>
      <c r="C206" s="78"/>
      <c r="D206" s="82"/>
      <c r="E206" s="82"/>
      <c r="F206" s="77"/>
      <c r="G206" s="77"/>
      <c r="H206" s="78"/>
      <c r="I206" s="78"/>
      <c r="J206" s="78"/>
      <c r="K206" s="78"/>
      <c r="L206" s="78"/>
      <c r="M206" s="78"/>
      <c r="N206" s="82"/>
      <c r="O206" s="82"/>
      <c r="P206" s="82"/>
      <c r="Q206" s="82"/>
      <c r="R206" s="82"/>
    </row>
    <row r="207" ht="12.75" customHeight="1">
      <c r="B207" s="78"/>
      <c r="C207" s="78"/>
      <c r="D207" s="82"/>
      <c r="E207" s="82"/>
      <c r="F207" s="77"/>
      <c r="G207" s="77"/>
      <c r="H207" s="78"/>
      <c r="I207" s="78"/>
      <c r="J207" s="78"/>
      <c r="K207" s="78"/>
      <c r="L207" s="78"/>
      <c r="M207" s="78"/>
      <c r="N207" s="82"/>
      <c r="O207" s="82"/>
      <c r="P207" s="82"/>
      <c r="Q207" s="82"/>
      <c r="R207" s="82"/>
    </row>
    <row r="208" ht="12.75" customHeight="1">
      <c r="B208" s="78"/>
      <c r="C208" s="78"/>
      <c r="D208" s="82"/>
      <c r="E208" s="82"/>
      <c r="F208" s="77"/>
      <c r="G208" s="77"/>
      <c r="H208" s="78"/>
      <c r="I208" s="78"/>
      <c r="J208" s="78"/>
      <c r="K208" s="78"/>
      <c r="L208" s="78"/>
      <c r="M208" s="78"/>
      <c r="N208" s="82"/>
      <c r="O208" s="82"/>
      <c r="P208" s="82"/>
      <c r="Q208" s="82"/>
      <c r="R208" s="82"/>
    </row>
    <row r="209" ht="12.75" customHeight="1">
      <c r="B209" s="78"/>
      <c r="C209" s="78"/>
      <c r="D209" s="82"/>
      <c r="E209" s="82"/>
      <c r="F209" s="77"/>
      <c r="G209" s="77"/>
      <c r="H209" s="78"/>
      <c r="I209" s="78"/>
      <c r="J209" s="78"/>
      <c r="K209" s="78"/>
      <c r="L209" s="78"/>
      <c r="M209" s="78"/>
      <c r="N209" s="82"/>
      <c r="O209" s="82"/>
      <c r="P209" s="82"/>
      <c r="Q209" s="82"/>
      <c r="R209" s="82"/>
    </row>
    <row r="210" ht="12.75" customHeight="1">
      <c r="B210" s="78"/>
      <c r="C210" s="78"/>
      <c r="D210" s="82"/>
      <c r="E210" s="82"/>
      <c r="F210" s="77"/>
      <c r="G210" s="77"/>
      <c r="H210" s="78"/>
      <c r="I210" s="78"/>
      <c r="J210" s="78"/>
      <c r="K210" s="78"/>
      <c r="L210" s="78"/>
      <c r="M210" s="78"/>
      <c r="N210" s="82"/>
      <c r="O210" s="82"/>
      <c r="P210" s="82"/>
      <c r="Q210" s="82"/>
      <c r="R210" s="82"/>
    </row>
    <row r="211" ht="12.75" customHeight="1">
      <c r="B211" s="78"/>
      <c r="C211" s="78"/>
      <c r="D211" s="82"/>
      <c r="E211" s="82"/>
      <c r="F211" s="77"/>
      <c r="G211" s="77"/>
      <c r="H211" s="78"/>
      <c r="I211" s="78"/>
      <c r="J211" s="78"/>
      <c r="K211" s="78"/>
      <c r="L211" s="78"/>
      <c r="M211" s="78"/>
      <c r="N211" s="82"/>
      <c r="O211" s="82"/>
      <c r="P211" s="82"/>
      <c r="Q211" s="82"/>
      <c r="R211" s="82"/>
    </row>
    <row r="212" ht="12.75" customHeight="1">
      <c r="B212" s="78"/>
      <c r="C212" s="78"/>
      <c r="D212" s="82"/>
      <c r="E212" s="82"/>
      <c r="F212" s="77"/>
      <c r="G212" s="77"/>
      <c r="H212" s="78"/>
      <c r="I212" s="78"/>
      <c r="J212" s="78"/>
      <c r="K212" s="78"/>
      <c r="L212" s="78"/>
      <c r="M212" s="78"/>
      <c r="N212" s="82"/>
      <c r="O212" s="82"/>
      <c r="P212" s="82"/>
      <c r="Q212" s="82"/>
      <c r="R212" s="82"/>
    </row>
    <row r="213" ht="12.75" customHeight="1">
      <c r="B213" s="78"/>
      <c r="C213" s="78"/>
      <c r="D213" s="82"/>
      <c r="E213" s="82"/>
      <c r="F213" s="77"/>
      <c r="G213" s="77"/>
      <c r="H213" s="78"/>
      <c r="I213" s="78"/>
      <c r="J213" s="78"/>
      <c r="K213" s="78"/>
      <c r="L213" s="78"/>
      <c r="M213" s="78"/>
      <c r="N213" s="82"/>
      <c r="O213" s="82"/>
      <c r="P213" s="82"/>
      <c r="Q213" s="82"/>
      <c r="R213" s="82"/>
    </row>
    <row r="214" ht="12.75" customHeight="1">
      <c r="B214" s="78"/>
      <c r="C214" s="78"/>
      <c r="D214" s="82"/>
      <c r="E214" s="82"/>
      <c r="F214" s="77"/>
      <c r="G214" s="77"/>
      <c r="H214" s="78"/>
      <c r="I214" s="78"/>
      <c r="J214" s="78"/>
      <c r="K214" s="78"/>
      <c r="L214" s="78"/>
      <c r="M214" s="78"/>
      <c r="N214" s="82"/>
      <c r="O214" s="82"/>
      <c r="P214" s="82"/>
      <c r="Q214" s="82"/>
      <c r="R214" s="82"/>
    </row>
    <row r="215" ht="12.75" customHeight="1">
      <c r="B215" s="78"/>
      <c r="C215" s="78"/>
      <c r="D215" s="82"/>
      <c r="E215" s="82"/>
      <c r="F215" s="77"/>
      <c r="G215" s="77"/>
      <c r="H215" s="78"/>
      <c r="I215" s="78"/>
      <c r="J215" s="78"/>
      <c r="K215" s="78"/>
      <c r="L215" s="78"/>
      <c r="M215" s="78"/>
      <c r="N215" s="82"/>
      <c r="O215" s="82"/>
      <c r="P215" s="82"/>
      <c r="Q215" s="82"/>
      <c r="R215" s="82"/>
    </row>
    <row r="216" ht="15.75" customHeight="1">
      <c r="F216" s="25"/>
      <c r="G216" s="25"/>
    </row>
    <row r="217" ht="15.75" customHeight="1">
      <c r="F217" s="25"/>
      <c r="G217" s="25"/>
    </row>
    <row r="218" ht="15.75" customHeight="1">
      <c r="F218" s="25"/>
      <c r="G218" s="25"/>
    </row>
    <row r="219" ht="15.75" customHeight="1">
      <c r="F219" s="25"/>
      <c r="G219" s="25"/>
    </row>
    <row r="220" ht="15.75" customHeight="1">
      <c r="F220" s="25"/>
      <c r="G220" s="25"/>
    </row>
    <row r="221" ht="15.75" customHeight="1">
      <c r="F221" s="25"/>
      <c r="G221" s="25"/>
    </row>
    <row r="222" ht="15.75" customHeight="1">
      <c r="F222" s="25"/>
      <c r="G222" s="25"/>
    </row>
    <row r="223" ht="15.75" customHeight="1">
      <c r="F223" s="25"/>
      <c r="G223" s="25"/>
    </row>
    <row r="224" ht="15.75" customHeight="1">
      <c r="F224" s="25"/>
      <c r="G224" s="25"/>
    </row>
    <row r="225" ht="15.75" customHeight="1">
      <c r="F225" s="25"/>
      <c r="G225" s="25"/>
    </row>
    <row r="226" ht="15.75" customHeight="1">
      <c r="F226" s="25"/>
      <c r="G226" s="25"/>
    </row>
    <row r="227" ht="15.75" customHeight="1">
      <c r="F227" s="25"/>
      <c r="G227" s="25"/>
    </row>
    <row r="228" ht="15.75" customHeight="1">
      <c r="F228" s="25"/>
      <c r="G228" s="25"/>
    </row>
    <row r="229" ht="15.75" customHeight="1">
      <c r="F229" s="25"/>
      <c r="G229" s="25"/>
    </row>
    <row r="230" ht="15.75" customHeight="1">
      <c r="F230" s="25"/>
      <c r="G230" s="25"/>
    </row>
    <row r="231" ht="15.75" customHeight="1">
      <c r="F231" s="25"/>
      <c r="G231" s="25"/>
    </row>
    <row r="232" ht="15.75" customHeight="1">
      <c r="F232" s="25"/>
      <c r="G232" s="25"/>
    </row>
    <row r="233" ht="15.75" customHeight="1">
      <c r="F233" s="25"/>
      <c r="G233" s="25"/>
    </row>
    <row r="234" ht="15.75" customHeight="1">
      <c r="F234" s="25"/>
      <c r="G234" s="25"/>
    </row>
    <row r="235" ht="15.75" customHeight="1">
      <c r="F235" s="25"/>
      <c r="G235" s="25"/>
    </row>
    <row r="236" ht="15.75" customHeight="1">
      <c r="F236" s="25"/>
      <c r="G236" s="25"/>
    </row>
    <row r="237" ht="15.75" customHeight="1">
      <c r="F237" s="25"/>
      <c r="G237" s="25"/>
    </row>
    <row r="238" ht="15.75" customHeight="1">
      <c r="F238" s="25"/>
      <c r="G238" s="25"/>
    </row>
    <row r="239" ht="15.75" customHeight="1">
      <c r="F239" s="25"/>
      <c r="G239" s="25"/>
    </row>
    <row r="240" ht="15.75" customHeight="1">
      <c r="F240" s="25"/>
      <c r="G240" s="25"/>
    </row>
    <row r="241" ht="15.75" customHeight="1">
      <c r="F241" s="25"/>
      <c r="G241" s="25"/>
    </row>
    <row r="242" ht="15.75" customHeight="1">
      <c r="F242" s="25"/>
      <c r="G242" s="25"/>
    </row>
    <row r="243" ht="15.75" customHeight="1">
      <c r="F243" s="25"/>
      <c r="G243" s="25"/>
    </row>
    <row r="244" ht="15.75" customHeight="1">
      <c r="F244" s="25"/>
      <c r="G244" s="25"/>
    </row>
    <row r="245" ht="15.75" customHeight="1">
      <c r="F245" s="25"/>
      <c r="G245" s="25"/>
    </row>
    <row r="246" ht="15.75" customHeight="1">
      <c r="F246" s="25"/>
      <c r="G246" s="25"/>
    </row>
    <row r="247" ht="15.75" customHeight="1">
      <c r="F247" s="25"/>
      <c r="G247" s="25"/>
    </row>
    <row r="248" ht="15.75" customHeight="1">
      <c r="F248" s="25"/>
      <c r="G248" s="25"/>
    </row>
    <row r="249" ht="15.75" customHeight="1">
      <c r="F249" s="25"/>
      <c r="G249" s="25"/>
    </row>
    <row r="250" ht="15.75" customHeight="1">
      <c r="F250" s="25"/>
      <c r="G250" s="25"/>
    </row>
    <row r="251" ht="15.75" customHeight="1">
      <c r="F251" s="25"/>
      <c r="G251" s="25"/>
    </row>
    <row r="252" ht="15.75" customHeight="1">
      <c r="F252" s="25"/>
      <c r="G252" s="25"/>
    </row>
    <row r="253" ht="15.75" customHeight="1">
      <c r="F253" s="25"/>
      <c r="G253" s="25"/>
    </row>
    <row r="254" ht="15.75" customHeight="1">
      <c r="F254" s="25"/>
      <c r="G254" s="25"/>
    </row>
    <row r="255" ht="15.75" customHeight="1">
      <c r="F255" s="25"/>
      <c r="G255" s="25"/>
    </row>
    <row r="256" ht="15.75" customHeight="1">
      <c r="F256" s="25"/>
      <c r="G256" s="25"/>
    </row>
    <row r="257" ht="15.75" customHeight="1">
      <c r="F257" s="25"/>
      <c r="G257" s="25"/>
    </row>
    <row r="258" ht="15.75" customHeight="1">
      <c r="F258" s="25"/>
      <c r="G258" s="25"/>
    </row>
    <row r="259" ht="15.75" customHeight="1">
      <c r="F259" s="25"/>
      <c r="G259" s="25"/>
    </row>
    <row r="260" ht="15.75" customHeight="1">
      <c r="F260" s="25"/>
      <c r="G260" s="25"/>
    </row>
    <row r="261" ht="15.75" customHeight="1">
      <c r="F261" s="25"/>
      <c r="G261" s="25"/>
    </row>
    <row r="262" ht="15.75" customHeight="1">
      <c r="F262" s="25"/>
      <c r="G262" s="25"/>
    </row>
    <row r="263" ht="15.75" customHeight="1">
      <c r="F263" s="25"/>
      <c r="G263" s="25"/>
    </row>
    <row r="264" ht="15.75" customHeight="1">
      <c r="F264" s="25"/>
      <c r="G264" s="25"/>
    </row>
    <row r="265" ht="15.75" customHeight="1">
      <c r="F265" s="25"/>
      <c r="G265" s="25"/>
    </row>
    <row r="266" ht="15.75" customHeight="1">
      <c r="F266" s="25"/>
      <c r="G266" s="25"/>
    </row>
    <row r="267" ht="15.75" customHeight="1">
      <c r="F267" s="25"/>
      <c r="G267" s="25"/>
    </row>
    <row r="268" ht="15.75" customHeight="1">
      <c r="F268" s="25"/>
      <c r="G268" s="25"/>
    </row>
    <row r="269" ht="15.75" customHeight="1">
      <c r="F269" s="25"/>
      <c r="G269" s="25"/>
    </row>
    <row r="270" ht="15.75" customHeight="1">
      <c r="F270" s="25"/>
      <c r="G270" s="25"/>
    </row>
    <row r="271" ht="15.75" customHeight="1">
      <c r="F271" s="25"/>
      <c r="G271" s="25"/>
    </row>
    <row r="272" ht="15.75" customHeight="1">
      <c r="F272" s="25"/>
      <c r="G272" s="25"/>
    </row>
    <row r="273" ht="15.75" customHeight="1">
      <c r="F273" s="25"/>
      <c r="G273" s="25"/>
    </row>
    <row r="274" ht="15.75" customHeight="1">
      <c r="F274" s="25"/>
      <c r="G274" s="25"/>
    </row>
    <row r="275" ht="15.75" customHeight="1">
      <c r="F275" s="25"/>
      <c r="G275" s="25"/>
    </row>
    <row r="276" ht="15.75" customHeight="1">
      <c r="F276" s="25"/>
      <c r="G276" s="25"/>
    </row>
    <row r="277" ht="15.75" customHeight="1">
      <c r="F277" s="25"/>
      <c r="G277" s="25"/>
    </row>
    <row r="278" ht="15.75" customHeight="1">
      <c r="F278" s="25"/>
      <c r="G278" s="25"/>
    </row>
    <row r="279" ht="15.75" customHeight="1">
      <c r="F279" s="25"/>
      <c r="G279" s="25"/>
    </row>
    <row r="280" ht="15.75" customHeight="1">
      <c r="F280" s="25"/>
      <c r="G280" s="25"/>
    </row>
    <row r="281" ht="15.75" customHeight="1">
      <c r="F281" s="25"/>
      <c r="G281" s="25"/>
    </row>
    <row r="282" ht="15.75" customHeight="1">
      <c r="F282" s="25"/>
      <c r="G282" s="25"/>
    </row>
    <row r="283" ht="15.75" customHeight="1">
      <c r="F283" s="25"/>
      <c r="G283" s="25"/>
    </row>
    <row r="284" ht="15.75" customHeight="1">
      <c r="F284" s="25"/>
      <c r="G284" s="25"/>
    </row>
    <row r="285" ht="15.75" customHeight="1">
      <c r="F285" s="25"/>
      <c r="G285" s="25"/>
    </row>
    <row r="286" ht="15.75" customHeight="1">
      <c r="F286" s="25"/>
      <c r="G286" s="25"/>
    </row>
    <row r="287" ht="15.75" customHeight="1">
      <c r="F287" s="25"/>
      <c r="G287" s="25"/>
    </row>
    <row r="288" ht="15.75" customHeight="1">
      <c r="F288" s="25"/>
      <c r="G288" s="25"/>
    </row>
    <row r="289" ht="15.75" customHeight="1">
      <c r="F289" s="25"/>
      <c r="G289" s="25"/>
    </row>
    <row r="290" ht="15.75" customHeight="1">
      <c r="F290" s="25"/>
      <c r="G290" s="25"/>
    </row>
    <row r="291" ht="15.75" customHeight="1">
      <c r="F291" s="25"/>
      <c r="G291" s="25"/>
    </row>
    <row r="292" ht="15.75" customHeight="1">
      <c r="F292" s="25"/>
      <c r="G292" s="25"/>
    </row>
    <row r="293" ht="15.75" customHeight="1">
      <c r="F293" s="25"/>
      <c r="G293" s="25"/>
    </row>
    <row r="294" ht="15.75" customHeight="1">
      <c r="F294" s="25"/>
      <c r="G294" s="25"/>
    </row>
    <row r="295" ht="15.75" customHeight="1">
      <c r="F295" s="25"/>
      <c r="G295" s="25"/>
    </row>
    <row r="296" ht="15.75" customHeight="1">
      <c r="F296" s="25"/>
      <c r="G296" s="25"/>
    </row>
    <row r="297" ht="15.75" customHeight="1">
      <c r="F297" s="25"/>
      <c r="G297" s="25"/>
    </row>
    <row r="298" ht="15.75" customHeight="1">
      <c r="F298" s="25"/>
      <c r="G298" s="25"/>
    </row>
    <row r="299" ht="15.75" customHeight="1">
      <c r="F299" s="25"/>
      <c r="G299" s="25"/>
    </row>
    <row r="300" ht="15.75" customHeight="1">
      <c r="F300" s="25"/>
      <c r="G300" s="25"/>
    </row>
    <row r="301" ht="15.75" customHeight="1">
      <c r="F301" s="25"/>
      <c r="G301" s="25"/>
    </row>
    <row r="302" ht="15.75" customHeight="1">
      <c r="F302" s="25"/>
      <c r="G302" s="25"/>
    </row>
    <row r="303" ht="15.75" customHeight="1">
      <c r="F303" s="25"/>
      <c r="G303" s="25"/>
    </row>
    <row r="304" ht="15.75" customHeight="1">
      <c r="F304" s="25"/>
      <c r="G304" s="25"/>
    </row>
    <row r="305" ht="15.75" customHeight="1">
      <c r="F305" s="25"/>
      <c r="G305" s="25"/>
    </row>
    <row r="306" ht="15.75" customHeight="1">
      <c r="F306" s="25"/>
      <c r="G306" s="25"/>
    </row>
    <row r="307" ht="15.75" customHeight="1">
      <c r="F307" s="25"/>
      <c r="G307" s="25"/>
    </row>
    <row r="308" ht="15.75" customHeight="1">
      <c r="F308" s="25"/>
      <c r="G308" s="25"/>
    </row>
    <row r="309" ht="15.75" customHeight="1">
      <c r="F309" s="25"/>
      <c r="G309" s="25"/>
    </row>
    <row r="310" ht="15.75" customHeight="1">
      <c r="F310" s="25"/>
      <c r="G310" s="25"/>
    </row>
    <row r="311" ht="15.75" customHeight="1">
      <c r="F311" s="25"/>
      <c r="G311" s="25"/>
    </row>
    <row r="312" ht="15.75" customHeight="1">
      <c r="F312" s="25"/>
      <c r="G312" s="25"/>
    </row>
    <row r="313" ht="15.75" customHeight="1">
      <c r="F313" s="25"/>
      <c r="G313" s="25"/>
    </row>
    <row r="314" ht="15.75" customHeight="1">
      <c r="F314" s="25"/>
      <c r="G314" s="25"/>
    </row>
    <row r="315" ht="15.75" customHeight="1">
      <c r="F315" s="25"/>
      <c r="G315" s="25"/>
    </row>
    <row r="316" ht="15.75" customHeight="1">
      <c r="F316" s="25"/>
      <c r="G316" s="25"/>
    </row>
    <row r="317" ht="15.75" customHeight="1">
      <c r="F317" s="25"/>
      <c r="G317" s="25"/>
    </row>
    <row r="318" ht="15.75" customHeight="1">
      <c r="F318" s="25"/>
      <c r="G318" s="25"/>
    </row>
    <row r="319" ht="15.75" customHeight="1">
      <c r="F319" s="25"/>
      <c r="G319" s="25"/>
    </row>
    <row r="320" ht="15.75" customHeight="1">
      <c r="F320" s="25"/>
      <c r="G320" s="25"/>
    </row>
    <row r="321" ht="15.75" customHeight="1">
      <c r="F321" s="25"/>
      <c r="G321" s="25"/>
    </row>
    <row r="322" ht="15.75" customHeight="1">
      <c r="F322" s="25"/>
      <c r="G322" s="25"/>
    </row>
    <row r="323" ht="15.75" customHeight="1">
      <c r="F323" s="25"/>
      <c r="G323" s="25"/>
    </row>
    <row r="324" ht="15.75" customHeight="1">
      <c r="F324" s="25"/>
      <c r="G324" s="25"/>
    </row>
    <row r="325" ht="15.75" customHeight="1">
      <c r="F325" s="25"/>
      <c r="G325" s="25"/>
    </row>
    <row r="326" ht="15.75" customHeight="1">
      <c r="F326" s="25"/>
      <c r="G326" s="25"/>
    </row>
    <row r="327" ht="15.75" customHeight="1">
      <c r="F327" s="25"/>
      <c r="G327" s="25"/>
    </row>
    <row r="328" ht="15.75" customHeight="1">
      <c r="F328" s="25"/>
      <c r="G328" s="25"/>
    </row>
    <row r="329" ht="15.75" customHeight="1">
      <c r="F329" s="25"/>
      <c r="G329" s="25"/>
    </row>
    <row r="330" ht="15.75" customHeight="1">
      <c r="F330" s="25"/>
      <c r="G330" s="25"/>
    </row>
    <row r="331" ht="15.75" customHeight="1">
      <c r="F331" s="25"/>
      <c r="G331" s="25"/>
    </row>
    <row r="332" ht="15.75" customHeight="1">
      <c r="F332" s="25"/>
      <c r="G332" s="25"/>
    </row>
    <row r="333" ht="15.75" customHeight="1">
      <c r="F333" s="25"/>
      <c r="G333" s="25"/>
    </row>
    <row r="334" ht="15.75" customHeight="1">
      <c r="F334" s="25"/>
      <c r="G334" s="25"/>
    </row>
    <row r="335" ht="15.75" customHeight="1">
      <c r="F335" s="25"/>
      <c r="G335" s="25"/>
    </row>
    <row r="336" ht="15.75" customHeight="1">
      <c r="F336" s="25"/>
      <c r="G336" s="25"/>
    </row>
    <row r="337" ht="15.75" customHeight="1">
      <c r="F337" s="25"/>
      <c r="G337" s="25"/>
    </row>
    <row r="338" ht="15.75" customHeight="1">
      <c r="F338" s="25"/>
      <c r="G338" s="25"/>
    </row>
    <row r="339" ht="15.75" customHeight="1">
      <c r="F339" s="25"/>
      <c r="G339" s="25"/>
    </row>
    <row r="340" ht="15.75" customHeight="1">
      <c r="F340" s="25"/>
      <c r="G340" s="25"/>
    </row>
    <row r="341" ht="15.75" customHeight="1">
      <c r="F341" s="25"/>
      <c r="G341" s="25"/>
    </row>
    <row r="342" ht="15.75" customHeight="1">
      <c r="F342" s="25"/>
      <c r="G342" s="25"/>
    </row>
    <row r="343" ht="15.75" customHeight="1">
      <c r="F343" s="25"/>
      <c r="G343" s="25"/>
    </row>
    <row r="344" ht="15.75" customHeight="1">
      <c r="F344" s="25"/>
      <c r="G344" s="25"/>
    </row>
    <row r="345" ht="15.75" customHeight="1">
      <c r="F345" s="25"/>
      <c r="G345" s="25"/>
    </row>
    <row r="346" ht="15.75" customHeight="1">
      <c r="F346" s="25"/>
      <c r="G346" s="25"/>
    </row>
    <row r="347" ht="15.75" customHeight="1">
      <c r="F347" s="25"/>
      <c r="G347" s="25"/>
    </row>
    <row r="348" ht="15.75" customHeight="1">
      <c r="F348" s="25"/>
      <c r="G348" s="25"/>
    </row>
    <row r="349" ht="15.75" customHeight="1">
      <c r="F349" s="25"/>
      <c r="G349" s="25"/>
    </row>
    <row r="350" ht="15.75" customHeight="1">
      <c r="F350" s="25"/>
      <c r="G350" s="25"/>
    </row>
    <row r="351" ht="15.75" customHeight="1">
      <c r="F351" s="25"/>
      <c r="G351" s="25"/>
    </row>
    <row r="352" ht="15.75" customHeight="1">
      <c r="F352" s="25"/>
      <c r="G352" s="25"/>
    </row>
    <row r="353" ht="15.75" customHeight="1">
      <c r="F353" s="25"/>
      <c r="G353" s="25"/>
    </row>
    <row r="354" ht="15.75" customHeight="1">
      <c r="F354" s="25"/>
      <c r="G354" s="25"/>
    </row>
    <row r="355" ht="15.75" customHeight="1">
      <c r="F355" s="25"/>
      <c r="G355" s="25"/>
    </row>
    <row r="356" ht="15.75" customHeight="1">
      <c r="F356" s="25"/>
      <c r="G356" s="25"/>
    </row>
    <row r="357" ht="15.75" customHeight="1">
      <c r="F357" s="25"/>
      <c r="G357" s="25"/>
    </row>
    <row r="358" ht="15.75" customHeight="1">
      <c r="F358" s="25"/>
      <c r="G358" s="25"/>
    </row>
    <row r="359" ht="15.75" customHeight="1">
      <c r="F359" s="25"/>
      <c r="G359" s="25"/>
    </row>
    <row r="360" ht="15.75" customHeight="1">
      <c r="F360" s="25"/>
      <c r="G360" s="25"/>
    </row>
    <row r="361" ht="15.75" customHeight="1">
      <c r="F361" s="25"/>
      <c r="G361" s="25"/>
    </row>
    <row r="362" ht="15.75" customHeight="1">
      <c r="F362" s="25"/>
      <c r="G362" s="25"/>
    </row>
    <row r="363" ht="15.75" customHeight="1">
      <c r="F363" s="25"/>
      <c r="G363" s="25"/>
    </row>
    <row r="364" ht="15.75" customHeight="1">
      <c r="F364" s="25"/>
      <c r="G364" s="25"/>
    </row>
    <row r="365" ht="15.75" customHeight="1">
      <c r="F365" s="25"/>
      <c r="G365" s="25"/>
    </row>
    <row r="366" ht="15.75" customHeight="1">
      <c r="F366" s="25"/>
      <c r="G366" s="25"/>
    </row>
    <row r="367" ht="15.75" customHeight="1">
      <c r="F367" s="25"/>
      <c r="G367" s="25"/>
    </row>
    <row r="368" ht="15.75" customHeight="1">
      <c r="F368" s="25"/>
      <c r="G368" s="25"/>
    </row>
    <row r="369" ht="15.75" customHeight="1">
      <c r="F369" s="25"/>
      <c r="G369" s="25"/>
    </row>
    <row r="370" ht="15.75" customHeight="1">
      <c r="F370" s="25"/>
      <c r="G370" s="25"/>
    </row>
    <row r="371" ht="15.75" customHeight="1">
      <c r="F371" s="25"/>
      <c r="G371" s="25"/>
    </row>
    <row r="372" ht="15.75" customHeight="1">
      <c r="F372" s="25"/>
      <c r="G372" s="25"/>
    </row>
    <row r="373" ht="15.75" customHeight="1">
      <c r="F373" s="25"/>
      <c r="G373" s="25"/>
    </row>
    <row r="374" ht="15.75" customHeight="1">
      <c r="F374" s="25"/>
      <c r="G374" s="25"/>
    </row>
    <row r="375" ht="15.75" customHeight="1">
      <c r="F375" s="25"/>
      <c r="G375" s="25"/>
    </row>
    <row r="376" ht="15.75" customHeight="1">
      <c r="F376" s="25"/>
      <c r="G376" s="25"/>
    </row>
    <row r="377" ht="15.75" customHeight="1">
      <c r="F377" s="25"/>
      <c r="G377" s="25"/>
    </row>
    <row r="378" ht="15.75" customHeight="1">
      <c r="F378" s="25"/>
      <c r="G378" s="25"/>
    </row>
    <row r="379" ht="15.75" customHeight="1">
      <c r="F379" s="25"/>
      <c r="G379" s="25"/>
    </row>
    <row r="380" ht="15.75" customHeight="1">
      <c r="F380" s="25"/>
      <c r="G380" s="25"/>
    </row>
    <row r="381" ht="15.75" customHeight="1">
      <c r="F381" s="25"/>
      <c r="G381" s="25"/>
    </row>
    <row r="382" ht="15.75" customHeight="1">
      <c r="F382" s="25"/>
      <c r="G382" s="25"/>
    </row>
    <row r="383" ht="15.75" customHeight="1">
      <c r="F383" s="25"/>
      <c r="G383" s="25"/>
    </row>
    <row r="384" ht="15.75" customHeight="1">
      <c r="F384" s="25"/>
      <c r="G384" s="25"/>
    </row>
    <row r="385" ht="15.75" customHeight="1">
      <c r="F385" s="25"/>
      <c r="G385" s="25"/>
    </row>
    <row r="386" ht="15.75" customHeight="1">
      <c r="F386" s="25"/>
      <c r="G386" s="25"/>
    </row>
    <row r="387" ht="15.75" customHeight="1">
      <c r="F387" s="25"/>
      <c r="G387" s="25"/>
    </row>
    <row r="388" ht="15.75" customHeight="1">
      <c r="F388" s="25"/>
      <c r="G388" s="25"/>
    </row>
    <row r="389" ht="15.75" customHeight="1">
      <c r="F389" s="25"/>
      <c r="G389" s="25"/>
    </row>
    <row r="390" ht="15.75" customHeight="1">
      <c r="F390" s="25"/>
      <c r="G390" s="25"/>
    </row>
    <row r="391" ht="15.75" customHeight="1">
      <c r="F391" s="25"/>
      <c r="G391" s="25"/>
    </row>
    <row r="392" ht="15.75" customHeight="1">
      <c r="F392" s="25"/>
      <c r="G392" s="25"/>
    </row>
    <row r="393" ht="15.75" customHeight="1">
      <c r="F393" s="25"/>
      <c r="G393" s="25"/>
    </row>
    <row r="394" ht="15.75" customHeight="1">
      <c r="F394" s="25"/>
      <c r="G394" s="25"/>
    </row>
    <row r="395" ht="15.75" customHeight="1">
      <c r="F395" s="25"/>
      <c r="G395" s="25"/>
    </row>
    <row r="396" ht="15.75" customHeight="1">
      <c r="F396" s="25"/>
      <c r="G396" s="25"/>
    </row>
    <row r="397" ht="15.75" customHeight="1">
      <c r="F397" s="25"/>
      <c r="G397" s="25"/>
    </row>
    <row r="398" ht="15.75" customHeight="1">
      <c r="F398" s="25"/>
      <c r="G398" s="25"/>
    </row>
    <row r="399" ht="15.75" customHeight="1">
      <c r="F399" s="25"/>
      <c r="G399" s="25"/>
    </row>
    <row r="400" ht="15.75" customHeight="1">
      <c r="F400" s="25"/>
      <c r="G400" s="25"/>
    </row>
    <row r="401" ht="15.75" customHeight="1">
      <c r="F401" s="25"/>
      <c r="G401" s="25"/>
    </row>
    <row r="402" ht="15.75" customHeight="1">
      <c r="F402" s="25"/>
      <c r="G402" s="25"/>
    </row>
    <row r="403" ht="15.75" customHeight="1">
      <c r="F403" s="25"/>
      <c r="G403" s="25"/>
    </row>
    <row r="404" ht="15.75" customHeight="1">
      <c r="F404" s="25"/>
      <c r="G404" s="25"/>
    </row>
    <row r="405" ht="15.75" customHeight="1">
      <c r="F405" s="25"/>
      <c r="G405" s="25"/>
    </row>
    <row r="406" ht="15.75" customHeight="1">
      <c r="F406" s="25"/>
      <c r="G406" s="25"/>
    </row>
    <row r="407" ht="15.75" customHeight="1">
      <c r="F407" s="25"/>
      <c r="G407" s="25"/>
    </row>
    <row r="408" ht="15.75" customHeight="1">
      <c r="F408" s="25"/>
      <c r="G408" s="25"/>
    </row>
    <row r="409" ht="15.75" customHeight="1">
      <c r="F409" s="25"/>
      <c r="G409" s="25"/>
    </row>
    <row r="410" ht="15.75" customHeight="1">
      <c r="F410" s="25"/>
      <c r="G410" s="25"/>
    </row>
    <row r="411" ht="15.75" customHeight="1">
      <c r="F411" s="25"/>
      <c r="G411" s="25"/>
    </row>
    <row r="412" ht="15.75" customHeight="1">
      <c r="F412" s="25"/>
      <c r="G412" s="25"/>
    </row>
    <row r="413" ht="15.75" customHeight="1">
      <c r="F413" s="25"/>
      <c r="G413" s="25"/>
    </row>
    <row r="414" ht="15.75" customHeight="1">
      <c r="F414" s="25"/>
      <c r="G414" s="25"/>
    </row>
    <row r="415" ht="15.75" customHeight="1">
      <c r="F415" s="25"/>
      <c r="G415" s="25"/>
    </row>
    <row r="416" ht="15.75" customHeight="1">
      <c r="F416" s="25"/>
      <c r="G416" s="25"/>
    </row>
    <row r="417" ht="15.75" customHeight="1">
      <c r="F417" s="25"/>
      <c r="G417" s="25"/>
    </row>
    <row r="418" ht="15.75" customHeight="1">
      <c r="F418" s="25"/>
      <c r="G418" s="25"/>
    </row>
    <row r="419" ht="15.75" customHeight="1">
      <c r="F419" s="25"/>
      <c r="G419" s="25"/>
    </row>
    <row r="420" ht="15.75" customHeight="1">
      <c r="F420" s="25"/>
      <c r="G420" s="25"/>
    </row>
    <row r="421" ht="15.75" customHeight="1">
      <c r="F421" s="25"/>
      <c r="G421" s="25"/>
    </row>
    <row r="422" ht="15.75" customHeight="1">
      <c r="F422" s="25"/>
      <c r="G422" s="25"/>
    </row>
    <row r="423" ht="15.75" customHeight="1">
      <c r="F423" s="25"/>
      <c r="G423" s="25"/>
    </row>
    <row r="424" ht="15.75" customHeight="1">
      <c r="F424" s="25"/>
      <c r="G424" s="25"/>
    </row>
    <row r="425" ht="15.75" customHeight="1">
      <c r="F425" s="25"/>
      <c r="G425" s="25"/>
    </row>
    <row r="426" ht="15.75" customHeight="1">
      <c r="F426" s="25"/>
      <c r="G426" s="25"/>
    </row>
    <row r="427" ht="15.75" customHeight="1">
      <c r="F427" s="25"/>
      <c r="G427" s="25"/>
    </row>
    <row r="428" ht="15.75" customHeight="1">
      <c r="F428" s="25"/>
      <c r="G428" s="25"/>
    </row>
    <row r="429" ht="15.75" customHeight="1">
      <c r="F429" s="25"/>
      <c r="G429" s="25"/>
    </row>
    <row r="430" ht="15.75" customHeight="1">
      <c r="F430" s="25"/>
      <c r="G430" s="25"/>
    </row>
    <row r="431" ht="15.75" customHeight="1">
      <c r="F431" s="25"/>
      <c r="G431" s="25"/>
    </row>
    <row r="432" ht="15.75" customHeight="1">
      <c r="F432" s="25"/>
      <c r="G432" s="25"/>
    </row>
    <row r="433" ht="15.75" customHeight="1">
      <c r="F433" s="25"/>
      <c r="G433" s="25"/>
    </row>
    <row r="434" ht="15.75" customHeight="1">
      <c r="F434" s="25"/>
      <c r="G434" s="25"/>
    </row>
    <row r="435" ht="15.75" customHeight="1">
      <c r="F435" s="25"/>
      <c r="G435" s="25"/>
    </row>
    <row r="436" ht="15.75" customHeight="1">
      <c r="F436" s="25"/>
      <c r="G436" s="25"/>
    </row>
    <row r="437" ht="15.75" customHeight="1">
      <c r="F437" s="25"/>
      <c r="G437" s="25"/>
    </row>
    <row r="438" ht="15.75" customHeight="1">
      <c r="F438" s="25"/>
      <c r="G438" s="25"/>
    </row>
    <row r="439" ht="15.75" customHeight="1">
      <c r="F439" s="25"/>
      <c r="G439" s="25"/>
    </row>
    <row r="440" ht="15.75" customHeight="1">
      <c r="F440" s="25"/>
      <c r="G440" s="25"/>
    </row>
    <row r="441" ht="15.75" customHeight="1">
      <c r="F441" s="25"/>
      <c r="G441" s="25"/>
    </row>
    <row r="442" ht="15.75" customHeight="1">
      <c r="F442" s="25"/>
      <c r="G442" s="25"/>
    </row>
    <row r="443" ht="15.75" customHeight="1">
      <c r="F443" s="25"/>
      <c r="G443" s="25"/>
    </row>
    <row r="444" ht="15.75" customHeight="1">
      <c r="F444" s="25"/>
      <c r="G444" s="25"/>
    </row>
    <row r="445" ht="15.75" customHeight="1">
      <c r="F445" s="25"/>
      <c r="G445" s="25"/>
    </row>
    <row r="446" ht="15.75" customHeight="1">
      <c r="F446" s="25"/>
      <c r="G446" s="25"/>
    </row>
    <row r="447" ht="15.75" customHeight="1">
      <c r="F447" s="25"/>
      <c r="G447" s="25"/>
    </row>
    <row r="448" ht="15.75" customHeight="1">
      <c r="F448" s="25"/>
      <c r="G448" s="25"/>
    </row>
    <row r="449" ht="15.75" customHeight="1">
      <c r="F449" s="25"/>
      <c r="G449" s="25"/>
    </row>
    <row r="450" ht="15.75" customHeight="1">
      <c r="F450" s="25"/>
      <c r="G450" s="25"/>
    </row>
    <row r="451" ht="15.75" customHeight="1">
      <c r="F451" s="25"/>
      <c r="G451" s="25"/>
    </row>
    <row r="452" ht="15.75" customHeight="1">
      <c r="F452" s="25"/>
      <c r="G452" s="25"/>
    </row>
    <row r="453" ht="15.75" customHeight="1">
      <c r="F453" s="25"/>
      <c r="G453" s="25"/>
    </row>
    <row r="454" ht="15.75" customHeight="1">
      <c r="F454" s="25"/>
      <c r="G454" s="25"/>
    </row>
    <row r="455" ht="15.75" customHeight="1">
      <c r="F455" s="25"/>
      <c r="G455" s="25"/>
    </row>
    <row r="456" ht="15.75" customHeight="1">
      <c r="F456" s="25"/>
      <c r="G456" s="25"/>
    </row>
    <row r="457" ht="15.75" customHeight="1">
      <c r="F457" s="25"/>
      <c r="G457" s="25"/>
    </row>
    <row r="458" ht="15.75" customHeight="1">
      <c r="F458" s="25"/>
      <c r="G458" s="25"/>
    </row>
    <row r="459" ht="15.75" customHeight="1">
      <c r="F459" s="25"/>
      <c r="G459" s="25"/>
    </row>
    <row r="460" ht="15.75" customHeight="1">
      <c r="F460" s="25"/>
      <c r="G460" s="25"/>
    </row>
    <row r="461" ht="15.75" customHeight="1">
      <c r="F461" s="25"/>
      <c r="G461" s="25"/>
    </row>
    <row r="462" ht="15.75" customHeight="1">
      <c r="F462" s="25"/>
      <c r="G462" s="25"/>
    </row>
    <row r="463" ht="15.75" customHeight="1">
      <c r="F463" s="25"/>
      <c r="G463" s="25"/>
    </row>
    <row r="464" ht="15.75" customHeight="1">
      <c r="F464" s="25"/>
      <c r="G464" s="25"/>
    </row>
    <row r="465" ht="15.75" customHeight="1">
      <c r="F465" s="25"/>
      <c r="G465" s="25"/>
    </row>
    <row r="466" ht="15.75" customHeight="1">
      <c r="F466" s="25"/>
      <c r="G466" s="25"/>
    </row>
    <row r="467" ht="15.75" customHeight="1">
      <c r="F467" s="25"/>
      <c r="G467" s="25"/>
    </row>
    <row r="468" ht="15.75" customHeight="1">
      <c r="F468" s="25"/>
      <c r="G468" s="25"/>
    </row>
    <row r="469" ht="15.75" customHeight="1">
      <c r="F469" s="25"/>
      <c r="G469" s="25"/>
    </row>
    <row r="470" ht="15.75" customHeight="1">
      <c r="F470" s="25"/>
      <c r="G470" s="25"/>
    </row>
    <row r="471" ht="15.75" customHeight="1">
      <c r="F471" s="25"/>
      <c r="G471" s="25"/>
    </row>
    <row r="472" ht="15.75" customHeight="1">
      <c r="F472" s="25"/>
      <c r="G472" s="25"/>
    </row>
    <row r="473" ht="15.75" customHeight="1">
      <c r="F473" s="25"/>
      <c r="G473" s="25"/>
    </row>
    <row r="474" ht="15.75" customHeight="1">
      <c r="F474" s="25"/>
      <c r="G474" s="25"/>
    </row>
    <row r="475" ht="15.75" customHeight="1">
      <c r="F475" s="25"/>
      <c r="G475" s="25"/>
    </row>
    <row r="476" ht="15.75" customHeight="1">
      <c r="F476" s="25"/>
      <c r="G476" s="25"/>
    </row>
    <row r="477" ht="15.75" customHeight="1">
      <c r="F477" s="25"/>
      <c r="G477" s="25"/>
    </row>
    <row r="478" ht="15.75" customHeight="1">
      <c r="F478" s="25"/>
      <c r="G478" s="25"/>
    </row>
    <row r="479" ht="15.75" customHeight="1">
      <c r="F479" s="25"/>
      <c r="G479" s="25"/>
    </row>
    <row r="480" ht="15.75" customHeight="1">
      <c r="F480" s="25"/>
      <c r="G480" s="25"/>
    </row>
    <row r="481" ht="15.75" customHeight="1">
      <c r="F481" s="25"/>
      <c r="G481" s="25"/>
    </row>
    <row r="482" ht="15.75" customHeight="1">
      <c r="F482" s="25"/>
      <c r="G482" s="25"/>
    </row>
    <row r="483" ht="15.75" customHeight="1">
      <c r="F483" s="25"/>
      <c r="G483" s="25"/>
    </row>
    <row r="484" ht="15.75" customHeight="1">
      <c r="F484" s="25"/>
      <c r="G484" s="25"/>
    </row>
    <row r="485" ht="15.75" customHeight="1">
      <c r="F485" s="25"/>
      <c r="G485" s="25"/>
    </row>
    <row r="486" ht="15.75" customHeight="1">
      <c r="F486" s="25"/>
      <c r="G486" s="25"/>
    </row>
    <row r="487" ht="15.75" customHeight="1">
      <c r="F487" s="25"/>
      <c r="G487" s="25"/>
    </row>
    <row r="488" ht="15.75" customHeight="1">
      <c r="F488" s="25"/>
      <c r="G488" s="25"/>
    </row>
    <row r="489" ht="15.75" customHeight="1">
      <c r="F489" s="25"/>
      <c r="G489" s="25"/>
    </row>
    <row r="490" ht="15.75" customHeight="1">
      <c r="F490" s="25"/>
      <c r="G490" s="25"/>
    </row>
    <row r="491" ht="15.75" customHeight="1">
      <c r="F491" s="25"/>
      <c r="G491" s="25"/>
    </row>
    <row r="492" ht="15.75" customHeight="1">
      <c r="F492" s="25"/>
      <c r="G492" s="25"/>
    </row>
    <row r="493" ht="15.75" customHeight="1">
      <c r="F493" s="25"/>
      <c r="G493" s="25"/>
    </row>
    <row r="494" ht="15.75" customHeight="1">
      <c r="F494" s="25"/>
      <c r="G494" s="25"/>
    </row>
    <row r="495" ht="15.75" customHeight="1">
      <c r="F495" s="25"/>
      <c r="G495" s="25"/>
    </row>
    <row r="496" ht="15.75" customHeight="1">
      <c r="F496" s="25"/>
      <c r="G496" s="25"/>
    </row>
    <row r="497" ht="15.75" customHeight="1">
      <c r="F497" s="25"/>
      <c r="G497" s="25"/>
    </row>
    <row r="498" ht="15.75" customHeight="1">
      <c r="F498" s="25"/>
      <c r="G498" s="25"/>
    </row>
    <row r="499" ht="15.75" customHeight="1">
      <c r="F499" s="25"/>
      <c r="G499" s="25"/>
    </row>
    <row r="500" ht="15.75" customHeight="1">
      <c r="F500" s="25"/>
      <c r="G500" s="25"/>
    </row>
    <row r="501" ht="15.75" customHeight="1">
      <c r="F501" s="25"/>
      <c r="G501" s="25"/>
    </row>
    <row r="502" ht="15.75" customHeight="1">
      <c r="F502" s="25"/>
      <c r="G502" s="25"/>
    </row>
    <row r="503" ht="15.75" customHeight="1">
      <c r="F503" s="25"/>
      <c r="G503" s="25"/>
    </row>
    <row r="504" ht="15.75" customHeight="1">
      <c r="F504" s="25"/>
      <c r="G504" s="25"/>
    </row>
    <row r="505" ht="15.75" customHeight="1">
      <c r="F505" s="25"/>
      <c r="G505" s="25"/>
    </row>
    <row r="506" ht="15.75" customHeight="1">
      <c r="F506" s="25"/>
      <c r="G506" s="25"/>
    </row>
    <row r="507" ht="15.75" customHeight="1">
      <c r="F507" s="25"/>
      <c r="G507" s="25"/>
    </row>
    <row r="508" ht="15.75" customHeight="1">
      <c r="F508" s="25"/>
      <c r="G508" s="25"/>
    </row>
    <row r="509" ht="15.75" customHeight="1">
      <c r="F509" s="25"/>
      <c r="G509" s="25"/>
    </row>
    <row r="510" ht="15.75" customHeight="1">
      <c r="F510" s="25"/>
      <c r="G510" s="25"/>
    </row>
    <row r="511" ht="15.75" customHeight="1">
      <c r="F511" s="25"/>
      <c r="G511" s="25"/>
    </row>
    <row r="512" ht="15.75" customHeight="1">
      <c r="F512" s="25"/>
      <c r="G512" s="25"/>
    </row>
    <row r="513" ht="15.75" customHeight="1">
      <c r="F513" s="25"/>
      <c r="G513" s="25"/>
    </row>
    <row r="514" ht="15.75" customHeight="1">
      <c r="F514" s="25"/>
      <c r="G514" s="25"/>
    </row>
    <row r="515" ht="15.75" customHeight="1">
      <c r="F515" s="25"/>
      <c r="G515" s="25"/>
    </row>
    <row r="516" ht="15.75" customHeight="1">
      <c r="F516" s="25"/>
      <c r="G516" s="25"/>
    </row>
    <row r="517" ht="15.75" customHeight="1">
      <c r="F517" s="25"/>
      <c r="G517" s="25"/>
    </row>
    <row r="518" ht="15.75" customHeight="1">
      <c r="F518" s="25"/>
      <c r="G518" s="25"/>
    </row>
    <row r="519" ht="15.75" customHeight="1">
      <c r="F519" s="25"/>
      <c r="G519" s="25"/>
    </row>
    <row r="520" ht="15.75" customHeight="1">
      <c r="F520" s="25"/>
      <c r="G520" s="25"/>
    </row>
    <row r="521" ht="15.75" customHeight="1">
      <c r="F521" s="25"/>
      <c r="G521" s="25"/>
    </row>
    <row r="522" ht="15.75" customHeight="1">
      <c r="F522" s="25"/>
      <c r="G522" s="25"/>
    </row>
    <row r="523" ht="15.75" customHeight="1">
      <c r="F523" s="25"/>
      <c r="G523" s="25"/>
    </row>
    <row r="524" ht="15.75" customHeight="1">
      <c r="F524" s="25"/>
      <c r="G524" s="25"/>
    </row>
    <row r="525" ht="15.75" customHeight="1">
      <c r="F525" s="25"/>
      <c r="G525" s="25"/>
    </row>
    <row r="526" ht="15.75" customHeight="1">
      <c r="F526" s="25"/>
      <c r="G526" s="25"/>
    </row>
    <row r="527" ht="15.75" customHeight="1">
      <c r="F527" s="25"/>
      <c r="G527" s="25"/>
    </row>
    <row r="528" ht="15.75" customHeight="1">
      <c r="F528" s="25"/>
      <c r="G528" s="25"/>
    </row>
    <row r="529" ht="15.75" customHeight="1">
      <c r="F529" s="25"/>
      <c r="G529" s="25"/>
    </row>
    <row r="530" ht="15.75" customHeight="1">
      <c r="F530" s="25"/>
      <c r="G530" s="25"/>
    </row>
    <row r="531" ht="15.75" customHeight="1">
      <c r="F531" s="25"/>
      <c r="G531" s="25"/>
    </row>
    <row r="532" ht="15.75" customHeight="1">
      <c r="F532" s="25"/>
      <c r="G532" s="25"/>
    </row>
    <row r="533" ht="15.75" customHeight="1">
      <c r="F533" s="25"/>
      <c r="G533" s="25"/>
    </row>
    <row r="534" ht="15.75" customHeight="1">
      <c r="F534" s="25"/>
      <c r="G534" s="25"/>
    </row>
    <row r="535" ht="15.75" customHeight="1">
      <c r="F535" s="25"/>
      <c r="G535" s="25"/>
    </row>
    <row r="536" ht="15.75" customHeight="1">
      <c r="F536" s="25"/>
      <c r="G536" s="25"/>
    </row>
    <row r="537" ht="15.75" customHeight="1">
      <c r="F537" s="25"/>
      <c r="G537" s="25"/>
    </row>
    <row r="538" ht="15.75" customHeight="1">
      <c r="F538" s="25"/>
      <c r="G538" s="25"/>
    </row>
    <row r="539" ht="15.75" customHeight="1">
      <c r="F539" s="25"/>
      <c r="G539" s="25"/>
    </row>
    <row r="540" ht="15.75" customHeight="1">
      <c r="F540" s="25"/>
      <c r="G540" s="25"/>
    </row>
    <row r="541" ht="15.75" customHeight="1">
      <c r="F541" s="25"/>
      <c r="G541" s="25"/>
    </row>
    <row r="542" ht="15.75" customHeight="1">
      <c r="F542" s="25"/>
      <c r="G542" s="25"/>
    </row>
    <row r="543" ht="15.75" customHeight="1">
      <c r="F543" s="25"/>
      <c r="G543" s="25"/>
    </row>
    <row r="544" ht="15.75" customHeight="1">
      <c r="F544" s="25"/>
      <c r="G544" s="25"/>
    </row>
    <row r="545" ht="15.75" customHeight="1">
      <c r="F545" s="25"/>
      <c r="G545" s="25"/>
    </row>
    <row r="546" ht="15.75" customHeight="1">
      <c r="F546" s="25"/>
      <c r="G546" s="25"/>
    </row>
    <row r="547" ht="15.75" customHeight="1">
      <c r="F547" s="25"/>
      <c r="G547" s="25"/>
    </row>
    <row r="548" ht="15.75" customHeight="1">
      <c r="F548" s="25"/>
      <c r="G548" s="25"/>
    </row>
    <row r="549" ht="15.75" customHeight="1">
      <c r="F549" s="25"/>
      <c r="G549" s="25"/>
    </row>
    <row r="550" ht="15.75" customHeight="1">
      <c r="F550" s="25"/>
      <c r="G550" s="25"/>
    </row>
    <row r="551" ht="15.75" customHeight="1">
      <c r="F551" s="25"/>
      <c r="G551" s="25"/>
    </row>
    <row r="552" ht="15.75" customHeight="1">
      <c r="F552" s="25"/>
      <c r="G552" s="25"/>
    </row>
    <row r="553" ht="15.75" customHeight="1">
      <c r="F553" s="25"/>
      <c r="G553" s="25"/>
    </row>
    <row r="554" ht="15.75" customHeight="1">
      <c r="F554" s="25"/>
      <c r="G554" s="25"/>
    </row>
    <row r="555" ht="15.75" customHeight="1">
      <c r="F555" s="25"/>
      <c r="G555" s="25"/>
    </row>
    <row r="556" ht="15.75" customHeight="1">
      <c r="F556" s="25"/>
      <c r="G556" s="25"/>
    </row>
    <row r="557" ht="15.75" customHeight="1">
      <c r="F557" s="25"/>
      <c r="G557" s="25"/>
    </row>
    <row r="558" ht="15.75" customHeight="1">
      <c r="F558" s="25"/>
      <c r="G558" s="25"/>
    </row>
    <row r="559" ht="15.75" customHeight="1">
      <c r="F559" s="25"/>
      <c r="G559" s="25"/>
    </row>
    <row r="560" ht="15.75" customHeight="1">
      <c r="F560" s="25"/>
      <c r="G560" s="25"/>
    </row>
    <row r="561" ht="15.75" customHeight="1">
      <c r="F561" s="25"/>
      <c r="G561" s="25"/>
    </row>
    <row r="562" ht="15.75" customHeight="1">
      <c r="F562" s="25"/>
      <c r="G562" s="25"/>
    </row>
    <row r="563" ht="15.75" customHeight="1">
      <c r="F563" s="25"/>
      <c r="G563" s="25"/>
    </row>
    <row r="564" ht="15.75" customHeight="1">
      <c r="F564" s="25"/>
      <c r="G564" s="25"/>
    </row>
    <row r="565" ht="15.75" customHeight="1">
      <c r="F565" s="25"/>
      <c r="G565" s="25"/>
    </row>
    <row r="566" ht="15.75" customHeight="1">
      <c r="F566" s="25"/>
      <c r="G566" s="25"/>
    </row>
    <row r="567" ht="15.75" customHeight="1">
      <c r="F567" s="25"/>
      <c r="G567" s="25"/>
    </row>
    <row r="568" ht="15.75" customHeight="1">
      <c r="F568" s="25"/>
      <c r="G568" s="25"/>
    </row>
    <row r="569" ht="15.75" customHeight="1">
      <c r="F569" s="25"/>
      <c r="G569" s="25"/>
    </row>
    <row r="570" ht="15.75" customHeight="1">
      <c r="F570" s="25"/>
      <c r="G570" s="25"/>
    </row>
    <row r="571" ht="15.75" customHeight="1">
      <c r="F571" s="25"/>
      <c r="G571" s="25"/>
    </row>
    <row r="572" ht="15.75" customHeight="1">
      <c r="F572" s="25"/>
      <c r="G572" s="25"/>
    </row>
    <row r="573" ht="15.75" customHeight="1">
      <c r="F573" s="25"/>
      <c r="G573" s="25"/>
    </row>
    <row r="574" ht="15.75" customHeight="1">
      <c r="F574" s="25"/>
      <c r="G574" s="25"/>
    </row>
    <row r="575" ht="15.75" customHeight="1">
      <c r="F575" s="25"/>
      <c r="G575" s="25"/>
    </row>
    <row r="576" ht="15.75" customHeight="1">
      <c r="F576" s="25"/>
      <c r="G576" s="25"/>
    </row>
    <row r="577" ht="15.75" customHeight="1">
      <c r="F577" s="25"/>
      <c r="G577" s="25"/>
    </row>
    <row r="578" ht="15.75" customHeight="1">
      <c r="F578" s="25"/>
      <c r="G578" s="25"/>
    </row>
    <row r="579" ht="15.75" customHeight="1">
      <c r="F579" s="25"/>
      <c r="G579" s="25"/>
    </row>
    <row r="580" ht="15.75" customHeight="1">
      <c r="F580" s="25"/>
      <c r="G580" s="25"/>
    </row>
    <row r="581" ht="15.75" customHeight="1">
      <c r="F581" s="25"/>
      <c r="G581" s="25"/>
    </row>
    <row r="582" ht="15.75" customHeight="1">
      <c r="F582" s="25"/>
      <c r="G582" s="25"/>
    </row>
    <row r="583" ht="15.75" customHeight="1">
      <c r="F583" s="25"/>
      <c r="G583" s="25"/>
    </row>
    <row r="584" ht="15.75" customHeight="1">
      <c r="F584" s="25"/>
      <c r="G584" s="25"/>
    </row>
    <row r="585" ht="15.75" customHeight="1">
      <c r="F585" s="25"/>
      <c r="G585" s="25"/>
    </row>
    <row r="586" ht="15.75" customHeight="1">
      <c r="F586" s="25"/>
      <c r="G586" s="25"/>
    </row>
    <row r="587" ht="15.75" customHeight="1">
      <c r="F587" s="25"/>
      <c r="G587" s="25"/>
    </row>
    <row r="588" ht="15.75" customHeight="1">
      <c r="F588" s="25"/>
      <c r="G588" s="25"/>
    </row>
    <row r="589" ht="15.75" customHeight="1">
      <c r="F589" s="25"/>
      <c r="G589" s="25"/>
    </row>
    <row r="590" ht="15.75" customHeight="1">
      <c r="F590" s="25"/>
      <c r="G590" s="25"/>
    </row>
    <row r="591" ht="15.75" customHeight="1">
      <c r="F591" s="25"/>
      <c r="G591" s="25"/>
    </row>
    <row r="592" ht="15.75" customHeight="1">
      <c r="F592" s="25"/>
      <c r="G592" s="25"/>
    </row>
    <row r="593" ht="15.75" customHeight="1">
      <c r="F593" s="25"/>
      <c r="G593" s="25"/>
    </row>
    <row r="594" ht="15.75" customHeight="1">
      <c r="F594" s="25"/>
      <c r="G594" s="25"/>
    </row>
    <row r="595" ht="15.75" customHeight="1">
      <c r="F595" s="25"/>
      <c r="G595" s="25"/>
    </row>
    <row r="596" ht="15.75" customHeight="1">
      <c r="F596" s="25"/>
      <c r="G596" s="25"/>
    </row>
    <row r="597" ht="15.75" customHeight="1">
      <c r="F597" s="25"/>
      <c r="G597" s="25"/>
    </row>
    <row r="598" ht="15.75" customHeight="1">
      <c r="F598" s="25"/>
      <c r="G598" s="25"/>
    </row>
    <row r="599" ht="15.75" customHeight="1">
      <c r="F599" s="25"/>
      <c r="G599" s="25"/>
    </row>
    <row r="600" ht="15.75" customHeight="1">
      <c r="F600" s="25"/>
      <c r="G600" s="25"/>
    </row>
    <row r="601" ht="15.75" customHeight="1">
      <c r="F601" s="25"/>
      <c r="G601" s="25"/>
    </row>
    <row r="602" ht="15.75" customHeight="1">
      <c r="F602" s="25"/>
      <c r="G602" s="25"/>
    </row>
    <row r="603" ht="15.75" customHeight="1">
      <c r="F603" s="25"/>
      <c r="G603" s="25"/>
    </row>
    <row r="604" ht="15.75" customHeight="1">
      <c r="F604" s="25"/>
      <c r="G604" s="25"/>
    </row>
    <row r="605" ht="15.75" customHeight="1">
      <c r="F605" s="25"/>
      <c r="G605" s="25"/>
    </row>
    <row r="606" ht="15.75" customHeight="1">
      <c r="F606" s="25"/>
      <c r="G606" s="25"/>
    </row>
    <row r="607" ht="15.75" customHeight="1">
      <c r="F607" s="25"/>
      <c r="G607" s="25"/>
    </row>
    <row r="608" ht="15.75" customHeight="1">
      <c r="F608" s="25"/>
      <c r="G608" s="25"/>
    </row>
    <row r="609" ht="15.75" customHeight="1">
      <c r="F609" s="25"/>
      <c r="G609" s="25"/>
    </row>
    <row r="610" ht="15.75" customHeight="1">
      <c r="F610" s="25"/>
      <c r="G610" s="25"/>
    </row>
    <row r="611" ht="15.75" customHeight="1">
      <c r="F611" s="25"/>
      <c r="G611" s="25"/>
    </row>
    <row r="612" ht="15.75" customHeight="1">
      <c r="F612" s="25"/>
      <c r="G612" s="25"/>
    </row>
    <row r="613" ht="15.75" customHeight="1">
      <c r="F613" s="25"/>
      <c r="G613" s="25"/>
    </row>
    <row r="614" ht="15.75" customHeight="1">
      <c r="F614" s="25"/>
      <c r="G614" s="25"/>
    </row>
    <row r="615" ht="15.75" customHeight="1">
      <c r="F615" s="25"/>
      <c r="G615" s="25"/>
    </row>
    <row r="616" ht="15.75" customHeight="1">
      <c r="F616" s="25"/>
      <c r="G616" s="25"/>
    </row>
    <row r="617" ht="15.75" customHeight="1">
      <c r="F617" s="25"/>
      <c r="G617" s="25"/>
    </row>
    <row r="618" ht="15.75" customHeight="1">
      <c r="F618" s="25"/>
      <c r="G618" s="25"/>
    </row>
    <row r="619" ht="15.75" customHeight="1">
      <c r="F619" s="25"/>
      <c r="G619" s="25"/>
    </row>
    <row r="620" ht="15.75" customHeight="1">
      <c r="F620" s="25"/>
      <c r="G620" s="25"/>
    </row>
    <row r="621" ht="15.75" customHeight="1">
      <c r="F621" s="25"/>
      <c r="G621" s="25"/>
    </row>
    <row r="622" ht="15.75" customHeight="1">
      <c r="F622" s="25"/>
      <c r="G622" s="25"/>
    </row>
    <row r="623" ht="15.75" customHeight="1">
      <c r="F623" s="25"/>
      <c r="G623" s="25"/>
    </row>
    <row r="624" ht="15.75" customHeight="1">
      <c r="F624" s="25"/>
      <c r="G624" s="25"/>
    </row>
    <row r="625" ht="15.75" customHeight="1">
      <c r="F625" s="25"/>
      <c r="G625" s="25"/>
    </row>
    <row r="626" ht="15.75" customHeight="1">
      <c r="F626" s="25"/>
      <c r="G626" s="25"/>
    </row>
    <row r="627" ht="15.75" customHeight="1">
      <c r="F627" s="25"/>
      <c r="G627" s="25"/>
    </row>
    <row r="628" ht="15.75" customHeight="1">
      <c r="F628" s="25"/>
      <c r="G628" s="25"/>
    </row>
    <row r="629" ht="15.75" customHeight="1">
      <c r="F629" s="25"/>
      <c r="G629" s="25"/>
    </row>
    <row r="630" ht="15.75" customHeight="1">
      <c r="F630" s="25"/>
      <c r="G630" s="25"/>
    </row>
    <row r="631" ht="15.75" customHeight="1">
      <c r="F631" s="25"/>
      <c r="G631" s="25"/>
    </row>
    <row r="632" ht="15.75" customHeight="1">
      <c r="F632" s="25"/>
      <c r="G632" s="25"/>
    </row>
    <row r="633" ht="15.75" customHeight="1">
      <c r="F633" s="25"/>
      <c r="G633" s="25"/>
    </row>
    <row r="634" ht="15.75" customHeight="1">
      <c r="F634" s="25"/>
      <c r="G634" s="25"/>
    </row>
    <row r="635" ht="15.75" customHeight="1">
      <c r="F635" s="25"/>
      <c r="G635" s="25"/>
    </row>
    <row r="636" ht="15.75" customHeight="1">
      <c r="F636" s="25"/>
      <c r="G636" s="25"/>
    </row>
    <row r="637" ht="15.75" customHeight="1">
      <c r="F637" s="25"/>
      <c r="G637" s="25"/>
    </row>
    <row r="638" ht="15.75" customHeight="1">
      <c r="F638" s="25"/>
      <c r="G638" s="25"/>
    </row>
    <row r="639" ht="15.75" customHeight="1">
      <c r="F639" s="25"/>
      <c r="G639" s="25"/>
    </row>
    <row r="640" ht="15.75" customHeight="1">
      <c r="F640" s="25"/>
      <c r="G640" s="25"/>
    </row>
    <row r="641" ht="15.75" customHeight="1">
      <c r="F641" s="25"/>
      <c r="G641" s="25"/>
    </row>
    <row r="642" ht="15.75" customHeight="1">
      <c r="F642" s="25"/>
      <c r="G642" s="25"/>
    </row>
    <row r="643" ht="15.75" customHeight="1">
      <c r="F643" s="25"/>
      <c r="G643" s="25"/>
    </row>
    <row r="644" ht="15.75" customHeight="1">
      <c r="F644" s="25"/>
      <c r="G644" s="25"/>
    </row>
    <row r="645" ht="15.75" customHeight="1">
      <c r="F645" s="25"/>
      <c r="G645" s="25"/>
    </row>
    <row r="646" ht="15.75" customHeight="1">
      <c r="F646" s="25"/>
      <c r="G646" s="25"/>
    </row>
    <row r="647" ht="15.75" customHeight="1">
      <c r="F647" s="25"/>
      <c r="G647" s="25"/>
    </row>
    <row r="648" ht="15.75" customHeight="1">
      <c r="F648" s="25"/>
      <c r="G648" s="25"/>
    </row>
    <row r="649" ht="15.75" customHeight="1">
      <c r="F649" s="25"/>
      <c r="G649" s="25"/>
    </row>
    <row r="650" ht="15.75" customHeight="1">
      <c r="F650" s="25"/>
      <c r="G650" s="25"/>
    </row>
    <row r="651" ht="15.75" customHeight="1">
      <c r="F651" s="25"/>
      <c r="G651" s="25"/>
    </row>
    <row r="652" ht="15.75" customHeight="1">
      <c r="F652" s="25"/>
      <c r="G652" s="25"/>
    </row>
    <row r="653" ht="15.75" customHeight="1">
      <c r="F653" s="25"/>
      <c r="G653" s="25"/>
    </row>
    <row r="654" ht="15.75" customHeight="1">
      <c r="F654" s="25"/>
      <c r="G654" s="25"/>
    </row>
    <row r="655" ht="15.75" customHeight="1">
      <c r="F655" s="25"/>
      <c r="G655" s="25"/>
    </row>
    <row r="656" ht="15.75" customHeight="1">
      <c r="F656" s="25"/>
      <c r="G656" s="25"/>
    </row>
    <row r="657" ht="15.75" customHeight="1">
      <c r="F657" s="25"/>
      <c r="G657" s="25"/>
    </row>
    <row r="658" ht="15.75" customHeight="1">
      <c r="F658" s="25"/>
      <c r="G658" s="25"/>
    </row>
    <row r="659" ht="15.75" customHeight="1">
      <c r="F659" s="25"/>
      <c r="G659" s="25"/>
    </row>
    <row r="660" ht="15.75" customHeight="1">
      <c r="F660" s="25"/>
      <c r="G660" s="25"/>
    </row>
    <row r="661" ht="15.75" customHeight="1">
      <c r="F661" s="25"/>
      <c r="G661" s="25"/>
    </row>
    <row r="662" ht="15.75" customHeight="1">
      <c r="F662" s="25"/>
      <c r="G662" s="25"/>
    </row>
    <row r="663" ht="15.75" customHeight="1">
      <c r="F663" s="25"/>
      <c r="G663" s="25"/>
    </row>
    <row r="664" ht="15.75" customHeight="1">
      <c r="F664" s="25"/>
      <c r="G664" s="25"/>
    </row>
    <row r="665" ht="15.75" customHeight="1">
      <c r="F665" s="25"/>
      <c r="G665" s="25"/>
    </row>
    <row r="666" ht="15.75" customHeight="1">
      <c r="F666" s="25"/>
      <c r="G666" s="25"/>
    </row>
    <row r="667" ht="15.75" customHeight="1">
      <c r="F667" s="25"/>
      <c r="G667" s="25"/>
    </row>
    <row r="668" ht="15.75" customHeight="1">
      <c r="F668" s="25"/>
      <c r="G668" s="25"/>
    </row>
    <row r="669" ht="15.75" customHeight="1">
      <c r="F669" s="25"/>
      <c r="G669" s="25"/>
    </row>
    <row r="670" ht="15.75" customHeight="1">
      <c r="F670" s="25"/>
      <c r="G670" s="25"/>
    </row>
    <row r="671" ht="15.75" customHeight="1">
      <c r="F671" s="25"/>
      <c r="G671" s="25"/>
    </row>
    <row r="672" ht="15.75" customHeight="1">
      <c r="F672" s="25"/>
      <c r="G672" s="25"/>
    </row>
    <row r="673" ht="15.75" customHeight="1">
      <c r="F673" s="25"/>
      <c r="G673" s="25"/>
    </row>
    <row r="674" ht="15.75" customHeight="1">
      <c r="F674" s="25"/>
      <c r="G674" s="25"/>
    </row>
    <row r="675" ht="15.75" customHeight="1">
      <c r="F675" s="25"/>
      <c r="G675" s="25"/>
    </row>
    <row r="676" ht="15.75" customHeight="1">
      <c r="F676" s="25"/>
      <c r="G676" s="25"/>
    </row>
    <row r="677" ht="15.75" customHeight="1">
      <c r="F677" s="25"/>
      <c r="G677" s="25"/>
    </row>
    <row r="678" ht="15.75" customHeight="1">
      <c r="F678" s="25"/>
      <c r="G678" s="25"/>
    </row>
    <row r="679" ht="15.75" customHeight="1">
      <c r="F679" s="25"/>
      <c r="G679" s="25"/>
    </row>
    <row r="680" ht="15.75" customHeight="1">
      <c r="F680" s="25"/>
      <c r="G680" s="25"/>
    </row>
    <row r="681" ht="15.75" customHeight="1">
      <c r="F681" s="25"/>
      <c r="G681" s="25"/>
    </row>
    <row r="682" ht="15.75" customHeight="1">
      <c r="F682" s="25"/>
      <c r="G682" s="25"/>
    </row>
    <row r="683" ht="15.75" customHeight="1">
      <c r="F683" s="25"/>
      <c r="G683" s="25"/>
    </row>
    <row r="684" ht="15.75" customHeight="1">
      <c r="F684" s="25"/>
      <c r="G684" s="25"/>
    </row>
    <row r="685" ht="15.75" customHeight="1">
      <c r="F685" s="25"/>
      <c r="G685" s="25"/>
    </row>
    <row r="686" ht="15.75" customHeight="1">
      <c r="F686" s="25"/>
      <c r="G686" s="25"/>
    </row>
    <row r="687" ht="15.75" customHeight="1">
      <c r="F687" s="25"/>
      <c r="G687" s="25"/>
    </row>
    <row r="688" ht="15.75" customHeight="1">
      <c r="F688" s="25"/>
      <c r="G688" s="25"/>
    </row>
    <row r="689" ht="15.75" customHeight="1">
      <c r="F689" s="25"/>
      <c r="G689" s="25"/>
    </row>
    <row r="690" ht="15.75" customHeight="1">
      <c r="F690" s="25"/>
      <c r="G690" s="25"/>
    </row>
    <row r="691" ht="15.75" customHeight="1">
      <c r="F691" s="25"/>
      <c r="G691" s="25"/>
    </row>
    <row r="692" ht="15.75" customHeight="1">
      <c r="F692" s="25"/>
      <c r="G692" s="25"/>
    </row>
    <row r="693" ht="15.75" customHeight="1">
      <c r="F693" s="25"/>
      <c r="G693" s="25"/>
    </row>
    <row r="694" ht="15.75" customHeight="1">
      <c r="F694" s="25"/>
      <c r="G694" s="25"/>
    </row>
    <row r="695" ht="15.75" customHeight="1">
      <c r="F695" s="25"/>
      <c r="G695" s="25"/>
    </row>
    <row r="696" ht="15.75" customHeight="1">
      <c r="F696" s="25"/>
      <c r="G696" s="25"/>
    </row>
    <row r="697" ht="15.75" customHeight="1">
      <c r="F697" s="25"/>
      <c r="G697" s="25"/>
    </row>
    <row r="698" ht="15.75" customHeight="1">
      <c r="F698" s="25"/>
      <c r="G698" s="25"/>
    </row>
    <row r="699" ht="15.75" customHeight="1">
      <c r="F699" s="25"/>
      <c r="G699" s="25"/>
    </row>
    <row r="700" ht="15.75" customHeight="1">
      <c r="F700" s="25"/>
      <c r="G700" s="25"/>
    </row>
    <row r="701" ht="15.75" customHeight="1">
      <c r="F701" s="25"/>
      <c r="G701" s="25"/>
    </row>
    <row r="702" ht="15.75" customHeight="1">
      <c r="F702" s="25"/>
      <c r="G702" s="25"/>
    </row>
    <row r="703" ht="15.75" customHeight="1">
      <c r="F703" s="25"/>
      <c r="G703" s="25"/>
    </row>
    <row r="704" ht="15.75" customHeight="1">
      <c r="F704" s="25"/>
      <c r="G704" s="25"/>
    </row>
    <row r="705" ht="15.75" customHeight="1">
      <c r="F705" s="25"/>
      <c r="G705" s="25"/>
    </row>
    <row r="706" ht="15.75" customHeight="1">
      <c r="F706" s="25"/>
      <c r="G706" s="25"/>
    </row>
    <row r="707" ht="15.75" customHeight="1">
      <c r="F707" s="25"/>
      <c r="G707" s="25"/>
    </row>
    <row r="708" ht="15.75" customHeight="1">
      <c r="F708" s="25"/>
      <c r="G708" s="25"/>
    </row>
    <row r="709" ht="15.75" customHeight="1">
      <c r="F709" s="25"/>
      <c r="G709" s="25"/>
    </row>
    <row r="710" ht="15.75" customHeight="1">
      <c r="F710" s="25"/>
      <c r="G710" s="25"/>
    </row>
    <row r="711" ht="15.75" customHeight="1">
      <c r="F711" s="25"/>
      <c r="G711" s="25"/>
    </row>
    <row r="712" ht="15.75" customHeight="1">
      <c r="F712" s="25"/>
      <c r="G712" s="25"/>
    </row>
    <row r="713" ht="15.75" customHeight="1">
      <c r="F713" s="25"/>
      <c r="G713" s="25"/>
    </row>
    <row r="714" ht="15.75" customHeight="1">
      <c r="F714" s="25"/>
      <c r="G714" s="25"/>
    </row>
    <row r="715" ht="15.75" customHeight="1">
      <c r="F715" s="25"/>
      <c r="G715" s="25"/>
    </row>
    <row r="716" ht="15.75" customHeight="1">
      <c r="F716" s="25"/>
      <c r="G716" s="25"/>
    </row>
    <row r="717" ht="15.75" customHeight="1">
      <c r="F717" s="25"/>
      <c r="G717" s="25"/>
    </row>
    <row r="718" ht="15.75" customHeight="1">
      <c r="F718" s="25"/>
      <c r="G718" s="25"/>
    </row>
    <row r="719" ht="15.75" customHeight="1">
      <c r="F719" s="25"/>
      <c r="G719" s="25"/>
    </row>
    <row r="720" ht="15.75" customHeight="1">
      <c r="F720" s="25"/>
      <c r="G720" s="25"/>
    </row>
    <row r="721" ht="15.75" customHeight="1">
      <c r="F721" s="25"/>
      <c r="G721" s="25"/>
    </row>
    <row r="722" ht="15.75" customHeight="1">
      <c r="F722" s="25"/>
      <c r="G722" s="25"/>
    </row>
    <row r="723" ht="15.75" customHeight="1">
      <c r="F723" s="25"/>
      <c r="G723" s="25"/>
    </row>
    <row r="724" ht="15.75" customHeight="1">
      <c r="F724" s="25"/>
      <c r="G724" s="25"/>
    </row>
    <row r="725" ht="15.75" customHeight="1">
      <c r="F725" s="25"/>
      <c r="G725" s="25"/>
    </row>
    <row r="726" ht="15.75" customHeight="1">
      <c r="F726" s="25"/>
      <c r="G726" s="25"/>
    </row>
    <row r="727" ht="15.75" customHeight="1">
      <c r="F727" s="25"/>
      <c r="G727" s="25"/>
    </row>
    <row r="728" ht="15.75" customHeight="1">
      <c r="F728" s="25"/>
      <c r="G728" s="25"/>
    </row>
    <row r="729" ht="15.75" customHeight="1">
      <c r="F729" s="25"/>
      <c r="G729" s="25"/>
    </row>
    <row r="730" ht="15.75" customHeight="1">
      <c r="F730" s="25"/>
      <c r="G730" s="25"/>
    </row>
    <row r="731" ht="15.75" customHeight="1">
      <c r="F731" s="25"/>
      <c r="G731" s="25"/>
    </row>
    <row r="732" ht="15.75" customHeight="1">
      <c r="F732" s="25"/>
      <c r="G732" s="25"/>
    </row>
    <row r="733" ht="15.75" customHeight="1">
      <c r="F733" s="25"/>
      <c r="G733" s="25"/>
    </row>
    <row r="734" ht="15.75" customHeight="1">
      <c r="F734" s="25"/>
      <c r="G734" s="25"/>
    </row>
    <row r="735" ht="15.75" customHeight="1">
      <c r="F735" s="25"/>
      <c r="G735" s="25"/>
    </row>
    <row r="736" ht="15.75" customHeight="1">
      <c r="F736" s="25"/>
      <c r="G736" s="25"/>
    </row>
    <row r="737" ht="15.75" customHeight="1">
      <c r="F737" s="25"/>
      <c r="G737" s="25"/>
    </row>
    <row r="738" ht="15.75" customHeight="1">
      <c r="F738" s="25"/>
      <c r="G738" s="25"/>
    </row>
    <row r="739" ht="15.75" customHeight="1">
      <c r="F739" s="25"/>
      <c r="G739" s="25"/>
    </row>
    <row r="740" ht="15.75" customHeight="1">
      <c r="F740" s="25"/>
      <c r="G740" s="25"/>
    </row>
    <row r="741" ht="15.75" customHeight="1">
      <c r="F741" s="25"/>
      <c r="G741" s="25"/>
    </row>
    <row r="742" ht="15.75" customHeight="1">
      <c r="F742" s="25"/>
      <c r="G742" s="25"/>
    </row>
    <row r="743" ht="15.75" customHeight="1">
      <c r="F743" s="25"/>
      <c r="G743" s="25"/>
    </row>
    <row r="744" ht="15.75" customHeight="1">
      <c r="F744" s="25"/>
      <c r="G744" s="25"/>
    </row>
    <row r="745" ht="15.75" customHeight="1">
      <c r="F745" s="25"/>
      <c r="G745" s="25"/>
    </row>
    <row r="746" ht="15.75" customHeight="1">
      <c r="F746" s="25"/>
      <c r="G746" s="25"/>
    </row>
    <row r="747" ht="15.75" customHeight="1">
      <c r="F747" s="25"/>
      <c r="G747" s="25"/>
    </row>
    <row r="748" ht="15.75" customHeight="1">
      <c r="F748" s="25"/>
      <c r="G748" s="25"/>
    </row>
    <row r="749" ht="15.75" customHeight="1">
      <c r="F749" s="25"/>
      <c r="G749" s="25"/>
    </row>
    <row r="750" ht="15.75" customHeight="1">
      <c r="F750" s="25"/>
      <c r="G750" s="25"/>
    </row>
    <row r="751" ht="15.75" customHeight="1">
      <c r="F751" s="25"/>
      <c r="G751" s="25"/>
    </row>
    <row r="752" ht="15.75" customHeight="1">
      <c r="F752" s="25"/>
      <c r="G752" s="25"/>
    </row>
    <row r="753" ht="15.75" customHeight="1">
      <c r="F753" s="25"/>
      <c r="G753" s="25"/>
    </row>
    <row r="754" ht="15.75" customHeight="1">
      <c r="F754" s="25"/>
      <c r="G754" s="25"/>
    </row>
    <row r="755" ht="15.75" customHeight="1">
      <c r="F755" s="25"/>
      <c r="G755" s="25"/>
    </row>
    <row r="756" ht="15.75" customHeight="1">
      <c r="F756" s="25"/>
      <c r="G756" s="25"/>
    </row>
    <row r="757" ht="15.75" customHeight="1">
      <c r="F757" s="25"/>
      <c r="G757" s="25"/>
    </row>
    <row r="758" ht="15.75" customHeight="1">
      <c r="F758" s="25"/>
      <c r="G758" s="25"/>
    </row>
    <row r="759" ht="15.75" customHeight="1">
      <c r="F759" s="25"/>
      <c r="G759" s="25"/>
    </row>
    <row r="760" ht="15.75" customHeight="1">
      <c r="F760" s="25"/>
      <c r="G760" s="25"/>
    </row>
    <row r="761" ht="15.75" customHeight="1">
      <c r="F761" s="25"/>
      <c r="G761" s="25"/>
    </row>
    <row r="762" ht="15.75" customHeight="1">
      <c r="F762" s="25"/>
      <c r="G762" s="25"/>
    </row>
    <row r="763" ht="15.75" customHeight="1">
      <c r="F763" s="25"/>
      <c r="G763" s="25"/>
    </row>
    <row r="764" ht="15.75" customHeight="1">
      <c r="F764" s="25"/>
      <c r="G764" s="25"/>
    </row>
    <row r="765" ht="15.75" customHeight="1">
      <c r="F765" s="25"/>
      <c r="G765" s="25"/>
    </row>
    <row r="766" ht="15.75" customHeight="1">
      <c r="F766" s="25"/>
      <c r="G766" s="25"/>
    </row>
    <row r="767" ht="15.75" customHeight="1">
      <c r="F767" s="25"/>
      <c r="G767" s="25"/>
    </row>
    <row r="768" ht="15.75" customHeight="1">
      <c r="F768" s="25"/>
      <c r="G768" s="25"/>
    </row>
    <row r="769" ht="15.75" customHeight="1">
      <c r="F769" s="25"/>
      <c r="G769" s="25"/>
    </row>
    <row r="770" ht="15.75" customHeight="1">
      <c r="F770" s="25"/>
      <c r="G770" s="25"/>
    </row>
    <row r="771" ht="15.75" customHeight="1">
      <c r="F771" s="25"/>
      <c r="G771" s="25"/>
    </row>
    <row r="772" ht="15.75" customHeight="1">
      <c r="F772" s="25"/>
      <c r="G772" s="25"/>
    </row>
    <row r="773" ht="15.75" customHeight="1">
      <c r="F773" s="25"/>
      <c r="G773" s="25"/>
    </row>
    <row r="774" ht="15.75" customHeight="1">
      <c r="F774" s="25"/>
      <c r="G774" s="25"/>
    </row>
    <row r="775" ht="15.75" customHeight="1">
      <c r="F775" s="25"/>
      <c r="G775" s="25"/>
    </row>
    <row r="776" ht="15.75" customHeight="1">
      <c r="F776" s="25"/>
      <c r="G776" s="25"/>
    </row>
    <row r="777" ht="15.75" customHeight="1">
      <c r="F777" s="25"/>
      <c r="G777" s="25"/>
    </row>
    <row r="778" ht="15.75" customHeight="1">
      <c r="F778" s="25"/>
      <c r="G778" s="25"/>
    </row>
    <row r="779" ht="15.75" customHeight="1">
      <c r="F779" s="25"/>
      <c r="G779" s="25"/>
    </row>
    <row r="780" ht="15.75" customHeight="1">
      <c r="F780" s="25"/>
      <c r="G780" s="25"/>
    </row>
    <row r="781" ht="15.75" customHeight="1">
      <c r="F781" s="25"/>
      <c r="G781" s="25"/>
    </row>
    <row r="782" ht="15.75" customHeight="1">
      <c r="F782" s="25"/>
      <c r="G782" s="25"/>
    </row>
    <row r="783" ht="15.75" customHeight="1">
      <c r="F783" s="25"/>
      <c r="G783" s="25"/>
    </row>
    <row r="784" ht="15.75" customHeight="1">
      <c r="F784" s="25"/>
      <c r="G784" s="25"/>
    </row>
    <row r="785" ht="15.75" customHeight="1">
      <c r="F785" s="25"/>
      <c r="G785" s="25"/>
    </row>
    <row r="786" ht="15.75" customHeight="1">
      <c r="F786" s="25"/>
      <c r="G786" s="25"/>
    </row>
    <row r="787" ht="15.75" customHeight="1">
      <c r="F787" s="25"/>
      <c r="G787" s="25"/>
    </row>
    <row r="788" ht="15.75" customHeight="1">
      <c r="F788" s="25"/>
      <c r="G788" s="25"/>
    </row>
    <row r="789" ht="15.75" customHeight="1">
      <c r="F789" s="25"/>
      <c r="G789" s="25"/>
    </row>
    <row r="790" ht="15.75" customHeight="1">
      <c r="F790" s="25"/>
      <c r="G790" s="25"/>
    </row>
    <row r="791" ht="15.75" customHeight="1">
      <c r="F791" s="25"/>
      <c r="G791" s="25"/>
    </row>
    <row r="792" ht="15.75" customHeight="1">
      <c r="F792" s="25"/>
      <c r="G792" s="25"/>
    </row>
    <row r="793" ht="15.75" customHeight="1">
      <c r="F793" s="25"/>
      <c r="G793" s="25"/>
    </row>
    <row r="794" ht="15.75" customHeight="1">
      <c r="F794" s="25"/>
      <c r="G794" s="25"/>
    </row>
    <row r="795" ht="15.75" customHeight="1">
      <c r="F795" s="25"/>
      <c r="G795" s="25"/>
    </row>
    <row r="796" ht="15.75" customHeight="1">
      <c r="F796" s="25"/>
      <c r="G796" s="25"/>
    </row>
    <row r="797" ht="15.75" customHeight="1">
      <c r="F797" s="25"/>
      <c r="G797" s="25"/>
    </row>
    <row r="798" ht="15.75" customHeight="1">
      <c r="F798" s="25"/>
      <c r="G798" s="25"/>
    </row>
    <row r="799" ht="15.75" customHeight="1">
      <c r="F799" s="25"/>
      <c r="G799" s="25"/>
    </row>
    <row r="800" ht="15.75" customHeight="1">
      <c r="F800" s="25"/>
      <c r="G800" s="25"/>
    </row>
    <row r="801" ht="15.75" customHeight="1">
      <c r="F801" s="25"/>
      <c r="G801" s="25"/>
    </row>
    <row r="802" ht="15.75" customHeight="1">
      <c r="F802" s="25"/>
      <c r="G802" s="25"/>
    </row>
    <row r="803" ht="15.75" customHeight="1">
      <c r="F803" s="25"/>
      <c r="G803" s="25"/>
    </row>
    <row r="804" ht="15.75" customHeight="1">
      <c r="F804" s="25"/>
      <c r="G804" s="25"/>
    </row>
    <row r="805" ht="15.75" customHeight="1">
      <c r="F805" s="25"/>
      <c r="G805" s="25"/>
    </row>
    <row r="806" ht="15.75" customHeight="1">
      <c r="F806" s="25"/>
      <c r="G806" s="25"/>
    </row>
    <row r="807" ht="15.75" customHeight="1">
      <c r="F807" s="25"/>
      <c r="G807" s="25"/>
    </row>
    <row r="808" ht="15.75" customHeight="1">
      <c r="F808" s="25"/>
      <c r="G808" s="25"/>
    </row>
    <row r="809" ht="15.75" customHeight="1">
      <c r="F809" s="25"/>
      <c r="G809" s="25"/>
    </row>
    <row r="810" ht="15.75" customHeight="1">
      <c r="F810" s="25"/>
      <c r="G810" s="25"/>
    </row>
    <row r="811" ht="15.75" customHeight="1">
      <c r="F811" s="25"/>
      <c r="G811" s="25"/>
    </row>
    <row r="812" ht="15.75" customHeight="1">
      <c r="F812" s="25"/>
      <c r="G812" s="25"/>
    </row>
    <row r="813" ht="15.75" customHeight="1">
      <c r="F813" s="25"/>
      <c r="G813" s="25"/>
    </row>
    <row r="814" ht="15.75" customHeight="1">
      <c r="F814" s="25"/>
      <c r="G814" s="25"/>
    </row>
    <row r="815" ht="15.75" customHeight="1">
      <c r="F815" s="25"/>
      <c r="G815" s="25"/>
    </row>
    <row r="816" ht="15.75" customHeight="1">
      <c r="F816" s="25"/>
      <c r="G816" s="25"/>
    </row>
    <row r="817" ht="15.75" customHeight="1">
      <c r="F817" s="25"/>
      <c r="G817" s="25"/>
    </row>
    <row r="818" ht="15.75" customHeight="1">
      <c r="F818" s="25"/>
      <c r="G818" s="25"/>
    </row>
    <row r="819" ht="15.75" customHeight="1">
      <c r="F819" s="25"/>
      <c r="G819" s="25"/>
    </row>
    <row r="820" ht="15.75" customHeight="1">
      <c r="F820" s="25"/>
      <c r="G820" s="25"/>
    </row>
    <row r="821" ht="15.75" customHeight="1">
      <c r="F821" s="25"/>
      <c r="G821" s="25"/>
    </row>
    <row r="822" ht="15.75" customHeight="1">
      <c r="F822" s="25"/>
      <c r="G822" s="25"/>
    </row>
    <row r="823" ht="15.75" customHeight="1">
      <c r="F823" s="25"/>
      <c r="G823" s="25"/>
    </row>
    <row r="824" ht="15.75" customHeight="1">
      <c r="F824" s="25"/>
      <c r="G824" s="25"/>
    </row>
    <row r="825" ht="15.75" customHeight="1">
      <c r="F825" s="25"/>
      <c r="G825" s="25"/>
    </row>
    <row r="826" ht="15.75" customHeight="1">
      <c r="F826" s="25"/>
      <c r="G826" s="25"/>
    </row>
    <row r="827" ht="15.75" customHeight="1">
      <c r="F827" s="25"/>
      <c r="G827" s="25"/>
    </row>
    <row r="828" ht="15.75" customHeight="1">
      <c r="F828" s="25"/>
      <c r="G828" s="25"/>
    </row>
    <row r="829" ht="15.75" customHeight="1">
      <c r="F829" s="25"/>
      <c r="G829" s="25"/>
    </row>
    <row r="830" ht="15.75" customHeight="1">
      <c r="F830" s="25"/>
      <c r="G830" s="25"/>
    </row>
    <row r="831" ht="15.75" customHeight="1">
      <c r="F831" s="25"/>
      <c r="G831" s="25"/>
    </row>
    <row r="832" ht="15.75" customHeight="1">
      <c r="F832" s="25"/>
      <c r="G832" s="25"/>
    </row>
    <row r="833" ht="15.75" customHeight="1">
      <c r="F833" s="25"/>
      <c r="G833" s="25"/>
    </row>
    <row r="834" ht="15.75" customHeight="1">
      <c r="F834" s="25"/>
      <c r="G834" s="25"/>
    </row>
    <row r="835" ht="15.75" customHeight="1">
      <c r="F835" s="25"/>
      <c r="G835" s="25"/>
    </row>
    <row r="836" ht="15.75" customHeight="1">
      <c r="F836" s="25"/>
      <c r="G836" s="25"/>
    </row>
    <row r="837" ht="15.75" customHeight="1">
      <c r="F837" s="25"/>
      <c r="G837" s="25"/>
    </row>
    <row r="838" ht="15.75" customHeight="1">
      <c r="F838" s="25"/>
      <c r="G838" s="25"/>
    </row>
    <row r="839" ht="15.75" customHeight="1">
      <c r="F839" s="25"/>
      <c r="G839" s="25"/>
    </row>
    <row r="840" ht="15.75" customHeight="1">
      <c r="F840" s="25"/>
      <c r="G840" s="25"/>
    </row>
    <row r="841" ht="15.75" customHeight="1">
      <c r="F841" s="25"/>
      <c r="G841" s="25"/>
    </row>
    <row r="842" ht="15.75" customHeight="1">
      <c r="F842" s="25"/>
      <c r="G842" s="25"/>
    </row>
    <row r="843" ht="15.75" customHeight="1">
      <c r="F843" s="25"/>
      <c r="G843" s="25"/>
    </row>
    <row r="844" ht="15.75" customHeight="1">
      <c r="F844" s="25"/>
      <c r="G844" s="25"/>
    </row>
    <row r="845" ht="15.75" customHeight="1">
      <c r="F845" s="25"/>
      <c r="G845" s="25"/>
    </row>
    <row r="846" ht="15.75" customHeight="1">
      <c r="F846" s="25"/>
      <c r="G846" s="25"/>
    </row>
    <row r="847" ht="15.75" customHeight="1">
      <c r="F847" s="25"/>
      <c r="G847" s="25"/>
    </row>
    <row r="848" ht="15.75" customHeight="1">
      <c r="F848" s="25"/>
      <c r="G848" s="25"/>
    </row>
    <row r="849" ht="15.75" customHeight="1">
      <c r="F849" s="25"/>
      <c r="G849" s="25"/>
    </row>
    <row r="850" ht="15.75" customHeight="1">
      <c r="F850" s="25"/>
      <c r="G850" s="25"/>
    </row>
    <row r="851" ht="15.75" customHeight="1">
      <c r="F851" s="25"/>
      <c r="G851" s="25"/>
    </row>
    <row r="852" ht="15.75" customHeight="1">
      <c r="F852" s="25"/>
      <c r="G852" s="25"/>
    </row>
    <row r="853" ht="15.75" customHeight="1">
      <c r="F853" s="25"/>
      <c r="G853" s="25"/>
    </row>
    <row r="854" ht="15.75" customHeight="1">
      <c r="F854" s="25"/>
      <c r="G854" s="25"/>
    </row>
    <row r="855" ht="15.75" customHeight="1">
      <c r="F855" s="25"/>
      <c r="G855" s="25"/>
    </row>
    <row r="856" ht="15.75" customHeight="1">
      <c r="F856" s="25"/>
      <c r="G856" s="25"/>
    </row>
    <row r="857" ht="15.75" customHeight="1">
      <c r="F857" s="25"/>
      <c r="G857" s="25"/>
    </row>
    <row r="858" ht="15.75" customHeight="1">
      <c r="F858" s="25"/>
      <c r="G858" s="25"/>
    </row>
    <row r="859" ht="15.75" customHeight="1">
      <c r="F859" s="25"/>
      <c r="G859" s="25"/>
    </row>
    <row r="860" ht="15.75" customHeight="1">
      <c r="F860" s="25"/>
      <c r="G860" s="25"/>
    </row>
    <row r="861" ht="15.75" customHeight="1">
      <c r="F861" s="25"/>
      <c r="G861" s="25"/>
    </row>
    <row r="862" ht="15.75" customHeight="1">
      <c r="F862" s="25"/>
      <c r="G862" s="25"/>
    </row>
    <row r="863" ht="15.75" customHeight="1">
      <c r="F863" s="25"/>
      <c r="G863" s="25"/>
    </row>
    <row r="864" ht="15.75" customHeight="1">
      <c r="F864" s="25"/>
      <c r="G864" s="25"/>
    </row>
    <row r="865" ht="15.75" customHeight="1">
      <c r="F865" s="25"/>
      <c r="G865" s="25"/>
    </row>
    <row r="866" ht="15.75" customHeight="1">
      <c r="F866" s="25"/>
      <c r="G866" s="25"/>
    </row>
    <row r="867" ht="15.75" customHeight="1">
      <c r="F867" s="25"/>
      <c r="G867" s="25"/>
    </row>
    <row r="868" ht="15.75" customHeight="1">
      <c r="F868" s="25"/>
      <c r="G868" s="25"/>
    </row>
    <row r="869" ht="15.75" customHeight="1">
      <c r="F869" s="25"/>
      <c r="G869" s="25"/>
    </row>
    <row r="870" ht="15.75" customHeight="1">
      <c r="F870" s="25"/>
      <c r="G870" s="25"/>
    </row>
    <row r="871" ht="15.75" customHeight="1">
      <c r="F871" s="25"/>
      <c r="G871" s="25"/>
    </row>
    <row r="872" ht="15.75" customHeight="1">
      <c r="F872" s="25"/>
      <c r="G872" s="25"/>
    </row>
    <row r="873" ht="15.75" customHeight="1">
      <c r="F873" s="25"/>
      <c r="G873" s="25"/>
    </row>
    <row r="874" ht="15.75" customHeight="1">
      <c r="F874" s="25"/>
      <c r="G874" s="25"/>
    </row>
    <row r="875" ht="15.75" customHeight="1">
      <c r="F875" s="25"/>
      <c r="G875" s="25"/>
    </row>
    <row r="876" ht="15.75" customHeight="1">
      <c r="F876" s="25"/>
      <c r="G876" s="25"/>
    </row>
    <row r="877" ht="15.75" customHeight="1">
      <c r="F877" s="25"/>
      <c r="G877" s="25"/>
    </row>
    <row r="878" ht="15.75" customHeight="1">
      <c r="F878" s="25"/>
      <c r="G878" s="25"/>
    </row>
    <row r="879" ht="15.75" customHeight="1">
      <c r="F879" s="25"/>
      <c r="G879" s="25"/>
    </row>
    <row r="880" ht="15.75" customHeight="1">
      <c r="F880" s="25"/>
      <c r="G880" s="25"/>
    </row>
    <row r="881" ht="15.75" customHeight="1">
      <c r="F881" s="25"/>
      <c r="G881" s="25"/>
    </row>
    <row r="882" ht="15.75" customHeight="1">
      <c r="F882" s="25"/>
      <c r="G882" s="25"/>
    </row>
    <row r="883" ht="15.75" customHeight="1">
      <c r="F883" s="25"/>
      <c r="G883" s="25"/>
    </row>
    <row r="884" ht="15.75" customHeight="1">
      <c r="F884" s="25"/>
      <c r="G884" s="25"/>
    </row>
    <row r="885" ht="15.75" customHeight="1">
      <c r="F885" s="25"/>
      <c r="G885" s="25"/>
    </row>
    <row r="886" ht="15.75" customHeight="1">
      <c r="F886" s="25"/>
      <c r="G886" s="25"/>
    </row>
    <row r="887" ht="15.75" customHeight="1">
      <c r="F887" s="25"/>
      <c r="G887" s="25"/>
    </row>
    <row r="888" ht="15.75" customHeight="1">
      <c r="F888" s="25"/>
      <c r="G888" s="25"/>
    </row>
    <row r="889" ht="15.75" customHeight="1">
      <c r="F889" s="25"/>
      <c r="G889" s="25"/>
    </row>
    <row r="890" ht="15.75" customHeight="1">
      <c r="F890" s="25"/>
      <c r="G890" s="25"/>
    </row>
    <row r="891" ht="15.75" customHeight="1">
      <c r="F891" s="25"/>
      <c r="G891" s="25"/>
    </row>
    <row r="892" ht="15.75" customHeight="1">
      <c r="F892" s="25"/>
      <c r="G892" s="25"/>
    </row>
    <row r="893" ht="15.75" customHeight="1">
      <c r="F893" s="25"/>
      <c r="G893" s="25"/>
    </row>
    <row r="894" ht="15.75" customHeight="1">
      <c r="F894" s="25"/>
      <c r="G894" s="25"/>
    </row>
    <row r="895" ht="15.75" customHeight="1">
      <c r="F895" s="25"/>
      <c r="G895" s="25"/>
    </row>
    <row r="896" ht="15.75" customHeight="1">
      <c r="F896" s="25"/>
      <c r="G896" s="25"/>
    </row>
    <row r="897" ht="15.75" customHeight="1">
      <c r="F897" s="25"/>
      <c r="G897" s="25"/>
    </row>
    <row r="898" ht="15.75" customHeight="1">
      <c r="F898" s="25"/>
      <c r="G898" s="25"/>
    </row>
    <row r="899" ht="15.75" customHeight="1">
      <c r="F899" s="25"/>
      <c r="G899" s="25"/>
    </row>
    <row r="900" ht="15.75" customHeight="1">
      <c r="F900" s="25"/>
      <c r="G900" s="25"/>
    </row>
    <row r="901" ht="15.75" customHeight="1">
      <c r="F901" s="25"/>
      <c r="G901" s="25"/>
    </row>
    <row r="902" ht="15.75" customHeight="1">
      <c r="F902" s="25"/>
      <c r="G902" s="25"/>
    </row>
    <row r="903" ht="15.75" customHeight="1">
      <c r="F903" s="25"/>
      <c r="G903" s="25"/>
    </row>
    <row r="904" ht="15.75" customHeight="1">
      <c r="F904" s="25"/>
      <c r="G904" s="25"/>
    </row>
    <row r="905" ht="15.75" customHeight="1">
      <c r="F905" s="25"/>
      <c r="G905" s="25"/>
    </row>
    <row r="906" ht="15.75" customHeight="1">
      <c r="F906" s="25"/>
      <c r="G906" s="25"/>
    </row>
    <row r="907" ht="15.75" customHeight="1">
      <c r="F907" s="25"/>
      <c r="G907" s="25"/>
    </row>
    <row r="908" ht="15.75" customHeight="1">
      <c r="F908" s="25"/>
      <c r="G908" s="25"/>
    </row>
    <row r="909" ht="15.75" customHeight="1">
      <c r="F909" s="25"/>
      <c r="G909" s="25"/>
    </row>
    <row r="910" ht="15.75" customHeight="1">
      <c r="F910" s="25"/>
      <c r="G910" s="25"/>
    </row>
    <row r="911" ht="15.75" customHeight="1">
      <c r="F911" s="25"/>
      <c r="G911" s="25"/>
    </row>
    <row r="912" ht="15.75" customHeight="1">
      <c r="F912" s="25"/>
      <c r="G912" s="25"/>
    </row>
    <row r="913" ht="15.75" customHeight="1">
      <c r="F913" s="25"/>
      <c r="G913" s="25"/>
    </row>
    <row r="914" ht="15.75" customHeight="1">
      <c r="F914" s="25"/>
      <c r="G914" s="25"/>
    </row>
    <row r="915" ht="15.75" customHeight="1">
      <c r="F915" s="25"/>
      <c r="G915" s="25"/>
    </row>
    <row r="916" ht="15.75" customHeight="1">
      <c r="F916" s="25"/>
      <c r="G916" s="25"/>
    </row>
    <row r="917" ht="15.75" customHeight="1">
      <c r="F917" s="25"/>
      <c r="G917" s="25"/>
    </row>
    <row r="918" ht="15.75" customHeight="1">
      <c r="F918" s="25"/>
      <c r="G918" s="25"/>
    </row>
    <row r="919" ht="15.75" customHeight="1">
      <c r="F919" s="25"/>
      <c r="G919" s="25"/>
    </row>
    <row r="920" ht="15.75" customHeight="1">
      <c r="F920" s="25"/>
      <c r="G920" s="25"/>
    </row>
    <row r="921" ht="15.75" customHeight="1">
      <c r="F921" s="25"/>
      <c r="G921" s="25"/>
    </row>
    <row r="922" ht="15.75" customHeight="1">
      <c r="F922" s="25"/>
      <c r="G922" s="25"/>
    </row>
    <row r="923" ht="15.75" customHeight="1">
      <c r="F923" s="25"/>
      <c r="G923" s="25"/>
    </row>
    <row r="924" ht="15.75" customHeight="1">
      <c r="F924" s="25"/>
      <c r="G924" s="25"/>
    </row>
    <row r="925" ht="15.75" customHeight="1">
      <c r="F925" s="25"/>
      <c r="G925" s="25"/>
    </row>
    <row r="926" ht="15.75" customHeight="1">
      <c r="F926" s="25"/>
      <c r="G926" s="25"/>
    </row>
    <row r="927" ht="15.75" customHeight="1">
      <c r="F927" s="25"/>
      <c r="G927" s="25"/>
    </row>
    <row r="928" ht="15.75" customHeight="1">
      <c r="F928" s="25"/>
      <c r="G928" s="25"/>
    </row>
    <row r="929" ht="15.75" customHeight="1">
      <c r="F929" s="25"/>
      <c r="G929" s="25"/>
    </row>
    <row r="930" ht="15.75" customHeight="1">
      <c r="F930" s="25"/>
      <c r="G930" s="25"/>
    </row>
    <row r="931" ht="15.75" customHeight="1">
      <c r="F931" s="25"/>
      <c r="G931" s="25"/>
    </row>
    <row r="932" ht="15.75" customHeight="1">
      <c r="F932" s="25"/>
      <c r="G932" s="25"/>
    </row>
    <row r="933" ht="15.75" customHeight="1">
      <c r="F933" s="25"/>
      <c r="G933" s="25"/>
    </row>
    <row r="934" ht="15.75" customHeight="1">
      <c r="F934" s="25"/>
      <c r="G934" s="25"/>
    </row>
    <row r="935" ht="15.75" customHeight="1">
      <c r="F935" s="25"/>
      <c r="G935" s="25"/>
    </row>
    <row r="936" ht="15.75" customHeight="1">
      <c r="F936" s="25"/>
      <c r="G936" s="25"/>
    </row>
    <row r="937" ht="15.75" customHeight="1">
      <c r="F937" s="25"/>
      <c r="G937" s="25"/>
    </row>
    <row r="938" ht="15.75" customHeight="1">
      <c r="F938" s="25"/>
      <c r="G938" s="25"/>
    </row>
    <row r="939" ht="15.75" customHeight="1">
      <c r="F939" s="25"/>
      <c r="G939" s="25"/>
    </row>
    <row r="940" ht="15.75" customHeight="1">
      <c r="F940" s="25"/>
      <c r="G940" s="25"/>
    </row>
    <row r="941" ht="15.75" customHeight="1">
      <c r="F941" s="25"/>
      <c r="G941" s="25"/>
    </row>
    <row r="942" ht="15.75" customHeight="1">
      <c r="F942" s="25"/>
      <c r="G942" s="25"/>
    </row>
    <row r="943" ht="15.75" customHeight="1">
      <c r="F943" s="25"/>
      <c r="G943" s="25"/>
    </row>
    <row r="944" ht="15.75" customHeight="1">
      <c r="F944" s="25"/>
      <c r="G944" s="25"/>
    </row>
    <row r="945" ht="15.75" customHeight="1">
      <c r="F945" s="25"/>
      <c r="G945" s="25"/>
    </row>
    <row r="946" ht="15.75" customHeight="1">
      <c r="F946" s="25"/>
      <c r="G946" s="25"/>
    </row>
    <row r="947" ht="15.75" customHeight="1">
      <c r="F947" s="25"/>
      <c r="G947" s="25"/>
    </row>
    <row r="948" ht="15.75" customHeight="1">
      <c r="F948" s="25"/>
      <c r="G948" s="25"/>
    </row>
    <row r="949" ht="15.75" customHeight="1">
      <c r="F949" s="25"/>
      <c r="G949" s="25"/>
    </row>
    <row r="950" ht="15.75" customHeight="1">
      <c r="F950" s="25"/>
      <c r="G950" s="25"/>
    </row>
    <row r="951" ht="15.75" customHeight="1">
      <c r="F951" s="25"/>
      <c r="G951" s="25"/>
    </row>
    <row r="952" ht="15.75" customHeight="1">
      <c r="F952" s="25"/>
      <c r="G952" s="25"/>
    </row>
    <row r="953" ht="15.75" customHeight="1">
      <c r="F953" s="25"/>
      <c r="G953" s="25"/>
    </row>
    <row r="954" ht="15.75" customHeight="1">
      <c r="F954" s="25"/>
      <c r="G954" s="25"/>
    </row>
    <row r="955" ht="15.75" customHeight="1">
      <c r="F955" s="25"/>
      <c r="G955" s="25"/>
    </row>
    <row r="956" ht="15.75" customHeight="1">
      <c r="F956" s="25"/>
      <c r="G956" s="25"/>
    </row>
    <row r="957" ht="15.75" customHeight="1">
      <c r="F957" s="25"/>
      <c r="G957" s="25"/>
    </row>
    <row r="958" ht="15.75" customHeight="1">
      <c r="F958" s="25"/>
      <c r="G958" s="25"/>
    </row>
    <row r="959" ht="15.75" customHeight="1">
      <c r="F959" s="25"/>
      <c r="G959" s="25"/>
    </row>
    <row r="960" ht="15.75" customHeight="1">
      <c r="F960" s="25"/>
      <c r="G960" s="25"/>
    </row>
    <row r="961" ht="15.75" customHeight="1">
      <c r="F961" s="25"/>
      <c r="G961" s="25"/>
    </row>
    <row r="962" ht="15.75" customHeight="1">
      <c r="F962" s="25"/>
      <c r="G962" s="25"/>
    </row>
    <row r="963" ht="15.75" customHeight="1">
      <c r="F963" s="25"/>
      <c r="G963" s="25"/>
    </row>
    <row r="964" ht="15.75" customHeight="1">
      <c r="F964" s="25"/>
      <c r="G964" s="25"/>
    </row>
    <row r="965" ht="15.75" customHeight="1">
      <c r="F965" s="25"/>
      <c r="G965" s="25"/>
    </row>
    <row r="966" ht="15.75" customHeight="1">
      <c r="F966" s="25"/>
      <c r="G966" s="25"/>
    </row>
    <row r="967" ht="15.75" customHeight="1">
      <c r="F967" s="25"/>
      <c r="G967" s="25"/>
    </row>
    <row r="968" ht="15.75" customHeight="1">
      <c r="F968" s="25"/>
      <c r="G968" s="25"/>
    </row>
    <row r="969" ht="15.75" customHeight="1">
      <c r="F969" s="25"/>
      <c r="G969" s="25"/>
    </row>
    <row r="970" ht="15.75" customHeight="1">
      <c r="F970" s="25"/>
      <c r="G970" s="25"/>
    </row>
    <row r="971" ht="15.75" customHeight="1">
      <c r="F971" s="25"/>
      <c r="G971" s="25"/>
    </row>
    <row r="972" ht="15.75" customHeight="1">
      <c r="F972" s="25"/>
      <c r="G972" s="25"/>
    </row>
    <row r="973" ht="15.75" customHeight="1">
      <c r="F973" s="25"/>
      <c r="G973" s="25"/>
    </row>
    <row r="974" ht="15.75" customHeight="1">
      <c r="F974" s="25"/>
      <c r="G974" s="25"/>
    </row>
    <row r="975" ht="15.75" customHeight="1">
      <c r="F975" s="25"/>
      <c r="G975" s="25"/>
    </row>
    <row r="976" ht="15.75" customHeight="1">
      <c r="F976" s="25"/>
      <c r="G976" s="25"/>
    </row>
    <row r="977" ht="15.75" customHeight="1">
      <c r="F977" s="25"/>
      <c r="G977" s="25"/>
    </row>
    <row r="978" ht="15.75" customHeight="1">
      <c r="F978" s="25"/>
      <c r="G978" s="25"/>
    </row>
    <row r="979" ht="15.75" customHeight="1">
      <c r="F979" s="25"/>
      <c r="G979" s="25"/>
    </row>
    <row r="980" ht="15.75" customHeight="1">
      <c r="F980" s="25"/>
      <c r="G980" s="25"/>
    </row>
    <row r="981" ht="15.75" customHeight="1">
      <c r="F981" s="25"/>
      <c r="G981" s="25"/>
    </row>
    <row r="982" ht="15.75" customHeight="1">
      <c r="F982" s="25"/>
      <c r="G982" s="25"/>
    </row>
    <row r="983" ht="15.75" customHeight="1">
      <c r="F983" s="25"/>
      <c r="G983" s="25"/>
    </row>
    <row r="984" ht="15.75" customHeight="1">
      <c r="F984" s="25"/>
      <c r="G984" s="25"/>
    </row>
    <row r="985" ht="15.75" customHeight="1">
      <c r="F985" s="25"/>
      <c r="G985" s="25"/>
    </row>
    <row r="986" ht="15.75" customHeight="1">
      <c r="F986" s="25"/>
      <c r="G986" s="25"/>
    </row>
    <row r="987" ht="15.75" customHeight="1">
      <c r="F987" s="25"/>
      <c r="G987" s="25"/>
    </row>
    <row r="988" ht="15.75" customHeight="1">
      <c r="F988" s="25"/>
      <c r="G988" s="25"/>
    </row>
    <row r="989" ht="15.75" customHeight="1">
      <c r="F989" s="25"/>
      <c r="G989" s="25"/>
    </row>
    <row r="990" ht="15.75" customHeight="1">
      <c r="F990" s="25"/>
      <c r="G990" s="25"/>
    </row>
    <row r="991" ht="15.75" customHeight="1">
      <c r="F991" s="25"/>
      <c r="G991" s="25"/>
    </row>
    <row r="992" ht="15.75" customHeight="1">
      <c r="F992" s="25"/>
      <c r="G992" s="25"/>
    </row>
    <row r="993" ht="15.75" customHeight="1">
      <c r="F993" s="25"/>
      <c r="G993" s="25"/>
    </row>
    <row r="994" ht="15.75" customHeight="1">
      <c r="F994" s="25"/>
      <c r="G994" s="25"/>
    </row>
    <row r="995" ht="15.75" customHeight="1">
      <c r="F995" s="25"/>
      <c r="G995" s="25"/>
    </row>
  </sheetData>
  <mergeCells count="7">
    <mergeCell ref="B2:E2"/>
    <mergeCell ref="K2:L2"/>
    <mergeCell ref="N2:P2"/>
    <mergeCell ref="Q2:R2"/>
    <mergeCell ref="B13:E13"/>
    <mergeCell ref="B14:F14"/>
    <mergeCell ref="B15:F15"/>
  </mergeCells>
  <conditionalFormatting sqref="P4:P13">
    <cfRule type="cellIs" dxfId="0" priority="1" operator="equal">
      <formula>"BAJO"</formula>
    </cfRule>
  </conditionalFormatting>
  <conditionalFormatting sqref="Q13:R13">
    <cfRule type="cellIs" dxfId="0" priority="2" operator="equal">
      <formula>"BAJO"</formula>
    </cfRule>
  </conditionalFormatting>
  <conditionalFormatting sqref="Q4:R14">
    <cfRule type="cellIs" dxfId="0" priority="3" operator="equal">
      <formula>"BAJO"</formula>
    </cfRule>
  </conditionalFormatting>
  <printOptions/>
  <pageMargins bottom="0.75" footer="0.0" header="0.0" left="0.7" right="0.7" top="0.75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>
      <pane ySplit="3.0" topLeftCell="A4" activePane="bottomLeft" state="frozen"/>
      <selection activeCell="B5" sqref="B5" pane="bottomLeft"/>
    </sheetView>
  </sheetViews>
  <sheetFormatPr customHeight="1" defaultColWidth="14.43" defaultRowHeight="15.0"/>
  <cols>
    <col customWidth="1" min="1" max="1" width="1.0"/>
    <col customWidth="1" min="2" max="2" width="7.57"/>
    <col customWidth="1" min="3" max="3" width="57.0"/>
    <col customWidth="1" min="4" max="4" width="8.57"/>
    <col customWidth="1" min="5" max="5" width="12.0"/>
    <col customWidth="1" min="6" max="7" width="12.14"/>
    <col customWidth="1" min="8" max="10" width="10.29"/>
    <col customWidth="1" min="11" max="11" width="11.43"/>
    <col customWidth="1" min="12" max="12" width="12.71"/>
    <col customWidth="1" min="13" max="13" width="11.14"/>
    <col customWidth="1" min="14" max="14" width="7.57"/>
    <col customWidth="1" min="15" max="15" width="7.71"/>
    <col customWidth="1" min="16" max="16" width="6.0"/>
  </cols>
  <sheetData>
    <row r="1" ht="7.5" customHeight="1">
      <c r="F1" s="25"/>
      <c r="G1" s="25"/>
    </row>
    <row r="2" ht="79.5" customHeight="1">
      <c r="B2" s="26" t="s">
        <v>48</v>
      </c>
      <c r="C2" s="27"/>
      <c r="D2" s="27"/>
      <c r="E2" s="28"/>
      <c r="F2" s="29" t="s">
        <v>49</v>
      </c>
      <c r="G2" s="29" t="s">
        <v>50</v>
      </c>
      <c r="H2" s="29" t="s">
        <v>51</v>
      </c>
      <c r="I2" s="29" t="s">
        <v>52</v>
      </c>
      <c r="J2" s="29" t="s">
        <v>53</v>
      </c>
      <c r="K2" s="30" t="s">
        <v>54</v>
      </c>
      <c r="L2" s="28"/>
      <c r="M2" s="31" t="s">
        <v>55</v>
      </c>
      <c r="N2" s="32" t="s">
        <v>56</v>
      </c>
      <c r="O2" s="27"/>
      <c r="P2" s="28"/>
    </row>
    <row r="3" ht="67.5" customHeight="1">
      <c r="B3" s="36" t="s">
        <v>61</v>
      </c>
      <c r="C3" s="36" t="s">
        <v>62</v>
      </c>
      <c r="D3" s="36" t="s">
        <v>63</v>
      </c>
      <c r="E3" s="36" t="s">
        <v>64</v>
      </c>
      <c r="F3" s="37" t="s">
        <v>65</v>
      </c>
      <c r="G3" s="37" t="s">
        <v>65</v>
      </c>
      <c r="H3" s="37" t="s">
        <v>65</v>
      </c>
      <c r="I3" s="37" t="s">
        <v>65</v>
      </c>
      <c r="J3" s="37" t="s">
        <v>65</v>
      </c>
      <c r="K3" s="38" t="s">
        <v>66</v>
      </c>
      <c r="L3" s="38" t="s">
        <v>67</v>
      </c>
      <c r="M3" s="42" t="s">
        <v>55</v>
      </c>
      <c r="N3" s="43" t="s">
        <v>74</v>
      </c>
      <c r="O3" s="43" t="s">
        <v>75</v>
      </c>
      <c r="P3" s="43" t="s">
        <v>76</v>
      </c>
    </row>
    <row r="4">
      <c r="B4" s="47">
        <v>1.0</v>
      </c>
      <c r="C4" s="48" t="s">
        <v>105</v>
      </c>
      <c r="D4" s="49" t="s">
        <v>80</v>
      </c>
      <c r="E4" s="49">
        <v>4.0</v>
      </c>
      <c r="F4" s="50">
        <f>45000*1.19</f>
        <v>53550</v>
      </c>
      <c r="G4" s="50">
        <f>38000*1.19</f>
        <v>45220</v>
      </c>
      <c r="H4" s="50">
        <f>'INDEXACIÓN'!F16*50</f>
        <v>50362.98261</v>
      </c>
      <c r="I4" s="50">
        <f>'INDEXACIÓN'!F33*50</f>
        <v>41614.60732</v>
      </c>
      <c r="J4" s="50">
        <f>'INDEXACIÓN'!F54*50</f>
        <v>56334.6</v>
      </c>
      <c r="K4" s="51">
        <f t="shared" ref="K4:K12" si="1">ROUND((AVERAGE(F4,G4,H4,I4,J4)),0)</f>
        <v>49416</v>
      </c>
      <c r="L4" s="51">
        <f t="shared" ref="L4:L12" si="2">ROUND(K4*E4,0)</f>
        <v>197664</v>
      </c>
      <c r="M4" s="56">
        <f t="shared" ref="M4:M12" si="3">ROUND(STDEVP(F4,G4,H4,I4,J4),0)</f>
        <v>5373</v>
      </c>
      <c r="N4" s="57">
        <f t="shared" ref="N4:N12" si="4">(M4/K4*100)</f>
        <v>10.8729966</v>
      </c>
      <c r="O4" s="57">
        <f t="shared" ref="O4:O13" si="5">100-N4</f>
        <v>89.1270034</v>
      </c>
      <c r="P4" s="58" t="str">
        <f t="shared" ref="P4:P12" si="6">IF(O4&gt;=75,"ALTO","BAJO")</f>
        <v>ALTO</v>
      </c>
    </row>
    <row r="5">
      <c r="B5" s="59">
        <v>2.0</v>
      </c>
      <c r="C5" s="48" t="s">
        <v>106</v>
      </c>
      <c r="D5" s="49" t="s">
        <v>80</v>
      </c>
      <c r="E5" s="49">
        <v>4.0</v>
      </c>
      <c r="F5" s="60"/>
      <c r="G5" s="50">
        <f>19000*1.19</f>
        <v>22610</v>
      </c>
      <c r="H5" s="50">
        <f>'INDEXACIÓN'!F17*50</f>
        <v>22938.15362</v>
      </c>
      <c r="I5" s="50">
        <f>'INDEXACIÓN'!F34*50</f>
        <v>21847.66884</v>
      </c>
      <c r="J5" s="50">
        <f>'INDEXACIÓN'!F55*50</f>
        <v>25037.6</v>
      </c>
      <c r="K5" s="51">
        <f t="shared" si="1"/>
        <v>23108</v>
      </c>
      <c r="L5" s="51">
        <f t="shared" si="2"/>
        <v>92432</v>
      </c>
      <c r="M5" s="56">
        <f t="shared" si="3"/>
        <v>1182</v>
      </c>
      <c r="N5" s="57">
        <f t="shared" si="4"/>
        <v>5.11511165</v>
      </c>
      <c r="O5" s="57">
        <f t="shared" si="5"/>
        <v>94.88488835</v>
      </c>
      <c r="P5" s="58" t="str">
        <f t="shared" si="6"/>
        <v>ALTO</v>
      </c>
    </row>
    <row r="6">
      <c r="B6" s="47">
        <v>3.0</v>
      </c>
      <c r="C6" s="48" t="s">
        <v>107</v>
      </c>
      <c r="D6" s="49" t="s">
        <v>80</v>
      </c>
      <c r="E6" s="49">
        <v>4.0</v>
      </c>
      <c r="F6" s="60"/>
      <c r="G6" s="50">
        <f>5000*1.19</f>
        <v>5950</v>
      </c>
      <c r="H6" s="86"/>
      <c r="I6" s="50">
        <f>'INDEXACIÓN'!F35*50</f>
        <v>7802.738872</v>
      </c>
      <c r="J6" s="50">
        <f>'INDEXACIÓN'!F56*50</f>
        <v>7511.28</v>
      </c>
      <c r="K6" s="51">
        <f t="shared" si="1"/>
        <v>7088</v>
      </c>
      <c r="L6" s="51">
        <f t="shared" si="2"/>
        <v>28352</v>
      </c>
      <c r="M6" s="56">
        <f t="shared" si="3"/>
        <v>813</v>
      </c>
      <c r="N6" s="57">
        <f t="shared" si="4"/>
        <v>11.47009029</v>
      </c>
      <c r="O6" s="57">
        <f t="shared" si="5"/>
        <v>88.52990971</v>
      </c>
      <c r="P6" s="58" t="str">
        <f t="shared" si="6"/>
        <v>ALTO</v>
      </c>
    </row>
    <row r="7">
      <c r="B7" s="59">
        <v>4.0</v>
      </c>
      <c r="C7" s="48" t="s">
        <v>108</v>
      </c>
      <c r="D7" s="49" t="s">
        <v>80</v>
      </c>
      <c r="E7" s="49">
        <v>42.0</v>
      </c>
      <c r="F7" s="60"/>
      <c r="G7" s="60"/>
      <c r="H7" s="50">
        <f>'INDEXACIÓN'!F18*50</f>
        <v>4578.015929</v>
      </c>
      <c r="I7" s="50">
        <f>'INDEXACIÓN'!F36*50</f>
        <v>6502.282394</v>
      </c>
      <c r="J7" s="60"/>
      <c r="K7" s="51">
        <f t="shared" si="1"/>
        <v>5540</v>
      </c>
      <c r="L7" s="51">
        <f t="shared" si="2"/>
        <v>232680</v>
      </c>
      <c r="M7" s="56">
        <f t="shared" si="3"/>
        <v>962</v>
      </c>
      <c r="N7" s="57">
        <f t="shared" si="4"/>
        <v>17.36462094</v>
      </c>
      <c r="O7" s="57">
        <f t="shared" si="5"/>
        <v>82.63537906</v>
      </c>
      <c r="P7" s="58" t="str">
        <f t="shared" si="6"/>
        <v>ALTO</v>
      </c>
    </row>
    <row r="8">
      <c r="B8" s="47">
        <v>5.0</v>
      </c>
      <c r="C8" s="48" t="s">
        <v>109</v>
      </c>
      <c r="D8" s="49" t="s">
        <v>80</v>
      </c>
      <c r="E8" s="49">
        <v>20.0</v>
      </c>
      <c r="F8" s="60"/>
      <c r="G8" s="60"/>
      <c r="H8" s="50">
        <f>'INDEXACIÓN'!F19*50</f>
        <v>85846.3833</v>
      </c>
      <c r="I8" s="50">
        <f>'INDEXACIÓN'!F37*50</f>
        <v>65022.82394</v>
      </c>
      <c r="J8" s="50">
        <f>'INDEXACIÓN'!F58*50</f>
        <v>109250.2</v>
      </c>
      <c r="K8" s="51">
        <f t="shared" si="1"/>
        <v>86706</v>
      </c>
      <c r="L8" s="51">
        <f t="shared" si="2"/>
        <v>1734120</v>
      </c>
      <c r="M8" s="56">
        <f t="shared" si="3"/>
        <v>18066</v>
      </c>
      <c r="N8" s="57">
        <f t="shared" si="4"/>
        <v>20.83592831</v>
      </c>
      <c r="O8" s="57">
        <f t="shared" si="5"/>
        <v>79.16407169</v>
      </c>
      <c r="P8" s="58" t="str">
        <f t="shared" si="6"/>
        <v>ALTO</v>
      </c>
    </row>
    <row r="9">
      <c r="B9" s="59">
        <v>6.0</v>
      </c>
      <c r="C9" s="48" t="s">
        <v>110</v>
      </c>
      <c r="D9" s="49" t="s">
        <v>87</v>
      </c>
      <c r="E9" s="49">
        <v>100.0</v>
      </c>
      <c r="F9" s="60"/>
      <c r="G9" s="60"/>
      <c r="H9" s="50">
        <f>'INDEXACIÓN'!F21</f>
        <v>732.5512257</v>
      </c>
      <c r="I9" s="50">
        <f>'INDEXACIÓN'!F38</f>
        <v>632.0218487</v>
      </c>
      <c r="J9" s="86"/>
      <c r="K9" s="51">
        <f t="shared" si="1"/>
        <v>682</v>
      </c>
      <c r="L9" s="51">
        <f t="shared" si="2"/>
        <v>68200</v>
      </c>
      <c r="M9" s="56">
        <f t="shared" si="3"/>
        <v>50</v>
      </c>
      <c r="N9" s="57">
        <f t="shared" si="4"/>
        <v>7.331378299</v>
      </c>
      <c r="O9" s="57">
        <f t="shared" si="5"/>
        <v>92.6686217</v>
      </c>
      <c r="P9" s="58" t="str">
        <f t="shared" si="6"/>
        <v>ALTO</v>
      </c>
    </row>
    <row r="10">
      <c r="B10" s="47">
        <v>7.0</v>
      </c>
      <c r="C10" s="48" t="s">
        <v>111</v>
      </c>
      <c r="D10" s="47" t="s">
        <v>87</v>
      </c>
      <c r="E10" s="49">
        <v>100.0</v>
      </c>
      <c r="F10" s="60"/>
      <c r="G10" s="60"/>
      <c r="H10" s="60"/>
      <c r="I10" s="50">
        <f>'INDEXACIÓN'!F39</f>
        <v>1883.060981</v>
      </c>
      <c r="J10" s="50">
        <f>'INDEXACIÓN'!F60</f>
        <v>1502.256</v>
      </c>
      <c r="K10" s="51">
        <f t="shared" si="1"/>
        <v>1693</v>
      </c>
      <c r="L10" s="51">
        <f t="shared" si="2"/>
        <v>169300</v>
      </c>
      <c r="M10" s="56">
        <f t="shared" si="3"/>
        <v>190</v>
      </c>
      <c r="N10" s="57">
        <f t="shared" si="4"/>
        <v>11.22268163</v>
      </c>
      <c r="O10" s="57">
        <f t="shared" si="5"/>
        <v>88.77731837</v>
      </c>
      <c r="P10" s="58" t="str">
        <f t="shared" si="6"/>
        <v>ALTO</v>
      </c>
    </row>
    <row r="11">
      <c r="B11" s="59">
        <v>8.0</v>
      </c>
      <c r="C11" s="48" t="s">
        <v>112</v>
      </c>
      <c r="D11" s="49" t="s">
        <v>87</v>
      </c>
      <c r="E11" s="49">
        <v>100.0</v>
      </c>
      <c r="F11" s="50">
        <f>2000*1.19</f>
        <v>2380</v>
      </c>
      <c r="G11" s="50">
        <f>2200*1.19</f>
        <v>2618</v>
      </c>
      <c r="H11" s="50">
        <f>'INDEXACIÓN'!F23</f>
        <v>1888.620433</v>
      </c>
      <c r="I11" s="50">
        <f>'INDEXACIÓN'!F40</f>
        <v>1625.570598</v>
      </c>
      <c r="J11" s="50">
        <f>'INDEXACIÓN'!F61</f>
        <v>2503.76</v>
      </c>
      <c r="K11" s="51">
        <f t="shared" si="1"/>
        <v>2203</v>
      </c>
      <c r="L11" s="51">
        <f t="shared" si="2"/>
        <v>220300</v>
      </c>
      <c r="M11" s="56">
        <f t="shared" si="3"/>
        <v>381</v>
      </c>
      <c r="N11" s="57">
        <f t="shared" si="4"/>
        <v>17.29459828</v>
      </c>
      <c r="O11" s="57">
        <f t="shared" si="5"/>
        <v>82.70540172</v>
      </c>
      <c r="P11" s="58" t="str">
        <f t="shared" si="6"/>
        <v>ALTO</v>
      </c>
    </row>
    <row r="12">
      <c r="B12" s="47">
        <v>9.0</v>
      </c>
      <c r="C12" s="48" t="s">
        <v>113</v>
      </c>
      <c r="D12" s="49" t="s">
        <v>87</v>
      </c>
      <c r="E12" s="49">
        <v>300.0</v>
      </c>
      <c r="F12" s="50">
        <f>8000*1.19</f>
        <v>9520</v>
      </c>
      <c r="G12" s="60"/>
      <c r="H12" s="60"/>
      <c r="I12" s="60"/>
      <c r="J12" s="60"/>
      <c r="K12" s="51">
        <f t="shared" si="1"/>
        <v>9520</v>
      </c>
      <c r="L12" s="51">
        <f t="shared" si="2"/>
        <v>2856000</v>
      </c>
      <c r="M12" s="56">
        <f t="shared" si="3"/>
        <v>0</v>
      </c>
      <c r="N12" s="57">
        <f t="shared" si="4"/>
        <v>0</v>
      </c>
      <c r="O12" s="57">
        <f t="shared" si="5"/>
        <v>100</v>
      </c>
      <c r="P12" s="58" t="str">
        <f t="shared" si="6"/>
        <v>ALTO</v>
      </c>
    </row>
    <row r="13" ht="12.75" customHeight="1">
      <c r="B13" s="62" t="s">
        <v>91</v>
      </c>
      <c r="C13" s="27"/>
      <c r="D13" s="27"/>
      <c r="E13" s="28"/>
      <c r="F13" s="63"/>
      <c r="G13" s="63"/>
      <c r="H13" s="64"/>
      <c r="I13" s="64"/>
      <c r="J13" s="64"/>
      <c r="K13" s="65"/>
      <c r="L13" s="87">
        <f>ROUND(SUM(L4:L12),0)</f>
        <v>5599048</v>
      </c>
      <c r="M13" s="65"/>
      <c r="N13" s="67">
        <f>AVERAGE(N4:N12)</f>
        <v>11.27860067</v>
      </c>
      <c r="O13" s="57">
        <f t="shared" si="5"/>
        <v>88.72139933</v>
      </c>
      <c r="P13" s="58"/>
    </row>
    <row r="14" ht="12.75" customHeight="1">
      <c r="B14" s="68" t="s">
        <v>104</v>
      </c>
      <c r="G14" s="69"/>
      <c r="H14" s="69"/>
      <c r="I14" s="69"/>
      <c r="J14" s="69"/>
      <c r="K14" s="70"/>
      <c r="L14" s="70"/>
      <c r="M14" s="70"/>
      <c r="N14" s="71"/>
      <c r="O14" s="72">
        <f>MAX(O4:O12)</f>
        <v>100</v>
      </c>
      <c r="P14" s="71"/>
    </row>
    <row r="15" ht="12.75" customHeight="1">
      <c r="B15" s="68" t="s">
        <v>93</v>
      </c>
      <c r="G15" s="69"/>
      <c r="H15" s="70"/>
      <c r="I15" s="70"/>
      <c r="J15" s="70"/>
      <c r="K15" s="74"/>
      <c r="L15" s="75"/>
      <c r="M15" s="70"/>
      <c r="N15" s="71"/>
      <c r="O15" s="72">
        <f>MIN(O4:O12)</f>
        <v>79.16407169</v>
      </c>
      <c r="P15" s="71"/>
    </row>
    <row r="16" ht="12.75" customHeight="1">
      <c r="B16" s="78"/>
      <c r="C16" s="78"/>
      <c r="D16" s="82"/>
      <c r="E16" s="82"/>
      <c r="F16" s="77"/>
      <c r="G16" s="77"/>
      <c r="H16" s="78"/>
      <c r="I16" s="78"/>
      <c r="J16" s="78"/>
      <c r="K16" s="79"/>
      <c r="L16" s="80"/>
      <c r="M16" s="81"/>
      <c r="N16" s="82"/>
      <c r="O16" s="82"/>
      <c r="P16" s="82"/>
    </row>
    <row r="17" ht="12.75" customHeight="1">
      <c r="B17" s="78"/>
      <c r="C17" s="78"/>
      <c r="D17" s="82"/>
      <c r="E17" s="82"/>
      <c r="F17" s="77"/>
      <c r="G17" s="77"/>
      <c r="H17" s="78"/>
      <c r="I17" s="78"/>
      <c r="J17" s="78"/>
      <c r="K17" s="83"/>
      <c r="L17" s="80"/>
      <c r="M17" s="78"/>
      <c r="N17" s="82"/>
      <c r="O17" s="82"/>
      <c r="P17" s="82"/>
    </row>
    <row r="18" ht="12.75" customHeight="1">
      <c r="B18" s="78"/>
      <c r="C18" s="78"/>
      <c r="D18" s="82"/>
      <c r="E18" s="82"/>
      <c r="F18" s="77"/>
      <c r="G18" s="77"/>
      <c r="H18" s="78"/>
      <c r="I18" s="78"/>
      <c r="J18" s="78"/>
      <c r="K18" s="83"/>
      <c r="L18" s="80"/>
      <c r="M18" s="84"/>
      <c r="N18" s="82"/>
      <c r="O18" s="82"/>
      <c r="P18" s="82"/>
    </row>
    <row r="19" ht="12.75" customHeight="1">
      <c r="B19" s="78"/>
      <c r="C19" s="78"/>
      <c r="D19" s="82"/>
      <c r="E19" s="82"/>
      <c r="F19" s="77"/>
      <c r="G19" s="77"/>
      <c r="H19" s="78"/>
      <c r="I19" s="78"/>
      <c r="J19" s="78"/>
      <c r="K19" s="79"/>
      <c r="L19" s="80"/>
      <c r="M19" s="78"/>
      <c r="N19" s="82"/>
      <c r="O19" s="82"/>
      <c r="P19" s="82"/>
    </row>
    <row r="20" ht="12.75" customHeight="1">
      <c r="B20" s="78"/>
      <c r="C20" s="78"/>
      <c r="D20" s="82"/>
      <c r="E20" s="82"/>
      <c r="F20" s="77"/>
      <c r="G20" s="77"/>
      <c r="H20" s="78"/>
      <c r="I20" s="78"/>
      <c r="J20" s="78"/>
      <c r="K20" s="83"/>
      <c r="L20" s="80"/>
      <c r="M20" s="78"/>
      <c r="N20" s="82"/>
      <c r="O20" s="82"/>
      <c r="P20" s="82"/>
    </row>
    <row r="21" ht="12.75" customHeight="1">
      <c r="B21" s="78"/>
      <c r="C21" s="78"/>
      <c r="D21" s="82"/>
      <c r="E21" s="82"/>
      <c r="F21" s="77"/>
      <c r="G21" s="77"/>
      <c r="H21" s="78"/>
      <c r="I21" s="78"/>
      <c r="J21" s="78"/>
      <c r="K21" s="83"/>
      <c r="L21" s="80"/>
      <c r="M21" s="78"/>
      <c r="N21" s="82"/>
      <c r="O21" s="82"/>
      <c r="P21" s="82"/>
    </row>
    <row r="22" ht="12.75" customHeight="1">
      <c r="B22" s="78"/>
      <c r="C22" s="78"/>
      <c r="D22" s="82"/>
      <c r="E22" s="82"/>
      <c r="F22" s="77"/>
      <c r="G22" s="77"/>
      <c r="H22" s="78"/>
      <c r="I22" s="78"/>
      <c r="J22" s="78"/>
      <c r="K22" s="83"/>
      <c r="L22" s="80"/>
      <c r="M22" s="78"/>
      <c r="N22" s="82"/>
      <c r="O22" s="82"/>
      <c r="P22" s="82"/>
    </row>
    <row r="23" ht="12.75" customHeight="1">
      <c r="B23" s="78"/>
      <c r="C23" s="78"/>
      <c r="D23" s="82"/>
      <c r="E23" s="82"/>
      <c r="F23" s="77"/>
      <c r="G23" s="77"/>
      <c r="H23" s="78"/>
      <c r="I23" s="78"/>
      <c r="J23" s="78"/>
      <c r="K23" s="79"/>
      <c r="L23" s="80"/>
      <c r="M23" s="78"/>
      <c r="N23" s="82"/>
      <c r="O23" s="82"/>
      <c r="P23" s="82"/>
    </row>
    <row r="24" ht="12.75" customHeight="1">
      <c r="B24" s="78"/>
      <c r="C24" s="78"/>
      <c r="D24" s="82"/>
      <c r="E24" s="82"/>
      <c r="F24" s="77"/>
      <c r="G24" s="77"/>
      <c r="H24" s="78"/>
      <c r="I24" s="78"/>
      <c r="J24" s="78"/>
      <c r="K24" s="79"/>
      <c r="L24" s="80"/>
      <c r="M24" s="78"/>
      <c r="N24" s="82"/>
      <c r="O24" s="82"/>
      <c r="P24" s="82"/>
    </row>
    <row r="25" ht="12.75" customHeight="1">
      <c r="B25" s="78"/>
      <c r="C25" s="78"/>
      <c r="D25" s="82"/>
      <c r="E25" s="82"/>
      <c r="F25" s="77"/>
      <c r="G25" s="77"/>
      <c r="H25" s="78"/>
      <c r="I25" s="78"/>
      <c r="J25" s="78"/>
      <c r="K25" s="79"/>
      <c r="L25" s="80"/>
      <c r="M25" s="78"/>
      <c r="N25" s="82"/>
      <c r="O25" s="82"/>
      <c r="P25" s="82"/>
    </row>
    <row r="26" ht="12.75" customHeight="1">
      <c r="B26" s="78"/>
      <c r="C26" s="78"/>
      <c r="D26" s="82"/>
      <c r="E26" s="82"/>
      <c r="F26" s="77"/>
      <c r="G26" s="77"/>
      <c r="H26" s="78"/>
      <c r="I26" s="78"/>
      <c r="J26" s="78"/>
      <c r="K26" s="83"/>
      <c r="L26" s="80"/>
      <c r="M26" s="78"/>
      <c r="N26" s="82"/>
      <c r="O26" s="82"/>
      <c r="P26" s="82"/>
    </row>
    <row r="27" ht="12.75" customHeight="1">
      <c r="B27" s="78"/>
      <c r="C27" s="78"/>
      <c r="D27" s="82"/>
      <c r="E27" s="82"/>
      <c r="F27" s="77"/>
      <c r="G27" s="77"/>
      <c r="H27" s="78"/>
      <c r="I27" s="78"/>
      <c r="J27" s="78"/>
      <c r="K27" s="79"/>
      <c r="L27" s="80"/>
      <c r="M27" s="78"/>
      <c r="N27" s="82"/>
      <c r="O27" s="82"/>
      <c r="P27" s="82"/>
    </row>
    <row r="28" ht="12.75" customHeight="1">
      <c r="B28" s="78"/>
      <c r="C28" s="78"/>
      <c r="D28" s="82"/>
      <c r="E28" s="82"/>
      <c r="F28" s="77"/>
      <c r="G28" s="77"/>
      <c r="H28" s="78"/>
      <c r="I28" s="78"/>
      <c r="J28" s="78"/>
      <c r="K28" s="79"/>
      <c r="L28" s="80"/>
      <c r="M28" s="78"/>
      <c r="N28" s="82"/>
      <c r="O28" s="82"/>
      <c r="P28" s="82"/>
    </row>
    <row r="29" ht="12.75" customHeight="1">
      <c r="B29" s="78"/>
      <c r="C29" s="78"/>
      <c r="D29" s="82"/>
      <c r="E29" s="82"/>
      <c r="F29" s="77"/>
      <c r="G29" s="77"/>
      <c r="H29" s="78"/>
      <c r="I29" s="78"/>
      <c r="J29" s="78"/>
      <c r="K29" s="79"/>
      <c r="L29" s="80"/>
      <c r="M29" s="78"/>
      <c r="N29" s="82"/>
      <c r="O29" s="82"/>
      <c r="P29" s="82"/>
    </row>
    <row r="30" ht="12.75" customHeight="1">
      <c r="B30" s="78"/>
      <c r="C30" s="78"/>
      <c r="D30" s="82"/>
      <c r="E30" s="82"/>
      <c r="F30" s="77"/>
      <c r="G30" s="77"/>
      <c r="H30" s="78"/>
      <c r="I30" s="78"/>
      <c r="J30" s="78"/>
      <c r="K30" s="79"/>
      <c r="L30" s="80"/>
      <c r="M30" s="78"/>
      <c r="N30" s="82"/>
      <c r="O30" s="82"/>
      <c r="P30" s="82"/>
    </row>
    <row r="31" ht="12.75" customHeight="1">
      <c r="B31" s="78"/>
      <c r="C31" s="78"/>
      <c r="D31" s="82"/>
      <c r="E31" s="82"/>
      <c r="F31" s="77"/>
      <c r="G31" s="77"/>
      <c r="H31" s="78"/>
      <c r="I31" s="78"/>
      <c r="J31" s="78"/>
      <c r="K31" s="79"/>
      <c r="L31" s="80"/>
      <c r="M31" s="78"/>
      <c r="N31" s="82"/>
      <c r="O31" s="82"/>
      <c r="P31" s="82"/>
    </row>
    <row r="32" ht="12.75" customHeight="1">
      <c r="B32" s="78"/>
      <c r="C32" s="78"/>
      <c r="D32" s="82"/>
      <c r="E32" s="82"/>
      <c r="F32" s="77"/>
      <c r="G32" s="77"/>
      <c r="H32" s="78"/>
      <c r="I32" s="78"/>
      <c r="J32" s="78"/>
      <c r="K32" s="80"/>
      <c r="L32" s="80"/>
      <c r="M32" s="78"/>
      <c r="N32" s="82"/>
      <c r="O32" s="82"/>
      <c r="P32" s="82"/>
    </row>
    <row r="33" ht="12.75" customHeight="1">
      <c r="B33" s="78"/>
      <c r="C33" s="78"/>
      <c r="D33" s="82"/>
      <c r="E33" s="82"/>
      <c r="F33" s="77"/>
      <c r="G33" s="77"/>
      <c r="H33" s="78"/>
      <c r="I33" s="78"/>
      <c r="J33" s="78"/>
      <c r="K33" s="78"/>
      <c r="L33" s="78"/>
      <c r="M33" s="78"/>
      <c r="N33" s="82"/>
      <c r="O33" s="82"/>
      <c r="P33" s="82"/>
    </row>
    <row r="34" ht="12.75" customHeight="1">
      <c r="B34" s="78"/>
      <c r="C34" s="78"/>
      <c r="D34" s="82"/>
      <c r="E34" s="82"/>
      <c r="F34" s="77"/>
      <c r="G34" s="77"/>
      <c r="H34" s="78"/>
      <c r="I34" s="78"/>
      <c r="J34" s="78"/>
      <c r="K34" s="78"/>
      <c r="L34" s="78"/>
      <c r="M34" s="78"/>
      <c r="N34" s="82"/>
      <c r="O34" s="82"/>
      <c r="P34" s="82"/>
    </row>
    <row r="35" ht="12.75" customHeight="1">
      <c r="B35" s="78"/>
      <c r="C35" s="78"/>
      <c r="D35" s="82"/>
      <c r="E35" s="82"/>
      <c r="F35" s="77"/>
      <c r="G35" s="25"/>
      <c r="H35" s="78"/>
      <c r="I35" s="78"/>
      <c r="J35" s="78"/>
      <c r="K35" s="78"/>
      <c r="L35" s="78"/>
      <c r="M35" s="78"/>
      <c r="N35" s="82"/>
      <c r="O35" s="82"/>
      <c r="P35" s="82"/>
    </row>
    <row r="36" ht="12.75" customHeight="1">
      <c r="B36" s="78"/>
      <c r="C36" s="78"/>
      <c r="D36" s="82"/>
      <c r="E36" s="82"/>
      <c r="F36" s="77"/>
      <c r="G36" s="85"/>
      <c r="H36" s="78"/>
      <c r="I36" s="78"/>
      <c r="J36" s="78"/>
      <c r="K36" s="78"/>
      <c r="L36" s="78"/>
      <c r="M36" s="78"/>
      <c r="N36" s="82"/>
      <c r="O36" s="82"/>
      <c r="P36" s="82"/>
    </row>
    <row r="37" ht="12.75" customHeight="1">
      <c r="B37" s="78"/>
      <c r="C37" s="78"/>
      <c r="D37" s="82"/>
      <c r="E37" s="82"/>
      <c r="F37" s="77"/>
      <c r="G37" s="85"/>
      <c r="H37" s="78"/>
      <c r="I37" s="78"/>
      <c r="J37" s="78"/>
      <c r="K37" s="78"/>
      <c r="L37" s="78"/>
      <c r="M37" s="78"/>
      <c r="N37" s="82"/>
      <c r="O37" s="82"/>
      <c r="P37" s="82"/>
    </row>
    <row r="38" ht="12.75" customHeight="1">
      <c r="B38" s="78"/>
      <c r="C38" s="78"/>
      <c r="D38" s="82"/>
      <c r="E38" s="82"/>
      <c r="F38" s="77"/>
      <c r="G38" s="85"/>
      <c r="H38" s="78"/>
      <c r="I38" s="78"/>
      <c r="J38" s="78"/>
      <c r="K38" s="78"/>
      <c r="L38" s="78"/>
      <c r="M38" s="78"/>
      <c r="N38" s="82"/>
      <c r="O38" s="82"/>
      <c r="P38" s="82"/>
    </row>
    <row r="39" ht="12.75" customHeight="1">
      <c r="B39" s="78"/>
      <c r="C39" s="78"/>
      <c r="D39" s="82"/>
      <c r="E39" s="82"/>
      <c r="F39" s="77"/>
      <c r="G39" s="85"/>
      <c r="H39" s="78"/>
      <c r="I39" s="78"/>
      <c r="J39" s="78"/>
      <c r="K39" s="78"/>
      <c r="L39" s="78"/>
      <c r="M39" s="78"/>
      <c r="N39" s="82"/>
      <c r="O39" s="82"/>
      <c r="P39" s="82"/>
    </row>
    <row r="40" ht="12.75" customHeight="1">
      <c r="B40" s="78"/>
      <c r="C40" s="78"/>
      <c r="D40" s="82"/>
      <c r="E40" s="82"/>
      <c r="F40" s="77"/>
      <c r="G40" s="85"/>
      <c r="H40" s="78"/>
      <c r="I40" s="78"/>
      <c r="J40" s="78"/>
      <c r="K40" s="78"/>
      <c r="L40" s="78"/>
      <c r="M40" s="78"/>
      <c r="N40" s="82"/>
      <c r="O40" s="82"/>
      <c r="P40" s="82"/>
    </row>
    <row r="41" ht="12.75" customHeight="1">
      <c r="B41" s="78"/>
      <c r="C41" s="78"/>
      <c r="D41" s="82"/>
      <c r="E41" s="82"/>
      <c r="F41" s="77"/>
      <c r="G41" s="85"/>
      <c r="H41" s="78"/>
      <c r="I41" s="78"/>
      <c r="J41" s="78"/>
      <c r="K41" s="78"/>
      <c r="L41" s="78"/>
      <c r="M41" s="78"/>
      <c r="N41" s="82"/>
      <c r="O41" s="82"/>
      <c r="P41" s="82"/>
    </row>
    <row r="42" ht="12.75" customHeight="1">
      <c r="B42" s="78"/>
      <c r="C42" s="78"/>
      <c r="D42" s="82"/>
      <c r="E42" s="82"/>
      <c r="F42" s="77"/>
      <c r="G42" s="85"/>
      <c r="H42" s="78"/>
      <c r="I42" s="78"/>
      <c r="J42" s="78"/>
      <c r="K42" s="78"/>
      <c r="L42" s="78"/>
      <c r="M42" s="78"/>
      <c r="N42" s="82"/>
      <c r="O42" s="82"/>
      <c r="P42" s="82"/>
    </row>
    <row r="43" ht="12.75" customHeight="1">
      <c r="B43" s="78"/>
      <c r="C43" s="78"/>
      <c r="D43" s="82"/>
      <c r="E43" s="82"/>
      <c r="F43" s="77"/>
      <c r="G43" s="85"/>
      <c r="H43" s="78"/>
      <c r="I43" s="78"/>
      <c r="J43" s="78"/>
      <c r="K43" s="78"/>
      <c r="L43" s="78"/>
      <c r="M43" s="78"/>
      <c r="N43" s="82"/>
      <c r="O43" s="82"/>
      <c r="P43" s="82"/>
    </row>
    <row r="44" ht="12.75" customHeight="1">
      <c r="B44" s="78"/>
      <c r="C44" s="78"/>
      <c r="D44" s="82"/>
      <c r="E44" s="82"/>
      <c r="F44" s="77"/>
      <c r="G44" s="85"/>
      <c r="H44" s="78"/>
      <c r="I44" s="78"/>
      <c r="J44" s="78"/>
      <c r="K44" s="78"/>
      <c r="L44" s="78"/>
      <c r="M44" s="78"/>
      <c r="N44" s="82"/>
      <c r="O44" s="82"/>
      <c r="P44" s="82"/>
    </row>
    <row r="45" ht="12.75" customHeight="1">
      <c r="B45" s="78"/>
      <c r="C45" s="78"/>
      <c r="D45" s="82"/>
      <c r="E45" s="82"/>
      <c r="F45" s="77"/>
      <c r="G45" s="85"/>
      <c r="H45" s="78"/>
      <c r="I45" s="78"/>
      <c r="J45" s="78"/>
      <c r="K45" s="78"/>
      <c r="L45" s="78"/>
      <c r="M45" s="78"/>
      <c r="N45" s="82"/>
      <c r="O45" s="82"/>
      <c r="P45" s="82"/>
    </row>
    <row r="46" ht="12.75" customHeight="1">
      <c r="B46" s="78"/>
      <c r="C46" s="78"/>
      <c r="D46" s="82"/>
      <c r="E46" s="82"/>
      <c r="F46" s="77"/>
      <c r="G46" s="85"/>
      <c r="H46" s="78"/>
      <c r="I46" s="78"/>
      <c r="J46" s="78"/>
      <c r="K46" s="78"/>
      <c r="L46" s="78"/>
      <c r="M46" s="78"/>
      <c r="N46" s="82"/>
      <c r="O46" s="82"/>
      <c r="P46" s="82"/>
    </row>
    <row r="47" ht="12.75" customHeight="1">
      <c r="B47" s="78"/>
      <c r="C47" s="78"/>
      <c r="D47" s="82"/>
      <c r="E47" s="82"/>
      <c r="F47" s="77"/>
      <c r="G47" s="85"/>
      <c r="H47" s="78"/>
      <c r="I47" s="78"/>
      <c r="J47" s="78"/>
      <c r="K47" s="78"/>
      <c r="L47" s="78"/>
      <c r="M47" s="78"/>
      <c r="N47" s="82"/>
      <c r="O47" s="82"/>
      <c r="P47" s="82"/>
    </row>
    <row r="48" ht="12.75" customHeight="1">
      <c r="B48" s="78"/>
      <c r="C48" s="78"/>
      <c r="D48" s="82"/>
      <c r="E48" s="82"/>
      <c r="F48" s="77"/>
      <c r="G48" s="85"/>
      <c r="H48" s="78"/>
      <c r="I48" s="78"/>
      <c r="J48" s="78"/>
      <c r="K48" s="78"/>
      <c r="L48" s="78"/>
      <c r="M48" s="78"/>
      <c r="N48" s="82"/>
      <c r="O48" s="82"/>
      <c r="P48" s="82"/>
    </row>
    <row r="49" ht="12.75" customHeight="1">
      <c r="B49" s="78"/>
      <c r="C49" s="78"/>
      <c r="D49" s="82"/>
      <c r="E49" s="82"/>
      <c r="F49" s="77"/>
      <c r="G49" s="85"/>
      <c r="H49" s="78"/>
      <c r="I49" s="78"/>
      <c r="J49" s="78"/>
      <c r="K49" s="78"/>
      <c r="L49" s="78"/>
      <c r="M49" s="78"/>
      <c r="N49" s="82"/>
      <c r="O49" s="82"/>
      <c r="P49" s="82"/>
    </row>
    <row r="50" ht="12.75" customHeight="1">
      <c r="B50" s="78"/>
      <c r="C50" s="78"/>
      <c r="D50" s="82"/>
      <c r="E50" s="82"/>
      <c r="F50" s="77"/>
      <c r="G50" s="85"/>
      <c r="H50" s="78"/>
      <c r="I50" s="78"/>
      <c r="J50" s="78"/>
      <c r="K50" s="78"/>
      <c r="L50" s="78"/>
      <c r="M50" s="78"/>
      <c r="N50" s="82"/>
      <c r="O50" s="82"/>
      <c r="P50" s="82"/>
    </row>
    <row r="51" ht="12.75" customHeight="1">
      <c r="B51" s="78"/>
      <c r="C51" s="78"/>
      <c r="D51" s="82"/>
      <c r="E51" s="82"/>
      <c r="F51" s="77"/>
      <c r="G51" s="85"/>
      <c r="H51" s="78"/>
      <c r="I51" s="78"/>
      <c r="J51" s="78"/>
      <c r="K51" s="78"/>
      <c r="L51" s="78"/>
      <c r="M51" s="78"/>
      <c r="N51" s="82"/>
      <c r="O51" s="82"/>
      <c r="P51" s="82"/>
    </row>
    <row r="52" ht="12.75" customHeight="1">
      <c r="B52" s="78"/>
      <c r="C52" s="78"/>
      <c r="D52" s="82"/>
      <c r="E52" s="82"/>
      <c r="F52" s="77"/>
      <c r="G52" s="77"/>
      <c r="H52" s="78"/>
      <c r="I52" s="78"/>
      <c r="J52" s="78"/>
      <c r="K52" s="78"/>
      <c r="L52" s="78"/>
      <c r="M52" s="78"/>
      <c r="N52" s="82"/>
      <c r="O52" s="82"/>
      <c r="P52" s="82"/>
    </row>
    <row r="53" ht="12.75" customHeight="1">
      <c r="B53" s="78"/>
      <c r="C53" s="78"/>
      <c r="D53" s="82"/>
      <c r="E53" s="82"/>
      <c r="F53" s="77"/>
      <c r="G53" s="77"/>
      <c r="H53" s="78"/>
      <c r="I53" s="78"/>
      <c r="J53" s="78"/>
      <c r="K53" s="78"/>
      <c r="L53" s="78"/>
      <c r="M53" s="78"/>
      <c r="N53" s="82"/>
      <c r="O53" s="82"/>
      <c r="P53" s="82"/>
    </row>
    <row r="54" ht="12.75" customHeight="1">
      <c r="B54" s="78"/>
      <c r="C54" s="78"/>
      <c r="D54" s="82"/>
      <c r="E54" s="82"/>
      <c r="F54" s="77"/>
      <c r="G54" s="77"/>
      <c r="H54" s="78"/>
      <c r="I54" s="78"/>
      <c r="J54" s="78"/>
      <c r="K54" s="78"/>
      <c r="L54" s="78"/>
      <c r="M54" s="78"/>
      <c r="N54" s="82"/>
      <c r="O54" s="82"/>
      <c r="P54" s="82"/>
    </row>
    <row r="55" ht="12.75" customHeight="1">
      <c r="B55" s="78"/>
      <c r="C55" s="78"/>
      <c r="D55" s="82"/>
      <c r="E55" s="82"/>
      <c r="F55" s="77"/>
      <c r="G55" s="77"/>
      <c r="H55" s="78"/>
      <c r="I55" s="78"/>
      <c r="J55" s="78"/>
      <c r="K55" s="78"/>
      <c r="L55" s="78"/>
      <c r="M55" s="78"/>
      <c r="N55" s="82"/>
      <c r="O55" s="82"/>
      <c r="P55" s="82"/>
    </row>
    <row r="56" ht="12.75" customHeight="1">
      <c r="B56" s="78"/>
      <c r="C56" s="78"/>
      <c r="D56" s="82"/>
      <c r="E56" s="82"/>
      <c r="F56" s="77"/>
      <c r="G56" s="77"/>
      <c r="H56" s="78"/>
      <c r="I56" s="78"/>
      <c r="J56" s="78"/>
      <c r="K56" s="78"/>
      <c r="L56" s="78"/>
      <c r="M56" s="78"/>
      <c r="N56" s="82"/>
      <c r="O56" s="82"/>
      <c r="P56" s="82"/>
    </row>
    <row r="57" ht="12.75" customHeight="1">
      <c r="B57" s="78"/>
      <c r="C57" s="78"/>
      <c r="D57" s="82"/>
      <c r="E57" s="82"/>
      <c r="F57" s="77"/>
      <c r="G57" s="77"/>
      <c r="H57" s="78"/>
      <c r="I57" s="78"/>
      <c r="J57" s="78"/>
      <c r="K57" s="78"/>
      <c r="L57" s="78"/>
      <c r="M57" s="78"/>
      <c r="N57" s="82"/>
      <c r="O57" s="82"/>
      <c r="P57" s="82"/>
    </row>
    <row r="58" ht="12.75" customHeight="1">
      <c r="B58" s="78"/>
      <c r="C58" s="78"/>
      <c r="D58" s="82"/>
      <c r="E58" s="82"/>
      <c r="F58" s="77"/>
      <c r="G58" s="77"/>
      <c r="H58" s="78"/>
      <c r="I58" s="78"/>
      <c r="J58" s="78"/>
      <c r="K58" s="78"/>
      <c r="L58" s="78"/>
      <c r="M58" s="78"/>
      <c r="N58" s="82"/>
      <c r="O58" s="82"/>
      <c r="P58" s="82"/>
    </row>
    <row r="59" ht="12.75" customHeight="1">
      <c r="B59" s="78"/>
      <c r="C59" s="78"/>
      <c r="D59" s="82"/>
      <c r="E59" s="82"/>
      <c r="F59" s="77"/>
      <c r="G59" s="77"/>
      <c r="H59" s="78"/>
      <c r="I59" s="78"/>
      <c r="J59" s="78"/>
      <c r="K59" s="78"/>
      <c r="L59" s="78"/>
      <c r="M59" s="78"/>
      <c r="N59" s="82"/>
      <c r="O59" s="82"/>
      <c r="P59" s="82"/>
    </row>
    <row r="60" ht="12.75" customHeight="1">
      <c r="B60" s="78"/>
      <c r="C60" s="78"/>
      <c r="D60" s="82"/>
      <c r="E60" s="82"/>
      <c r="F60" s="77"/>
      <c r="G60" s="77"/>
      <c r="H60" s="78"/>
      <c r="I60" s="78"/>
      <c r="J60" s="78"/>
      <c r="K60" s="78"/>
      <c r="L60" s="78"/>
      <c r="M60" s="78"/>
      <c r="N60" s="82"/>
      <c r="O60" s="82"/>
      <c r="P60" s="82"/>
    </row>
    <row r="61" ht="12.75" customHeight="1">
      <c r="B61" s="78"/>
      <c r="C61" s="78"/>
      <c r="D61" s="82"/>
      <c r="E61" s="82"/>
      <c r="F61" s="77"/>
      <c r="G61" s="77"/>
      <c r="H61" s="78"/>
      <c r="I61" s="78"/>
      <c r="J61" s="78"/>
      <c r="K61" s="78"/>
      <c r="L61" s="78"/>
      <c r="M61" s="78"/>
      <c r="N61" s="82"/>
      <c r="O61" s="82"/>
      <c r="P61" s="82"/>
    </row>
    <row r="62" ht="12.75" customHeight="1">
      <c r="B62" s="78"/>
      <c r="C62" s="78"/>
      <c r="D62" s="82"/>
      <c r="E62" s="82"/>
      <c r="F62" s="77"/>
      <c r="G62" s="77"/>
      <c r="H62" s="78"/>
      <c r="I62" s="78"/>
      <c r="J62" s="78"/>
      <c r="K62" s="78"/>
      <c r="L62" s="78"/>
      <c r="M62" s="78"/>
      <c r="N62" s="82"/>
      <c r="O62" s="82"/>
      <c r="P62" s="82"/>
    </row>
    <row r="63" ht="12.75" customHeight="1">
      <c r="B63" s="78"/>
      <c r="C63" s="78"/>
      <c r="D63" s="82"/>
      <c r="E63" s="82"/>
      <c r="F63" s="77"/>
      <c r="G63" s="77"/>
      <c r="H63" s="78"/>
      <c r="I63" s="78"/>
      <c r="J63" s="78"/>
      <c r="K63" s="78"/>
      <c r="L63" s="78"/>
      <c r="M63" s="78"/>
      <c r="N63" s="82"/>
      <c r="O63" s="82"/>
      <c r="P63" s="82"/>
    </row>
    <row r="64" ht="12.75" customHeight="1">
      <c r="B64" s="78"/>
      <c r="C64" s="78"/>
      <c r="D64" s="82"/>
      <c r="E64" s="82"/>
      <c r="F64" s="77"/>
      <c r="G64" s="77"/>
      <c r="H64" s="78"/>
      <c r="I64" s="78"/>
      <c r="J64" s="78"/>
      <c r="K64" s="78"/>
      <c r="L64" s="78"/>
      <c r="M64" s="78"/>
      <c r="N64" s="82"/>
      <c r="O64" s="82"/>
      <c r="P64" s="82"/>
    </row>
    <row r="65" ht="12.75" customHeight="1">
      <c r="B65" s="78"/>
      <c r="C65" s="78"/>
      <c r="D65" s="82"/>
      <c r="E65" s="82"/>
      <c r="F65" s="77"/>
      <c r="G65" s="77"/>
      <c r="H65" s="78"/>
      <c r="I65" s="78"/>
      <c r="J65" s="78"/>
      <c r="K65" s="78"/>
      <c r="L65" s="78"/>
      <c r="M65" s="78"/>
      <c r="N65" s="82"/>
      <c r="O65" s="82"/>
      <c r="P65" s="82"/>
    </row>
    <row r="66" ht="12.75" customHeight="1">
      <c r="B66" s="78"/>
      <c r="C66" s="78"/>
      <c r="D66" s="82"/>
      <c r="E66" s="82"/>
      <c r="F66" s="77"/>
      <c r="G66" s="77"/>
      <c r="H66" s="78"/>
      <c r="I66" s="78"/>
      <c r="J66" s="78"/>
      <c r="K66" s="78"/>
      <c r="L66" s="78"/>
      <c r="M66" s="78"/>
      <c r="N66" s="82"/>
      <c r="O66" s="82"/>
      <c r="P66" s="82"/>
    </row>
    <row r="67" ht="12.75" customHeight="1">
      <c r="B67" s="78"/>
      <c r="C67" s="78"/>
      <c r="D67" s="82"/>
      <c r="E67" s="82"/>
      <c r="F67" s="77"/>
      <c r="G67" s="77"/>
      <c r="H67" s="78"/>
      <c r="I67" s="78"/>
      <c r="J67" s="78"/>
      <c r="K67" s="78"/>
      <c r="L67" s="78"/>
      <c r="M67" s="78"/>
      <c r="N67" s="82"/>
      <c r="O67" s="82"/>
      <c r="P67" s="82"/>
    </row>
    <row r="68" ht="12.75" customHeight="1">
      <c r="B68" s="78"/>
      <c r="C68" s="78"/>
      <c r="D68" s="82"/>
      <c r="E68" s="82"/>
      <c r="F68" s="77"/>
      <c r="G68" s="77"/>
      <c r="H68" s="78"/>
      <c r="I68" s="78"/>
      <c r="J68" s="78"/>
      <c r="K68" s="78"/>
      <c r="L68" s="78"/>
      <c r="M68" s="78"/>
      <c r="N68" s="82"/>
      <c r="O68" s="82"/>
      <c r="P68" s="82"/>
    </row>
    <row r="69" ht="12.75" customHeight="1">
      <c r="B69" s="78"/>
      <c r="C69" s="78"/>
      <c r="D69" s="82"/>
      <c r="E69" s="82"/>
      <c r="F69" s="77"/>
      <c r="G69" s="77"/>
      <c r="H69" s="78"/>
      <c r="I69" s="78"/>
      <c r="J69" s="78"/>
      <c r="K69" s="78"/>
      <c r="L69" s="78"/>
      <c r="M69" s="78"/>
      <c r="N69" s="82"/>
      <c r="O69" s="82"/>
      <c r="P69" s="82"/>
    </row>
    <row r="70" ht="12.75" customHeight="1">
      <c r="B70" s="78"/>
      <c r="C70" s="78"/>
      <c r="D70" s="82"/>
      <c r="E70" s="82"/>
      <c r="F70" s="77"/>
      <c r="G70" s="77"/>
      <c r="H70" s="78"/>
      <c r="I70" s="78"/>
      <c r="J70" s="78"/>
      <c r="K70" s="78"/>
      <c r="L70" s="78"/>
      <c r="M70" s="78"/>
      <c r="N70" s="82"/>
      <c r="O70" s="82"/>
      <c r="P70" s="82"/>
    </row>
    <row r="71" ht="12.75" customHeight="1">
      <c r="B71" s="78"/>
      <c r="C71" s="78"/>
      <c r="D71" s="82"/>
      <c r="E71" s="82"/>
      <c r="F71" s="77"/>
      <c r="G71" s="77"/>
      <c r="H71" s="78"/>
      <c r="I71" s="78"/>
      <c r="J71" s="78"/>
      <c r="K71" s="78"/>
      <c r="L71" s="78"/>
      <c r="M71" s="78"/>
      <c r="N71" s="82"/>
      <c r="O71" s="82"/>
      <c r="P71" s="82"/>
    </row>
    <row r="72" ht="12.75" customHeight="1">
      <c r="B72" s="78"/>
      <c r="C72" s="78"/>
      <c r="D72" s="82"/>
      <c r="E72" s="82"/>
      <c r="F72" s="77"/>
      <c r="G72" s="77"/>
      <c r="H72" s="78"/>
      <c r="I72" s="78"/>
      <c r="J72" s="78"/>
      <c r="K72" s="78"/>
      <c r="L72" s="78"/>
      <c r="M72" s="78"/>
      <c r="N72" s="82"/>
      <c r="O72" s="82"/>
      <c r="P72" s="82"/>
    </row>
    <row r="73" ht="12.75" customHeight="1">
      <c r="B73" s="78"/>
      <c r="C73" s="78"/>
      <c r="D73" s="82"/>
      <c r="E73" s="82"/>
      <c r="F73" s="77"/>
      <c r="G73" s="77"/>
      <c r="H73" s="78"/>
      <c r="I73" s="78"/>
      <c r="J73" s="78"/>
      <c r="K73" s="78"/>
      <c r="L73" s="78"/>
      <c r="M73" s="78"/>
      <c r="N73" s="82"/>
      <c r="O73" s="82"/>
      <c r="P73" s="82"/>
    </row>
    <row r="74" ht="12.75" customHeight="1">
      <c r="B74" s="78"/>
      <c r="C74" s="78"/>
      <c r="D74" s="82"/>
      <c r="E74" s="82"/>
      <c r="F74" s="77"/>
      <c r="G74" s="77"/>
      <c r="H74" s="78"/>
      <c r="I74" s="78"/>
      <c r="J74" s="78"/>
      <c r="K74" s="78"/>
      <c r="L74" s="78"/>
      <c r="M74" s="78"/>
      <c r="N74" s="82"/>
      <c r="O74" s="82"/>
      <c r="P74" s="82"/>
    </row>
    <row r="75" ht="12.75" customHeight="1">
      <c r="B75" s="78"/>
      <c r="C75" s="78"/>
      <c r="D75" s="82"/>
      <c r="E75" s="82"/>
      <c r="F75" s="77"/>
      <c r="G75" s="77"/>
      <c r="H75" s="78"/>
      <c r="I75" s="78"/>
      <c r="J75" s="78"/>
      <c r="K75" s="78"/>
      <c r="L75" s="78"/>
      <c r="M75" s="78"/>
      <c r="N75" s="82"/>
      <c r="O75" s="82"/>
      <c r="P75" s="82"/>
    </row>
    <row r="76" ht="12.75" customHeight="1">
      <c r="B76" s="78"/>
      <c r="C76" s="78"/>
      <c r="D76" s="82"/>
      <c r="E76" s="82"/>
      <c r="F76" s="77"/>
      <c r="G76" s="77"/>
      <c r="H76" s="78"/>
      <c r="I76" s="78"/>
      <c r="J76" s="78"/>
      <c r="K76" s="78"/>
      <c r="L76" s="78"/>
      <c r="M76" s="78"/>
      <c r="N76" s="82"/>
      <c r="O76" s="82"/>
      <c r="P76" s="82"/>
    </row>
    <row r="77" ht="12.75" customHeight="1">
      <c r="B77" s="78"/>
      <c r="C77" s="78"/>
      <c r="D77" s="82"/>
      <c r="E77" s="82"/>
      <c r="F77" s="77"/>
      <c r="G77" s="77"/>
      <c r="H77" s="78"/>
      <c r="I77" s="78"/>
      <c r="J77" s="78"/>
      <c r="K77" s="78"/>
      <c r="L77" s="78"/>
      <c r="M77" s="78"/>
      <c r="N77" s="82"/>
      <c r="O77" s="82"/>
      <c r="P77" s="82"/>
    </row>
    <row r="78" ht="12.75" customHeight="1">
      <c r="B78" s="78"/>
      <c r="C78" s="78"/>
      <c r="D78" s="82"/>
      <c r="E78" s="82"/>
      <c r="F78" s="77"/>
      <c r="G78" s="77"/>
      <c r="H78" s="78"/>
      <c r="I78" s="78"/>
      <c r="J78" s="78"/>
      <c r="K78" s="78"/>
      <c r="L78" s="78"/>
      <c r="M78" s="78"/>
      <c r="N78" s="82"/>
      <c r="O78" s="82"/>
      <c r="P78" s="82"/>
    </row>
    <row r="79" ht="12.75" customHeight="1">
      <c r="B79" s="78"/>
      <c r="C79" s="78"/>
      <c r="D79" s="82"/>
      <c r="E79" s="82"/>
      <c r="F79" s="77"/>
      <c r="G79" s="77"/>
      <c r="H79" s="78"/>
      <c r="I79" s="78"/>
      <c r="J79" s="78"/>
      <c r="K79" s="78"/>
      <c r="L79" s="78"/>
      <c r="M79" s="78"/>
      <c r="N79" s="82"/>
      <c r="O79" s="82"/>
      <c r="P79" s="82"/>
    </row>
    <row r="80" ht="12.75" customHeight="1">
      <c r="B80" s="78"/>
      <c r="C80" s="78"/>
      <c r="D80" s="82"/>
      <c r="E80" s="82"/>
      <c r="F80" s="77"/>
      <c r="G80" s="77"/>
      <c r="H80" s="78"/>
      <c r="I80" s="78"/>
      <c r="J80" s="78"/>
      <c r="K80" s="78"/>
      <c r="L80" s="78"/>
      <c r="M80" s="78"/>
      <c r="N80" s="82"/>
      <c r="O80" s="82"/>
      <c r="P80" s="82"/>
    </row>
    <row r="81" ht="12.75" customHeight="1">
      <c r="B81" s="78"/>
      <c r="C81" s="78"/>
      <c r="D81" s="82"/>
      <c r="E81" s="82"/>
      <c r="F81" s="77"/>
      <c r="G81" s="77"/>
      <c r="H81" s="78"/>
      <c r="I81" s="78"/>
      <c r="J81" s="78"/>
      <c r="K81" s="78"/>
      <c r="L81" s="78"/>
      <c r="M81" s="78"/>
      <c r="N81" s="82"/>
      <c r="O81" s="82"/>
      <c r="P81" s="82"/>
    </row>
    <row r="82" ht="12.75" customHeight="1">
      <c r="B82" s="78"/>
      <c r="C82" s="78"/>
      <c r="D82" s="82"/>
      <c r="E82" s="82"/>
      <c r="F82" s="77"/>
      <c r="G82" s="77"/>
      <c r="H82" s="78"/>
      <c r="I82" s="78"/>
      <c r="J82" s="78"/>
      <c r="K82" s="78"/>
      <c r="L82" s="78"/>
      <c r="M82" s="78"/>
      <c r="N82" s="82"/>
      <c r="O82" s="82"/>
      <c r="P82" s="82"/>
    </row>
    <row r="83" ht="12.75" customHeight="1">
      <c r="B83" s="78"/>
      <c r="C83" s="78"/>
      <c r="D83" s="82"/>
      <c r="E83" s="82"/>
      <c r="F83" s="77"/>
      <c r="G83" s="77"/>
      <c r="H83" s="78"/>
      <c r="I83" s="78"/>
      <c r="J83" s="78"/>
      <c r="K83" s="78"/>
      <c r="L83" s="78"/>
      <c r="M83" s="78"/>
      <c r="N83" s="82"/>
      <c r="O83" s="82"/>
      <c r="P83" s="82"/>
    </row>
    <row r="84" ht="12.75" customHeight="1">
      <c r="B84" s="78"/>
      <c r="C84" s="78"/>
      <c r="D84" s="82"/>
      <c r="E84" s="82"/>
      <c r="F84" s="77"/>
      <c r="G84" s="77"/>
      <c r="H84" s="78"/>
      <c r="I84" s="78"/>
      <c r="J84" s="78"/>
      <c r="K84" s="78"/>
      <c r="L84" s="78"/>
      <c r="M84" s="78"/>
      <c r="N84" s="82"/>
      <c r="O84" s="82"/>
      <c r="P84" s="82"/>
    </row>
    <row r="85" ht="12.75" customHeight="1">
      <c r="B85" s="78"/>
      <c r="C85" s="78"/>
      <c r="D85" s="82"/>
      <c r="E85" s="82"/>
      <c r="F85" s="77"/>
      <c r="G85" s="77"/>
      <c r="H85" s="78"/>
      <c r="I85" s="78"/>
      <c r="J85" s="78"/>
      <c r="K85" s="78"/>
      <c r="L85" s="78"/>
      <c r="M85" s="78"/>
      <c r="N85" s="82"/>
      <c r="O85" s="82"/>
      <c r="P85" s="82"/>
    </row>
    <row r="86" ht="12.75" customHeight="1">
      <c r="B86" s="78"/>
      <c r="C86" s="78"/>
      <c r="D86" s="82"/>
      <c r="E86" s="82"/>
      <c r="F86" s="77"/>
      <c r="G86" s="77"/>
      <c r="H86" s="78"/>
      <c r="I86" s="78"/>
      <c r="J86" s="78"/>
      <c r="K86" s="78"/>
      <c r="L86" s="78"/>
      <c r="M86" s="78"/>
      <c r="N86" s="82"/>
      <c r="O86" s="82"/>
      <c r="P86" s="82"/>
    </row>
    <row r="87" ht="12.75" customHeight="1">
      <c r="B87" s="78"/>
      <c r="C87" s="78"/>
      <c r="D87" s="82"/>
      <c r="E87" s="82"/>
      <c r="F87" s="77"/>
      <c r="G87" s="77"/>
      <c r="H87" s="78"/>
      <c r="I87" s="78"/>
      <c r="J87" s="78"/>
      <c r="K87" s="78"/>
      <c r="L87" s="78"/>
      <c r="M87" s="78"/>
      <c r="N87" s="82"/>
      <c r="O87" s="82"/>
      <c r="P87" s="82"/>
    </row>
    <row r="88" ht="12.75" customHeight="1">
      <c r="B88" s="78"/>
      <c r="C88" s="78"/>
      <c r="D88" s="82"/>
      <c r="E88" s="82"/>
      <c r="F88" s="77"/>
      <c r="G88" s="77"/>
      <c r="H88" s="78"/>
      <c r="I88" s="78"/>
      <c r="J88" s="78"/>
      <c r="K88" s="78"/>
      <c r="L88" s="78"/>
      <c r="M88" s="78"/>
      <c r="N88" s="82"/>
      <c r="O88" s="82"/>
      <c r="P88" s="82"/>
    </row>
    <row r="89" ht="12.75" customHeight="1">
      <c r="B89" s="78"/>
      <c r="C89" s="78"/>
      <c r="D89" s="82"/>
      <c r="E89" s="82"/>
      <c r="F89" s="77"/>
      <c r="G89" s="77"/>
      <c r="H89" s="78"/>
      <c r="I89" s="78"/>
      <c r="J89" s="78"/>
      <c r="K89" s="78"/>
      <c r="L89" s="78"/>
      <c r="M89" s="78"/>
      <c r="N89" s="82"/>
      <c r="O89" s="82"/>
      <c r="P89" s="82"/>
    </row>
    <row r="90" ht="12.75" customHeight="1">
      <c r="B90" s="78"/>
      <c r="C90" s="78"/>
      <c r="D90" s="82"/>
      <c r="E90" s="82"/>
      <c r="F90" s="77"/>
      <c r="G90" s="77"/>
      <c r="H90" s="78"/>
      <c r="I90" s="78"/>
      <c r="J90" s="78"/>
      <c r="K90" s="78"/>
      <c r="L90" s="78"/>
      <c r="M90" s="78"/>
      <c r="N90" s="82"/>
      <c r="O90" s="82"/>
      <c r="P90" s="82"/>
    </row>
    <row r="91" ht="12.75" customHeight="1">
      <c r="B91" s="78"/>
      <c r="C91" s="78"/>
      <c r="D91" s="82"/>
      <c r="E91" s="82"/>
      <c r="F91" s="77"/>
      <c r="G91" s="77"/>
      <c r="H91" s="78"/>
      <c r="I91" s="78"/>
      <c r="J91" s="78"/>
      <c r="K91" s="78"/>
      <c r="L91" s="78"/>
      <c r="M91" s="78"/>
      <c r="N91" s="82"/>
      <c r="O91" s="82"/>
      <c r="P91" s="82"/>
    </row>
    <row r="92" ht="12.75" customHeight="1">
      <c r="B92" s="78"/>
      <c r="C92" s="78"/>
      <c r="D92" s="82"/>
      <c r="E92" s="82"/>
      <c r="F92" s="77"/>
      <c r="G92" s="77"/>
      <c r="H92" s="78"/>
      <c r="I92" s="78"/>
      <c r="J92" s="78"/>
      <c r="K92" s="78"/>
      <c r="L92" s="78"/>
      <c r="M92" s="78"/>
      <c r="N92" s="82"/>
      <c r="O92" s="82"/>
      <c r="P92" s="82"/>
    </row>
    <row r="93" ht="12.75" customHeight="1">
      <c r="B93" s="78"/>
      <c r="C93" s="78"/>
      <c r="D93" s="82"/>
      <c r="E93" s="82"/>
      <c r="F93" s="77"/>
      <c r="G93" s="77"/>
      <c r="H93" s="78"/>
      <c r="I93" s="78"/>
      <c r="J93" s="78"/>
      <c r="K93" s="78"/>
      <c r="L93" s="78"/>
      <c r="M93" s="78"/>
      <c r="N93" s="82"/>
      <c r="O93" s="82"/>
      <c r="P93" s="82"/>
    </row>
    <row r="94" ht="12.75" customHeight="1">
      <c r="B94" s="78"/>
      <c r="C94" s="78"/>
      <c r="D94" s="82"/>
      <c r="E94" s="82"/>
      <c r="F94" s="77"/>
      <c r="G94" s="77"/>
      <c r="H94" s="78"/>
      <c r="I94" s="78"/>
      <c r="J94" s="78"/>
      <c r="K94" s="78"/>
      <c r="L94" s="78"/>
      <c r="M94" s="78"/>
      <c r="N94" s="82"/>
      <c r="O94" s="82"/>
      <c r="P94" s="82"/>
    </row>
    <row r="95" ht="12.75" customHeight="1">
      <c r="B95" s="78"/>
      <c r="C95" s="78"/>
      <c r="D95" s="82"/>
      <c r="E95" s="82"/>
      <c r="F95" s="77"/>
      <c r="G95" s="77"/>
      <c r="H95" s="78"/>
      <c r="I95" s="78"/>
      <c r="J95" s="78"/>
      <c r="K95" s="78"/>
      <c r="L95" s="78"/>
      <c r="M95" s="78"/>
      <c r="N95" s="82"/>
      <c r="O95" s="82"/>
      <c r="P95" s="82"/>
    </row>
    <row r="96" ht="12.75" customHeight="1">
      <c r="B96" s="78"/>
      <c r="C96" s="78"/>
      <c r="D96" s="82"/>
      <c r="E96" s="82"/>
      <c r="F96" s="77"/>
      <c r="G96" s="77"/>
      <c r="H96" s="78"/>
      <c r="I96" s="78"/>
      <c r="J96" s="78"/>
      <c r="K96" s="78"/>
      <c r="L96" s="78"/>
      <c r="M96" s="78"/>
      <c r="N96" s="82"/>
      <c r="O96" s="82"/>
      <c r="P96" s="82"/>
    </row>
    <row r="97" ht="12.75" customHeight="1">
      <c r="B97" s="78"/>
      <c r="C97" s="78"/>
      <c r="D97" s="82"/>
      <c r="E97" s="82"/>
      <c r="F97" s="77"/>
      <c r="G97" s="77"/>
      <c r="H97" s="78"/>
      <c r="I97" s="78"/>
      <c r="J97" s="78"/>
      <c r="K97" s="78"/>
      <c r="L97" s="78"/>
      <c r="M97" s="78"/>
      <c r="N97" s="82"/>
      <c r="O97" s="82"/>
      <c r="P97" s="82"/>
    </row>
    <row r="98" ht="12.75" customHeight="1">
      <c r="B98" s="78"/>
      <c r="C98" s="78"/>
      <c r="D98" s="82"/>
      <c r="E98" s="82"/>
      <c r="F98" s="77"/>
      <c r="G98" s="77"/>
      <c r="H98" s="78"/>
      <c r="I98" s="78"/>
      <c r="J98" s="78"/>
      <c r="K98" s="78"/>
      <c r="L98" s="78"/>
      <c r="M98" s="78"/>
      <c r="N98" s="82"/>
      <c r="O98" s="82"/>
      <c r="P98" s="82"/>
    </row>
    <row r="99" ht="12.75" customHeight="1">
      <c r="B99" s="78"/>
      <c r="C99" s="78"/>
      <c r="D99" s="82"/>
      <c r="E99" s="82"/>
      <c r="F99" s="77"/>
      <c r="G99" s="77"/>
      <c r="H99" s="78"/>
      <c r="I99" s="78"/>
      <c r="J99" s="78"/>
      <c r="K99" s="78"/>
      <c r="L99" s="78"/>
      <c r="M99" s="78"/>
      <c r="N99" s="82"/>
      <c r="O99" s="82"/>
      <c r="P99" s="82"/>
    </row>
    <row r="100" ht="12.75" customHeight="1">
      <c r="B100" s="78"/>
      <c r="C100" s="78"/>
      <c r="D100" s="82"/>
      <c r="E100" s="82"/>
      <c r="F100" s="77"/>
      <c r="G100" s="77"/>
      <c r="H100" s="78"/>
      <c r="I100" s="78"/>
      <c r="J100" s="78"/>
      <c r="K100" s="78"/>
      <c r="L100" s="78"/>
      <c r="M100" s="78"/>
      <c r="N100" s="82"/>
      <c r="O100" s="82"/>
      <c r="P100" s="82"/>
    </row>
    <row r="101" ht="12.75" customHeight="1">
      <c r="B101" s="78"/>
      <c r="C101" s="78"/>
      <c r="D101" s="82"/>
      <c r="E101" s="82"/>
      <c r="F101" s="77"/>
      <c r="G101" s="77"/>
      <c r="H101" s="78"/>
      <c r="I101" s="78"/>
      <c r="J101" s="78"/>
      <c r="K101" s="78"/>
      <c r="L101" s="78"/>
      <c r="M101" s="78"/>
      <c r="N101" s="82"/>
      <c r="O101" s="82"/>
      <c r="P101" s="82"/>
    </row>
    <row r="102" ht="12.75" customHeight="1">
      <c r="B102" s="78"/>
      <c r="C102" s="78"/>
      <c r="D102" s="82"/>
      <c r="E102" s="82"/>
      <c r="F102" s="77"/>
      <c r="G102" s="77"/>
      <c r="H102" s="78"/>
      <c r="I102" s="78"/>
      <c r="J102" s="78"/>
      <c r="K102" s="78"/>
      <c r="L102" s="78"/>
      <c r="M102" s="78"/>
      <c r="N102" s="82"/>
      <c r="O102" s="82"/>
      <c r="P102" s="82"/>
    </row>
    <row r="103" ht="12.75" customHeight="1">
      <c r="B103" s="78"/>
      <c r="C103" s="78"/>
      <c r="D103" s="82"/>
      <c r="E103" s="82"/>
      <c r="F103" s="77"/>
      <c r="G103" s="77"/>
      <c r="H103" s="78"/>
      <c r="I103" s="78"/>
      <c r="J103" s="78"/>
      <c r="K103" s="78"/>
      <c r="L103" s="78"/>
      <c r="M103" s="78"/>
      <c r="N103" s="82"/>
      <c r="O103" s="82"/>
      <c r="P103" s="82"/>
    </row>
    <row r="104" ht="12.75" customHeight="1">
      <c r="B104" s="78"/>
      <c r="C104" s="78"/>
      <c r="D104" s="82"/>
      <c r="E104" s="82"/>
      <c r="F104" s="77"/>
      <c r="G104" s="77"/>
      <c r="H104" s="78"/>
      <c r="I104" s="78"/>
      <c r="J104" s="78"/>
      <c r="K104" s="78"/>
      <c r="L104" s="78"/>
      <c r="M104" s="78"/>
      <c r="N104" s="82"/>
      <c r="O104" s="82"/>
      <c r="P104" s="82"/>
    </row>
    <row r="105" ht="12.75" customHeight="1">
      <c r="B105" s="78"/>
      <c r="C105" s="78"/>
      <c r="D105" s="82"/>
      <c r="E105" s="82"/>
      <c r="F105" s="77"/>
      <c r="G105" s="77"/>
      <c r="H105" s="78"/>
      <c r="I105" s="78"/>
      <c r="J105" s="78"/>
      <c r="K105" s="78"/>
      <c r="L105" s="78"/>
      <c r="M105" s="78"/>
      <c r="N105" s="82"/>
      <c r="O105" s="82"/>
      <c r="P105" s="82"/>
    </row>
    <row r="106" ht="12.75" customHeight="1">
      <c r="B106" s="78"/>
      <c r="C106" s="78"/>
      <c r="D106" s="82"/>
      <c r="E106" s="82"/>
      <c r="F106" s="77"/>
      <c r="G106" s="77"/>
      <c r="H106" s="78"/>
      <c r="I106" s="78"/>
      <c r="J106" s="78"/>
      <c r="K106" s="78"/>
      <c r="L106" s="78"/>
      <c r="M106" s="78"/>
      <c r="N106" s="82"/>
      <c r="O106" s="82"/>
      <c r="P106" s="82"/>
    </row>
    <row r="107" ht="12.75" customHeight="1">
      <c r="B107" s="78"/>
      <c r="C107" s="78"/>
      <c r="D107" s="82"/>
      <c r="E107" s="82"/>
      <c r="F107" s="77"/>
      <c r="G107" s="77"/>
      <c r="H107" s="78"/>
      <c r="I107" s="78"/>
      <c r="J107" s="78"/>
      <c r="K107" s="78"/>
      <c r="L107" s="78"/>
      <c r="M107" s="78"/>
      <c r="N107" s="82"/>
      <c r="O107" s="82"/>
      <c r="P107" s="82"/>
    </row>
    <row r="108" ht="12.75" customHeight="1">
      <c r="B108" s="78"/>
      <c r="C108" s="78"/>
      <c r="D108" s="82"/>
      <c r="E108" s="82"/>
      <c r="F108" s="77"/>
      <c r="G108" s="77"/>
      <c r="H108" s="78"/>
      <c r="I108" s="78"/>
      <c r="J108" s="78"/>
      <c r="K108" s="78"/>
      <c r="L108" s="78"/>
      <c r="M108" s="78"/>
      <c r="N108" s="82"/>
      <c r="O108" s="82"/>
      <c r="P108" s="82"/>
    </row>
    <row r="109" ht="12.75" customHeight="1">
      <c r="B109" s="78"/>
      <c r="C109" s="78"/>
      <c r="D109" s="82"/>
      <c r="E109" s="82"/>
      <c r="F109" s="77"/>
      <c r="G109" s="77"/>
      <c r="H109" s="78"/>
      <c r="I109" s="78"/>
      <c r="J109" s="78"/>
      <c r="K109" s="78"/>
      <c r="L109" s="78"/>
      <c r="M109" s="78"/>
      <c r="N109" s="82"/>
      <c r="O109" s="82"/>
      <c r="P109" s="82"/>
    </row>
    <row r="110" ht="12.75" customHeight="1">
      <c r="B110" s="78"/>
      <c r="C110" s="78"/>
      <c r="D110" s="82"/>
      <c r="E110" s="82"/>
      <c r="F110" s="77"/>
      <c r="G110" s="77"/>
      <c r="H110" s="78"/>
      <c r="I110" s="78"/>
      <c r="J110" s="78"/>
      <c r="K110" s="78"/>
      <c r="L110" s="78"/>
      <c r="M110" s="78"/>
      <c r="N110" s="82"/>
      <c r="O110" s="82"/>
      <c r="P110" s="82"/>
    </row>
    <row r="111" ht="12.75" customHeight="1">
      <c r="B111" s="78"/>
      <c r="C111" s="78"/>
      <c r="D111" s="82"/>
      <c r="E111" s="82"/>
      <c r="F111" s="77"/>
      <c r="G111" s="77"/>
      <c r="H111" s="78"/>
      <c r="I111" s="78"/>
      <c r="J111" s="78"/>
      <c r="K111" s="78"/>
      <c r="L111" s="78"/>
      <c r="M111" s="78"/>
      <c r="N111" s="82"/>
      <c r="O111" s="82"/>
      <c r="P111" s="82"/>
    </row>
    <row r="112" ht="12.75" customHeight="1">
      <c r="B112" s="78"/>
      <c r="C112" s="78"/>
      <c r="D112" s="82"/>
      <c r="E112" s="82"/>
      <c r="F112" s="77"/>
      <c r="G112" s="77"/>
      <c r="H112" s="78"/>
      <c r="I112" s="78"/>
      <c r="J112" s="78"/>
      <c r="K112" s="78"/>
      <c r="L112" s="78"/>
      <c r="M112" s="78"/>
      <c r="N112" s="82"/>
      <c r="O112" s="82"/>
      <c r="P112" s="82"/>
    </row>
    <row r="113" ht="12.75" customHeight="1">
      <c r="B113" s="78"/>
      <c r="C113" s="78"/>
      <c r="D113" s="82"/>
      <c r="E113" s="82"/>
      <c r="F113" s="77"/>
      <c r="G113" s="77"/>
      <c r="H113" s="78"/>
      <c r="I113" s="78"/>
      <c r="J113" s="78"/>
      <c r="K113" s="78"/>
      <c r="L113" s="78"/>
      <c r="M113" s="78"/>
      <c r="N113" s="82"/>
      <c r="O113" s="82"/>
      <c r="P113" s="82"/>
    </row>
    <row r="114" ht="12.75" customHeight="1">
      <c r="B114" s="78"/>
      <c r="C114" s="78"/>
      <c r="D114" s="82"/>
      <c r="E114" s="82"/>
      <c r="F114" s="77"/>
      <c r="G114" s="77"/>
      <c r="H114" s="78"/>
      <c r="I114" s="78"/>
      <c r="J114" s="78"/>
      <c r="K114" s="78"/>
      <c r="L114" s="78"/>
      <c r="M114" s="78"/>
      <c r="N114" s="82"/>
      <c r="O114" s="82"/>
      <c r="P114" s="82"/>
    </row>
    <row r="115" ht="12.75" customHeight="1">
      <c r="B115" s="78"/>
      <c r="C115" s="78"/>
      <c r="D115" s="82"/>
      <c r="E115" s="82"/>
      <c r="F115" s="77"/>
      <c r="G115" s="77"/>
      <c r="H115" s="78"/>
      <c r="I115" s="78"/>
      <c r="J115" s="78"/>
      <c r="K115" s="78"/>
      <c r="L115" s="78"/>
      <c r="M115" s="78"/>
      <c r="N115" s="82"/>
      <c r="O115" s="82"/>
      <c r="P115" s="82"/>
    </row>
    <row r="116" ht="12.75" customHeight="1">
      <c r="B116" s="78"/>
      <c r="C116" s="78"/>
      <c r="D116" s="82"/>
      <c r="E116" s="82"/>
      <c r="F116" s="77"/>
      <c r="G116" s="77"/>
      <c r="H116" s="78"/>
      <c r="I116" s="78"/>
      <c r="J116" s="78"/>
      <c r="K116" s="78"/>
      <c r="L116" s="78"/>
      <c r="M116" s="78"/>
      <c r="N116" s="82"/>
      <c r="O116" s="82"/>
      <c r="P116" s="82"/>
    </row>
    <row r="117" ht="12.75" customHeight="1">
      <c r="B117" s="78"/>
      <c r="C117" s="78"/>
      <c r="D117" s="82"/>
      <c r="E117" s="82"/>
      <c r="F117" s="77"/>
      <c r="G117" s="77"/>
      <c r="H117" s="78"/>
      <c r="I117" s="78"/>
      <c r="J117" s="78"/>
      <c r="K117" s="78"/>
      <c r="L117" s="78"/>
      <c r="M117" s="78"/>
      <c r="N117" s="82"/>
      <c r="O117" s="82"/>
      <c r="P117" s="82"/>
    </row>
    <row r="118" ht="12.75" customHeight="1">
      <c r="B118" s="78"/>
      <c r="C118" s="78"/>
      <c r="D118" s="82"/>
      <c r="E118" s="82"/>
      <c r="F118" s="77"/>
      <c r="G118" s="77"/>
      <c r="H118" s="78"/>
      <c r="I118" s="78"/>
      <c r="J118" s="78"/>
      <c r="K118" s="78"/>
      <c r="L118" s="78"/>
      <c r="M118" s="78"/>
      <c r="N118" s="82"/>
      <c r="O118" s="82"/>
      <c r="P118" s="82"/>
    </row>
    <row r="119" ht="12.75" customHeight="1">
      <c r="B119" s="78"/>
      <c r="C119" s="78"/>
      <c r="D119" s="82"/>
      <c r="E119" s="82"/>
      <c r="F119" s="77"/>
      <c r="G119" s="77"/>
      <c r="H119" s="78"/>
      <c r="I119" s="78"/>
      <c r="J119" s="78"/>
      <c r="K119" s="78"/>
      <c r="L119" s="78"/>
      <c r="M119" s="78"/>
      <c r="N119" s="82"/>
      <c r="O119" s="82"/>
      <c r="P119" s="82"/>
    </row>
    <row r="120" ht="12.75" customHeight="1">
      <c r="B120" s="78"/>
      <c r="C120" s="78"/>
      <c r="D120" s="82"/>
      <c r="E120" s="82"/>
      <c r="F120" s="77"/>
      <c r="G120" s="77"/>
      <c r="H120" s="78"/>
      <c r="I120" s="78"/>
      <c r="J120" s="78"/>
      <c r="K120" s="78"/>
      <c r="L120" s="78"/>
      <c r="M120" s="78"/>
      <c r="N120" s="82"/>
      <c r="O120" s="82"/>
      <c r="P120" s="82"/>
    </row>
    <row r="121" ht="12.75" customHeight="1">
      <c r="B121" s="78"/>
      <c r="C121" s="78"/>
      <c r="D121" s="82"/>
      <c r="E121" s="82"/>
      <c r="F121" s="77"/>
      <c r="G121" s="77"/>
      <c r="H121" s="78"/>
      <c r="I121" s="78"/>
      <c r="J121" s="78"/>
      <c r="K121" s="78"/>
      <c r="L121" s="78"/>
      <c r="M121" s="78"/>
      <c r="N121" s="82"/>
      <c r="O121" s="82"/>
      <c r="P121" s="82"/>
    </row>
    <row r="122" ht="12.75" customHeight="1">
      <c r="B122" s="78"/>
      <c r="C122" s="78"/>
      <c r="D122" s="82"/>
      <c r="E122" s="82"/>
      <c r="F122" s="77"/>
      <c r="G122" s="77"/>
      <c r="H122" s="78"/>
      <c r="I122" s="78"/>
      <c r="J122" s="78"/>
      <c r="K122" s="78"/>
      <c r="L122" s="78"/>
      <c r="M122" s="78"/>
      <c r="N122" s="82"/>
      <c r="O122" s="82"/>
      <c r="P122" s="82"/>
    </row>
    <row r="123" ht="12.75" customHeight="1">
      <c r="B123" s="78"/>
      <c r="C123" s="78"/>
      <c r="D123" s="82"/>
      <c r="E123" s="82"/>
      <c r="F123" s="77"/>
      <c r="G123" s="77"/>
      <c r="H123" s="78"/>
      <c r="I123" s="78"/>
      <c r="J123" s="78"/>
      <c r="K123" s="78"/>
      <c r="L123" s="78"/>
      <c r="M123" s="78"/>
      <c r="N123" s="82"/>
      <c r="O123" s="82"/>
      <c r="P123" s="82"/>
    </row>
    <row r="124" ht="12.75" customHeight="1">
      <c r="B124" s="78"/>
      <c r="C124" s="78"/>
      <c r="D124" s="82"/>
      <c r="E124" s="82"/>
      <c r="F124" s="77"/>
      <c r="G124" s="77"/>
      <c r="H124" s="78"/>
      <c r="I124" s="78"/>
      <c r="J124" s="78"/>
      <c r="K124" s="78"/>
      <c r="L124" s="78"/>
      <c r="M124" s="78"/>
      <c r="N124" s="82"/>
      <c r="O124" s="82"/>
      <c r="P124" s="82"/>
    </row>
    <row r="125" ht="12.75" customHeight="1">
      <c r="B125" s="78"/>
      <c r="C125" s="78"/>
      <c r="D125" s="82"/>
      <c r="E125" s="82"/>
      <c r="F125" s="77"/>
      <c r="G125" s="77"/>
      <c r="H125" s="78"/>
      <c r="I125" s="78"/>
      <c r="J125" s="78"/>
      <c r="K125" s="78"/>
      <c r="L125" s="78"/>
      <c r="M125" s="78"/>
      <c r="N125" s="82"/>
      <c r="O125" s="82"/>
      <c r="P125" s="82"/>
    </row>
    <row r="126" ht="12.75" customHeight="1">
      <c r="B126" s="78"/>
      <c r="C126" s="78"/>
      <c r="D126" s="82"/>
      <c r="E126" s="82"/>
      <c r="F126" s="77"/>
      <c r="G126" s="77"/>
      <c r="H126" s="78"/>
      <c r="I126" s="78"/>
      <c r="J126" s="78"/>
      <c r="K126" s="78"/>
      <c r="L126" s="78"/>
      <c r="M126" s="78"/>
      <c r="N126" s="82"/>
      <c r="O126" s="82"/>
      <c r="P126" s="82"/>
    </row>
    <row r="127" ht="12.75" customHeight="1">
      <c r="B127" s="78"/>
      <c r="C127" s="78"/>
      <c r="D127" s="82"/>
      <c r="E127" s="82"/>
      <c r="F127" s="77"/>
      <c r="G127" s="77"/>
      <c r="H127" s="78"/>
      <c r="I127" s="78"/>
      <c r="J127" s="78"/>
      <c r="K127" s="78"/>
      <c r="L127" s="78"/>
      <c r="M127" s="78"/>
      <c r="N127" s="82"/>
      <c r="O127" s="82"/>
      <c r="P127" s="82"/>
    </row>
    <row r="128" ht="12.75" customHeight="1">
      <c r="B128" s="78"/>
      <c r="C128" s="78"/>
      <c r="D128" s="82"/>
      <c r="E128" s="82"/>
      <c r="F128" s="77"/>
      <c r="G128" s="77"/>
      <c r="H128" s="78"/>
      <c r="I128" s="78"/>
      <c r="J128" s="78"/>
      <c r="K128" s="78"/>
      <c r="L128" s="78"/>
      <c r="M128" s="78"/>
      <c r="N128" s="82"/>
      <c r="O128" s="82"/>
      <c r="P128" s="82"/>
    </row>
    <row r="129" ht="12.75" customHeight="1">
      <c r="B129" s="78"/>
      <c r="C129" s="78"/>
      <c r="D129" s="82"/>
      <c r="E129" s="82"/>
      <c r="F129" s="77"/>
      <c r="G129" s="77"/>
      <c r="H129" s="78"/>
      <c r="I129" s="78"/>
      <c r="J129" s="78"/>
      <c r="K129" s="78"/>
      <c r="L129" s="78"/>
      <c r="M129" s="78"/>
      <c r="N129" s="82"/>
      <c r="O129" s="82"/>
      <c r="P129" s="82"/>
    </row>
    <row r="130" ht="12.75" customHeight="1">
      <c r="B130" s="78"/>
      <c r="C130" s="78"/>
      <c r="D130" s="82"/>
      <c r="E130" s="82"/>
      <c r="F130" s="77"/>
      <c r="G130" s="77"/>
      <c r="H130" s="78"/>
      <c r="I130" s="78"/>
      <c r="J130" s="78"/>
      <c r="K130" s="78"/>
      <c r="L130" s="78"/>
      <c r="M130" s="78"/>
      <c r="N130" s="82"/>
      <c r="O130" s="82"/>
      <c r="P130" s="82"/>
    </row>
    <row r="131" ht="12.75" customHeight="1">
      <c r="B131" s="78"/>
      <c r="C131" s="78"/>
      <c r="D131" s="82"/>
      <c r="E131" s="82"/>
      <c r="F131" s="77"/>
      <c r="G131" s="77"/>
      <c r="H131" s="78"/>
      <c r="I131" s="78"/>
      <c r="J131" s="78"/>
      <c r="K131" s="78"/>
      <c r="L131" s="78"/>
      <c r="M131" s="78"/>
      <c r="N131" s="82"/>
      <c r="O131" s="82"/>
      <c r="P131" s="82"/>
    </row>
    <row r="132" ht="12.75" customHeight="1">
      <c r="B132" s="78"/>
      <c r="C132" s="78"/>
      <c r="D132" s="82"/>
      <c r="E132" s="82"/>
      <c r="F132" s="77"/>
      <c r="G132" s="77"/>
      <c r="H132" s="78"/>
      <c r="I132" s="78"/>
      <c r="J132" s="78"/>
      <c r="K132" s="78"/>
      <c r="L132" s="78"/>
      <c r="M132" s="78"/>
      <c r="N132" s="82"/>
      <c r="O132" s="82"/>
      <c r="P132" s="82"/>
    </row>
    <row r="133" ht="12.75" customHeight="1">
      <c r="B133" s="78"/>
      <c r="C133" s="78"/>
      <c r="D133" s="82"/>
      <c r="E133" s="82"/>
      <c r="F133" s="77"/>
      <c r="G133" s="77"/>
      <c r="H133" s="78"/>
      <c r="I133" s="78"/>
      <c r="J133" s="78"/>
      <c r="K133" s="78"/>
      <c r="L133" s="78"/>
      <c r="M133" s="78"/>
      <c r="N133" s="82"/>
      <c r="O133" s="82"/>
      <c r="P133" s="82"/>
    </row>
    <row r="134" ht="12.75" customHeight="1">
      <c r="B134" s="78"/>
      <c r="C134" s="78"/>
      <c r="D134" s="82"/>
      <c r="E134" s="82"/>
      <c r="F134" s="77"/>
      <c r="G134" s="77"/>
      <c r="H134" s="78"/>
      <c r="I134" s="78"/>
      <c r="J134" s="78"/>
      <c r="K134" s="78"/>
      <c r="L134" s="78"/>
      <c r="M134" s="78"/>
      <c r="N134" s="82"/>
      <c r="O134" s="82"/>
      <c r="P134" s="82"/>
    </row>
    <row r="135" ht="12.75" customHeight="1">
      <c r="B135" s="78"/>
      <c r="C135" s="78"/>
      <c r="D135" s="82"/>
      <c r="E135" s="82"/>
      <c r="F135" s="77"/>
      <c r="G135" s="77"/>
      <c r="H135" s="78"/>
      <c r="I135" s="78"/>
      <c r="J135" s="78"/>
      <c r="K135" s="78"/>
      <c r="L135" s="78"/>
      <c r="M135" s="78"/>
      <c r="N135" s="82"/>
      <c r="O135" s="82"/>
      <c r="P135" s="82"/>
    </row>
    <row r="136" ht="12.75" customHeight="1">
      <c r="B136" s="78"/>
      <c r="C136" s="78"/>
      <c r="D136" s="82"/>
      <c r="E136" s="82"/>
      <c r="F136" s="77"/>
      <c r="G136" s="77"/>
      <c r="H136" s="78"/>
      <c r="I136" s="78"/>
      <c r="J136" s="78"/>
      <c r="K136" s="78"/>
      <c r="L136" s="78"/>
      <c r="M136" s="78"/>
      <c r="N136" s="82"/>
      <c r="O136" s="82"/>
      <c r="P136" s="82"/>
    </row>
    <row r="137" ht="12.75" customHeight="1">
      <c r="B137" s="78"/>
      <c r="C137" s="78"/>
      <c r="D137" s="82"/>
      <c r="E137" s="82"/>
      <c r="F137" s="77"/>
      <c r="G137" s="77"/>
      <c r="H137" s="78"/>
      <c r="I137" s="78"/>
      <c r="J137" s="78"/>
      <c r="K137" s="78"/>
      <c r="L137" s="78"/>
      <c r="M137" s="78"/>
      <c r="N137" s="82"/>
      <c r="O137" s="82"/>
      <c r="P137" s="82"/>
    </row>
    <row r="138" ht="12.75" customHeight="1">
      <c r="B138" s="78"/>
      <c r="C138" s="78"/>
      <c r="D138" s="82"/>
      <c r="E138" s="82"/>
      <c r="F138" s="77"/>
      <c r="G138" s="77"/>
      <c r="H138" s="78"/>
      <c r="I138" s="78"/>
      <c r="J138" s="78"/>
      <c r="K138" s="78"/>
      <c r="L138" s="78"/>
      <c r="M138" s="78"/>
      <c r="N138" s="82"/>
      <c r="O138" s="82"/>
      <c r="P138" s="82"/>
    </row>
    <row r="139" ht="12.75" customHeight="1">
      <c r="B139" s="78"/>
      <c r="C139" s="78"/>
      <c r="D139" s="82"/>
      <c r="E139" s="82"/>
      <c r="F139" s="77"/>
      <c r="G139" s="77"/>
      <c r="H139" s="78"/>
      <c r="I139" s="78"/>
      <c r="J139" s="78"/>
      <c r="K139" s="78"/>
      <c r="L139" s="78"/>
      <c r="M139" s="78"/>
      <c r="N139" s="82"/>
      <c r="O139" s="82"/>
      <c r="P139" s="82"/>
    </row>
    <row r="140" ht="12.75" customHeight="1">
      <c r="B140" s="78"/>
      <c r="C140" s="78"/>
      <c r="D140" s="82"/>
      <c r="E140" s="82"/>
      <c r="F140" s="77"/>
      <c r="G140" s="77"/>
      <c r="H140" s="78"/>
      <c r="I140" s="78"/>
      <c r="J140" s="78"/>
      <c r="K140" s="78"/>
      <c r="L140" s="78"/>
      <c r="M140" s="78"/>
      <c r="N140" s="82"/>
      <c r="O140" s="82"/>
      <c r="P140" s="82"/>
    </row>
    <row r="141" ht="12.75" customHeight="1">
      <c r="B141" s="78"/>
      <c r="C141" s="78"/>
      <c r="D141" s="82"/>
      <c r="E141" s="82"/>
      <c r="F141" s="77"/>
      <c r="G141" s="77"/>
      <c r="H141" s="78"/>
      <c r="I141" s="78"/>
      <c r="J141" s="78"/>
      <c r="K141" s="78"/>
      <c r="L141" s="78"/>
      <c r="M141" s="78"/>
      <c r="N141" s="82"/>
      <c r="O141" s="82"/>
      <c r="P141" s="82"/>
    </row>
    <row r="142" ht="12.75" customHeight="1">
      <c r="B142" s="78"/>
      <c r="C142" s="78"/>
      <c r="D142" s="82"/>
      <c r="E142" s="82"/>
      <c r="F142" s="77"/>
      <c r="G142" s="77"/>
      <c r="H142" s="78"/>
      <c r="I142" s="78"/>
      <c r="J142" s="78"/>
      <c r="K142" s="78"/>
      <c r="L142" s="78"/>
      <c r="M142" s="78"/>
      <c r="N142" s="82"/>
      <c r="O142" s="82"/>
      <c r="P142" s="82"/>
    </row>
    <row r="143" ht="12.75" customHeight="1">
      <c r="B143" s="78"/>
      <c r="C143" s="78"/>
      <c r="D143" s="82"/>
      <c r="E143" s="82"/>
      <c r="F143" s="77"/>
      <c r="G143" s="77"/>
      <c r="H143" s="78"/>
      <c r="I143" s="78"/>
      <c r="J143" s="78"/>
      <c r="K143" s="78"/>
      <c r="L143" s="78"/>
      <c r="M143" s="78"/>
      <c r="N143" s="82"/>
      <c r="O143" s="82"/>
      <c r="P143" s="82"/>
    </row>
    <row r="144" ht="12.75" customHeight="1">
      <c r="B144" s="78"/>
      <c r="C144" s="78"/>
      <c r="D144" s="82"/>
      <c r="E144" s="82"/>
      <c r="F144" s="77"/>
      <c r="G144" s="77"/>
      <c r="H144" s="78"/>
      <c r="I144" s="78"/>
      <c r="J144" s="78"/>
      <c r="K144" s="78"/>
      <c r="L144" s="78"/>
      <c r="M144" s="78"/>
      <c r="N144" s="82"/>
      <c r="O144" s="82"/>
      <c r="P144" s="82"/>
    </row>
    <row r="145" ht="12.75" customHeight="1">
      <c r="B145" s="78"/>
      <c r="C145" s="78"/>
      <c r="D145" s="82"/>
      <c r="E145" s="82"/>
      <c r="F145" s="77"/>
      <c r="G145" s="77"/>
      <c r="H145" s="78"/>
      <c r="I145" s="78"/>
      <c r="J145" s="78"/>
      <c r="K145" s="78"/>
      <c r="L145" s="78"/>
      <c r="M145" s="78"/>
      <c r="N145" s="82"/>
      <c r="O145" s="82"/>
      <c r="P145" s="82"/>
    </row>
    <row r="146" ht="12.75" customHeight="1">
      <c r="B146" s="78"/>
      <c r="C146" s="78"/>
      <c r="D146" s="82"/>
      <c r="E146" s="82"/>
      <c r="F146" s="77"/>
      <c r="G146" s="77"/>
      <c r="H146" s="78"/>
      <c r="I146" s="78"/>
      <c r="J146" s="78"/>
      <c r="K146" s="78"/>
      <c r="L146" s="78"/>
      <c r="M146" s="78"/>
      <c r="N146" s="82"/>
      <c r="O146" s="82"/>
      <c r="P146" s="82"/>
    </row>
    <row r="147" ht="12.75" customHeight="1">
      <c r="B147" s="78"/>
      <c r="C147" s="78"/>
      <c r="D147" s="82"/>
      <c r="E147" s="82"/>
      <c r="F147" s="77"/>
      <c r="G147" s="77"/>
      <c r="H147" s="78"/>
      <c r="I147" s="78"/>
      <c r="J147" s="78"/>
      <c r="K147" s="78"/>
      <c r="L147" s="78"/>
      <c r="M147" s="78"/>
      <c r="N147" s="82"/>
      <c r="O147" s="82"/>
      <c r="P147" s="82"/>
    </row>
    <row r="148" ht="12.75" customHeight="1">
      <c r="B148" s="78"/>
      <c r="C148" s="78"/>
      <c r="D148" s="82"/>
      <c r="E148" s="82"/>
      <c r="F148" s="77"/>
      <c r="G148" s="77"/>
      <c r="H148" s="78"/>
      <c r="I148" s="78"/>
      <c r="J148" s="78"/>
      <c r="K148" s="78"/>
      <c r="L148" s="78"/>
      <c r="M148" s="78"/>
      <c r="N148" s="82"/>
      <c r="O148" s="82"/>
      <c r="P148" s="82"/>
    </row>
    <row r="149" ht="12.75" customHeight="1">
      <c r="B149" s="78"/>
      <c r="C149" s="78"/>
      <c r="D149" s="82"/>
      <c r="E149" s="82"/>
      <c r="F149" s="77"/>
      <c r="G149" s="77"/>
      <c r="H149" s="78"/>
      <c r="I149" s="78"/>
      <c r="J149" s="78"/>
      <c r="K149" s="78"/>
      <c r="L149" s="78"/>
      <c r="M149" s="78"/>
      <c r="N149" s="82"/>
      <c r="O149" s="82"/>
      <c r="P149" s="82"/>
    </row>
    <row r="150" ht="12.75" customHeight="1">
      <c r="B150" s="78"/>
      <c r="C150" s="78"/>
      <c r="D150" s="82"/>
      <c r="E150" s="82"/>
      <c r="F150" s="77"/>
      <c r="G150" s="77"/>
      <c r="H150" s="78"/>
      <c r="I150" s="78"/>
      <c r="J150" s="78"/>
      <c r="K150" s="78"/>
      <c r="L150" s="78"/>
      <c r="M150" s="78"/>
      <c r="N150" s="82"/>
      <c r="O150" s="82"/>
      <c r="P150" s="82"/>
    </row>
    <row r="151" ht="12.75" customHeight="1">
      <c r="B151" s="78"/>
      <c r="C151" s="78"/>
      <c r="D151" s="82"/>
      <c r="E151" s="82"/>
      <c r="F151" s="77"/>
      <c r="G151" s="77"/>
      <c r="H151" s="78"/>
      <c r="I151" s="78"/>
      <c r="J151" s="78"/>
      <c r="K151" s="78"/>
      <c r="L151" s="78"/>
      <c r="M151" s="78"/>
      <c r="N151" s="82"/>
      <c r="O151" s="82"/>
      <c r="P151" s="82"/>
    </row>
    <row r="152" ht="12.75" customHeight="1">
      <c r="B152" s="78"/>
      <c r="C152" s="78"/>
      <c r="D152" s="82"/>
      <c r="E152" s="82"/>
      <c r="F152" s="77"/>
      <c r="G152" s="77"/>
      <c r="H152" s="78"/>
      <c r="I152" s="78"/>
      <c r="J152" s="78"/>
      <c r="K152" s="78"/>
      <c r="L152" s="78"/>
      <c r="M152" s="78"/>
      <c r="N152" s="82"/>
      <c r="O152" s="82"/>
      <c r="P152" s="82"/>
    </row>
    <row r="153" ht="12.75" customHeight="1">
      <c r="B153" s="78"/>
      <c r="C153" s="78"/>
      <c r="D153" s="82"/>
      <c r="E153" s="82"/>
      <c r="F153" s="77"/>
      <c r="G153" s="77"/>
      <c r="H153" s="78"/>
      <c r="I153" s="78"/>
      <c r="J153" s="78"/>
      <c r="K153" s="78"/>
      <c r="L153" s="78"/>
      <c r="M153" s="78"/>
      <c r="N153" s="82"/>
      <c r="O153" s="82"/>
      <c r="P153" s="82"/>
    </row>
    <row r="154" ht="12.75" customHeight="1">
      <c r="B154" s="78"/>
      <c r="C154" s="78"/>
      <c r="D154" s="82"/>
      <c r="E154" s="82"/>
      <c r="F154" s="77"/>
      <c r="G154" s="77"/>
      <c r="H154" s="78"/>
      <c r="I154" s="78"/>
      <c r="J154" s="78"/>
      <c r="K154" s="78"/>
      <c r="L154" s="78"/>
      <c r="M154" s="78"/>
      <c r="N154" s="82"/>
      <c r="O154" s="82"/>
      <c r="P154" s="82"/>
    </row>
    <row r="155" ht="12.75" customHeight="1">
      <c r="B155" s="78"/>
      <c r="C155" s="78"/>
      <c r="D155" s="82"/>
      <c r="E155" s="82"/>
      <c r="F155" s="77"/>
      <c r="G155" s="77"/>
      <c r="H155" s="78"/>
      <c r="I155" s="78"/>
      <c r="J155" s="78"/>
      <c r="K155" s="78"/>
      <c r="L155" s="78"/>
      <c r="M155" s="78"/>
      <c r="N155" s="82"/>
      <c r="O155" s="82"/>
      <c r="P155" s="82"/>
    </row>
    <row r="156" ht="12.75" customHeight="1">
      <c r="B156" s="78"/>
      <c r="C156" s="78"/>
      <c r="D156" s="82"/>
      <c r="E156" s="82"/>
      <c r="F156" s="77"/>
      <c r="G156" s="77"/>
      <c r="H156" s="78"/>
      <c r="I156" s="78"/>
      <c r="J156" s="78"/>
      <c r="K156" s="78"/>
      <c r="L156" s="78"/>
      <c r="M156" s="78"/>
      <c r="N156" s="82"/>
      <c r="O156" s="82"/>
      <c r="P156" s="82"/>
    </row>
    <row r="157" ht="12.75" customHeight="1">
      <c r="B157" s="78"/>
      <c r="C157" s="78"/>
      <c r="D157" s="82"/>
      <c r="E157" s="82"/>
      <c r="F157" s="77"/>
      <c r="G157" s="77"/>
      <c r="H157" s="78"/>
      <c r="I157" s="78"/>
      <c r="J157" s="78"/>
      <c r="K157" s="78"/>
      <c r="L157" s="78"/>
      <c r="M157" s="78"/>
      <c r="N157" s="82"/>
      <c r="O157" s="82"/>
      <c r="P157" s="82"/>
    </row>
    <row r="158" ht="12.75" customHeight="1">
      <c r="B158" s="78"/>
      <c r="C158" s="78"/>
      <c r="D158" s="82"/>
      <c r="E158" s="82"/>
      <c r="F158" s="77"/>
      <c r="G158" s="77"/>
      <c r="H158" s="78"/>
      <c r="I158" s="78"/>
      <c r="J158" s="78"/>
      <c r="K158" s="78"/>
      <c r="L158" s="78"/>
      <c r="M158" s="78"/>
      <c r="N158" s="82"/>
      <c r="O158" s="82"/>
      <c r="P158" s="82"/>
    </row>
    <row r="159" ht="12.75" customHeight="1">
      <c r="B159" s="78"/>
      <c r="C159" s="78"/>
      <c r="D159" s="82"/>
      <c r="E159" s="82"/>
      <c r="F159" s="77"/>
      <c r="G159" s="77"/>
      <c r="H159" s="78"/>
      <c r="I159" s="78"/>
      <c r="J159" s="78"/>
      <c r="K159" s="78"/>
      <c r="L159" s="78"/>
      <c r="M159" s="78"/>
      <c r="N159" s="82"/>
      <c r="O159" s="82"/>
      <c r="P159" s="82"/>
    </row>
    <row r="160" ht="12.75" customHeight="1">
      <c r="B160" s="78"/>
      <c r="C160" s="78"/>
      <c r="D160" s="82"/>
      <c r="E160" s="82"/>
      <c r="F160" s="77"/>
      <c r="G160" s="77"/>
      <c r="H160" s="78"/>
      <c r="I160" s="78"/>
      <c r="J160" s="78"/>
      <c r="K160" s="78"/>
      <c r="L160" s="78"/>
      <c r="M160" s="78"/>
      <c r="N160" s="82"/>
      <c r="O160" s="82"/>
      <c r="P160" s="82"/>
    </row>
    <row r="161" ht="12.75" customHeight="1">
      <c r="B161" s="78"/>
      <c r="C161" s="78"/>
      <c r="D161" s="82"/>
      <c r="E161" s="82"/>
      <c r="F161" s="77"/>
      <c r="G161" s="77"/>
      <c r="H161" s="78"/>
      <c r="I161" s="78"/>
      <c r="J161" s="78"/>
      <c r="K161" s="78"/>
      <c r="L161" s="78"/>
      <c r="M161" s="78"/>
      <c r="N161" s="82"/>
      <c r="O161" s="82"/>
      <c r="P161" s="82"/>
    </row>
    <row r="162" ht="12.75" customHeight="1">
      <c r="B162" s="78"/>
      <c r="C162" s="78"/>
      <c r="D162" s="82"/>
      <c r="E162" s="82"/>
      <c r="F162" s="77"/>
      <c r="G162" s="77"/>
      <c r="H162" s="78"/>
      <c r="I162" s="78"/>
      <c r="J162" s="78"/>
      <c r="K162" s="78"/>
      <c r="L162" s="78"/>
      <c r="M162" s="78"/>
      <c r="N162" s="82"/>
      <c r="O162" s="82"/>
      <c r="P162" s="82"/>
    </row>
    <row r="163" ht="12.75" customHeight="1">
      <c r="B163" s="78"/>
      <c r="C163" s="78"/>
      <c r="D163" s="82"/>
      <c r="E163" s="82"/>
      <c r="F163" s="77"/>
      <c r="G163" s="77"/>
      <c r="H163" s="78"/>
      <c r="I163" s="78"/>
      <c r="J163" s="78"/>
      <c r="K163" s="78"/>
      <c r="L163" s="78"/>
      <c r="M163" s="78"/>
      <c r="N163" s="82"/>
      <c r="O163" s="82"/>
      <c r="P163" s="82"/>
    </row>
    <row r="164" ht="12.75" customHeight="1">
      <c r="B164" s="78"/>
      <c r="C164" s="78"/>
      <c r="D164" s="82"/>
      <c r="E164" s="82"/>
      <c r="F164" s="77"/>
      <c r="G164" s="77"/>
      <c r="H164" s="78"/>
      <c r="I164" s="78"/>
      <c r="J164" s="78"/>
      <c r="K164" s="78"/>
      <c r="L164" s="78"/>
      <c r="M164" s="78"/>
      <c r="N164" s="82"/>
      <c r="O164" s="82"/>
      <c r="P164" s="82"/>
    </row>
    <row r="165" ht="12.75" customHeight="1">
      <c r="B165" s="78"/>
      <c r="C165" s="78"/>
      <c r="D165" s="82"/>
      <c r="E165" s="82"/>
      <c r="F165" s="77"/>
      <c r="G165" s="77"/>
      <c r="H165" s="78"/>
      <c r="I165" s="78"/>
      <c r="J165" s="78"/>
      <c r="K165" s="78"/>
      <c r="L165" s="78"/>
      <c r="M165" s="78"/>
      <c r="N165" s="82"/>
      <c r="O165" s="82"/>
      <c r="P165" s="82"/>
    </row>
    <row r="166" ht="12.75" customHeight="1">
      <c r="B166" s="78"/>
      <c r="C166" s="78"/>
      <c r="D166" s="82"/>
      <c r="E166" s="82"/>
      <c r="F166" s="77"/>
      <c r="G166" s="77"/>
      <c r="H166" s="78"/>
      <c r="I166" s="78"/>
      <c r="J166" s="78"/>
      <c r="K166" s="78"/>
      <c r="L166" s="78"/>
      <c r="M166" s="78"/>
      <c r="N166" s="82"/>
      <c r="O166" s="82"/>
      <c r="P166" s="82"/>
    </row>
    <row r="167" ht="12.75" customHeight="1">
      <c r="B167" s="78"/>
      <c r="C167" s="78"/>
      <c r="D167" s="82"/>
      <c r="E167" s="82"/>
      <c r="F167" s="77"/>
      <c r="G167" s="77"/>
      <c r="H167" s="78"/>
      <c r="I167" s="78"/>
      <c r="J167" s="78"/>
      <c r="K167" s="78"/>
      <c r="L167" s="78"/>
      <c r="M167" s="78"/>
      <c r="N167" s="82"/>
      <c r="O167" s="82"/>
      <c r="P167" s="82"/>
    </row>
    <row r="168" ht="12.75" customHeight="1">
      <c r="B168" s="78"/>
      <c r="C168" s="78"/>
      <c r="D168" s="82"/>
      <c r="E168" s="82"/>
      <c r="F168" s="77"/>
      <c r="G168" s="77"/>
      <c r="H168" s="78"/>
      <c r="I168" s="78"/>
      <c r="J168" s="78"/>
      <c r="K168" s="78"/>
      <c r="L168" s="78"/>
      <c r="M168" s="78"/>
      <c r="N168" s="82"/>
      <c r="O168" s="82"/>
      <c r="P168" s="82"/>
    </row>
    <row r="169" ht="12.75" customHeight="1">
      <c r="B169" s="78"/>
      <c r="C169" s="78"/>
      <c r="D169" s="82"/>
      <c r="E169" s="82"/>
      <c r="F169" s="77"/>
      <c r="G169" s="77"/>
      <c r="H169" s="78"/>
      <c r="I169" s="78"/>
      <c r="J169" s="78"/>
      <c r="K169" s="78"/>
      <c r="L169" s="78"/>
      <c r="M169" s="78"/>
      <c r="N169" s="82"/>
      <c r="O169" s="82"/>
      <c r="P169" s="82"/>
    </row>
    <row r="170" ht="12.75" customHeight="1">
      <c r="B170" s="78"/>
      <c r="C170" s="78"/>
      <c r="D170" s="82"/>
      <c r="E170" s="82"/>
      <c r="F170" s="77"/>
      <c r="G170" s="77"/>
      <c r="H170" s="78"/>
      <c r="I170" s="78"/>
      <c r="J170" s="78"/>
      <c r="K170" s="78"/>
      <c r="L170" s="78"/>
      <c r="M170" s="78"/>
      <c r="N170" s="82"/>
      <c r="O170" s="82"/>
      <c r="P170" s="82"/>
    </row>
    <row r="171" ht="12.75" customHeight="1">
      <c r="B171" s="78"/>
      <c r="C171" s="78"/>
      <c r="D171" s="82"/>
      <c r="E171" s="82"/>
      <c r="F171" s="77"/>
      <c r="G171" s="77"/>
      <c r="H171" s="78"/>
      <c r="I171" s="78"/>
      <c r="J171" s="78"/>
      <c r="K171" s="78"/>
      <c r="L171" s="78"/>
      <c r="M171" s="78"/>
      <c r="N171" s="82"/>
      <c r="O171" s="82"/>
      <c r="P171" s="82"/>
    </row>
    <row r="172" ht="12.75" customHeight="1">
      <c r="B172" s="78"/>
      <c r="C172" s="78"/>
      <c r="D172" s="82"/>
      <c r="E172" s="82"/>
      <c r="F172" s="77"/>
      <c r="G172" s="77"/>
      <c r="H172" s="78"/>
      <c r="I172" s="78"/>
      <c r="J172" s="78"/>
      <c r="K172" s="78"/>
      <c r="L172" s="78"/>
      <c r="M172" s="78"/>
      <c r="N172" s="82"/>
      <c r="O172" s="82"/>
      <c r="P172" s="82"/>
    </row>
    <row r="173" ht="12.75" customHeight="1">
      <c r="B173" s="78"/>
      <c r="C173" s="78"/>
      <c r="D173" s="82"/>
      <c r="E173" s="82"/>
      <c r="F173" s="77"/>
      <c r="G173" s="77"/>
      <c r="H173" s="78"/>
      <c r="I173" s="78"/>
      <c r="J173" s="78"/>
      <c r="K173" s="78"/>
      <c r="L173" s="78"/>
      <c r="M173" s="78"/>
      <c r="N173" s="82"/>
      <c r="O173" s="82"/>
      <c r="P173" s="82"/>
    </row>
    <row r="174" ht="12.75" customHeight="1">
      <c r="B174" s="78"/>
      <c r="C174" s="78"/>
      <c r="D174" s="82"/>
      <c r="E174" s="82"/>
      <c r="F174" s="77"/>
      <c r="G174" s="77"/>
      <c r="H174" s="78"/>
      <c r="I174" s="78"/>
      <c r="J174" s="78"/>
      <c r="K174" s="78"/>
      <c r="L174" s="78"/>
      <c r="M174" s="78"/>
      <c r="N174" s="82"/>
      <c r="O174" s="82"/>
      <c r="P174" s="82"/>
    </row>
    <row r="175" ht="12.75" customHeight="1">
      <c r="B175" s="78"/>
      <c r="C175" s="78"/>
      <c r="D175" s="82"/>
      <c r="E175" s="82"/>
      <c r="F175" s="77"/>
      <c r="G175" s="77"/>
      <c r="H175" s="78"/>
      <c r="I175" s="78"/>
      <c r="J175" s="78"/>
      <c r="K175" s="78"/>
      <c r="L175" s="78"/>
      <c r="M175" s="78"/>
      <c r="N175" s="82"/>
      <c r="O175" s="82"/>
      <c r="P175" s="82"/>
    </row>
    <row r="176" ht="12.75" customHeight="1">
      <c r="B176" s="78"/>
      <c r="C176" s="78"/>
      <c r="D176" s="82"/>
      <c r="E176" s="82"/>
      <c r="F176" s="77"/>
      <c r="G176" s="77"/>
      <c r="H176" s="78"/>
      <c r="I176" s="78"/>
      <c r="J176" s="78"/>
      <c r="K176" s="78"/>
      <c r="L176" s="78"/>
      <c r="M176" s="78"/>
      <c r="N176" s="82"/>
      <c r="O176" s="82"/>
      <c r="P176" s="82"/>
    </row>
    <row r="177" ht="12.75" customHeight="1">
      <c r="B177" s="78"/>
      <c r="C177" s="78"/>
      <c r="D177" s="82"/>
      <c r="E177" s="82"/>
      <c r="F177" s="77"/>
      <c r="G177" s="77"/>
      <c r="H177" s="78"/>
      <c r="I177" s="78"/>
      <c r="J177" s="78"/>
      <c r="K177" s="78"/>
      <c r="L177" s="78"/>
      <c r="M177" s="78"/>
      <c r="N177" s="82"/>
      <c r="O177" s="82"/>
      <c r="P177" s="82"/>
    </row>
    <row r="178" ht="12.75" customHeight="1">
      <c r="B178" s="78"/>
      <c r="C178" s="78"/>
      <c r="D178" s="82"/>
      <c r="E178" s="82"/>
      <c r="F178" s="77"/>
      <c r="G178" s="77"/>
      <c r="H178" s="78"/>
      <c r="I178" s="78"/>
      <c r="J178" s="78"/>
      <c r="K178" s="78"/>
      <c r="L178" s="78"/>
      <c r="M178" s="78"/>
      <c r="N178" s="82"/>
      <c r="O178" s="82"/>
      <c r="P178" s="82"/>
    </row>
    <row r="179" ht="12.75" customHeight="1">
      <c r="B179" s="78"/>
      <c r="C179" s="78"/>
      <c r="D179" s="82"/>
      <c r="E179" s="82"/>
      <c r="F179" s="77"/>
      <c r="G179" s="77"/>
      <c r="H179" s="78"/>
      <c r="I179" s="78"/>
      <c r="J179" s="78"/>
      <c r="K179" s="78"/>
      <c r="L179" s="78"/>
      <c r="M179" s="78"/>
      <c r="N179" s="82"/>
      <c r="O179" s="82"/>
      <c r="P179" s="82"/>
    </row>
    <row r="180" ht="12.75" customHeight="1">
      <c r="B180" s="78"/>
      <c r="C180" s="78"/>
      <c r="D180" s="82"/>
      <c r="E180" s="82"/>
      <c r="F180" s="77"/>
      <c r="G180" s="77"/>
      <c r="H180" s="78"/>
      <c r="I180" s="78"/>
      <c r="J180" s="78"/>
      <c r="K180" s="78"/>
      <c r="L180" s="78"/>
      <c r="M180" s="78"/>
      <c r="N180" s="82"/>
      <c r="O180" s="82"/>
      <c r="P180" s="82"/>
    </row>
    <row r="181" ht="12.75" customHeight="1">
      <c r="B181" s="78"/>
      <c r="C181" s="78"/>
      <c r="D181" s="82"/>
      <c r="E181" s="82"/>
      <c r="F181" s="77"/>
      <c r="G181" s="77"/>
      <c r="H181" s="78"/>
      <c r="I181" s="78"/>
      <c r="J181" s="78"/>
      <c r="K181" s="78"/>
      <c r="L181" s="78"/>
      <c r="M181" s="78"/>
      <c r="N181" s="82"/>
      <c r="O181" s="82"/>
      <c r="P181" s="82"/>
    </row>
    <row r="182" ht="12.75" customHeight="1">
      <c r="B182" s="78"/>
      <c r="C182" s="78"/>
      <c r="D182" s="82"/>
      <c r="E182" s="82"/>
      <c r="F182" s="77"/>
      <c r="G182" s="77"/>
      <c r="H182" s="78"/>
      <c r="I182" s="78"/>
      <c r="J182" s="78"/>
      <c r="K182" s="78"/>
      <c r="L182" s="78"/>
      <c r="M182" s="78"/>
      <c r="N182" s="82"/>
      <c r="O182" s="82"/>
      <c r="P182" s="82"/>
    </row>
    <row r="183" ht="12.75" customHeight="1">
      <c r="B183" s="78"/>
      <c r="C183" s="78"/>
      <c r="D183" s="82"/>
      <c r="E183" s="82"/>
      <c r="F183" s="77"/>
      <c r="G183" s="77"/>
      <c r="H183" s="78"/>
      <c r="I183" s="78"/>
      <c r="J183" s="78"/>
      <c r="K183" s="78"/>
      <c r="L183" s="78"/>
      <c r="M183" s="78"/>
      <c r="N183" s="82"/>
      <c r="O183" s="82"/>
      <c r="P183" s="82"/>
    </row>
    <row r="184" ht="12.75" customHeight="1">
      <c r="B184" s="78"/>
      <c r="C184" s="78"/>
      <c r="D184" s="82"/>
      <c r="E184" s="82"/>
      <c r="F184" s="77"/>
      <c r="G184" s="77"/>
      <c r="H184" s="78"/>
      <c r="I184" s="78"/>
      <c r="J184" s="78"/>
      <c r="K184" s="78"/>
      <c r="L184" s="78"/>
      <c r="M184" s="78"/>
      <c r="N184" s="82"/>
      <c r="O184" s="82"/>
      <c r="P184" s="82"/>
    </row>
    <row r="185" ht="12.75" customHeight="1">
      <c r="B185" s="78"/>
      <c r="C185" s="78"/>
      <c r="D185" s="82"/>
      <c r="E185" s="82"/>
      <c r="F185" s="77"/>
      <c r="G185" s="77"/>
      <c r="H185" s="78"/>
      <c r="I185" s="78"/>
      <c r="J185" s="78"/>
      <c r="K185" s="78"/>
      <c r="L185" s="78"/>
      <c r="M185" s="78"/>
      <c r="N185" s="82"/>
      <c r="O185" s="82"/>
      <c r="P185" s="82"/>
    </row>
    <row r="186" ht="12.75" customHeight="1">
      <c r="B186" s="78"/>
      <c r="C186" s="78"/>
      <c r="D186" s="82"/>
      <c r="E186" s="82"/>
      <c r="F186" s="77"/>
      <c r="G186" s="77"/>
      <c r="H186" s="78"/>
      <c r="I186" s="78"/>
      <c r="J186" s="78"/>
      <c r="K186" s="78"/>
      <c r="L186" s="78"/>
      <c r="M186" s="78"/>
      <c r="N186" s="82"/>
      <c r="O186" s="82"/>
      <c r="P186" s="82"/>
    </row>
    <row r="187" ht="12.75" customHeight="1">
      <c r="B187" s="78"/>
      <c r="C187" s="78"/>
      <c r="D187" s="82"/>
      <c r="E187" s="82"/>
      <c r="F187" s="77"/>
      <c r="G187" s="77"/>
      <c r="H187" s="78"/>
      <c r="I187" s="78"/>
      <c r="J187" s="78"/>
      <c r="K187" s="78"/>
      <c r="L187" s="78"/>
      <c r="M187" s="78"/>
      <c r="N187" s="82"/>
      <c r="O187" s="82"/>
      <c r="P187" s="82"/>
    </row>
    <row r="188" ht="12.75" customHeight="1">
      <c r="B188" s="78"/>
      <c r="C188" s="78"/>
      <c r="D188" s="82"/>
      <c r="E188" s="82"/>
      <c r="F188" s="77"/>
      <c r="G188" s="77"/>
      <c r="H188" s="78"/>
      <c r="I188" s="78"/>
      <c r="J188" s="78"/>
      <c r="K188" s="78"/>
      <c r="L188" s="78"/>
      <c r="M188" s="78"/>
      <c r="N188" s="82"/>
      <c r="O188" s="82"/>
      <c r="P188" s="82"/>
    </row>
    <row r="189" ht="12.75" customHeight="1">
      <c r="B189" s="78"/>
      <c r="C189" s="78"/>
      <c r="D189" s="82"/>
      <c r="E189" s="82"/>
      <c r="F189" s="77"/>
      <c r="G189" s="77"/>
      <c r="H189" s="78"/>
      <c r="I189" s="78"/>
      <c r="J189" s="78"/>
      <c r="K189" s="78"/>
      <c r="L189" s="78"/>
      <c r="M189" s="78"/>
      <c r="N189" s="82"/>
      <c r="O189" s="82"/>
      <c r="P189" s="82"/>
    </row>
    <row r="190" ht="12.75" customHeight="1">
      <c r="B190" s="78"/>
      <c r="C190" s="78"/>
      <c r="D190" s="82"/>
      <c r="E190" s="82"/>
      <c r="F190" s="77"/>
      <c r="G190" s="77"/>
      <c r="H190" s="78"/>
      <c r="I190" s="78"/>
      <c r="J190" s="78"/>
      <c r="K190" s="78"/>
      <c r="L190" s="78"/>
      <c r="M190" s="78"/>
      <c r="N190" s="82"/>
      <c r="O190" s="82"/>
      <c r="P190" s="82"/>
    </row>
    <row r="191" ht="12.75" customHeight="1">
      <c r="B191" s="78"/>
      <c r="C191" s="78"/>
      <c r="D191" s="82"/>
      <c r="E191" s="82"/>
      <c r="F191" s="77"/>
      <c r="G191" s="77"/>
      <c r="H191" s="78"/>
      <c r="I191" s="78"/>
      <c r="J191" s="78"/>
      <c r="K191" s="78"/>
      <c r="L191" s="78"/>
      <c r="M191" s="78"/>
      <c r="N191" s="82"/>
      <c r="O191" s="82"/>
      <c r="P191" s="82"/>
    </row>
    <row r="192" ht="12.75" customHeight="1">
      <c r="B192" s="78"/>
      <c r="C192" s="78"/>
      <c r="D192" s="82"/>
      <c r="E192" s="82"/>
      <c r="F192" s="77"/>
      <c r="G192" s="77"/>
      <c r="H192" s="78"/>
      <c r="I192" s="78"/>
      <c r="J192" s="78"/>
      <c r="K192" s="78"/>
      <c r="L192" s="78"/>
      <c r="M192" s="78"/>
      <c r="N192" s="82"/>
      <c r="O192" s="82"/>
      <c r="P192" s="82"/>
    </row>
    <row r="193" ht="12.75" customHeight="1">
      <c r="B193" s="78"/>
      <c r="C193" s="78"/>
      <c r="D193" s="82"/>
      <c r="E193" s="82"/>
      <c r="F193" s="77"/>
      <c r="G193" s="77"/>
      <c r="H193" s="78"/>
      <c r="I193" s="78"/>
      <c r="J193" s="78"/>
      <c r="K193" s="78"/>
      <c r="L193" s="78"/>
      <c r="M193" s="78"/>
      <c r="N193" s="82"/>
      <c r="O193" s="82"/>
      <c r="P193" s="82"/>
    </row>
    <row r="194" ht="12.75" customHeight="1">
      <c r="B194" s="78"/>
      <c r="C194" s="78"/>
      <c r="D194" s="82"/>
      <c r="E194" s="82"/>
      <c r="F194" s="77"/>
      <c r="G194" s="77"/>
      <c r="H194" s="78"/>
      <c r="I194" s="78"/>
      <c r="J194" s="78"/>
      <c r="K194" s="78"/>
      <c r="L194" s="78"/>
      <c r="M194" s="78"/>
      <c r="N194" s="82"/>
      <c r="O194" s="82"/>
      <c r="P194" s="82"/>
    </row>
    <row r="195" ht="12.75" customHeight="1">
      <c r="B195" s="78"/>
      <c r="C195" s="78"/>
      <c r="D195" s="82"/>
      <c r="E195" s="82"/>
      <c r="F195" s="77"/>
      <c r="G195" s="77"/>
      <c r="H195" s="78"/>
      <c r="I195" s="78"/>
      <c r="J195" s="78"/>
      <c r="K195" s="78"/>
      <c r="L195" s="78"/>
      <c r="M195" s="78"/>
      <c r="N195" s="82"/>
      <c r="O195" s="82"/>
      <c r="P195" s="82"/>
    </row>
    <row r="196" ht="12.75" customHeight="1">
      <c r="B196" s="78"/>
      <c r="C196" s="78"/>
      <c r="D196" s="82"/>
      <c r="E196" s="82"/>
      <c r="F196" s="77"/>
      <c r="G196" s="77"/>
      <c r="H196" s="78"/>
      <c r="I196" s="78"/>
      <c r="J196" s="78"/>
      <c r="K196" s="78"/>
      <c r="L196" s="78"/>
      <c r="M196" s="78"/>
      <c r="N196" s="82"/>
      <c r="O196" s="82"/>
      <c r="P196" s="82"/>
    </row>
    <row r="197" ht="12.75" customHeight="1">
      <c r="B197" s="78"/>
      <c r="C197" s="78"/>
      <c r="D197" s="82"/>
      <c r="E197" s="82"/>
      <c r="F197" s="77"/>
      <c r="G197" s="77"/>
      <c r="H197" s="78"/>
      <c r="I197" s="78"/>
      <c r="J197" s="78"/>
      <c r="K197" s="78"/>
      <c r="L197" s="78"/>
      <c r="M197" s="78"/>
      <c r="N197" s="82"/>
      <c r="O197" s="82"/>
      <c r="P197" s="82"/>
    </row>
    <row r="198" ht="12.75" customHeight="1">
      <c r="B198" s="78"/>
      <c r="C198" s="78"/>
      <c r="D198" s="82"/>
      <c r="E198" s="82"/>
      <c r="F198" s="77"/>
      <c r="G198" s="77"/>
      <c r="H198" s="78"/>
      <c r="I198" s="78"/>
      <c r="J198" s="78"/>
      <c r="K198" s="78"/>
      <c r="L198" s="78"/>
      <c r="M198" s="78"/>
      <c r="N198" s="82"/>
      <c r="O198" s="82"/>
      <c r="P198" s="82"/>
    </row>
    <row r="199" ht="12.75" customHeight="1">
      <c r="B199" s="78"/>
      <c r="C199" s="78"/>
      <c r="D199" s="82"/>
      <c r="E199" s="82"/>
      <c r="F199" s="77"/>
      <c r="G199" s="77"/>
      <c r="H199" s="78"/>
      <c r="I199" s="78"/>
      <c r="J199" s="78"/>
      <c r="K199" s="78"/>
      <c r="L199" s="78"/>
      <c r="M199" s="78"/>
      <c r="N199" s="82"/>
      <c r="O199" s="82"/>
      <c r="P199" s="82"/>
    </row>
    <row r="200" ht="12.75" customHeight="1">
      <c r="B200" s="78"/>
      <c r="C200" s="78"/>
      <c r="D200" s="82"/>
      <c r="E200" s="82"/>
      <c r="F200" s="77"/>
      <c r="G200" s="77"/>
      <c r="H200" s="78"/>
      <c r="I200" s="78"/>
      <c r="J200" s="78"/>
      <c r="K200" s="78"/>
      <c r="L200" s="78"/>
      <c r="M200" s="78"/>
      <c r="N200" s="82"/>
      <c r="O200" s="82"/>
      <c r="P200" s="82"/>
    </row>
    <row r="201" ht="12.75" customHeight="1">
      <c r="B201" s="78"/>
      <c r="C201" s="78"/>
      <c r="D201" s="82"/>
      <c r="E201" s="82"/>
      <c r="F201" s="77"/>
      <c r="G201" s="77"/>
      <c r="H201" s="78"/>
      <c r="I201" s="78"/>
      <c r="J201" s="78"/>
      <c r="K201" s="78"/>
      <c r="L201" s="78"/>
      <c r="M201" s="78"/>
      <c r="N201" s="82"/>
      <c r="O201" s="82"/>
      <c r="P201" s="82"/>
    </row>
    <row r="202" ht="12.75" customHeight="1">
      <c r="B202" s="78"/>
      <c r="C202" s="78"/>
      <c r="D202" s="82"/>
      <c r="E202" s="82"/>
      <c r="F202" s="77"/>
      <c r="G202" s="77"/>
      <c r="H202" s="78"/>
      <c r="I202" s="78"/>
      <c r="J202" s="78"/>
      <c r="K202" s="78"/>
      <c r="L202" s="78"/>
      <c r="M202" s="78"/>
      <c r="N202" s="82"/>
      <c r="O202" s="82"/>
      <c r="P202" s="82"/>
    </row>
    <row r="203" ht="12.75" customHeight="1">
      <c r="B203" s="78"/>
      <c r="C203" s="78"/>
      <c r="D203" s="82"/>
      <c r="E203" s="82"/>
      <c r="F203" s="77"/>
      <c r="G203" s="77"/>
      <c r="H203" s="78"/>
      <c r="I203" s="78"/>
      <c r="J203" s="78"/>
      <c r="K203" s="78"/>
      <c r="L203" s="78"/>
      <c r="M203" s="78"/>
      <c r="N203" s="82"/>
      <c r="O203" s="82"/>
      <c r="P203" s="82"/>
    </row>
    <row r="204" ht="12.75" customHeight="1">
      <c r="B204" s="78"/>
      <c r="C204" s="78"/>
      <c r="D204" s="82"/>
      <c r="E204" s="82"/>
      <c r="F204" s="77"/>
      <c r="G204" s="77"/>
      <c r="H204" s="78"/>
      <c r="I204" s="78"/>
      <c r="J204" s="78"/>
      <c r="K204" s="78"/>
      <c r="L204" s="78"/>
      <c r="M204" s="78"/>
      <c r="N204" s="82"/>
      <c r="O204" s="82"/>
      <c r="P204" s="82"/>
    </row>
    <row r="205" ht="12.75" customHeight="1">
      <c r="B205" s="78"/>
      <c r="C205" s="78"/>
      <c r="D205" s="82"/>
      <c r="E205" s="82"/>
      <c r="F205" s="77"/>
      <c r="G205" s="77"/>
      <c r="H205" s="78"/>
      <c r="I205" s="78"/>
      <c r="J205" s="78"/>
      <c r="K205" s="78"/>
      <c r="L205" s="78"/>
      <c r="M205" s="78"/>
      <c r="N205" s="82"/>
      <c r="O205" s="82"/>
      <c r="P205" s="82"/>
    </row>
    <row r="206" ht="12.75" customHeight="1">
      <c r="B206" s="78"/>
      <c r="C206" s="78"/>
      <c r="D206" s="82"/>
      <c r="E206" s="82"/>
      <c r="F206" s="77"/>
      <c r="G206" s="77"/>
      <c r="H206" s="78"/>
      <c r="I206" s="78"/>
      <c r="J206" s="78"/>
      <c r="K206" s="78"/>
      <c r="L206" s="78"/>
      <c r="M206" s="78"/>
      <c r="N206" s="82"/>
      <c r="O206" s="82"/>
      <c r="P206" s="82"/>
    </row>
    <row r="207" ht="12.75" customHeight="1">
      <c r="B207" s="78"/>
      <c r="C207" s="78"/>
      <c r="D207" s="82"/>
      <c r="E207" s="82"/>
      <c r="F207" s="77"/>
      <c r="G207" s="77"/>
      <c r="H207" s="78"/>
      <c r="I207" s="78"/>
      <c r="J207" s="78"/>
      <c r="K207" s="78"/>
      <c r="L207" s="78"/>
      <c r="M207" s="78"/>
      <c r="N207" s="82"/>
      <c r="O207" s="82"/>
      <c r="P207" s="82"/>
    </row>
    <row r="208" ht="12.75" customHeight="1">
      <c r="B208" s="78"/>
      <c r="C208" s="78"/>
      <c r="D208" s="82"/>
      <c r="E208" s="82"/>
      <c r="F208" s="77"/>
      <c r="G208" s="77"/>
      <c r="H208" s="78"/>
      <c r="I208" s="78"/>
      <c r="J208" s="78"/>
      <c r="K208" s="78"/>
      <c r="L208" s="78"/>
      <c r="M208" s="78"/>
      <c r="N208" s="82"/>
      <c r="O208" s="82"/>
      <c r="P208" s="82"/>
    </row>
    <row r="209" ht="12.75" customHeight="1">
      <c r="B209" s="78"/>
      <c r="C209" s="78"/>
      <c r="D209" s="82"/>
      <c r="E209" s="82"/>
      <c r="F209" s="77"/>
      <c r="G209" s="77"/>
      <c r="H209" s="78"/>
      <c r="I209" s="78"/>
      <c r="J209" s="78"/>
      <c r="K209" s="78"/>
      <c r="L209" s="78"/>
      <c r="M209" s="78"/>
      <c r="N209" s="82"/>
      <c r="O209" s="82"/>
      <c r="P209" s="82"/>
    </row>
    <row r="210" ht="12.75" customHeight="1">
      <c r="B210" s="78"/>
      <c r="C210" s="78"/>
      <c r="D210" s="82"/>
      <c r="E210" s="82"/>
      <c r="F210" s="77"/>
      <c r="G210" s="77"/>
      <c r="H210" s="78"/>
      <c r="I210" s="78"/>
      <c r="J210" s="78"/>
      <c r="K210" s="78"/>
      <c r="L210" s="78"/>
      <c r="M210" s="78"/>
      <c r="N210" s="82"/>
      <c r="O210" s="82"/>
      <c r="P210" s="82"/>
    </row>
    <row r="211" ht="12.75" customHeight="1">
      <c r="B211" s="78"/>
      <c r="C211" s="78"/>
      <c r="D211" s="82"/>
      <c r="E211" s="82"/>
      <c r="F211" s="77"/>
      <c r="G211" s="77"/>
      <c r="H211" s="78"/>
      <c r="I211" s="78"/>
      <c r="J211" s="78"/>
      <c r="K211" s="78"/>
      <c r="L211" s="78"/>
      <c r="M211" s="78"/>
      <c r="N211" s="82"/>
      <c r="O211" s="82"/>
      <c r="P211" s="82"/>
    </row>
    <row r="212" ht="12.75" customHeight="1">
      <c r="B212" s="78"/>
      <c r="C212" s="78"/>
      <c r="D212" s="82"/>
      <c r="E212" s="82"/>
      <c r="F212" s="77"/>
      <c r="G212" s="77"/>
      <c r="H212" s="78"/>
      <c r="I212" s="78"/>
      <c r="J212" s="78"/>
      <c r="K212" s="78"/>
      <c r="L212" s="78"/>
      <c r="M212" s="78"/>
      <c r="N212" s="82"/>
      <c r="O212" s="82"/>
      <c r="P212" s="82"/>
    </row>
    <row r="213" ht="12.75" customHeight="1">
      <c r="B213" s="78"/>
      <c r="C213" s="78"/>
      <c r="D213" s="82"/>
      <c r="E213" s="82"/>
      <c r="F213" s="77"/>
      <c r="G213" s="77"/>
      <c r="H213" s="78"/>
      <c r="I213" s="78"/>
      <c r="J213" s="78"/>
      <c r="K213" s="78"/>
      <c r="L213" s="78"/>
      <c r="M213" s="78"/>
      <c r="N213" s="82"/>
      <c r="O213" s="82"/>
      <c r="P213" s="82"/>
    </row>
    <row r="214" ht="12.75" customHeight="1">
      <c r="B214" s="78"/>
      <c r="C214" s="78"/>
      <c r="D214" s="82"/>
      <c r="E214" s="82"/>
      <c r="F214" s="77"/>
      <c r="G214" s="77"/>
      <c r="H214" s="78"/>
      <c r="I214" s="78"/>
      <c r="J214" s="78"/>
      <c r="K214" s="78"/>
      <c r="L214" s="78"/>
      <c r="M214" s="78"/>
      <c r="N214" s="82"/>
      <c r="O214" s="82"/>
      <c r="P214" s="82"/>
    </row>
    <row r="215" ht="12.75" customHeight="1">
      <c r="B215" s="78"/>
      <c r="C215" s="78"/>
      <c r="D215" s="82"/>
      <c r="E215" s="82"/>
      <c r="F215" s="77"/>
      <c r="G215" s="77"/>
      <c r="H215" s="78"/>
      <c r="I215" s="78"/>
      <c r="J215" s="78"/>
      <c r="K215" s="78"/>
      <c r="L215" s="78"/>
      <c r="M215" s="78"/>
      <c r="N215" s="82"/>
      <c r="O215" s="82"/>
      <c r="P215" s="82"/>
    </row>
    <row r="216" ht="15.75" customHeight="1">
      <c r="F216" s="25"/>
      <c r="G216" s="25"/>
    </row>
    <row r="217" ht="15.75" customHeight="1">
      <c r="F217" s="25"/>
      <c r="G217" s="25"/>
    </row>
    <row r="218" ht="15.75" customHeight="1">
      <c r="F218" s="25"/>
      <c r="G218" s="25"/>
    </row>
    <row r="219" ht="15.75" customHeight="1">
      <c r="F219" s="25"/>
      <c r="G219" s="25"/>
    </row>
    <row r="220" ht="15.75" customHeight="1">
      <c r="F220" s="25"/>
      <c r="G220" s="25"/>
    </row>
    <row r="221" ht="15.75" customHeight="1">
      <c r="F221" s="25"/>
      <c r="G221" s="25"/>
    </row>
    <row r="222" ht="15.75" customHeight="1">
      <c r="F222" s="25"/>
      <c r="G222" s="25"/>
    </row>
    <row r="223" ht="15.75" customHeight="1">
      <c r="F223" s="25"/>
      <c r="G223" s="25"/>
    </row>
    <row r="224" ht="15.75" customHeight="1">
      <c r="F224" s="25"/>
      <c r="G224" s="25"/>
    </row>
    <row r="225" ht="15.75" customHeight="1">
      <c r="F225" s="25"/>
      <c r="G225" s="25"/>
    </row>
    <row r="226" ht="15.75" customHeight="1">
      <c r="F226" s="25"/>
      <c r="G226" s="25"/>
    </row>
    <row r="227" ht="15.75" customHeight="1">
      <c r="F227" s="25"/>
      <c r="G227" s="25"/>
    </row>
    <row r="228" ht="15.75" customHeight="1">
      <c r="F228" s="25"/>
      <c r="G228" s="25"/>
    </row>
    <row r="229" ht="15.75" customHeight="1">
      <c r="F229" s="25"/>
      <c r="G229" s="25"/>
    </row>
    <row r="230" ht="15.75" customHeight="1">
      <c r="F230" s="25"/>
      <c r="G230" s="25"/>
    </row>
    <row r="231" ht="15.75" customHeight="1">
      <c r="F231" s="25"/>
      <c r="G231" s="25"/>
    </row>
    <row r="232" ht="15.75" customHeight="1">
      <c r="F232" s="25"/>
      <c r="G232" s="25"/>
    </row>
    <row r="233" ht="15.75" customHeight="1">
      <c r="F233" s="25"/>
      <c r="G233" s="25"/>
    </row>
    <row r="234" ht="15.75" customHeight="1">
      <c r="F234" s="25"/>
      <c r="G234" s="25"/>
    </row>
    <row r="235" ht="15.75" customHeight="1">
      <c r="F235" s="25"/>
      <c r="G235" s="25"/>
    </row>
    <row r="236" ht="15.75" customHeight="1">
      <c r="F236" s="25"/>
      <c r="G236" s="25"/>
    </row>
    <row r="237" ht="15.75" customHeight="1">
      <c r="F237" s="25"/>
      <c r="G237" s="25"/>
    </row>
    <row r="238" ht="15.75" customHeight="1">
      <c r="F238" s="25"/>
      <c r="G238" s="25"/>
    </row>
    <row r="239" ht="15.75" customHeight="1">
      <c r="F239" s="25"/>
      <c r="G239" s="25"/>
    </row>
    <row r="240" ht="15.75" customHeight="1">
      <c r="F240" s="25"/>
      <c r="G240" s="25"/>
    </row>
    <row r="241" ht="15.75" customHeight="1">
      <c r="F241" s="25"/>
      <c r="G241" s="25"/>
    </row>
    <row r="242" ht="15.75" customHeight="1">
      <c r="F242" s="25"/>
      <c r="G242" s="25"/>
    </row>
    <row r="243" ht="15.75" customHeight="1">
      <c r="F243" s="25"/>
      <c r="G243" s="25"/>
    </row>
    <row r="244" ht="15.75" customHeight="1">
      <c r="F244" s="25"/>
      <c r="G244" s="25"/>
    </row>
    <row r="245" ht="15.75" customHeight="1">
      <c r="F245" s="25"/>
      <c r="G245" s="25"/>
    </row>
    <row r="246" ht="15.75" customHeight="1">
      <c r="F246" s="25"/>
      <c r="G246" s="25"/>
    </row>
    <row r="247" ht="15.75" customHeight="1">
      <c r="F247" s="25"/>
      <c r="G247" s="25"/>
    </row>
    <row r="248" ht="15.75" customHeight="1">
      <c r="F248" s="25"/>
      <c r="G248" s="25"/>
    </row>
    <row r="249" ht="15.75" customHeight="1">
      <c r="F249" s="25"/>
      <c r="G249" s="25"/>
    </row>
    <row r="250" ht="15.75" customHeight="1">
      <c r="F250" s="25"/>
      <c r="G250" s="25"/>
    </row>
    <row r="251" ht="15.75" customHeight="1">
      <c r="F251" s="25"/>
      <c r="G251" s="25"/>
    </row>
    <row r="252" ht="15.75" customHeight="1">
      <c r="F252" s="25"/>
      <c r="G252" s="25"/>
    </row>
    <row r="253" ht="15.75" customHeight="1">
      <c r="F253" s="25"/>
      <c r="G253" s="25"/>
    </row>
    <row r="254" ht="15.75" customHeight="1">
      <c r="F254" s="25"/>
      <c r="G254" s="25"/>
    </row>
    <row r="255" ht="15.75" customHeight="1">
      <c r="F255" s="25"/>
      <c r="G255" s="25"/>
    </row>
    <row r="256" ht="15.75" customHeight="1">
      <c r="F256" s="25"/>
      <c r="G256" s="25"/>
    </row>
    <row r="257" ht="15.75" customHeight="1">
      <c r="F257" s="25"/>
      <c r="G257" s="25"/>
    </row>
    <row r="258" ht="15.75" customHeight="1">
      <c r="F258" s="25"/>
      <c r="G258" s="25"/>
    </row>
    <row r="259" ht="15.75" customHeight="1">
      <c r="F259" s="25"/>
      <c r="G259" s="25"/>
    </row>
    <row r="260" ht="15.75" customHeight="1">
      <c r="F260" s="25"/>
      <c r="G260" s="25"/>
    </row>
    <row r="261" ht="15.75" customHeight="1">
      <c r="F261" s="25"/>
      <c r="G261" s="25"/>
    </row>
    <row r="262" ht="15.75" customHeight="1">
      <c r="F262" s="25"/>
      <c r="G262" s="25"/>
    </row>
    <row r="263" ht="15.75" customHeight="1">
      <c r="F263" s="25"/>
      <c r="G263" s="25"/>
    </row>
    <row r="264" ht="15.75" customHeight="1">
      <c r="F264" s="25"/>
      <c r="G264" s="25"/>
    </row>
    <row r="265" ht="15.75" customHeight="1">
      <c r="F265" s="25"/>
      <c r="G265" s="25"/>
    </row>
    <row r="266" ht="15.75" customHeight="1">
      <c r="F266" s="25"/>
      <c r="G266" s="25"/>
    </row>
    <row r="267" ht="15.75" customHeight="1">
      <c r="F267" s="25"/>
      <c r="G267" s="25"/>
    </row>
    <row r="268" ht="15.75" customHeight="1">
      <c r="F268" s="25"/>
      <c r="G268" s="25"/>
    </row>
    <row r="269" ht="15.75" customHeight="1">
      <c r="F269" s="25"/>
      <c r="G269" s="25"/>
    </row>
    <row r="270" ht="15.75" customHeight="1">
      <c r="F270" s="25"/>
      <c r="G270" s="25"/>
    </row>
    <row r="271" ht="15.75" customHeight="1">
      <c r="F271" s="25"/>
      <c r="G271" s="25"/>
    </row>
    <row r="272" ht="15.75" customHeight="1">
      <c r="F272" s="25"/>
      <c r="G272" s="25"/>
    </row>
    <row r="273" ht="15.75" customHeight="1">
      <c r="F273" s="25"/>
      <c r="G273" s="25"/>
    </row>
    <row r="274" ht="15.75" customHeight="1">
      <c r="F274" s="25"/>
      <c r="G274" s="25"/>
    </row>
    <row r="275" ht="15.75" customHeight="1">
      <c r="F275" s="25"/>
      <c r="G275" s="25"/>
    </row>
    <row r="276" ht="15.75" customHeight="1">
      <c r="F276" s="25"/>
      <c r="G276" s="25"/>
    </row>
    <row r="277" ht="15.75" customHeight="1">
      <c r="F277" s="25"/>
      <c r="G277" s="25"/>
    </row>
    <row r="278" ht="15.75" customHeight="1">
      <c r="F278" s="25"/>
      <c r="G278" s="25"/>
    </row>
    <row r="279" ht="15.75" customHeight="1">
      <c r="F279" s="25"/>
      <c r="G279" s="25"/>
    </row>
    <row r="280" ht="15.75" customHeight="1">
      <c r="F280" s="25"/>
      <c r="G280" s="25"/>
    </row>
    <row r="281" ht="15.75" customHeight="1">
      <c r="F281" s="25"/>
      <c r="G281" s="25"/>
    </row>
    <row r="282" ht="15.75" customHeight="1">
      <c r="F282" s="25"/>
      <c r="G282" s="25"/>
    </row>
    <row r="283" ht="15.75" customHeight="1">
      <c r="F283" s="25"/>
      <c r="G283" s="25"/>
    </row>
    <row r="284" ht="15.75" customHeight="1">
      <c r="F284" s="25"/>
      <c r="G284" s="25"/>
    </row>
    <row r="285" ht="15.75" customHeight="1">
      <c r="F285" s="25"/>
      <c r="G285" s="25"/>
    </row>
    <row r="286" ht="15.75" customHeight="1">
      <c r="F286" s="25"/>
      <c r="G286" s="25"/>
    </row>
    <row r="287" ht="15.75" customHeight="1">
      <c r="F287" s="25"/>
      <c r="G287" s="25"/>
    </row>
    <row r="288" ht="15.75" customHeight="1">
      <c r="F288" s="25"/>
      <c r="G288" s="25"/>
    </row>
    <row r="289" ht="15.75" customHeight="1">
      <c r="F289" s="25"/>
      <c r="G289" s="25"/>
    </row>
    <row r="290" ht="15.75" customHeight="1">
      <c r="F290" s="25"/>
      <c r="G290" s="25"/>
    </row>
    <row r="291" ht="15.75" customHeight="1">
      <c r="F291" s="25"/>
      <c r="G291" s="25"/>
    </row>
    <row r="292" ht="15.75" customHeight="1">
      <c r="F292" s="25"/>
      <c r="G292" s="25"/>
    </row>
    <row r="293" ht="15.75" customHeight="1">
      <c r="F293" s="25"/>
      <c r="G293" s="25"/>
    </row>
    <row r="294" ht="15.75" customHeight="1">
      <c r="F294" s="25"/>
      <c r="G294" s="25"/>
    </row>
    <row r="295" ht="15.75" customHeight="1">
      <c r="F295" s="25"/>
      <c r="G295" s="25"/>
    </row>
    <row r="296" ht="15.75" customHeight="1">
      <c r="F296" s="25"/>
      <c r="G296" s="25"/>
    </row>
    <row r="297" ht="15.75" customHeight="1">
      <c r="F297" s="25"/>
      <c r="G297" s="25"/>
    </row>
    <row r="298" ht="15.75" customHeight="1">
      <c r="F298" s="25"/>
      <c r="G298" s="25"/>
    </row>
    <row r="299" ht="15.75" customHeight="1">
      <c r="F299" s="25"/>
      <c r="G299" s="25"/>
    </row>
    <row r="300" ht="15.75" customHeight="1">
      <c r="F300" s="25"/>
      <c r="G300" s="25"/>
    </row>
    <row r="301" ht="15.75" customHeight="1">
      <c r="F301" s="25"/>
      <c r="G301" s="25"/>
    </row>
    <row r="302" ht="15.75" customHeight="1">
      <c r="F302" s="25"/>
      <c r="G302" s="25"/>
    </row>
    <row r="303" ht="15.75" customHeight="1">
      <c r="F303" s="25"/>
      <c r="G303" s="25"/>
    </row>
    <row r="304" ht="15.75" customHeight="1">
      <c r="F304" s="25"/>
      <c r="G304" s="25"/>
    </row>
    <row r="305" ht="15.75" customHeight="1">
      <c r="F305" s="25"/>
      <c r="G305" s="25"/>
    </row>
    <row r="306" ht="15.75" customHeight="1">
      <c r="F306" s="25"/>
      <c r="G306" s="25"/>
    </row>
    <row r="307" ht="15.75" customHeight="1">
      <c r="F307" s="25"/>
      <c r="G307" s="25"/>
    </row>
    <row r="308" ht="15.75" customHeight="1">
      <c r="F308" s="25"/>
      <c r="G308" s="25"/>
    </row>
    <row r="309" ht="15.75" customHeight="1">
      <c r="F309" s="25"/>
      <c r="G309" s="25"/>
    </row>
    <row r="310" ht="15.75" customHeight="1">
      <c r="F310" s="25"/>
      <c r="G310" s="25"/>
    </row>
    <row r="311" ht="15.75" customHeight="1">
      <c r="F311" s="25"/>
      <c r="G311" s="25"/>
    </row>
    <row r="312" ht="15.75" customHeight="1">
      <c r="F312" s="25"/>
      <c r="G312" s="25"/>
    </row>
    <row r="313" ht="15.75" customHeight="1">
      <c r="F313" s="25"/>
      <c r="G313" s="25"/>
    </row>
    <row r="314" ht="15.75" customHeight="1">
      <c r="F314" s="25"/>
      <c r="G314" s="25"/>
    </row>
    <row r="315" ht="15.75" customHeight="1">
      <c r="F315" s="25"/>
      <c r="G315" s="25"/>
    </row>
    <row r="316" ht="15.75" customHeight="1">
      <c r="F316" s="25"/>
      <c r="G316" s="25"/>
    </row>
    <row r="317" ht="15.75" customHeight="1">
      <c r="F317" s="25"/>
      <c r="G317" s="25"/>
    </row>
    <row r="318" ht="15.75" customHeight="1">
      <c r="F318" s="25"/>
      <c r="G318" s="25"/>
    </row>
    <row r="319" ht="15.75" customHeight="1">
      <c r="F319" s="25"/>
      <c r="G319" s="25"/>
    </row>
    <row r="320" ht="15.75" customHeight="1">
      <c r="F320" s="25"/>
      <c r="G320" s="25"/>
    </row>
    <row r="321" ht="15.75" customHeight="1">
      <c r="F321" s="25"/>
      <c r="G321" s="25"/>
    </row>
    <row r="322" ht="15.75" customHeight="1">
      <c r="F322" s="25"/>
      <c r="G322" s="25"/>
    </row>
    <row r="323" ht="15.75" customHeight="1">
      <c r="F323" s="25"/>
      <c r="G323" s="25"/>
    </row>
    <row r="324" ht="15.75" customHeight="1">
      <c r="F324" s="25"/>
      <c r="G324" s="25"/>
    </row>
    <row r="325" ht="15.75" customHeight="1">
      <c r="F325" s="25"/>
      <c r="G325" s="25"/>
    </row>
    <row r="326" ht="15.75" customHeight="1">
      <c r="F326" s="25"/>
      <c r="G326" s="25"/>
    </row>
    <row r="327" ht="15.75" customHeight="1">
      <c r="F327" s="25"/>
      <c r="G327" s="25"/>
    </row>
    <row r="328" ht="15.75" customHeight="1">
      <c r="F328" s="25"/>
      <c r="G328" s="25"/>
    </row>
    <row r="329" ht="15.75" customHeight="1">
      <c r="F329" s="25"/>
      <c r="G329" s="25"/>
    </row>
    <row r="330" ht="15.75" customHeight="1">
      <c r="F330" s="25"/>
      <c r="G330" s="25"/>
    </row>
    <row r="331" ht="15.75" customHeight="1">
      <c r="F331" s="25"/>
      <c r="G331" s="25"/>
    </row>
    <row r="332" ht="15.75" customHeight="1">
      <c r="F332" s="25"/>
      <c r="G332" s="25"/>
    </row>
    <row r="333" ht="15.75" customHeight="1">
      <c r="F333" s="25"/>
      <c r="G333" s="25"/>
    </row>
    <row r="334" ht="15.75" customHeight="1">
      <c r="F334" s="25"/>
      <c r="G334" s="25"/>
    </row>
    <row r="335" ht="15.75" customHeight="1">
      <c r="F335" s="25"/>
      <c r="G335" s="25"/>
    </row>
    <row r="336" ht="15.75" customHeight="1">
      <c r="F336" s="25"/>
      <c r="G336" s="25"/>
    </row>
    <row r="337" ht="15.75" customHeight="1">
      <c r="F337" s="25"/>
      <c r="G337" s="25"/>
    </row>
    <row r="338" ht="15.75" customHeight="1">
      <c r="F338" s="25"/>
      <c r="G338" s="25"/>
    </row>
    <row r="339" ht="15.75" customHeight="1">
      <c r="F339" s="25"/>
      <c r="G339" s="25"/>
    </row>
    <row r="340" ht="15.75" customHeight="1">
      <c r="F340" s="25"/>
      <c r="G340" s="25"/>
    </row>
    <row r="341" ht="15.75" customHeight="1">
      <c r="F341" s="25"/>
      <c r="G341" s="25"/>
    </row>
    <row r="342" ht="15.75" customHeight="1">
      <c r="F342" s="25"/>
      <c r="G342" s="25"/>
    </row>
    <row r="343" ht="15.75" customHeight="1">
      <c r="F343" s="25"/>
      <c r="G343" s="25"/>
    </row>
    <row r="344" ht="15.75" customHeight="1">
      <c r="F344" s="25"/>
      <c r="G344" s="25"/>
    </row>
    <row r="345" ht="15.75" customHeight="1">
      <c r="F345" s="25"/>
      <c r="G345" s="25"/>
    </row>
    <row r="346" ht="15.75" customHeight="1">
      <c r="F346" s="25"/>
      <c r="G346" s="25"/>
    </row>
    <row r="347" ht="15.75" customHeight="1">
      <c r="F347" s="25"/>
      <c r="G347" s="25"/>
    </row>
    <row r="348" ht="15.75" customHeight="1">
      <c r="F348" s="25"/>
      <c r="G348" s="25"/>
    </row>
    <row r="349" ht="15.75" customHeight="1">
      <c r="F349" s="25"/>
      <c r="G349" s="25"/>
    </row>
    <row r="350" ht="15.75" customHeight="1">
      <c r="F350" s="25"/>
      <c r="G350" s="25"/>
    </row>
    <row r="351" ht="15.75" customHeight="1">
      <c r="F351" s="25"/>
      <c r="G351" s="25"/>
    </row>
    <row r="352" ht="15.75" customHeight="1">
      <c r="F352" s="25"/>
      <c r="G352" s="25"/>
    </row>
    <row r="353" ht="15.75" customHeight="1">
      <c r="F353" s="25"/>
      <c r="G353" s="25"/>
    </row>
    <row r="354" ht="15.75" customHeight="1">
      <c r="F354" s="25"/>
      <c r="G354" s="25"/>
    </row>
    <row r="355" ht="15.75" customHeight="1">
      <c r="F355" s="25"/>
      <c r="G355" s="25"/>
    </row>
    <row r="356" ht="15.75" customHeight="1">
      <c r="F356" s="25"/>
      <c r="G356" s="25"/>
    </row>
    <row r="357" ht="15.75" customHeight="1">
      <c r="F357" s="25"/>
      <c r="G357" s="25"/>
    </row>
    <row r="358" ht="15.75" customHeight="1">
      <c r="F358" s="25"/>
      <c r="G358" s="25"/>
    </row>
    <row r="359" ht="15.75" customHeight="1">
      <c r="F359" s="25"/>
      <c r="G359" s="25"/>
    </row>
    <row r="360" ht="15.75" customHeight="1">
      <c r="F360" s="25"/>
      <c r="G360" s="25"/>
    </row>
    <row r="361" ht="15.75" customHeight="1">
      <c r="F361" s="25"/>
      <c r="G361" s="25"/>
    </row>
    <row r="362" ht="15.75" customHeight="1">
      <c r="F362" s="25"/>
      <c r="G362" s="25"/>
    </row>
    <row r="363" ht="15.75" customHeight="1">
      <c r="F363" s="25"/>
      <c r="G363" s="25"/>
    </row>
    <row r="364" ht="15.75" customHeight="1">
      <c r="F364" s="25"/>
      <c r="G364" s="25"/>
    </row>
    <row r="365" ht="15.75" customHeight="1">
      <c r="F365" s="25"/>
      <c r="G365" s="25"/>
    </row>
    <row r="366" ht="15.75" customHeight="1">
      <c r="F366" s="25"/>
      <c r="G366" s="25"/>
    </row>
    <row r="367" ht="15.75" customHeight="1">
      <c r="F367" s="25"/>
      <c r="G367" s="25"/>
    </row>
    <row r="368" ht="15.75" customHeight="1">
      <c r="F368" s="25"/>
      <c r="G368" s="25"/>
    </row>
    <row r="369" ht="15.75" customHeight="1">
      <c r="F369" s="25"/>
      <c r="G369" s="25"/>
    </row>
    <row r="370" ht="15.75" customHeight="1">
      <c r="F370" s="25"/>
      <c r="G370" s="25"/>
    </row>
    <row r="371" ht="15.75" customHeight="1">
      <c r="F371" s="25"/>
      <c r="G371" s="25"/>
    </row>
    <row r="372" ht="15.75" customHeight="1">
      <c r="F372" s="25"/>
      <c r="G372" s="25"/>
    </row>
    <row r="373" ht="15.75" customHeight="1">
      <c r="F373" s="25"/>
      <c r="G373" s="25"/>
    </row>
    <row r="374" ht="15.75" customHeight="1">
      <c r="F374" s="25"/>
      <c r="G374" s="25"/>
    </row>
    <row r="375" ht="15.75" customHeight="1">
      <c r="F375" s="25"/>
      <c r="G375" s="25"/>
    </row>
    <row r="376" ht="15.75" customHeight="1">
      <c r="F376" s="25"/>
      <c r="G376" s="25"/>
    </row>
    <row r="377" ht="15.75" customHeight="1">
      <c r="F377" s="25"/>
      <c r="G377" s="25"/>
    </row>
    <row r="378" ht="15.75" customHeight="1">
      <c r="F378" s="25"/>
      <c r="G378" s="25"/>
    </row>
    <row r="379" ht="15.75" customHeight="1">
      <c r="F379" s="25"/>
      <c r="G379" s="25"/>
    </row>
    <row r="380" ht="15.75" customHeight="1">
      <c r="F380" s="25"/>
      <c r="G380" s="25"/>
    </row>
    <row r="381" ht="15.75" customHeight="1">
      <c r="F381" s="25"/>
      <c r="G381" s="25"/>
    </row>
    <row r="382" ht="15.75" customHeight="1">
      <c r="F382" s="25"/>
      <c r="G382" s="25"/>
    </row>
    <row r="383" ht="15.75" customHeight="1">
      <c r="F383" s="25"/>
      <c r="G383" s="25"/>
    </row>
    <row r="384" ht="15.75" customHeight="1">
      <c r="F384" s="25"/>
      <c r="G384" s="25"/>
    </row>
    <row r="385" ht="15.75" customHeight="1">
      <c r="F385" s="25"/>
      <c r="G385" s="25"/>
    </row>
    <row r="386" ht="15.75" customHeight="1">
      <c r="F386" s="25"/>
      <c r="G386" s="25"/>
    </row>
    <row r="387" ht="15.75" customHeight="1">
      <c r="F387" s="25"/>
      <c r="G387" s="25"/>
    </row>
    <row r="388" ht="15.75" customHeight="1">
      <c r="F388" s="25"/>
      <c r="G388" s="25"/>
    </row>
    <row r="389" ht="15.75" customHeight="1">
      <c r="F389" s="25"/>
      <c r="G389" s="25"/>
    </row>
    <row r="390" ht="15.75" customHeight="1">
      <c r="F390" s="25"/>
      <c r="G390" s="25"/>
    </row>
    <row r="391" ht="15.75" customHeight="1">
      <c r="F391" s="25"/>
      <c r="G391" s="25"/>
    </row>
    <row r="392" ht="15.75" customHeight="1">
      <c r="F392" s="25"/>
      <c r="G392" s="25"/>
    </row>
    <row r="393" ht="15.75" customHeight="1">
      <c r="F393" s="25"/>
      <c r="G393" s="25"/>
    </row>
    <row r="394" ht="15.75" customHeight="1">
      <c r="F394" s="25"/>
      <c r="G394" s="25"/>
    </row>
    <row r="395" ht="15.75" customHeight="1">
      <c r="F395" s="25"/>
      <c r="G395" s="25"/>
    </row>
    <row r="396" ht="15.75" customHeight="1">
      <c r="F396" s="25"/>
      <c r="G396" s="25"/>
    </row>
    <row r="397" ht="15.75" customHeight="1">
      <c r="F397" s="25"/>
      <c r="G397" s="25"/>
    </row>
    <row r="398" ht="15.75" customHeight="1">
      <c r="F398" s="25"/>
      <c r="G398" s="25"/>
    </row>
    <row r="399" ht="15.75" customHeight="1">
      <c r="F399" s="25"/>
      <c r="G399" s="25"/>
    </row>
    <row r="400" ht="15.75" customHeight="1">
      <c r="F400" s="25"/>
      <c r="G400" s="25"/>
    </row>
    <row r="401" ht="15.75" customHeight="1">
      <c r="F401" s="25"/>
      <c r="G401" s="25"/>
    </row>
    <row r="402" ht="15.75" customHeight="1">
      <c r="F402" s="25"/>
      <c r="G402" s="25"/>
    </row>
    <row r="403" ht="15.75" customHeight="1">
      <c r="F403" s="25"/>
      <c r="G403" s="25"/>
    </row>
    <row r="404" ht="15.75" customHeight="1">
      <c r="F404" s="25"/>
      <c r="G404" s="25"/>
    </row>
    <row r="405" ht="15.75" customHeight="1">
      <c r="F405" s="25"/>
      <c r="G405" s="25"/>
    </row>
    <row r="406" ht="15.75" customHeight="1">
      <c r="F406" s="25"/>
      <c r="G406" s="25"/>
    </row>
    <row r="407" ht="15.75" customHeight="1">
      <c r="F407" s="25"/>
      <c r="G407" s="25"/>
    </row>
    <row r="408" ht="15.75" customHeight="1">
      <c r="F408" s="25"/>
      <c r="G408" s="25"/>
    </row>
    <row r="409" ht="15.75" customHeight="1">
      <c r="F409" s="25"/>
      <c r="G409" s="25"/>
    </row>
    <row r="410" ht="15.75" customHeight="1">
      <c r="F410" s="25"/>
      <c r="G410" s="25"/>
    </row>
    <row r="411" ht="15.75" customHeight="1">
      <c r="F411" s="25"/>
      <c r="G411" s="25"/>
    </row>
    <row r="412" ht="15.75" customHeight="1">
      <c r="F412" s="25"/>
      <c r="G412" s="25"/>
    </row>
    <row r="413" ht="15.75" customHeight="1">
      <c r="F413" s="25"/>
      <c r="G413" s="25"/>
    </row>
    <row r="414" ht="15.75" customHeight="1">
      <c r="F414" s="25"/>
      <c r="G414" s="25"/>
    </row>
    <row r="415" ht="15.75" customHeight="1">
      <c r="F415" s="25"/>
      <c r="G415" s="25"/>
    </row>
    <row r="416" ht="15.75" customHeight="1">
      <c r="F416" s="25"/>
      <c r="G416" s="25"/>
    </row>
    <row r="417" ht="15.75" customHeight="1">
      <c r="F417" s="25"/>
      <c r="G417" s="25"/>
    </row>
    <row r="418" ht="15.75" customHeight="1">
      <c r="F418" s="25"/>
      <c r="G418" s="25"/>
    </row>
    <row r="419" ht="15.75" customHeight="1">
      <c r="F419" s="25"/>
      <c r="G419" s="25"/>
    </row>
    <row r="420" ht="15.75" customHeight="1">
      <c r="F420" s="25"/>
      <c r="G420" s="25"/>
    </row>
    <row r="421" ht="15.75" customHeight="1">
      <c r="F421" s="25"/>
      <c r="G421" s="25"/>
    </row>
    <row r="422" ht="15.75" customHeight="1">
      <c r="F422" s="25"/>
      <c r="G422" s="25"/>
    </row>
    <row r="423" ht="15.75" customHeight="1">
      <c r="F423" s="25"/>
      <c r="G423" s="25"/>
    </row>
    <row r="424" ht="15.75" customHeight="1">
      <c r="F424" s="25"/>
      <c r="G424" s="25"/>
    </row>
    <row r="425" ht="15.75" customHeight="1">
      <c r="F425" s="25"/>
      <c r="G425" s="25"/>
    </row>
    <row r="426" ht="15.75" customHeight="1">
      <c r="F426" s="25"/>
      <c r="G426" s="25"/>
    </row>
    <row r="427" ht="15.75" customHeight="1">
      <c r="F427" s="25"/>
      <c r="G427" s="25"/>
    </row>
    <row r="428" ht="15.75" customHeight="1">
      <c r="F428" s="25"/>
      <c r="G428" s="25"/>
    </row>
    <row r="429" ht="15.75" customHeight="1">
      <c r="F429" s="25"/>
      <c r="G429" s="25"/>
    </row>
    <row r="430" ht="15.75" customHeight="1">
      <c r="F430" s="25"/>
      <c r="G430" s="25"/>
    </row>
    <row r="431" ht="15.75" customHeight="1">
      <c r="F431" s="25"/>
      <c r="G431" s="25"/>
    </row>
    <row r="432" ht="15.75" customHeight="1">
      <c r="F432" s="25"/>
      <c r="G432" s="25"/>
    </row>
    <row r="433" ht="15.75" customHeight="1">
      <c r="F433" s="25"/>
      <c r="G433" s="25"/>
    </row>
    <row r="434" ht="15.75" customHeight="1">
      <c r="F434" s="25"/>
      <c r="G434" s="25"/>
    </row>
    <row r="435" ht="15.75" customHeight="1">
      <c r="F435" s="25"/>
      <c r="G435" s="25"/>
    </row>
    <row r="436" ht="15.75" customHeight="1">
      <c r="F436" s="25"/>
      <c r="G436" s="25"/>
    </row>
    <row r="437" ht="15.75" customHeight="1">
      <c r="F437" s="25"/>
      <c r="G437" s="25"/>
    </row>
    <row r="438" ht="15.75" customHeight="1">
      <c r="F438" s="25"/>
      <c r="G438" s="25"/>
    </row>
    <row r="439" ht="15.75" customHeight="1">
      <c r="F439" s="25"/>
      <c r="G439" s="25"/>
    </row>
    <row r="440" ht="15.75" customHeight="1">
      <c r="F440" s="25"/>
      <c r="G440" s="25"/>
    </row>
    <row r="441" ht="15.75" customHeight="1">
      <c r="F441" s="25"/>
      <c r="G441" s="25"/>
    </row>
    <row r="442" ht="15.75" customHeight="1">
      <c r="F442" s="25"/>
      <c r="G442" s="25"/>
    </row>
    <row r="443" ht="15.75" customHeight="1">
      <c r="F443" s="25"/>
      <c r="G443" s="25"/>
    </row>
    <row r="444" ht="15.75" customHeight="1">
      <c r="F444" s="25"/>
      <c r="G444" s="25"/>
    </row>
    <row r="445" ht="15.75" customHeight="1">
      <c r="F445" s="25"/>
      <c r="G445" s="25"/>
    </row>
    <row r="446" ht="15.75" customHeight="1">
      <c r="F446" s="25"/>
      <c r="G446" s="25"/>
    </row>
    <row r="447" ht="15.75" customHeight="1">
      <c r="F447" s="25"/>
      <c r="G447" s="25"/>
    </row>
    <row r="448" ht="15.75" customHeight="1">
      <c r="F448" s="25"/>
      <c r="G448" s="25"/>
    </row>
    <row r="449" ht="15.75" customHeight="1">
      <c r="F449" s="25"/>
      <c r="G449" s="25"/>
    </row>
    <row r="450" ht="15.75" customHeight="1">
      <c r="F450" s="25"/>
      <c r="G450" s="25"/>
    </row>
    <row r="451" ht="15.75" customHeight="1">
      <c r="F451" s="25"/>
      <c r="G451" s="25"/>
    </row>
    <row r="452" ht="15.75" customHeight="1">
      <c r="F452" s="25"/>
      <c r="G452" s="25"/>
    </row>
    <row r="453" ht="15.75" customHeight="1">
      <c r="F453" s="25"/>
      <c r="G453" s="25"/>
    </row>
    <row r="454" ht="15.75" customHeight="1">
      <c r="F454" s="25"/>
      <c r="G454" s="25"/>
    </row>
    <row r="455" ht="15.75" customHeight="1">
      <c r="F455" s="25"/>
      <c r="G455" s="25"/>
    </row>
    <row r="456" ht="15.75" customHeight="1">
      <c r="F456" s="25"/>
      <c r="G456" s="25"/>
    </row>
    <row r="457" ht="15.75" customHeight="1">
      <c r="F457" s="25"/>
      <c r="G457" s="25"/>
    </row>
    <row r="458" ht="15.75" customHeight="1">
      <c r="F458" s="25"/>
      <c r="G458" s="25"/>
    </row>
    <row r="459" ht="15.75" customHeight="1">
      <c r="F459" s="25"/>
      <c r="G459" s="25"/>
    </row>
    <row r="460" ht="15.75" customHeight="1">
      <c r="F460" s="25"/>
      <c r="G460" s="25"/>
    </row>
    <row r="461" ht="15.75" customHeight="1">
      <c r="F461" s="25"/>
      <c r="G461" s="25"/>
    </row>
    <row r="462" ht="15.75" customHeight="1">
      <c r="F462" s="25"/>
      <c r="G462" s="25"/>
    </row>
    <row r="463" ht="15.75" customHeight="1">
      <c r="F463" s="25"/>
      <c r="G463" s="25"/>
    </row>
    <row r="464" ht="15.75" customHeight="1">
      <c r="F464" s="25"/>
      <c r="G464" s="25"/>
    </row>
    <row r="465" ht="15.75" customHeight="1">
      <c r="F465" s="25"/>
      <c r="G465" s="25"/>
    </row>
    <row r="466" ht="15.75" customHeight="1">
      <c r="F466" s="25"/>
      <c r="G466" s="25"/>
    </row>
    <row r="467" ht="15.75" customHeight="1">
      <c r="F467" s="25"/>
      <c r="G467" s="25"/>
    </row>
    <row r="468" ht="15.75" customHeight="1">
      <c r="F468" s="25"/>
      <c r="G468" s="25"/>
    </row>
    <row r="469" ht="15.75" customHeight="1">
      <c r="F469" s="25"/>
      <c r="G469" s="25"/>
    </row>
    <row r="470" ht="15.75" customHeight="1">
      <c r="F470" s="25"/>
      <c r="G470" s="25"/>
    </row>
    <row r="471" ht="15.75" customHeight="1">
      <c r="F471" s="25"/>
      <c r="G471" s="25"/>
    </row>
    <row r="472" ht="15.75" customHeight="1">
      <c r="F472" s="25"/>
      <c r="G472" s="25"/>
    </row>
    <row r="473" ht="15.75" customHeight="1">
      <c r="F473" s="25"/>
      <c r="G473" s="25"/>
    </row>
    <row r="474" ht="15.75" customHeight="1">
      <c r="F474" s="25"/>
      <c r="G474" s="25"/>
    </row>
    <row r="475" ht="15.75" customHeight="1">
      <c r="F475" s="25"/>
      <c r="G475" s="25"/>
    </row>
    <row r="476" ht="15.75" customHeight="1">
      <c r="F476" s="25"/>
      <c r="G476" s="25"/>
    </row>
    <row r="477" ht="15.75" customHeight="1">
      <c r="F477" s="25"/>
      <c r="G477" s="25"/>
    </row>
    <row r="478" ht="15.75" customHeight="1">
      <c r="F478" s="25"/>
      <c r="G478" s="25"/>
    </row>
    <row r="479" ht="15.75" customHeight="1">
      <c r="F479" s="25"/>
      <c r="G479" s="25"/>
    </row>
    <row r="480" ht="15.75" customHeight="1">
      <c r="F480" s="25"/>
      <c r="G480" s="25"/>
    </row>
    <row r="481" ht="15.75" customHeight="1">
      <c r="F481" s="25"/>
      <c r="G481" s="25"/>
    </row>
    <row r="482" ht="15.75" customHeight="1">
      <c r="F482" s="25"/>
      <c r="G482" s="25"/>
    </row>
    <row r="483" ht="15.75" customHeight="1">
      <c r="F483" s="25"/>
      <c r="G483" s="25"/>
    </row>
    <row r="484" ht="15.75" customHeight="1">
      <c r="F484" s="25"/>
      <c r="G484" s="25"/>
    </row>
    <row r="485" ht="15.75" customHeight="1">
      <c r="F485" s="25"/>
      <c r="G485" s="25"/>
    </row>
    <row r="486" ht="15.75" customHeight="1">
      <c r="F486" s="25"/>
      <c r="G486" s="25"/>
    </row>
    <row r="487" ht="15.75" customHeight="1">
      <c r="F487" s="25"/>
      <c r="G487" s="25"/>
    </row>
    <row r="488" ht="15.75" customHeight="1">
      <c r="F488" s="25"/>
      <c r="G488" s="25"/>
    </row>
    <row r="489" ht="15.75" customHeight="1">
      <c r="F489" s="25"/>
      <c r="G489" s="25"/>
    </row>
    <row r="490" ht="15.75" customHeight="1">
      <c r="F490" s="25"/>
      <c r="G490" s="25"/>
    </row>
    <row r="491" ht="15.75" customHeight="1">
      <c r="F491" s="25"/>
      <c r="G491" s="25"/>
    </row>
    <row r="492" ht="15.75" customHeight="1">
      <c r="F492" s="25"/>
      <c r="G492" s="25"/>
    </row>
    <row r="493" ht="15.75" customHeight="1">
      <c r="F493" s="25"/>
      <c r="G493" s="25"/>
    </row>
    <row r="494" ht="15.75" customHeight="1">
      <c r="F494" s="25"/>
      <c r="G494" s="25"/>
    </row>
    <row r="495" ht="15.75" customHeight="1">
      <c r="F495" s="25"/>
      <c r="G495" s="25"/>
    </row>
    <row r="496" ht="15.75" customHeight="1">
      <c r="F496" s="25"/>
      <c r="G496" s="25"/>
    </row>
    <row r="497" ht="15.75" customHeight="1">
      <c r="F497" s="25"/>
      <c r="G497" s="25"/>
    </row>
    <row r="498" ht="15.75" customHeight="1">
      <c r="F498" s="25"/>
      <c r="G498" s="25"/>
    </row>
    <row r="499" ht="15.75" customHeight="1">
      <c r="F499" s="25"/>
      <c r="G499" s="25"/>
    </row>
    <row r="500" ht="15.75" customHeight="1">
      <c r="F500" s="25"/>
      <c r="G500" s="25"/>
    </row>
    <row r="501" ht="15.75" customHeight="1">
      <c r="F501" s="25"/>
      <c r="G501" s="25"/>
    </row>
    <row r="502" ht="15.75" customHeight="1">
      <c r="F502" s="25"/>
      <c r="G502" s="25"/>
    </row>
    <row r="503" ht="15.75" customHeight="1">
      <c r="F503" s="25"/>
      <c r="G503" s="25"/>
    </row>
    <row r="504" ht="15.75" customHeight="1">
      <c r="F504" s="25"/>
      <c r="G504" s="25"/>
    </row>
    <row r="505" ht="15.75" customHeight="1">
      <c r="F505" s="25"/>
      <c r="G505" s="25"/>
    </row>
    <row r="506" ht="15.75" customHeight="1">
      <c r="F506" s="25"/>
      <c r="G506" s="25"/>
    </row>
    <row r="507" ht="15.75" customHeight="1">
      <c r="F507" s="25"/>
      <c r="G507" s="25"/>
    </row>
    <row r="508" ht="15.75" customHeight="1">
      <c r="F508" s="25"/>
      <c r="G508" s="25"/>
    </row>
    <row r="509" ht="15.75" customHeight="1">
      <c r="F509" s="25"/>
      <c r="G509" s="25"/>
    </row>
    <row r="510" ht="15.75" customHeight="1">
      <c r="F510" s="25"/>
      <c r="G510" s="25"/>
    </row>
    <row r="511" ht="15.75" customHeight="1">
      <c r="F511" s="25"/>
      <c r="G511" s="25"/>
    </row>
    <row r="512" ht="15.75" customHeight="1">
      <c r="F512" s="25"/>
      <c r="G512" s="25"/>
    </row>
    <row r="513" ht="15.75" customHeight="1">
      <c r="F513" s="25"/>
      <c r="G513" s="25"/>
    </row>
    <row r="514" ht="15.75" customHeight="1">
      <c r="F514" s="25"/>
      <c r="G514" s="25"/>
    </row>
    <row r="515" ht="15.75" customHeight="1">
      <c r="F515" s="25"/>
      <c r="G515" s="25"/>
    </row>
    <row r="516" ht="15.75" customHeight="1">
      <c r="F516" s="25"/>
      <c r="G516" s="25"/>
    </row>
    <row r="517" ht="15.75" customHeight="1">
      <c r="F517" s="25"/>
      <c r="G517" s="25"/>
    </row>
    <row r="518" ht="15.75" customHeight="1">
      <c r="F518" s="25"/>
      <c r="G518" s="25"/>
    </row>
    <row r="519" ht="15.75" customHeight="1">
      <c r="F519" s="25"/>
      <c r="G519" s="25"/>
    </row>
    <row r="520" ht="15.75" customHeight="1">
      <c r="F520" s="25"/>
      <c r="G520" s="25"/>
    </row>
    <row r="521" ht="15.75" customHeight="1">
      <c r="F521" s="25"/>
      <c r="G521" s="25"/>
    </row>
    <row r="522" ht="15.75" customHeight="1">
      <c r="F522" s="25"/>
      <c r="G522" s="25"/>
    </row>
    <row r="523" ht="15.75" customHeight="1">
      <c r="F523" s="25"/>
      <c r="G523" s="25"/>
    </row>
    <row r="524" ht="15.75" customHeight="1">
      <c r="F524" s="25"/>
      <c r="G524" s="25"/>
    </row>
    <row r="525" ht="15.75" customHeight="1">
      <c r="F525" s="25"/>
      <c r="G525" s="25"/>
    </row>
    <row r="526" ht="15.75" customHeight="1">
      <c r="F526" s="25"/>
      <c r="G526" s="25"/>
    </row>
    <row r="527" ht="15.75" customHeight="1">
      <c r="F527" s="25"/>
      <c r="G527" s="25"/>
    </row>
    <row r="528" ht="15.75" customHeight="1">
      <c r="F528" s="25"/>
      <c r="G528" s="25"/>
    </row>
    <row r="529" ht="15.75" customHeight="1">
      <c r="F529" s="25"/>
      <c r="G529" s="25"/>
    </row>
    <row r="530" ht="15.75" customHeight="1">
      <c r="F530" s="25"/>
      <c r="G530" s="25"/>
    </row>
    <row r="531" ht="15.75" customHeight="1">
      <c r="F531" s="25"/>
      <c r="G531" s="25"/>
    </row>
    <row r="532" ht="15.75" customHeight="1">
      <c r="F532" s="25"/>
      <c r="G532" s="25"/>
    </row>
    <row r="533" ht="15.75" customHeight="1">
      <c r="F533" s="25"/>
      <c r="G533" s="25"/>
    </row>
    <row r="534" ht="15.75" customHeight="1">
      <c r="F534" s="25"/>
      <c r="G534" s="25"/>
    </row>
    <row r="535" ht="15.75" customHeight="1">
      <c r="F535" s="25"/>
      <c r="G535" s="25"/>
    </row>
    <row r="536" ht="15.75" customHeight="1">
      <c r="F536" s="25"/>
      <c r="G536" s="25"/>
    </row>
    <row r="537" ht="15.75" customHeight="1">
      <c r="F537" s="25"/>
      <c r="G537" s="25"/>
    </row>
    <row r="538" ht="15.75" customHeight="1">
      <c r="F538" s="25"/>
      <c r="G538" s="25"/>
    </row>
    <row r="539" ht="15.75" customHeight="1">
      <c r="F539" s="25"/>
      <c r="G539" s="25"/>
    </row>
    <row r="540" ht="15.75" customHeight="1">
      <c r="F540" s="25"/>
      <c r="G540" s="25"/>
    </row>
    <row r="541" ht="15.75" customHeight="1">
      <c r="F541" s="25"/>
      <c r="G541" s="25"/>
    </row>
    <row r="542" ht="15.75" customHeight="1">
      <c r="F542" s="25"/>
      <c r="G542" s="25"/>
    </row>
    <row r="543" ht="15.75" customHeight="1">
      <c r="F543" s="25"/>
      <c r="G543" s="25"/>
    </row>
    <row r="544" ht="15.75" customHeight="1">
      <c r="F544" s="25"/>
      <c r="G544" s="25"/>
    </row>
    <row r="545" ht="15.75" customHeight="1">
      <c r="F545" s="25"/>
      <c r="G545" s="25"/>
    </row>
    <row r="546" ht="15.75" customHeight="1">
      <c r="F546" s="25"/>
      <c r="G546" s="25"/>
    </row>
    <row r="547" ht="15.75" customHeight="1">
      <c r="F547" s="25"/>
      <c r="G547" s="25"/>
    </row>
    <row r="548" ht="15.75" customHeight="1">
      <c r="F548" s="25"/>
      <c r="G548" s="25"/>
    </row>
    <row r="549" ht="15.75" customHeight="1">
      <c r="F549" s="25"/>
      <c r="G549" s="25"/>
    </row>
    <row r="550" ht="15.75" customHeight="1">
      <c r="F550" s="25"/>
      <c r="G550" s="25"/>
    </row>
    <row r="551" ht="15.75" customHeight="1">
      <c r="F551" s="25"/>
      <c r="G551" s="25"/>
    </row>
    <row r="552" ht="15.75" customHeight="1">
      <c r="F552" s="25"/>
      <c r="G552" s="25"/>
    </row>
    <row r="553" ht="15.75" customHeight="1">
      <c r="F553" s="25"/>
      <c r="G553" s="25"/>
    </row>
    <row r="554" ht="15.75" customHeight="1">
      <c r="F554" s="25"/>
      <c r="G554" s="25"/>
    </row>
    <row r="555" ht="15.75" customHeight="1">
      <c r="F555" s="25"/>
      <c r="G555" s="25"/>
    </row>
    <row r="556" ht="15.75" customHeight="1">
      <c r="F556" s="25"/>
      <c r="G556" s="25"/>
    </row>
    <row r="557" ht="15.75" customHeight="1">
      <c r="F557" s="25"/>
      <c r="G557" s="25"/>
    </row>
    <row r="558" ht="15.75" customHeight="1">
      <c r="F558" s="25"/>
      <c r="G558" s="25"/>
    </row>
    <row r="559" ht="15.75" customHeight="1">
      <c r="F559" s="25"/>
      <c r="G559" s="25"/>
    </row>
    <row r="560" ht="15.75" customHeight="1">
      <c r="F560" s="25"/>
      <c r="G560" s="25"/>
    </row>
    <row r="561" ht="15.75" customHeight="1">
      <c r="F561" s="25"/>
      <c r="G561" s="25"/>
    </row>
    <row r="562" ht="15.75" customHeight="1">
      <c r="F562" s="25"/>
      <c r="G562" s="25"/>
    </row>
    <row r="563" ht="15.75" customHeight="1">
      <c r="F563" s="25"/>
      <c r="G563" s="25"/>
    </row>
    <row r="564" ht="15.75" customHeight="1">
      <c r="F564" s="25"/>
      <c r="G564" s="25"/>
    </row>
    <row r="565" ht="15.75" customHeight="1">
      <c r="F565" s="25"/>
      <c r="G565" s="25"/>
    </row>
    <row r="566" ht="15.75" customHeight="1">
      <c r="F566" s="25"/>
      <c r="G566" s="25"/>
    </row>
    <row r="567" ht="15.75" customHeight="1">
      <c r="F567" s="25"/>
      <c r="G567" s="25"/>
    </row>
    <row r="568" ht="15.75" customHeight="1">
      <c r="F568" s="25"/>
      <c r="G568" s="25"/>
    </row>
    <row r="569" ht="15.75" customHeight="1">
      <c r="F569" s="25"/>
      <c r="G569" s="25"/>
    </row>
    <row r="570" ht="15.75" customHeight="1">
      <c r="F570" s="25"/>
      <c r="G570" s="25"/>
    </row>
    <row r="571" ht="15.75" customHeight="1">
      <c r="F571" s="25"/>
      <c r="G571" s="25"/>
    </row>
    <row r="572" ht="15.75" customHeight="1">
      <c r="F572" s="25"/>
      <c r="G572" s="25"/>
    </row>
    <row r="573" ht="15.75" customHeight="1">
      <c r="F573" s="25"/>
      <c r="G573" s="25"/>
    </row>
    <row r="574" ht="15.75" customHeight="1">
      <c r="F574" s="25"/>
      <c r="G574" s="25"/>
    </row>
    <row r="575" ht="15.75" customHeight="1">
      <c r="F575" s="25"/>
      <c r="G575" s="25"/>
    </row>
    <row r="576" ht="15.75" customHeight="1">
      <c r="F576" s="25"/>
      <c r="G576" s="25"/>
    </row>
    <row r="577" ht="15.75" customHeight="1">
      <c r="F577" s="25"/>
      <c r="G577" s="25"/>
    </row>
    <row r="578" ht="15.75" customHeight="1">
      <c r="F578" s="25"/>
      <c r="G578" s="25"/>
    </row>
    <row r="579" ht="15.75" customHeight="1">
      <c r="F579" s="25"/>
      <c r="G579" s="25"/>
    </row>
    <row r="580" ht="15.75" customHeight="1">
      <c r="F580" s="25"/>
      <c r="G580" s="25"/>
    </row>
    <row r="581" ht="15.75" customHeight="1">
      <c r="F581" s="25"/>
      <c r="G581" s="25"/>
    </row>
    <row r="582" ht="15.75" customHeight="1">
      <c r="F582" s="25"/>
      <c r="G582" s="25"/>
    </row>
    <row r="583" ht="15.75" customHeight="1">
      <c r="F583" s="25"/>
      <c r="G583" s="25"/>
    </row>
    <row r="584" ht="15.75" customHeight="1">
      <c r="F584" s="25"/>
      <c r="G584" s="25"/>
    </row>
    <row r="585" ht="15.75" customHeight="1">
      <c r="F585" s="25"/>
      <c r="G585" s="25"/>
    </row>
    <row r="586" ht="15.75" customHeight="1">
      <c r="F586" s="25"/>
      <c r="G586" s="25"/>
    </row>
    <row r="587" ht="15.75" customHeight="1">
      <c r="F587" s="25"/>
      <c r="G587" s="25"/>
    </row>
    <row r="588" ht="15.75" customHeight="1">
      <c r="F588" s="25"/>
      <c r="G588" s="25"/>
    </row>
    <row r="589" ht="15.75" customHeight="1">
      <c r="F589" s="25"/>
      <c r="G589" s="25"/>
    </row>
    <row r="590" ht="15.75" customHeight="1">
      <c r="F590" s="25"/>
      <c r="G590" s="25"/>
    </row>
    <row r="591" ht="15.75" customHeight="1">
      <c r="F591" s="25"/>
      <c r="G591" s="25"/>
    </row>
    <row r="592" ht="15.75" customHeight="1">
      <c r="F592" s="25"/>
      <c r="G592" s="25"/>
    </row>
    <row r="593" ht="15.75" customHeight="1">
      <c r="F593" s="25"/>
      <c r="G593" s="25"/>
    </row>
    <row r="594" ht="15.75" customHeight="1">
      <c r="F594" s="25"/>
      <c r="G594" s="25"/>
    </row>
    <row r="595" ht="15.75" customHeight="1">
      <c r="F595" s="25"/>
      <c r="G595" s="25"/>
    </row>
    <row r="596" ht="15.75" customHeight="1">
      <c r="F596" s="25"/>
      <c r="G596" s="25"/>
    </row>
    <row r="597" ht="15.75" customHeight="1">
      <c r="F597" s="25"/>
      <c r="G597" s="25"/>
    </row>
    <row r="598" ht="15.75" customHeight="1">
      <c r="F598" s="25"/>
      <c r="G598" s="25"/>
    </row>
    <row r="599" ht="15.75" customHeight="1">
      <c r="F599" s="25"/>
      <c r="G599" s="25"/>
    </row>
    <row r="600" ht="15.75" customHeight="1">
      <c r="F600" s="25"/>
      <c r="G600" s="25"/>
    </row>
    <row r="601" ht="15.75" customHeight="1">
      <c r="F601" s="25"/>
      <c r="G601" s="25"/>
    </row>
    <row r="602" ht="15.75" customHeight="1">
      <c r="F602" s="25"/>
      <c r="G602" s="25"/>
    </row>
    <row r="603" ht="15.75" customHeight="1">
      <c r="F603" s="25"/>
      <c r="G603" s="25"/>
    </row>
    <row r="604" ht="15.75" customHeight="1">
      <c r="F604" s="25"/>
      <c r="G604" s="25"/>
    </row>
    <row r="605" ht="15.75" customHeight="1">
      <c r="F605" s="25"/>
      <c r="G605" s="25"/>
    </row>
    <row r="606" ht="15.75" customHeight="1">
      <c r="F606" s="25"/>
      <c r="G606" s="25"/>
    </row>
    <row r="607" ht="15.75" customHeight="1">
      <c r="F607" s="25"/>
      <c r="G607" s="25"/>
    </row>
    <row r="608" ht="15.75" customHeight="1">
      <c r="F608" s="25"/>
      <c r="G608" s="25"/>
    </row>
    <row r="609" ht="15.75" customHeight="1">
      <c r="F609" s="25"/>
      <c r="G609" s="25"/>
    </row>
    <row r="610" ht="15.75" customHeight="1">
      <c r="F610" s="25"/>
      <c r="G610" s="25"/>
    </row>
    <row r="611" ht="15.75" customHeight="1">
      <c r="F611" s="25"/>
      <c r="G611" s="25"/>
    </row>
    <row r="612" ht="15.75" customHeight="1">
      <c r="F612" s="25"/>
      <c r="G612" s="25"/>
    </row>
    <row r="613" ht="15.75" customHeight="1">
      <c r="F613" s="25"/>
      <c r="G613" s="25"/>
    </row>
    <row r="614" ht="15.75" customHeight="1">
      <c r="F614" s="25"/>
      <c r="G614" s="25"/>
    </row>
    <row r="615" ht="15.75" customHeight="1">
      <c r="F615" s="25"/>
      <c r="G615" s="25"/>
    </row>
    <row r="616" ht="15.75" customHeight="1">
      <c r="F616" s="25"/>
      <c r="G616" s="25"/>
    </row>
    <row r="617" ht="15.75" customHeight="1">
      <c r="F617" s="25"/>
      <c r="G617" s="25"/>
    </row>
    <row r="618" ht="15.75" customHeight="1">
      <c r="F618" s="25"/>
      <c r="G618" s="25"/>
    </row>
    <row r="619" ht="15.75" customHeight="1">
      <c r="F619" s="25"/>
      <c r="G619" s="25"/>
    </row>
    <row r="620" ht="15.75" customHeight="1">
      <c r="F620" s="25"/>
      <c r="G620" s="25"/>
    </row>
    <row r="621" ht="15.75" customHeight="1">
      <c r="F621" s="25"/>
      <c r="G621" s="25"/>
    </row>
    <row r="622" ht="15.75" customHeight="1">
      <c r="F622" s="25"/>
      <c r="G622" s="25"/>
    </row>
    <row r="623" ht="15.75" customHeight="1">
      <c r="F623" s="25"/>
      <c r="G623" s="25"/>
    </row>
    <row r="624" ht="15.75" customHeight="1">
      <c r="F624" s="25"/>
      <c r="G624" s="25"/>
    </row>
    <row r="625" ht="15.75" customHeight="1">
      <c r="F625" s="25"/>
      <c r="G625" s="25"/>
    </row>
    <row r="626" ht="15.75" customHeight="1">
      <c r="F626" s="25"/>
      <c r="G626" s="25"/>
    </row>
    <row r="627" ht="15.75" customHeight="1">
      <c r="F627" s="25"/>
      <c r="G627" s="25"/>
    </row>
    <row r="628" ht="15.75" customHeight="1">
      <c r="F628" s="25"/>
      <c r="G628" s="25"/>
    </row>
    <row r="629" ht="15.75" customHeight="1">
      <c r="F629" s="25"/>
      <c r="G629" s="25"/>
    </row>
    <row r="630" ht="15.75" customHeight="1">
      <c r="F630" s="25"/>
      <c r="G630" s="25"/>
    </row>
    <row r="631" ht="15.75" customHeight="1">
      <c r="F631" s="25"/>
      <c r="G631" s="25"/>
    </row>
    <row r="632" ht="15.75" customHeight="1">
      <c r="F632" s="25"/>
      <c r="G632" s="25"/>
    </row>
    <row r="633" ht="15.75" customHeight="1">
      <c r="F633" s="25"/>
      <c r="G633" s="25"/>
    </row>
    <row r="634" ht="15.75" customHeight="1">
      <c r="F634" s="25"/>
      <c r="G634" s="25"/>
    </row>
    <row r="635" ht="15.75" customHeight="1">
      <c r="F635" s="25"/>
      <c r="G635" s="25"/>
    </row>
    <row r="636" ht="15.75" customHeight="1">
      <c r="F636" s="25"/>
      <c r="G636" s="25"/>
    </row>
    <row r="637" ht="15.75" customHeight="1">
      <c r="F637" s="25"/>
      <c r="G637" s="25"/>
    </row>
    <row r="638" ht="15.75" customHeight="1">
      <c r="F638" s="25"/>
      <c r="G638" s="25"/>
    </row>
    <row r="639" ht="15.75" customHeight="1">
      <c r="F639" s="25"/>
      <c r="G639" s="25"/>
    </row>
    <row r="640" ht="15.75" customHeight="1">
      <c r="F640" s="25"/>
      <c r="G640" s="25"/>
    </row>
    <row r="641" ht="15.75" customHeight="1">
      <c r="F641" s="25"/>
      <c r="G641" s="25"/>
    </row>
    <row r="642" ht="15.75" customHeight="1">
      <c r="F642" s="25"/>
      <c r="G642" s="25"/>
    </row>
    <row r="643" ht="15.75" customHeight="1">
      <c r="F643" s="25"/>
      <c r="G643" s="25"/>
    </row>
    <row r="644" ht="15.75" customHeight="1">
      <c r="F644" s="25"/>
      <c r="G644" s="25"/>
    </row>
    <row r="645" ht="15.75" customHeight="1">
      <c r="F645" s="25"/>
      <c r="G645" s="25"/>
    </row>
    <row r="646" ht="15.75" customHeight="1">
      <c r="F646" s="25"/>
      <c r="G646" s="25"/>
    </row>
    <row r="647" ht="15.75" customHeight="1">
      <c r="F647" s="25"/>
      <c r="G647" s="25"/>
    </row>
    <row r="648" ht="15.75" customHeight="1">
      <c r="F648" s="25"/>
      <c r="G648" s="25"/>
    </row>
    <row r="649" ht="15.75" customHeight="1">
      <c r="F649" s="25"/>
      <c r="G649" s="25"/>
    </row>
    <row r="650" ht="15.75" customHeight="1">
      <c r="F650" s="25"/>
      <c r="G650" s="25"/>
    </row>
    <row r="651" ht="15.75" customHeight="1">
      <c r="F651" s="25"/>
      <c r="G651" s="25"/>
    </row>
    <row r="652" ht="15.75" customHeight="1">
      <c r="F652" s="25"/>
      <c r="G652" s="25"/>
    </row>
    <row r="653" ht="15.75" customHeight="1">
      <c r="F653" s="25"/>
      <c r="G653" s="25"/>
    </row>
    <row r="654" ht="15.75" customHeight="1">
      <c r="F654" s="25"/>
      <c r="G654" s="25"/>
    </row>
    <row r="655" ht="15.75" customHeight="1">
      <c r="F655" s="25"/>
      <c r="G655" s="25"/>
    </row>
    <row r="656" ht="15.75" customHeight="1">
      <c r="F656" s="25"/>
      <c r="G656" s="25"/>
    </row>
    <row r="657" ht="15.75" customHeight="1">
      <c r="F657" s="25"/>
      <c r="G657" s="25"/>
    </row>
    <row r="658" ht="15.75" customHeight="1">
      <c r="F658" s="25"/>
      <c r="G658" s="25"/>
    </row>
    <row r="659" ht="15.75" customHeight="1">
      <c r="F659" s="25"/>
      <c r="G659" s="25"/>
    </row>
    <row r="660" ht="15.75" customHeight="1">
      <c r="F660" s="25"/>
      <c r="G660" s="25"/>
    </row>
    <row r="661" ht="15.75" customHeight="1">
      <c r="F661" s="25"/>
      <c r="G661" s="25"/>
    </row>
    <row r="662" ht="15.75" customHeight="1">
      <c r="F662" s="25"/>
      <c r="G662" s="25"/>
    </row>
    <row r="663" ht="15.75" customHeight="1">
      <c r="F663" s="25"/>
      <c r="G663" s="25"/>
    </row>
    <row r="664" ht="15.75" customHeight="1">
      <c r="F664" s="25"/>
      <c r="G664" s="25"/>
    </row>
    <row r="665" ht="15.75" customHeight="1">
      <c r="F665" s="25"/>
      <c r="G665" s="25"/>
    </row>
    <row r="666" ht="15.75" customHeight="1">
      <c r="F666" s="25"/>
      <c r="G666" s="25"/>
    </row>
    <row r="667" ht="15.75" customHeight="1">
      <c r="F667" s="25"/>
      <c r="G667" s="25"/>
    </row>
    <row r="668" ht="15.75" customHeight="1">
      <c r="F668" s="25"/>
      <c r="G668" s="25"/>
    </row>
    <row r="669" ht="15.75" customHeight="1">
      <c r="F669" s="25"/>
      <c r="G669" s="25"/>
    </row>
    <row r="670" ht="15.75" customHeight="1">
      <c r="F670" s="25"/>
      <c r="G670" s="25"/>
    </row>
    <row r="671" ht="15.75" customHeight="1">
      <c r="F671" s="25"/>
      <c r="G671" s="25"/>
    </row>
    <row r="672" ht="15.75" customHeight="1">
      <c r="F672" s="25"/>
      <c r="G672" s="25"/>
    </row>
    <row r="673" ht="15.75" customHeight="1">
      <c r="F673" s="25"/>
      <c r="G673" s="25"/>
    </row>
    <row r="674" ht="15.75" customHeight="1">
      <c r="F674" s="25"/>
      <c r="G674" s="25"/>
    </row>
    <row r="675" ht="15.75" customHeight="1">
      <c r="F675" s="25"/>
      <c r="G675" s="25"/>
    </row>
    <row r="676" ht="15.75" customHeight="1">
      <c r="F676" s="25"/>
      <c r="G676" s="25"/>
    </row>
    <row r="677" ht="15.75" customHeight="1">
      <c r="F677" s="25"/>
      <c r="G677" s="25"/>
    </row>
    <row r="678" ht="15.75" customHeight="1">
      <c r="F678" s="25"/>
      <c r="G678" s="25"/>
    </row>
    <row r="679" ht="15.75" customHeight="1">
      <c r="F679" s="25"/>
      <c r="G679" s="25"/>
    </row>
    <row r="680" ht="15.75" customHeight="1">
      <c r="F680" s="25"/>
      <c r="G680" s="25"/>
    </row>
    <row r="681" ht="15.75" customHeight="1">
      <c r="F681" s="25"/>
      <c r="G681" s="25"/>
    </row>
    <row r="682" ht="15.75" customHeight="1">
      <c r="F682" s="25"/>
      <c r="G682" s="25"/>
    </row>
    <row r="683" ht="15.75" customHeight="1">
      <c r="F683" s="25"/>
      <c r="G683" s="25"/>
    </row>
    <row r="684" ht="15.75" customHeight="1">
      <c r="F684" s="25"/>
      <c r="G684" s="25"/>
    </row>
    <row r="685" ht="15.75" customHeight="1">
      <c r="F685" s="25"/>
      <c r="G685" s="25"/>
    </row>
    <row r="686" ht="15.75" customHeight="1">
      <c r="F686" s="25"/>
      <c r="G686" s="25"/>
    </row>
    <row r="687" ht="15.75" customHeight="1">
      <c r="F687" s="25"/>
      <c r="G687" s="25"/>
    </row>
    <row r="688" ht="15.75" customHeight="1">
      <c r="F688" s="25"/>
      <c r="G688" s="25"/>
    </row>
    <row r="689" ht="15.75" customHeight="1">
      <c r="F689" s="25"/>
      <c r="G689" s="25"/>
    </row>
    <row r="690" ht="15.75" customHeight="1">
      <c r="F690" s="25"/>
      <c r="G690" s="25"/>
    </row>
    <row r="691" ht="15.75" customHeight="1">
      <c r="F691" s="25"/>
      <c r="G691" s="25"/>
    </row>
    <row r="692" ht="15.75" customHeight="1">
      <c r="F692" s="25"/>
      <c r="G692" s="25"/>
    </row>
    <row r="693" ht="15.75" customHeight="1">
      <c r="F693" s="25"/>
      <c r="G693" s="25"/>
    </row>
    <row r="694" ht="15.75" customHeight="1">
      <c r="F694" s="25"/>
      <c r="G694" s="25"/>
    </row>
    <row r="695" ht="15.75" customHeight="1">
      <c r="F695" s="25"/>
      <c r="G695" s="25"/>
    </row>
    <row r="696" ht="15.75" customHeight="1">
      <c r="F696" s="25"/>
      <c r="G696" s="25"/>
    </row>
    <row r="697" ht="15.75" customHeight="1">
      <c r="F697" s="25"/>
      <c r="G697" s="25"/>
    </row>
    <row r="698" ht="15.75" customHeight="1">
      <c r="F698" s="25"/>
      <c r="G698" s="25"/>
    </row>
    <row r="699" ht="15.75" customHeight="1">
      <c r="F699" s="25"/>
      <c r="G699" s="25"/>
    </row>
    <row r="700" ht="15.75" customHeight="1">
      <c r="F700" s="25"/>
      <c r="G700" s="25"/>
    </row>
    <row r="701" ht="15.75" customHeight="1">
      <c r="F701" s="25"/>
      <c r="G701" s="25"/>
    </row>
    <row r="702" ht="15.75" customHeight="1">
      <c r="F702" s="25"/>
      <c r="G702" s="25"/>
    </row>
    <row r="703" ht="15.75" customHeight="1">
      <c r="F703" s="25"/>
      <c r="G703" s="25"/>
    </row>
    <row r="704" ht="15.75" customHeight="1">
      <c r="F704" s="25"/>
      <c r="G704" s="25"/>
    </row>
    <row r="705" ht="15.75" customHeight="1">
      <c r="F705" s="25"/>
      <c r="G705" s="25"/>
    </row>
    <row r="706" ht="15.75" customHeight="1">
      <c r="F706" s="25"/>
      <c r="G706" s="25"/>
    </row>
    <row r="707" ht="15.75" customHeight="1">
      <c r="F707" s="25"/>
      <c r="G707" s="25"/>
    </row>
    <row r="708" ht="15.75" customHeight="1">
      <c r="F708" s="25"/>
      <c r="G708" s="25"/>
    </row>
    <row r="709" ht="15.75" customHeight="1">
      <c r="F709" s="25"/>
      <c r="G709" s="25"/>
    </row>
    <row r="710" ht="15.75" customHeight="1">
      <c r="F710" s="25"/>
      <c r="G710" s="25"/>
    </row>
    <row r="711" ht="15.75" customHeight="1">
      <c r="F711" s="25"/>
      <c r="G711" s="25"/>
    </row>
    <row r="712" ht="15.75" customHeight="1">
      <c r="F712" s="25"/>
      <c r="G712" s="25"/>
    </row>
    <row r="713" ht="15.75" customHeight="1">
      <c r="F713" s="25"/>
      <c r="G713" s="25"/>
    </row>
    <row r="714" ht="15.75" customHeight="1">
      <c r="F714" s="25"/>
      <c r="G714" s="25"/>
    </row>
    <row r="715" ht="15.75" customHeight="1">
      <c r="F715" s="25"/>
      <c r="G715" s="25"/>
    </row>
    <row r="716" ht="15.75" customHeight="1">
      <c r="F716" s="25"/>
      <c r="G716" s="25"/>
    </row>
    <row r="717" ht="15.75" customHeight="1">
      <c r="F717" s="25"/>
      <c r="G717" s="25"/>
    </row>
    <row r="718" ht="15.75" customHeight="1">
      <c r="F718" s="25"/>
      <c r="G718" s="25"/>
    </row>
    <row r="719" ht="15.75" customHeight="1">
      <c r="F719" s="25"/>
      <c r="G719" s="25"/>
    </row>
    <row r="720" ht="15.75" customHeight="1">
      <c r="F720" s="25"/>
      <c r="G720" s="25"/>
    </row>
    <row r="721" ht="15.75" customHeight="1">
      <c r="F721" s="25"/>
      <c r="G721" s="25"/>
    </row>
    <row r="722" ht="15.75" customHeight="1">
      <c r="F722" s="25"/>
      <c r="G722" s="25"/>
    </row>
    <row r="723" ht="15.75" customHeight="1">
      <c r="F723" s="25"/>
      <c r="G723" s="25"/>
    </row>
    <row r="724" ht="15.75" customHeight="1">
      <c r="F724" s="25"/>
      <c r="G724" s="25"/>
    </row>
    <row r="725" ht="15.75" customHeight="1">
      <c r="F725" s="25"/>
      <c r="G725" s="25"/>
    </row>
    <row r="726" ht="15.75" customHeight="1">
      <c r="F726" s="25"/>
      <c r="G726" s="25"/>
    </row>
    <row r="727" ht="15.75" customHeight="1">
      <c r="F727" s="25"/>
      <c r="G727" s="25"/>
    </row>
    <row r="728" ht="15.75" customHeight="1">
      <c r="F728" s="25"/>
      <c r="G728" s="25"/>
    </row>
    <row r="729" ht="15.75" customHeight="1">
      <c r="F729" s="25"/>
      <c r="G729" s="25"/>
    </row>
    <row r="730" ht="15.75" customHeight="1">
      <c r="F730" s="25"/>
      <c r="G730" s="25"/>
    </row>
    <row r="731" ht="15.75" customHeight="1">
      <c r="F731" s="25"/>
      <c r="G731" s="25"/>
    </row>
    <row r="732" ht="15.75" customHeight="1">
      <c r="F732" s="25"/>
      <c r="G732" s="25"/>
    </row>
    <row r="733" ht="15.75" customHeight="1">
      <c r="F733" s="25"/>
      <c r="G733" s="25"/>
    </row>
    <row r="734" ht="15.75" customHeight="1">
      <c r="F734" s="25"/>
      <c r="G734" s="25"/>
    </row>
    <row r="735" ht="15.75" customHeight="1">
      <c r="F735" s="25"/>
      <c r="G735" s="25"/>
    </row>
    <row r="736" ht="15.75" customHeight="1">
      <c r="F736" s="25"/>
      <c r="G736" s="25"/>
    </row>
    <row r="737" ht="15.75" customHeight="1">
      <c r="F737" s="25"/>
      <c r="G737" s="25"/>
    </row>
    <row r="738" ht="15.75" customHeight="1">
      <c r="F738" s="25"/>
      <c r="G738" s="25"/>
    </row>
    <row r="739" ht="15.75" customHeight="1">
      <c r="F739" s="25"/>
      <c r="G739" s="25"/>
    </row>
    <row r="740" ht="15.75" customHeight="1">
      <c r="F740" s="25"/>
      <c r="G740" s="25"/>
    </row>
    <row r="741" ht="15.75" customHeight="1">
      <c r="F741" s="25"/>
      <c r="G741" s="25"/>
    </row>
    <row r="742" ht="15.75" customHeight="1">
      <c r="F742" s="25"/>
      <c r="G742" s="25"/>
    </row>
    <row r="743" ht="15.75" customHeight="1">
      <c r="F743" s="25"/>
      <c r="G743" s="25"/>
    </row>
    <row r="744" ht="15.75" customHeight="1">
      <c r="F744" s="25"/>
      <c r="G744" s="25"/>
    </row>
    <row r="745" ht="15.75" customHeight="1">
      <c r="F745" s="25"/>
      <c r="G745" s="25"/>
    </row>
    <row r="746" ht="15.75" customHeight="1">
      <c r="F746" s="25"/>
      <c r="G746" s="25"/>
    </row>
    <row r="747" ht="15.75" customHeight="1">
      <c r="F747" s="25"/>
      <c r="G747" s="25"/>
    </row>
    <row r="748" ht="15.75" customHeight="1">
      <c r="F748" s="25"/>
      <c r="G748" s="25"/>
    </row>
    <row r="749" ht="15.75" customHeight="1">
      <c r="F749" s="25"/>
      <c r="G749" s="25"/>
    </row>
    <row r="750" ht="15.75" customHeight="1">
      <c r="F750" s="25"/>
      <c r="G750" s="25"/>
    </row>
    <row r="751" ht="15.75" customHeight="1">
      <c r="F751" s="25"/>
      <c r="G751" s="25"/>
    </row>
    <row r="752" ht="15.75" customHeight="1">
      <c r="F752" s="25"/>
      <c r="G752" s="25"/>
    </row>
    <row r="753" ht="15.75" customHeight="1">
      <c r="F753" s="25"/>
      <c r="G753" s="25"/>
    </row>
    <row r="754" ht="15.75" customHeight="1">
      <c r="F754" s="25"/>
      <c r="G754" s="25"/>
    </row>
    <row r="755" ht="15.75" customHeight="1">
      <c r="F755" s="25"/>
      <c r="G755" s="25"/>
    </row>
    <row r="756" ht="15.75" customHeight="1">
      <c r="F756" s="25"/>
      <c r="G756" s="25"/>
    </row>
    <row r="757" ht="15.75" customHeight="1">
      <c r="F757" s="25"/>
      <c r="G757" s="25"/>
    </row>
    <row r="758" ht="15.75" customHeight="1">
      <c r="F758" s="25"/>
      <c r="G758" s="25"/>
    </row>
    <row r="759" ht="15.75" customHeight="1">
      <c r="F759" s="25"/>
      <c r="G759" s="25"/>
    </row>
    <row r="760" ht="15.75" customHeight="1">
      <c r="F760" s="25"/>
      <c r="G760" s="25"/>
    </row>
    <row r="761" ht="15.75" customHeight="1">
      <c r="F761" s="25"/>
      <c r="G761" s="25"/>
    </row>
    <row r="762" ht="15.75" customHeight="1">
      <c r="F762" s="25"/>
      <c r="G762" s="25"/>
    </row>
    <row r="763" ht="15.75" customHeight="1">
      <c r="F763" s="25"/>
      <c r="G763" s="25"/>
    </row>
    <row r="764" ht="15.75" customHeight="1">
      <c r="F764" s="25"/>
      <c r="G764" s="25"/>
    </row>
    <row r="765" ht="15.75" customHeight="1">
      <c r="F765" s="25"/>
      <c r="G765" s="25"/>
    </row>
    <row r="766" ht="15.75" customHeight="1">
      <c r="F766" s="25"/>
      <c r="G766" s="25"/>
    </row>
    <row r="767" ht="15.75" customHeight="1">
      <c r="F767" s="25"/>
      <c r="G767" s="25"/>
    </row>
    <row r="768" ht="15.75" customHeight="1">
      <c r="F768" s="25"/>
      <c r="G768" s="25"/>
    </row>
    <row r="769" ht="15.75" customHeight="1">
      <c r="F769" s="25"/>
      <c r="G769" s="25"/>
    </row>
    <row r="770" ht="15.75" customHeight="1">
      <c r="F770" s="25"/>
      <c r="G770" s="25"/>
    </row>
    <row r="771" ht="15.75" customHeight="1">
      <c r="F771" s="25"/>
      <c r="G771" s="25"/>
    </row>
    <row r="772" ht="15.75" customHeight="1">
      <c r="F772" s="25"/>
      <c r="G772" s="25"/>
    </row>
    <row r="773" ht="15.75" customHeight="1">
      <c r="F773" s="25"/>
      <c r="G773" s="25"/>
    </row>
    <row r="774" ht="15.75" customHeight="1">
      <c r="F774" s="25"/>
      <c r="G774" s="25"/>
    </row>
    <row r="775" ht="15.75" customHeight="1">
      <c r="F775" s="25"/>
      <c r="G775" s="25"/>
    </row>
    <row r="776" ht="15.75" customHeight="1">
      <c r="F776" s="25"/>
      <c r="G776" s="25"/>
    </row>
    <row r="777" ht="15.75" customHeight="1">
      <c r="F777" s="25"/>
      <c r="G777" s="25"/>
    </row>
    <row r="778" ht="15.75" customHeight="1">
      <c r="F778" s="25"/>
      <c r="G778" s="25"/>
    </row>
    <row r="779" ht="15.75" customHeight="1">
      <c r="F779" s="25"/>
      <c r="G779" s="25"/>
    </row>
    <row r="780" ht="15.75" customHeight="1">
      <c r="F780" s="25"/>
      <c r="G780" s="25"/>
    </row>
    <row r="781" ht="15.75" customHeight="1">
      <c r="F781" s="25"/>
      <c r="G781" s="25"/>
    </row>
    <row r="782" ht="15.75" customHeight="1">
      <c r="F782" s="25"/>
      <c r="G782" s="25"/>
    </row>
    <row r="783" ht="15.75" customHeight="1">
      <c r="F783" s="25"/>
      <c r="G783" s="25"/>
    </row>
    <row r="784" ht="15.75" customHeight="1">
      <c r="F784" s="25"/>
      <c r="G784" s="25"/>
    </row>
    <row r="785" ht="15.75" customHeight="1">
      <c r="F785" s="25"/>
      <c r="G785" s="25"/>
    </row>
    <row r="786" ht="15.75" customHeight="1">
      <c r="F786" s="25"/>
      <c r="G786" s="25"/>
    </row>
    <row r="787" ht="15.75" customHeight="1">
      <c r="F787" s="25"/>
      <c r="G787" s="25"/>
    </row>
    <row r="788" ht="15.75" customHeight="1">
      <c r="F788" s="25"/>
      <c r="G788" s="25"/>
    </row>
    <row r="789" ht="15.75" customHeight="1">
      <c r="F789" s="25"/>
      <c r="G789" s="25"/>
    </row>
    <row r="790" ht="15.75" customHeight="1">
      <c r="F790" s="25"/>
      <c r="G790" s="25"/>
    </row>
    <row r="791" ht="15.75" customHeight="1">
      <c r="F791" s="25"/>
      <c r="G791" s="25"/>
    </row>
    <row r="792" ht="15.75" customHeight="1">
      <c r="F792" s="25"/>
      <c r="G792" s="25"/>
    </row>
    <row r="793" ht="15.75" customHeight="1">
      <c r="F793" s="25"/>
      <c r="G793" s="25"/>
    </row>
    <row r="794" ht="15.75" customHeight="1">
      <c r="F794" s="25"/>
      <c r="G794" s="25"/>
    </row>
    <row r="795" ht="15.75" customHeight="1">
      <c r="F795" s="25"/>
      <c r="G795" s="25"/>
    </row>
    <row r="796" ht="15.75" customHeight="1">
      <c r="F796" s="25"/>
      <c r="G796" s="25"/>
    </row>
    <row r="797" ht="15.75" customHeight="1">
      <c r="F797" s="25"/>
      <c r="G797" s="25"/>
    </row>
    <row r="798" ht="15.75" customHeight="1">
      <c r="F798" s="25"/>
      <c r="G798" s="25"/>
    </row>
    <row r="799" ht="15.75" customHeight="1">
      <c r="F799" s="25"/>
      <c r="G799" s="25"/>
    </row>
    <row r="800" ht="15.75" customHeight="1">
      <c r="F800" s="25"/>
      <c r="G800" s="25"/>
    </row>
    <row r="801" ht="15.75" customHeight="1">
      <c r="F801" s="25"/>
      <c r="G801" s="25"/>
    </row>
    <row r="802" ht="15.75" customHeight="1">
      <c r="F802" s="25"/>
      <c r="G802" s="25"/>
    </row>
    <row r="803" ht="15.75" customHeight="1">
      <c r="F803" s="25"/>
      <c r="G803" s="25"/>
    </row>
    <row r="804" ht="15.75" customHeight="1">
      <c r="F804" s="25"/>
      <c r="G804" s="25"/>
    </row>
    <row r="805" ht="15.75" customHeight="1">
      <c r="F805" s="25"/>
      <c r="G805" s="25"/>
    </row>
    <row r="806" ht="15.75" customHeight="1">
      <c r="F806" s="25"/>
      <c r="G806" s="25"/>
    </row>
    <row r="807" ht="15.75" customHeight="1">
      <c r="F807" s="25"/>
      <c r="G807" s="25"/>
    </row>
    <row r="808" ht="15.75" customHeight="1">
      <c r="F808" s="25"/>
      <c r="G808" s="25"/>
    </row>
    <row r="809" ht="15.75" customHeight="1">
      <c r="F809" s="25"/>
      <c r="G809" s="25"/>
    </row>
    <row r="810" ht="15.75" customHeight="1">
      <c r="F810" s="25"/>
      <c r="G810" s="25"/>
    </row>
    <row r="811" ht="15.75" customHeight="1">
      <c r="F811" s="25"/>
      <c r="G811" s="25"/>
    </row>
    <row r="812" ht="15.75" customHeight="1">
      <c r="F812" s="25"/>
      <c r="G812" s="25"/>
    </row>
    <row r="813" ht="15.75" customHeight="1">
      <c r="F813" s="25"/>
      <c r="G813" s="25"/>
    </row>
    <row r="814" ht="15.75" customHeight="1">
      <c r="F814" s="25"/>
      <c r="G814" s="25"/>
    </row>
    <row r="815" ht="15.75" customHeight="1">
      <c r="F815" s="25"/>
      <c r="G815" s="25"/>
    </row>
    <row r="816" ht="15.75" customHeight="1">
      <c r="F816" s="25"/>
      <c r="G816" s="25"/>
    </row>
    <row r="817" ht="15.75" customHeight="1">
      <c r="F817" s="25"/>
      <c r="G817" s="25"/>
    </row>
    <row r="818" ht="15.75" customHeight="1">
      <c r="F818" s="25"/>
      <c r="G818" s="25"/>
    </row>
    <row r="819" ht="15.75" customHeight="1">
      <c r="F819" s="25"/>
      <c r="G819" s="25"/>
    </row>
    <row r="820" ht="15.75" customHeight="1">
      <c r="F820" s="25"/>
      <c r="G820" s="25"/>
    </row>
    <row r="821" ht="15.75" customHeight="1">
      <c r="F821" s="25"/>
      <c r="G821" s="25"/>
    </row>
    <row r="822" ht="15.75" customHeight="1">
      <c r="F822" s="25"/>
      <c r="G822" s="25"/>
    </row>
    <row r="823" ht="15.75" customHeight="1">
      <c r="F823" s="25"/>
      <c r="G823" s="25"/>
    </row>
    <row r="824" ht="15.75" customHeight="1">
      <c r="F824" s="25"/>
      <c r="G824" s="25"/>
    </row>
    <row r="825" ht="15.75" customHeight="1">
      <c r="F825" s="25"/>
      <c r="G825" s="25"/>
    </row>
    <row r="826" ht="15.75" customHeight="1">
      <c r="F826" s="25"/>
      <c r="G826" s="25"/>
    </row>
    <row r="827" ht="15.75" customHeight="1">
      <c r="F827" s="25"/>
      <c r="G827" s="25"/>
    </row>
    <row r="828" ht="15.75" customHeight="1">
      <c r="F828" s="25"/>
      <c r="G828" s="25"/>
    </row>
    <row r="829" ht="15.75" customHeight="1">
      <c r="F829" s="25"/>
      <c r="G829" s="25"/>
    </row>
    <row r="830" ht="15.75" customHeight="1">
      <c r="F830" s="25"/>
      <c r="G830" s="25"/>
    </row>
    <row r="831" ht="15.75" customHeight="1">
      <c r="F831" s="25"/>
      <c r="G831" s="25"/>
    </row>
    <row r="832" ht="15.75" customHeight="1">
      <c r="F832" s="25"/>
      <c r="G832" s="25"/>
    </row>
    <row r="833" ht="15.75" customHeight="1">
      <c r="F833" s="25"/>
      <c r="G833" s="25"/>
    </row>
    <row r="834" ht="15.75" customHeight="1">
      <c r="F834" s="25"/>
      <c r="G834" s="25"/>
    </row>
    <row r="835" ht="15.75" customHeight="1">
      <c r="F835" s="25"/>
      <c r="G835" s="25"/>
    </row>
    <row r="836" ht="15.75" customHeight="1">
      <c r="F836" s="25"/>
      <c r="G836" s="25"/>
    </row>
    <row r="837" ht="15.75" customHeight="1">
      <c r="F837" s="25"/>
      <c r="G837" s="25"/>
    </row>
    <row r="838" ht="15.75" customHeight="1">
      <c r="F838" s="25"/>
      <c r="G838" s="25"/>
    </row>
    <row r="839" ht="15.75" customHeight="1">
      <c r="F839" s="25"/>
      <c r="G839" s="25"/>
    </row>
    <row r="840" ht="15.75" customHeight="1">
      <c r="F840" s="25"/>
      <c r="G840" s="25"/>
    </row>
    <row r="841" ht="15.75" customHeight="1">
      <c r="F841" s="25"/>
      <c r="G841" s="25"/>
    </row>
    <row r="842" ht="15.75" customHeight="1">
      <c r="F842" s="25"/>
      <c r="G842" s="25"/>
    </row>
    <row r="843" ht="15.75" customHeight="1">
      <c r="F843" s="25"/>
      <c r="G843" s="25"/>
    </row>
    <row r="844" ht="15.75" customHeight="1">
      <c r="F844" s="25"/>
      <c r="G844" s="25"/>
    </row>
    <row r="845" ht="15.75" customHeight="1">
      <c r="F845" s="25"/>
      <c r="G845" s="25"/>
    </row>
    <row r="846" ht="15.75" customHeight="1">
      <c r="F846" s="25"/>
      <c r="G846" s="25"/>
    </row>
    <row r="847" ht="15.75" customHeight="1">
      <c r="F847" s="25"/>
      <c r="G847" s="25"/>
    </row>
    <row r="848" ht="15.75" customHeight="1">
      <c r="F848" s="25"/>
      <c r="G848" s="25"/>
    </row>
    <row r="849" ht="15.75" customHeight="1">
      <c r="F849" s="25"/>
      <c r="G849" s="25"/>
    </row>
    <row r="850" ht="15.75" customHeight="1">
      <c r="F850" s="25"/>
      <c r="G850" s="25"/>
    </row>
    <row r="851" ht="15.75" customHeight="1">
      <c r="F851" s="25"/>
      <c r="G851" s="25"/>
    </row>
    <row r="852" ht="15.75" customHeight="1">
      <c r="F852" s="25"/>
      <c r="G852" s="25"/>
    </row>
    <row r="853" ht="15.75" customHeight="1">
      <c r="F853" s="25"/>
      <c r="G853" s="25"/>
    </row>
    <row r="854" ht="15.75" customHeight="1">
      <c r="F854" s="25"/>
      <c r="G854" s="25"/>
    </row>
    <row r="855" ht="15.75" customHeight="1">
      <c r="F855" s="25"/>
      <c r="G855" s="25"/>
    </row>
    <row r="856" ht="15.75" customHeight="1">
      <c r="F856" s="25"/>
      <c r="G856" s="25"/>
    </row>
    <row r="857" ht="15.75" customHeight="1">
      <c r="F857" s="25"/>
      <c r="G857" s="25"/>
    </row>
    <row r="858" ht="15.75" customHeight="1">
      <c r="F858" s="25"/>
      <c r="G858" s="25"/>
    </row>
    <row r="859" ht="15.75" customHeight="1">
      <c r="F859" s="25"/>
      <c r="G859" s="25"/>
    </row>
    <row r="860" ht="15.75" customHeight="1">
      <c r="F860" s="25"/>
      <c r="G860" s="25"/>
    </row>
    <row r="861" ht="15.75" customHeight="1">
      <c r="F861" s="25"/>
      <c r="G861" s="25"/>
    </row>
    <row r="862" ht="15.75" customHeight="1">
      <c r="F862" s="25"/>
      <c r="G862" s="25"/>
    </row>
    <row r="863" ht="15.75" customHeight="1">
      <c r="F863" s="25"/>
      <c r="G863" s="25"/>
    </row>
    <row r="864" ht="15.75" customHeight="1">
      <c r="F864" s="25"/>
      <c r="G864" s="25"/>
    </row>
    <row r="865" ht="15.75" customHeight="1">
      <c r="F865" s="25"/>
      <c r="G865" s="25"/>
    </row>
    <row r="866" ht="15.75" customHeight="1">
      <c r="F866" s="25"/>
      <c r="G866" s="25"/>
    </row>
    <row r="867" ht="15.75" customHeight="1">
      <c r="F867" s="25"/>
      <c r="G867" s="25"/>
    </row>
    <row r="868" ht="15.75" customHeight="1">
      <c r="F868" s="25"/>
      <c r="G868" s="25"/>
    </row>
    <row r="869" ht="15.75" customHeight="1">
      <c r="F869" s="25"/>
      <c r="G869" s="25"/>
    </row>
    <row r="870" ht="15.75" customHeight="1">
      <c r="F870" s="25"/>
      <c r="G870" s="25"/>
    </row>
    <row r="871" ht="15.75" customHeight="1">
      <c r="F871" s="25"/>
      <c r="G871" s="25"/>
    </row>
    <row r="872" ht="15.75" customHeight="1">
      <c r="F872" s="25"/>
      <c r="G872" s="25"/>
    </row>
    <row r="873" ht="15.75" customHeight="1">
      <c r="F873" s="25"/>
      <c r="G873" s="25"/>
    </row>
    <row r="874" ht="15.75" customHeight="1">
      <c r="F874" s="25"/>
      <c r="G874" s="25"/>
    </row>
    <row r="875" ht="15.75" customHeight="1">
      <c r="F875" s="25"/>
      <c r="G875" s="25"/>
    </row>
    <row r="876" ht="15.75" customHeight="1">
      <c r="F876" s="25"/>
      <c r="G876" s="25"/>
    </row>
    <row r="877" ht="15.75" customHeight="1">
      <c r="F877" s="25"/>
      <c r="G877" s="25"/>
    </row>
    <row r="878" ht="15.75" customHeight="1">
      <c r="F878" s="25"/>
      <c r="G878" s="25"/>
    </row>
    <row r="879" ht="15.75" customHeight="1">
      <c r="F879" s="25"/>
      <c r="G879" s="25"/>
    </row>
    <row r="880" ht="15.75" customHeight="1">
      <c r="F880" s="25"/>
      <c r="G880" s="25"/>
    </row>
    <row r="881" ht="15.75" customHeight="1">
      <c r="F881" s="25"/>
      <c r="G881" s="25"/>
    </row>
    <row r="882" ht="15.75" customHeight="1">
      <c r="F882" s="25"/>
      <c r="G882" s="25"/>
    </row>
    <row r="883" ht="15.75" customHeight="1">
      <c r="F883" s="25"/>
      <c r="G883" s="25"/>
    </row>
    <row r="884" ht="15.75" customHeight="1">
      <c r="F884" s="25"/>
      <c r="G884" s="25"/>
    </row>
    <row r="885" ht="15.75" customHeight="1">
      <c r="F885" s="25"/>
      <c r="G885" s="25"/>
    </row>
    <row r="886" ht="15.75" customHeight="1">
      <c r="F886" s="25"/>
      <c r="G886" s="25"/>
    </row>
    <row r="887" ht="15.75" customHeight="1">
      <c r="F887" s="25"/>
      <c r="G887" s="25"/>
    </row>
    <row r="888" ht="15.75" customHeight="1">
      <c r="F888" s="25"/>
      <c r="G888" s="25"/>
    </row>
    <row r="889" ht="15.75" customHeight="1">
      <c r="F889" s="25"/>
      <c r="G889" s="25"/>
    </row>
    <row r="890" ht="15.75" customHeight="1">
      <c r="F890" s="25"/>
      <c r="G890" s="25"/>
    </row>
    <row r="891" ht="15.75" customHeight="1">
      <c r="F891" s="25"/>
      <c r="G891" s="25"/>
    </row>
    <row r="892" ht="15.75" customHeight="1">
      <c r="F892" s="25"/>
      <c r="G892" s="25"/>
    </row>
    <row r="893" ht="15.75" customHeight="1">
      <c r="F893" s="25"/>
      <c r="G893" s="25"/>
    </row>
    <row r="894" ht="15.75" customHeight="1">
      <c r="F894" s="25"/>
      <c r="G894" s="25"/>
    </row>
    <row r="895" ht="15.75" customHeight="1">
      <c r="F895" s="25"/>
      <c r="G895" s="25"/>
    </row>
    <row r="896" ht="15.75" customHeight="1">
      <c r="F896" s="25"/>
      <c r="G896" s="25"/>
    </row>
    <row r="897" ht="15.75" customHeight="1">
      <c r="F897" s="25"/>
      <c r="G897" s="25"/>
    </row>
    <row r="898" ht="15.75" customHeight="1">
      <c r="F898" s="25"/>
      <c r="G898" s="25"/>
    </row>
    <row r="899" ht="15.75" customHeight="1">
      <c r="F899" s="25"/>
      <c r="G899" s="25"/>
    </row>
    <row r="900" ht="15.75" customHeight="1">
      <c r="F900" s="25"/>
      <c r="G900" s="25"/>
    </row>
    <row r="901" ht="15.75" customHeight="1">
      <c r="F901" s="25"/>
      <c r="G901" s="25"/>
    </row>
    <row r="902" ht="15.75" customHeight="1">
      <c r="F902" s="25"/>
      <c r="G902" s="25"/>
    </row>
    <row r="903" ht="15.75" customHeight="1">
      <c r="F903" s="25"/>
      <c r="G903" s="25"/>
    </row>
    <row r="904" ht="15.75" customHeight="1">
      <c r="F904" s="25"/>
      <c r="G904" s="25"/>
    </row>
    <row r="905" ht="15.75" customHeight="1">
      <c r="F905" s="25"/>
      <c r="G905" s="25"/>
    </row>
    <row r="906" ht="15.75" customHeight="1">
      <c r="F906" s="25"/>
      <c r="G906" s="25"/>
    </row>
    <row r="907" ht="15.75" customHeight="1">
      <c r="F907" s="25"/>
      <c r="G907" s="25"/>
    </row>
    <row r="908" ht="15.75" customHeight="1">
      <c r="F908" s="25"/>
      <c r="G908" s="25"/>
    </row>
    <row r="909" ht="15.75" customHeight="1">
      <c r="F909" s="25"/>
      <c r="G909" s="25"/>
    </row>
    <row r="910" ht="15.75" customHeight="1">
      <c r="F910" s="25"/>
      <c r="G910" s="25"/>
    </row>
    <row r="911" ht="15.75" customHeight="1">
      <c r="F911" s="25"/>
      <c r="G911" s="25"/>
    </row>
    <row r="912" ht="15.75" customHeight="1">
      <c r="F912" s="25"/>
      <c r="G912" s="25"/>
    </row>
    <row r="913" ht="15.75" customHeight="1">
      <c r="F913" s="25"/>
      <c r="G913" s="25"/>
    </row>
    <row r="914" ht="15.75" customHeight="1">
      <c r="F914" s="25"/>
      <c r="G914" s="25"/>
    </row>
    <row r="915" ht="15.75" customHeight="1">
      <c r="F915" s="25"/>
      <c r="G915" s="25"/>
    </row>
    <row r="916" ht="15.75" customHeight="1">
      <c r="F916" s="25"/>
      <c r="G916" s="25"/>
    </row>
    <row r="917" ht="15.75" customHeight="1">
      <c r="F917" s="25"/>
      <c r="G917" s="25"/>
    </row>
    <row r="918" ht="15.75" customHeight="1">
      <c r="F918" s="25"/>
      <c r="G918" s="25"/>
    </row>
    <row r="919" ht="15.75" customHeight="1">
      <c r="F919" s="25"/>
      <c r="G919" s="25"/>
    </row>
    <row r="920" ht="15.75" customHeight="1">
      <c r="F920" s="25"/>
      <c r="G920" s="25"/>
    </row>
    <row r="921" ht="15.75" customHeight="1">
      <c r="F921" s="25"/>
      <c r="G921" s="25"/>
    </row>
    <row r="922" ht="15.75" customHeight="1">
      <c r="F922" s="25"/>
      <c r="G922" s="25"/>
    </row>
    <row r="923" ht="15.75" customHeight="1">
      <c r="F923" s="25"/>
      <c r="G923" s="25"/>
    </row>
    <row r="924" ht="15.75" customHeight="1">
      <c r="F924" s="25"/>
      <c r="G924" s="25"/>
    </row>
    <row r="925" ht="15.75" customHeight="1">
      <c r="F925" s="25"/>
      <c r="G925" s="25"/>
    </row>
    <row r="926" ht="15.75" customHeight="1">
      <c r="F926" s="25"/>
      <c r="G926" s="25"/>
    </row>
    <row r="927" ht="15.75" customHeight="1">
      <c r="F927" s="25"/>
      <c r="G927" s="25"/>
    </row>
    <row r="928" ht="15.75" customHeight="1">
      <c r="F928" s="25"/>
      <c r="G928" s="25"/>
    </row>
    <row r="929" ht="15.75" customHeight="1">
      <c r="F929" s="25"/>
      <c r="G929" s="25"/>
    </row>
    <row r="930" ht="15.75" customHeight="1">
      <c r="F930" s="25"/>
      <c r="G930" s="25"/>
    </row>
    <row r="931" ht="15.75" customHeight="1">
      <c r="F931" s="25"/>
      <c r="G931" s="25"/>
    </row>
    <row r="932" ht="15.75" customHeight="1">
      <c r="F932" s="25"/>
      <c r="G932" s="25"/>
    </row>
    <row r="933" ht="15.75" customHeight="1">
      <c r="F933" s="25"/>
      <c r="G933" s="25"/>
    </row>
    <row r="934" ht="15.75" customHeight="1">
      <c r="F934" s="25"/>
      <c r="G934" s="25"/>
    </row>
    <row r="935" ht="15.75" customHeight="1">
      <c r="F935" s="25"/>
      <c r="G935" s="25"/>
    </row>
    <row r="936" ht="15.75" customHeight="1">
      <c r="F936" s="25"/>
      <c r="G936" s="25"/>
    </row>
    <row r="937" ht="15.75" customHeight="1">
      <c r="F937" s="25"/>
      <c r="G937" s="25"/>
    </row>
    <row r="938" ht="15.75" customHeight="1">
      <c r="F938" s="25"/>
      <c r="G938" s="25"/>
    </row>
    <row r="939" ht="15.75" customHeight="1">
      <c r="F939" s="25"/>
      <c r="G939" s="25"/>
    </row>
    <row r="940" ht="15.75" customHeight="1">
      <c r="F940" s="25"/>
      <c r="G940" s="25"/>
    </row>
    <row r="941" ht="15.75" customHeight="1">
      <c r="F941" s="25"/>
      <c r="G941" s="25"/>
    </row>
    <row r="942" ht="15.75" customHeight="1">
      <c r="F942" s="25"/>
      <c r="G942" s="25"/>
    </row>
    <row r="943" ht="15.75" customHeight="1">
      <c r="F943" s="25"/>
      <c r="G943" s="25"/>
    </row>
    <row r="944" ht="15.75" customHeight="1">
      <c r="F944" s="25"/>
      <c r="G944" s="25"/>
    </row>
    <row r="945" ht="15.75" customHeight="1">
      <c r="F945" s="25"/>
      <c r="G945" s="25"/>
    </row>
    <row r="946" ht="15.75" customHeight="1">
      <c r="F946" s="25"/>
      <c r="G946" s="25"/>
    </row>
    <row r="947" ht="15.75" customHeight="1">
      <c r="F947" s="25"/>
      <c r="G947" s="25"/>
    </row>
    <row r="948" ht="15.75" customHeight="1">
      <c r="F948" s="25"/>
      <c r="G948" s="25"/>
    </row>
    <row r="949" ht="15.75" customHeight="1">
      <c r="F949" s="25"/>
      <c r="G949" s="25"/>
    </row>
    <row r="950" ht="15.75" customHeight="1">
      <c r="F950" s="25"/>
      <c r="G950" s="25"/>
    </row>
    <row r="951" ht="15.75" customHeight="1">
      <c r="F951" s="25"/>
      <c r="G951" s="25"/>
    </row>
    <row r="952" ht="15.75" customHeight="1">
      <c r="F952" s="25"/>
      <c r="G952" s="25"/>
    </row>
    <row r="953" ht="15.75" customHeight="1">
      <c r="F953" s="25"/>
      <c r="G953" s="25"/>
    </row>
    <row r="954" ht="15.75" customHeight="1">
      <c r="F954" s="25"/>
      <c r="G954" s="25"/>
    </row>
    <row r="955" ht="15.75" customHeight="1">
      <c r="F955" s="25"/>
      <c r="G955" s="25"/>
    </row>
    <row r="956" ht="15.75" customHeight="1">
      <c r="F956" s="25"/>
      <c r="G956" s="25"/>
    </row>
    <row r="957" ht="15.75" customHeight="1">
      <c r="F957" s="25"/>
      <c r="G957" s="25"/>
    </row>
    <row r="958" ht="15.75" customHeight="1">
      <c r="F958" s="25"/>
      <c r="G958" s="25"/>
    </row>
    <row r="959" ht="15.75" customHeight="1">
      <c r="F959" s="25"/>
      <c r="G959" s="25"/>
    </row>
    <row r="960" ht="15.75" customHeight="1">
      <c r="F960" s="25"/>
      <c r="G960" s="25"/>
    </row>
    <row r="961" ht="15.75" customHeight="1">
      <c r="F961" s="25"/>
      <c r="G961" s="25"/>
    </row>
    <row r="962" ht="15.75" customHeight="1">
      <c r="F962" s="25"/>
      <c r="G962" s="25"/>
    </row>
    <row r="963" ht="15.75" customHeight="1">
      <c r="F963" s="25"/>
      <c r="G963" s="25"/>
    </row>
    <row r="964" ht="15.75" customHeight="1">
      <c r="F964" s="25"/>
      <c r="G964" s="25"/>
    </row>
    <row r="965" ht="15.75" customHeight="1">
      <c r="F965" s="25"/>
      <c r="G965" s="25"/>
    </row>
    <row r="966" ht="15.75" customHeight="1">
      <c r="F966" s="25"/>
      <c r="G966" s="25"/>
    </row>
    <row r="967" ht="15.75" customHeight="1">
      <c r="F967" s="25"/>
      <c r="G967" s="25"/>
    </row>
    <row r="968" ht="15.75" customHeight="1">
      <c r="F968" s="25"/>
      <c r="G968" s="25"/>
    </row>
    <row r="969" ht="15.75" customHeight="1">
      <c r="F969" s="25"/>
      <c r="G969" s="25"/>
    </row>
    <row r="970" ht="15.75" customHeight="1">
      <c r="F970" s="25"/>
      <c r="G970" s="25"/>
    </row>
    <row r="971" ht="15.75" customHeight="1">
      <c r="F971" s="25"/>
      <c r="G971" s="25"/>
    </row>
    <row r="972" ht="15.75" customHeight="1">
      <c r="F972" s="25"/>
      <c r="G972" s="25"/>
    </row>
    <row r="973" ht="15.75" customHeight="1">
      <c r="F973" s="25"/>
      <c r="G973" s="25"/>
    </row>
    <row r="974" ht="15.75" customHeight="1">
      <c r="F974" s="25"/>
      <c r="G974" s="25"/>
    </row>
    <row r="975" ht="15.75" customHeight="1">
      <c r="F975" s="25"/>
      <c r="G975" s="25"/>
    </row>
    <row r="976" ht="15.75" customHeight="1">
      <c r="F976" s="25"/>
      <c r="G976" s="25"/>
    </row>
    <row r="977" ht="15.75" customHeight="1">
      <c r="F977" s="25"/>
      <c r="G977" s="25"/>
    </row>
    <row r="978" ht="15.75" customHeight="1">
      <c r="F978" s="25"/>
      <c r="G978" s="25"/>
    </row>
    <row r="979" ht="15.75" customHeight="1">
      <c r="F979" s="25"/>
      <c r="G979" s="25"/>
    </row>
    <row r="980" ht="15.75" customHeight="1">
      <c r="F980" s="25"/>
      <c r="G980" s="25"/>
    </row>
    <row r="981" ht="15.75" customHeight="1">
      <c r="F981" s="25"/>
      <c r="G981" s="25"/>
    </row>
    <row r="982" ht="15.75" customHeight="1">
      <c r="F982" s="25"/>
      <c r="G982" s="25"/>
    </row>
    <row r="983" ht="15.75" customHeight="1">
      <c r="F983" s="25"/>
      <c r="G983" s="25"/>
    </row>
    <row r="984" ht="15.75" customHeight="1">
      <c r="F984" s="25"/>
      <c r="G984" s="25"/>
    </row>
    <row r="985" ht="15.75" customHeight="1">
      <c r="F985" s="25"/>
      <c r="G985" s="25"/>
    </row>
    <row r="986" ht="15.75" customHeight="1">
      <c r="F986" s="25"/>
      <c r="G986" s="25"/>
    </row>
    <row r="987" ht="15.75" customHeight="1">
      <c r="F987" s="25"/>
      <c r="G987" s="25"/>
    </row>
    <row r="988" ht="15.75" customHeight="1">
      <c r="F988" s="25"/>
      <c r="G988" s="25"/>
    </row>
    <row r="989" ht="15.75" customHeight="1">
      <c r="F989" s="25"/>
      <c r="G989" s="25"/>
    </row>
    <row r="990" ht="15.75" customHeight="1">
      <c r="F990" s="25"/>
      <c r="G990" s="25"/>
    </row>
    <row r="991" ht="15.75" customHeight="1">
      <c r="F991" s="25"/>
      <c r="G991" s="25"/>
    </row>
    <row r="992" ht="15.75" customHeight="1">
      <c r="F992" s="25"/>
      <c r="G992" s="25"/>
    </row>
    <row r="993" ht="15.75" customHeight="1">
      <c r="F993" s="25"/>
      <c r="G993" s="25"/>
    </row>
    <row r="994" ht="15.75" customHeight="1">
      <c r="F994" s="25"/>
      <c r="G994" s="25"/>
    </row>
    <row r="995" ht="15.75" customHeight="1">
      <c r="F995" s="25"/>
      <c r="G995" s="25"/>
    </row>
  </sheetData>
  <mergeCells count="6">
    <mergeCell ref="B2:E2"/>
    <mergeCell ref="K2:L2"/>
    <mergeCell ref="N2:P2"/>
    <mergeCell ref="B13:E13"/>
    <mergeCell ref="B14:F14"/>
    <mergeCell ref="B15:F15"/>
  </mergeCells>
  <conditionalFormatting sqref="P4:P13">
    <cfRule type="cellIs" dxfId="0" priority="1" operator="equal">
      <formula>"BAJO"</formula>
    </cfRule>
  </conditionalFormatting>
  <printOptions/>
  <pageMargins bottom="0.75" footer="0.0" header="0.0" left="0.7" right="0.7" top="0.75"/>
  <pageSetup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1.0"/>
    <col customWidth="1" min="2" max="2" width="4.71"/>
    <col customWidth="1" min="3" max="3" width="57.0"/>
    <col customWidth="1" min="4" max="4" width="8.29"/>
    <col customWidth="1" min="5" max="5" width="9.43"/>
    <col customWidth="1" min="6" max="6" width="11.43"/>
    <col customWidth="1" min="7" max="7" width="15.86"/>
  </cols>
  <sheetData>
    <row r="1" ht="7.5" customHeight="1"/>
    <row r="2" ht="58.5" customHeight="1">
      <c r="B2" s="88" t="s">
        <v>61</v>
      </c>
      <c r="C2" s="88" t="s">
        <v>62</v>
      </c>
      <c r="D2" s="88" t="str">
        <f>'PRESUPUESTO SIN DEPURAR'!D3</f>
        <v>UNIDAD DE MEDIDA</v>
      </c>
      <c r="E2" s="88" t="s">
        <v>114</v>
      </c>
      <c r="F2" s="88" t="s">
        <v>115</v>
      </c>
      <c r="G2" s="88" t="s">
        <v>116</v>
      </c>
    </row>
    <row r="3" ht="54.75" customHeight="1">
      <c r="B3" s="89">
        <v>1.0</v>
      </c>
      <c r="C3" s="90" t="str">
        <f>'PRESUPUESTO SIN DEPURAR'!C4</f>
        <v>BOLSA TRANSPARENTE CIERRE HERMÉTICO  X 50 UNIDADES. - ●Material PEAD. ●Calibre mínimo 1.6 mil.●Transparente  ●Cierre hermético ● ZIP LOCK. ●Alto: 60 cm.  ●Ancho 40 cm.  ●Presentación: entregarse en paquetes de 50 unidades
</v>
      </c>
      <c r="D3" s="91" t="str">
        <f>'PRESUPUESTO SIN DEPURAR'!D4</f>
        <v>Paquete X 50</v>
      </c>
      <c r="E3" s="92">
        <f>'PRESUPUESTO SIN DEPURAR'!E4</f>
        <v>4</v>
      </c>
      <c r="F3" s="93">
        <f>'SEGUNDA DEPURACIÓN'!K4</f>
        <v>49416</v>
      </c>
      <c r="G3" s="93">
        <f t="shared" ref="G3:G11" si="1">E3*F3</f>
        <v>197664</v>
      </c>
    </row>
    <row r="4" ht="53.25" customHeight="1">
      <c r="B4" s="94">
        <v>2.0</v>
      </c>
      <c r="C4" s="90" t="str">
        <f>'PRESUPUESTO SIN DEPURAR'!C5</f>
        <v>BOLSA TRANSPARENTE CIERRE HERMÉTICO X -● Material PEAD.  ●Calibre mínimo 1.6 mil. ●Transparente. ● Cierre hermético ●ZIP LOCK. ●Alto: 35 cm. a 36 cm. ● Ancho 23 cm. a  26 cm.  ●Presentación:  ●entregarse en paquetes de 50 unidades
</v>
      </c>
      <c r="D4" s="91" t="str">
        <f>'PRESUPUESTO SIN DEPURAR'!D5</f>
        <v>Paquete X 50</v>
      </c>
      <c r="E4" s="92">
        <f>'PRESUPUESTO SIN DEPURAR'!E5</f>
        <v>4</v>
      </c>
      <c r="F4" s="93">
        <f>'SEGUNDA DEPURACIÓN'!K5</f>
        <v>23108</v>
      </c>
      <c r="G4" s="93">
        <f t="shared" si="1"/>
        <v>92432</v>
      </c>
    </row>
    <row r="5" ht="55.5" customHeight="1">
      <c r="B5" s="89">
        <v>3.0</v>
      </c>
      <c r="C5" s="90" t="str">
        <f>'PRESUPUESTO SIN DEPURAR'!C6</f>
        <v>BOLSA TRANSPARENTE CIERRE HERMÉTICO- ●Material PEAD. ●Calibre mínimo 1.6 mil. ●Transparente.  ●Cierre hermético ●ZIP LOCK. ●Alto: 14 cm. ● Ancho 18 cm  a  20 cm. ●Presentación: entregarse en paquetes de 50 unidades.
</v>
      </c>
      <c r="D5" s="91" t="str">
        <f>'PRESUPUESTO SIN DEPURAR'!D6</f>
        <v>Paquete X 50</v>
      </c>
      <c r="E5" s="92">
        <f>'PRESUPUESTO SIN DEPURAR'!E6</f>
        <v>4</v>
      </c>
      <c r="F5" s="93">
        <f>'SEGUNDA DEPURACIÓN'!K6</f>
        <v>7088</v>
      </c>
      <c r="G5" s="93">
        <f t="shared" si="1"/>
        <v>28352</v>
      </c>
    </row>
    <row r="6" ht="42.75" customHeight="1">
      <c r="B6" s="94">
        <v>4.0</v>
      </c>
      <c r="C6" s="90" t="str">
        <f>'PRESUPUESTO SIN DEPURAR'!C7</f>
        <v>BOLSA TRANSPARENTE- ●Material PEAD. ●Calibre mínimo 1.6 mil.  ●Transparente.  ●Alto: 21 cm. ● Ancho 6 cm.
● Presentación: entregarse en paquetes de 50 unidades.
</v>
      </c>
      <c r="D6" s="91" t="str">
        <f>'PRESUPUESTO SIN DEPURAR'!D7</f>
        <v>Paquete X 50</v>
      </c>
      <c r="E6" s="92">
        <f>'PRESUPUESTO SIN DEPURAR'!E7</f>
        <v>42</v>
      </c>
      <c r="F6" s="93">
        <f>'SEGUNDA DEPURACIÓN'!K7</f>
        <v>5540</v>
      </c>
      <c r="G6" s="93">
        <f t="shared" si="1"/>
        <v>232680</v>
      </c>
    </row>
    <row r="7" ht="102.0" customHeight="1">
      <c r="B7" s="89">
        <v>5.0</v>
      </c>
      <c r="C7" s="90" t="str">
        <f>'PRESUPUESTO SIN DEPURAR'!C8</f>
        <v>BOLSA ALUMINIZADA-●Lámina de biopolímero aluminizado termosellable. ● Que actúe como barrera contra el aire, la humedad y los rayos UV. ● Bordes laterales con mínimo 0,2 cm  termosellados al alto de la bolsa. ● Borde inferior con mínimo 0,2 cm. termosellado al ancho de la bolsa. ● Borde superior abierto al ancho de la bolsa. ● Alto de espacio utilizable: 14 cm. ● Ancho de espacio utilizable: 12 cm. ● Presentación: entregarse en paquetes de 50 unidades. ●El oferente debe anexar ficha técnica del fabricante
</v>
      </c>
      <c r="D7" s="91" t="str">
        <f>'PRESUPUESTO SIN DEPURAR'!D8</f>
        <v>Paquete X 50</v>
      </c>
      <c r="E7" s="92">
        <f>'PRESUPUESTO SIN DEPURAR'!E8</f>
        <v>20</v>
      </c>
      <c r="F7" s="93">
        <f>'SEGUNDA DEPURACIÓN'!K8</f>
        <v>86706</v>
      </c>
      <c r="G7" s="93">
        <f t="shared" si="1"/>
        <v>1734120</v>
      </c>
    </row>
    <row r="8" ht="147.0" customHeight="1">
      <c r="B8" s="94">
        <v>6.0</v>
      </c>
      <c r="C8" s="90" t="str">
        <f>'PRESUPUESTO SIN DEPURAR'!C9</f>
        <v>TUBOS DE ENSAYO efecto aerosol, Tubo al vacío tapón interno de cerrado en goma inerte y cápsula exterior en polietileno inerte.
Cuerpo del tubo fabricado en PET.
Capacidad de 6 ml.
Interior del tubo estéril.
Aditivo EDTA K2 o EDTA K3.
Empaque: Rack en polietileno por 25 tubos.
Embalaje del rack: Caja de cartón corrugado.
Rotulo.
Información alfanumérica del rótulo a definir con la supervisión del contrato.
El oferente debe anexar ficha técnica del fabricante.
</v>
      </c>
      <c r="D8" s="91" t="str">
        <f>'PRESUPUESTO SIN DEPURAR'!D9</f>
        <v>UNIDAD</v>
      </c>
      <c r="E8" s="92">
        <f>'PRESUPUESTO SIN DEPURAR'!E9</f>
        <v>100</v>
      </c>
      <c r="F8" s="93">
        <f>'SEGUNDA DEPURACIÓN'!K9</f>
        <v>682</v>
      </c>
      <c r="G8" s="93">
        <f t="shared" si="1"/>
        <v>68200</v>
      </c>
    </row>
    <row r="9" ht="41.25" customHeight="1">
      <c r="B9" s="89">
        <v>7.0</v>
      </c>
      <c r="C9" s="90" t="str">
        <f>'PRESUPUESTO SIN DEPURAR'!C10</f>
        <v>HISOPO- ● Hisopo de madera con punta de algodón. ● Estéril. Dimensión 150mm x 2.2mm. ● Empaque individual por cada hisopo. ● El oferente debe anexar ficha técnica del fabricante
</v>
      </c>
      <c r="D9" s="91" t="str">
        <f>'PRESUPUESTO SIN DEPURAR'!D10</f>
        <v>UNIDAD</v>
      </c>
      <c r="E9" s="92">
        <f>'PRESUPUESTO SIN DEPURAR'!E10</f>
        <v>100</v>
      </c>
      <c r="F9" s="93">
        <f>'SEGUNDA DEPURACIÓN'!K10</f>
        <v>1693</v>
      </c>
      <c r="G9" s="93">
        <f t="shared" si="1"/>
        <v>169300</v>
      </c>
    </row>
    <row r="10" ht="43.5" customHeight="1">
      <c r="B10" s="94">
        <v>8.0</v>
      </c>
      <c r="C10" s="90" t="str">
        <f>'PRESUPUESTO SIN DEPURAR'!C11</f>
        <v>AGUA ESTÉRIL-●Agua estéril. ●En empaque plástico tipo ampolla. ●Cada unidad con capacidad mínima de 10 ml. ● El oferente debe anexar ficha técnica del fabricante.
</v>
      </c>
      <c r="D10" s="91" t="str">
        <f>'PRESUPUESTO SIN DEPURAR'!D11</f>
        <v>UNIDAD</v>
      </c>
      <c r="E10" s="92">
        <f>'PRESUPUESTO SIN DEPURAR'!E11</f>
        <v>100</v>
      </c>
      <c r="F10" s="93">
        <f>'SEGUNDA DEPURACIÓN'!K11</f>
        <v>2203</v>
      </c>
      <c r="G10" s="93">
        <f t="shared" si="1"/>
        <v>220300</v>
      </c>
    </row>
    <row r="11" ht="54.0" customHeight="1">
      <c r="B11" s="89">
        <v>9.0</v>
      </c>
      <c r="C11" s="90" t="str">
        <f>'PRESUPUESTO SIN DEPURAR'!C12</f>
        <v>ALCOHOL EN GEL ANTIBACTERIAL PARA MANOS- ●Que permita una acción inmediata. ●Que no requiera enjuague. ● Mínimo contenido en su presentación de 120 ml en botella plástica. ● Concentración de alcohol mínima del 70%.
</v>
      </c>
      <c r="D11" s="91" t="str">
        <f>'PRESUPUESTO SIN DEPURAR'!D12</f>
        <v>UNIDAD</v>
      </c>
      <c r="E11" s="92">
        <f>'PRESUPUESTO SIN DEPURAR'!E12</f>
        <v>300</v>
      </c>
      <c r="F11" s="93">
        <f>'SEGUNDA DEPURACIÓN'!K12</f>
        <v>9520</v>
      </c>
      <c r="G11" s="93">
        <f t="shared" si="1"/>
        <v>2856000</v>
      </c>
    </row>
    <row r="12" ht="18.75" customHeight="1">
      <c r="A12" s="95"/>
      <c r="B12" s="96" t="s">
        <v>117</v>
      </c>
      <c r="C12" s="27"/>
      <c r="D12" s="27"/>
      <c r="E12" s="28"/>
      <c r="F12" s="97"/>
      <c r="G12" s="98">
        <f>SUM(G3:G11)</f>
        <v>5599048</v>
      </c>
    </row>
    <row r="13" ht="12.75" customHeight="1">
      <c r="B13" s="78"/>
      <c r="C13" s="78"/>
      <c r="D13" s="82"/>
      <c r="E13" s="82"/>
      <c r="F13" s="78"/>
      <c r="G13" s="78"/>
    </row>
    <row r="14" ht="12.75" customHeight="1">
      <c r="B14" s="78"/>
      <c r="C14" s="78"/>
      <c r="D14" s="82"/>
      <c r="E14" s="82"/>
      <c r="F14" s="79"/>
      <c r="G14" s="80" t="s">
        <v>118</v>
      </c>
    </row>
    <row r="15" ht="12.75" customHeight="1">
      <c r="B15" s="78"/>
      <c r="C15" s="78"/>
      <c r="D15" s="82"/>
      <c r="E15" s="82"/>
      <c r="F15" s="79"/>
      <c r="G15" s="82"/>
    </row>
    <row r="16" ht="12.75" customHeight="1">
      <c r="B16" s="78"/>
      <c r="C16" s="78"/>
      <c r="D16" s="82"/>
      <c r="E16" s="82"/>
      <c r="F16" s="83"/>
      <c r="G16" s="80"/>
    </row>
    <row r="17" ht="12.75" customHeight="1">
      <c r="B17" s="78"/>
      <c r="C17" s="78"/>
      <c r="D17" s="82"/>
      <c r="E17" s="82"/>
      <c r="F17" s="83"/>
      <c r="G17" s="99"/>
    </row>
    <row r="18" ht="12.75" customHeight="1">
      <c r="B18" s="78"/>
      <c r="C18" s="78"/>
      <c r="D18" s="82"/>
      <c r="E18" s="82"/>
      <c r="F18" s="79"/>
      <c r="G18" s="80"/>
    </row>
    <row r="19" ht="12.75" customHeight="1">
      <c r="B19" s="78"/>
      <c r="C19" s="78"/>
      <c r="D19" s="82"/>
      <c r="E19" s="82"/>
      <c r="F19" s="83"/>
      <c r="G19" s="80"/>
    </row>
    <row r="20" ht="12.75" customHeight="1">
      <c r="B20" s="78"/>
      <c r="C20" s="78"/>
      <c r="D20" s="82"/>
      <c r="E20" s="82"/>
      <c r="F20" s="83"/>
      <c r="G20" s="80"/>
    </row>
    <row r="21" ht="12.75" customHeight="1">
      <c r="B21" s="78"/>
      <c r="C21" s="78"/>
      <c r="D21" s="82"/>
      <c r="E21" s="82"/>
      <c r="F21" s="83"/>
      <c r="G21" s="80"/>
    </row>
    <row r="22" ht="12.75" customHeight="1">
      <c r="B22" s="78"/>
      <c r="C22" s="78"/>
      <c r="D22" s="82"/>
      <c r="E22" s="82"/>
      <c r="F22" s="79"/>
      <c r="G22" s="80"/>
    </row>
    <row r="23" ht="12.75" customHeight="1">
      <c r="B23" s="78"/>
      <c r="C23" s="78"/>
      <c r="D23" s="82"/>
      <c r="E23" s="82"/>
      <c r="F23" s="79"/>
      <c r="G23" s="80"/>
    </row>
    <row r="24" ht="12.75" customHeight="1">
      <c r="B24" s="78"/>
      <c r="C24" s="78"/>
      <c r="D24" s="82"/>
      <c r="E24" s="82"/>
      <c r="F24" s="79"/>
      <c r="G24" s="80"/>
    </row>
    <row r="25" ht="12.75" customHeight="1">
      <c r="B25" s="78"/>
      <c r="C25" s="78"/>
      <c r="D25" s="82"/>
      <c r="E25" s="82"/>
      <c r="F25" s="83"/>
      <c r="G25" s="80"/>
    </row>
    <row r="26" ht="12.75" customHeight="1">
      <c r="B26" s="78"/>
      <c r="C26" s="78"/>
      <c r="D26" s="82"/>
      <c r="E26" s="82"/>
      <c r="F26" s="79"/>
      <c r="G26" s="80"/>
    </row>
    <row r="27" ht="12.75" customHeight="1">
      <c r="B27" s="78"/>
      <c r="C27" s="78"/>
      <c r="D27" s="82"/>
      <c r="E27" s="82"/>
      <c r="F27" s="79"/>
      <c r="G27" s="80"/>
    </row>
    <row r="28" ht="12.75" customHeight="1">
      <c r="B28" s="78"/>
      <c r="C28" s="78"/>
      <c r="D28" s="82"/>
      <c r="E28" s="82"/>
      <c r="F28" s="79"/>
      <c r="G28" s="80"/>
    </row>
    <row r="29" ht="12.75" customHeight="1">
      <c r="B29" s="78"/>
      <c r="C29" s="78"/>
      <c r="D29" s="82"/>
      <c r="E29" s="82"/>
      <c r="F29" s="79"/>
      <c r="G29" s="80"/>
    </row>
    <row r="30" ht="12.75" customHeight="1">
      <c r="B30" s="78"/>
      <c r="C30" s="78"/>
      <c r="D30" s="82"/>
      <c r="E30" s="82"/>
      <c r="F30" s="79"/>
      <c r="G30" s="80"/>
    </row>
    <row r="31" ht="12.75" customHeight="1">
      <c r="B31" s="78"/>
      <c r="C31" s="78"/>
      <c r="D31" s="82"/>
      <c r="E31" s="82"/>
      <c r="F31" s="80"/>
      <c r="G31" s="80"/>
    </row>
    <row r="32" ht="12.75" customHeight="1">
      <c r="B32" s="78"/>
      <c r="C32" s="78"/>
      <c r="D32" s="82"/>
      <c r="E32" s="82"/>
      <c r="F32" s="78"/>
      <c r="G32" s="78"/>
    </row>
    <row r="33" ht="12.75" customHeight="1">
      <c r="B33" s="78"/>
      <c r="C33" s="78"/>
      <c r="D33" s="82"/>
      <c r="E33" s="82"/>
      <c r="F33" s="78"/>
      <c r="G33" s="78"/>
    </row>
    <row r="34" ht="12.75" customHeight="1">
      <c r="B34" s="78"/>
      <c r="C34" s="78"/>
      <c r="D34" s="82"/>
      <c r="E34" s="82"/>
      <c r="F34" s="78"/>
      <c r="G34" s="78"/>
    </row>
    <row r="35" ht="12.75" customHeight="1">
      <c r="B35" s="78"/>
      <c r="C35" s="78"/>
      <c r="D35" s="82"/>
      <c r="E35" s="82"/>
      <c r="F35" s="78"/>
      <c r="G35" s="78"/>
    </row>
    <row r="36" ht="12.75" customHeight="1">
      <c r="B36" s="78"/>
      <c r="C36" s="78"/>
      <c r="D36" s="82"/>
      <c r="E36" s="82"/>
      <c r="F36" s="78"/>
      <c r="G36" s="78"/>
    </row>
    <row r="37" ht="12.75" customHeight="1">
      <c r="B37" s="78"/>
      <c r="C37" s="78"/>
      <c r="D37" s="82"/>
      <c r="E37" s="82"/>
      <c r="F37" s="78"/>
      <c r="G37" s="78"/>
    </row>
    <row r="38" ht="12.75" customHeight="1">
      <c r="B38" s="78"/>
      <c r="C38" s="78"/>
      <c r="D38" s="82"/>
      <c r="E38" s="82"/>
      <c r="F38" s="78"/>
      <c r="G38" s="78"/>
    </row>
    <row r="39" ht="12.75" customHeight="1">
      <c r="B39" s="78"/>
      <c r="C39" s="78"/>
      <c r="D39" s="82"/>
      <c r="E39" s="82"/>
      <c r="F39" s="78"/>
      <c r="G39" s="78"/>
    </row>
    <row r="40" ht="12.75" customHeight="1">
      <c r="B40" s="78"/>
      <c r="C40" s="78"/>
      <c r="D40" s="82"/>
      <c r="E40" s="82"/>
      <c r="F40" s="78"/>
      <c r="G40" s="78"/>
    </row>
    <row r="41" ht="12.75" customHeight="1">
      <c r="B41" s="78"/>
      <c r="C41" s="78"/>
      <c r="D41" s="82"/>
      <c r="E41" s="82"/>
      <c r="F41" s="78"/>
      <c r="G41" s="78"/>
    </row>
    <row r="42" ht="12.75" customHeight="1">
      <c r="B42" s="78"/>
      <c r="C42" s="78"/>
      <c r="D42" s="82"/>
      <c r="E42" s="82"/>
      <c r="F42" s="78"/>
      <c r="G42" s="78"/>
    </row>
    <row r="43" ht="12.75" customHeight="1">
      <c r="B43" s="78"/>
      <c r="C43" s="78"/>
      <c r="D43" s="82"/>
      <c r="E43" s="82"/>
      <c r="F43" s="78"/>
      <c r="G43" s="78"/>
    </row>
    <row r="44" ht="12.75" customHeight="1">
      <c r="B44" s="78"/>
      <c r="C44" s="78"/>
      <c r="D44" s="82"/>
      <c r="E44" s="82"/>
      <c r="F44" s="78"/>
      <c r="G44" s="78"/>
    </row>
    <row r="45" ht="12.75" customHeight="1">
      <c r="B45" s="78"/>
      <c r="C45" s="78"/>
      <c r="D45" s="82"/>
      <c r="E45" s="82"/>
      <c r="F45" s="78"/>
      <c r="G45" s="78"/>
    </row>
    <row r="46" ht="12.75" customHeight="1">
      <c r="B46" s="78"/>
      <c r="C46" s="78"/>
      <c r="D46" s="82"/>
      <c r="E46" s="82"/>
      <c r="F46" s="78"/>
      <c r="G46" s="78"/>
    </row>
    <row r="47" ht="12.75" customHeight="1">
      <c r="B47" s="78"/>
      <c r="C47" s="78"/>
      <c r="D47" s="82"/>
      <c r="E47" s="82"/>
      <c r="F47" s="78"/>
      <c r="G47" s="78"/>
    </row>
    <row r="48" ht="12.75" customHeight="1">
      <c r="B48" s="78"/>
      <c r="C48" s="78"/>
      <c r="D48" s="82"/>
      <c r="E48" s="82"/>
      <c r="F48" s="78"/>
      <c r="G48" s="78"/>
    </row>
    <row r="49" ht="12.75" customHeight="1">
      <c r="B49" s="78"/>
      <c r="C49" s="78"/>
      <c r="D49" s="82"/>
      <c r="E49" s="82"/>
      <c r="F49" s="78"/>
      <c r="G49" s="78"/>
    </row>
    <row r="50" ht="12.75" customHeight="1">
      <c r="B50" s="78"/>
      <c r="C50" s="78"/>
      <c r="D50" s="82"/>
      <c r="E50" s="82"/>
      <c r="F50" s="78"/>
      <c r="G50" s="78"/>
    </row>
    <row r="51" ht="12.75" customHeight="1">
      <c r="B51" s="78"/>
      <c r="C51" s="78"/>
      <c r="D51" s="82"/>
      <c r="E51" s="82"/>
      <c r="F51" s="78"/>
      <c r="G51" s="78"/>
    </row>
    <row r="52" ht="12.75" customHeight="1">
      <c r="B52" s="78"/>
      <c r="C52" s="78"/>
      <c r="D52" s="82"/>
      <c r="E52" s="82"/>
      <c r="F52" s="78"/>
      <c r="G52" s="78"/>
    </row>
    <row r="53" ht="12.75" customHeight="1">
      <c r="B53" s="78"/>
      <c r="C53" s="78"/>
      <c r="D53" s="82"/>
      <c r="E53" s="82"/>
      <c r="F53" s="78"/>
      <c r="G53" s="78"/>
    </row>
    <row r="54" ht="12.75" customHeight="1">
      <c r="B54" s="78"/>
      <c r="C54" s="78"/>
      <c r="D54" s="82"/>
      <c r="E54" s="82"/>
      <c r="F54" s="78"/>
      <c r="G54" s="78"/>
    </row>
    <row r="55" ht="12.75" customHeight="1">
      <c r="B55" s="78"/>
      <c r="C55" s="78"/>
      <c r="D55" s="82"/>
      <c r="E55" s="82"/>
      <c r="F55" s="78"/>
      <c r="G55" s="78"/>
    </row>
    <row r="56" ht="12.75" customHeight="1">
      <c r="B56" s="78"/>
      <c r="C56" s="78"/>
      <c r="D56" s="82"/>
      <c r="E56" s="82"/>
      <c r="F56" s="78"/>
      <c r="G56" s="78"/>
    </row>
    <row r="57" ht="12.75" customHeight="1">
      <c r="B57" s="78"/>
      <c r="C57" s="78"/>
      <c r="D57" s="82"/>
      <c r="E57" s="82"/>
      <c r="F57" s="78"/>
      <c r="G57" s="78"/>
    </row>
    <row r="58" ht="12.75" customHeight="1">
      <c r="B58" s="78"/>
      <c r="C58" s="78"/>
      <c r="D58" s="82"/>
      <c r="E58" s="82"/>
      <c r="F58" s="78"/>
      <c r="G58" s="78"/>
    </row>
    <row r="59" ht="12.75" customHeight="1">
      <c r="B59" s="78"/>
      <c r="C59" s="78"/>
      <c r="D59" s="82"/>
      <c r="E59" s="82"/>
      <c r="F59" s="78"/>
      <c r="G59" s="78"/>
    </row>
    <row r="60" ht="12.75" customHeight="1">
      <c r="B60" s="78"/>
      <c r="C60" s="78"/>
      <c r="D60" s="82"/>
      <c r="E60" s="82"/>
      <c r="F60" s="78"/>
      <c r="G60" s="78"/>
    </row>
    <row r="61" ht="12.75" customHeight="1">
      <c r="B61" s="78"/>
      <c r="C61" s="78"/>
      <c r="D61" s="82"/>
      <c r="E61" s="82"/>
      <c r="F61" s="78"/>
      <c r="G61" s="78"/>
    </row>
    <row r="62" ht="12.75" customHeight="1">
      <c r="B62" s="78"/>
      <c r="C62" s="78"/>
      <c r="D62" s="82"/>
      <c r="E62" s="82"/>
      <c r="F62" s="78"/>
      <c r="G62" s="78"/>
    </row>
    <row r="63" ht="12.75" customHeight="1">
      <c r="B63" s="78"/>
      <c r="C63" s="78"/>
      <c r="D63" s="82"/>
      <c r="E63" s="82"/>
      <c r="F63" s="78"/>
      <c r="G63" s="78"/>
    </row>
    <row r="64" ht="12.75" customHeight="1">
      <c r="B64" s="78"/>
      <c r="C64" s="78"/>
      <c r="D64" s="82"/>
      <c r="E64" s="82"/>
      <c r="F64" s="78"/>
      <c r="G64" s="78"/>
    </row>
    <row r="65" ht="12.75" customHeight="1">
      <c r="B65" s="78"/>
      <c r="C65" s="78"/>
      <c r="D65" s="82"/>
      <c r="E65" s="82"/>
      <c r="F65" s="78"/>
      <c r="G65" s="78"/>
    </row>
    <row r="66" ht="12.75" customHeight="1">
      <c r="B66" s="78"/>
      <c r="C66" s="78"/>
      <c r="D66" s="82"/>
      <c r="E66" s="82"/>
      <c r="F66" s="78"/>
      <c r="G66" s="78"/>
    </row>
    <row r="67" ht="12.75" customHeight="1">
      <c r="B67" s="78"/>
      <c r="C67" s="78"/>
      <c r="D67" s="82"/>
      <c r="E67" s="82"/>
      <c r="F67" s="78"/>
      <c r="G67" s="78"/>
    </row>
    <row r="68" ht="12.75" customHeight="1">
      <c r="B68" s="78"/>
      <c r="C68" s="78"/>
      <c r="D68" s="82"/>
      <c r="E68" s="82"/>
      <c r="F68" s="78"/>
      <c r="G68" s="78"/>
    </row>
    <row r="69" ht="12.75" customHeight="1">
      <c r="B69" s="78"/>
      <c r="C69" s="78"/>
      <c r="D69" s="82"/>
      <c r="E69" s="82"/>
      <c r="F69" s="78"/>
      <c r="G69" s="78"/>
    </row>
    <row r="70" ht="12.75" customHeight="1">
      <c r="B70" s="78"/>
      <c r="C70" s="78"/>
      <c r="D70" s="82"/>
      <c r="E70" s="82"/>
      <c r="F70" s="78"/>
      <c r="G70" s="78"/>
    </row>
    <row r="71" ht="12.75" customHeight="1">
      <c r="B71" s="78"/>
      <c r="C71" s="78"/>
      <c r="D71" s="82"/>
      <c r="E71" s="82"/>
      <c r="F71" s="78"/>
      <c r="G71" s="78"/>
    </row>
    <row r="72" ht="12.75" customHeight="1">
      <c r="B72" s="78"/>
      <c r="C72" s="78"/>
      <c r="D72" s="82"/>
      <c r="E72" s="82"/>
      <c r="F72" s="78"/>
      <c r="G72" s="78"/>
    </row>
    <row r="73" ht="12.75" customHeight="1">
      <c r="B73" s="78"/>
      <c r="C73" s="78"/>
      <c r="D73" s="82"/>
      <c r="E73" s="82"/>
      <c r="F73" s="78"/>
      <c r="G73" s="78"/>
    </row>
    <row r="74" ht="12.75" customHeight="1">
      <c r="B74" s="78"/>
      <c r="C74" s="78"/>
      <c r="D74" s="82"/>
      <c r="E74" s="82"/>
      <c r="F74" s="78"/>
      <c r="G74" s="78"/>
    </row>
    <row r="75" ht="12.75" customHeight="1">
      <c r="B75" s="78"/>
      <c r="C75" s="78"/>
      <c r="D75" s="82"/>
      <c r="E75" s="82"/>
      <c r="F75" s="78"/>
      <c r="G75" s="78"/>
    </row>
    <row r="76" ht="12.75" customHeight="1">
      <c r="B76" s="78"/>
      <c r="C76" s="78"/>
      <c r="D76" s="82"/>
      <c r="E76" s="82"/>
      <c r="F76" s="78"/>
      <c r="G76" s="78"/>
    </row>
    <row r="77" ht="12.75" customHeight="1">
      <c r="B77" s="78"/>
      <c r="C77" s="78"/>
      <c r="D77" s="82"/>
      <c r="E77" s="82"/>
      <c r="F77" s="78"/>
      <c r="G77" s="78"/>
    </row>
    <row r="78" ht="12.75" customHeight="1">
      <c r="B78" s="78"/>
      <c r="C78" s="78"/>
      <c r="D78" s="82"/>
      <c r="E78" s="82"/>
      <c r="F78" s="78"/>
      <c r="G78" s="78"/>
    </row>
    <row r="79" ht="12.75" customHeight="1">
      <c r="B79" s="78"/>
      <c r="C79" s="78"/>
      <c r="D79" s="82"/>
      <c r="E79" s="82"/>
      <c r="F79" s="78"/>
      <c r="G79" s="78"/>
    </row>
    <row r="80" ht="12.75" customHeight="1">
      <c r="B80" s="78"/>
      <c r="C80" s="78"/>
      <c r="D80" s="82"/>
      <c r="E80" s="82"/>
      <c r="F80" s="78"/>
      <c r="G80" s="78"/>
    </row>
    <row r="81" ht="12.75" customHeight="1">
      <c r="B81" s="78"/>
      <c r="C81" s="78"/>
      <c r="D81" s="82"/>
      <c r="E81" s="82"/>
      <c r="F81" s="78"/>
      <c r="G81" s="78"/>
    </row>
    <row r="82" ht="12.75" customHeight="1">
      <c r="B82" s="78"/>
      <c r="C82" s="78"/>
      <c r="D82" s="82"/>
      <c r="E82" s="82"/>
      <c r="F82" s="78"/>
      <c r="G82" s="78"/>
    </row>
    <row r="83" ht="12.75" customHeight="1">
      <c r="B83" s="78"/>
      <c r="C83" s="78"/>
      <c r="D83" s="82"/>
      <c r="E83" s="82"/>
      <c r="F83" s="78"/>
      <c r="G83" s="78"/>
    </row>
    <row r="84" ht="12.75" customHeight="1">
      <c r="B84" s="78"/>
      <c r="C84" s="78"/>
      <c r="D84" s="82"/>
      <c r="E84" s="82"/>
      <c r="F84" s="78"/>
      <c r="G84" s="78"/>
    </row>
    <row r="85" ht="12.75" customHeight="1">
      <c r="B85" s="78"/>
      <c r="C85" s="78"/>
      <c r="D85" s="82"/>
      <c r="E85" s="82"/>
      <c r="F85" s="78"/>
      <c r="G85" s="78"/>
    </row>
    <row r="86" ht="12.75" customHeight="1">
      <c r="B86" s="78"/>
      <c r="C86" s="78"/>
      <c r="D86" s="82"/>
      <c r="E86" s="82"/>
      <c r="F86" s="78"/>
      <c r="G86" s="78"/>
    </row>
    <row r="87" ht="12.75" customHeight="1">
      <c r="B87" s="78"/>
      <c r="C87" s="78"/>
      <c r="D87" s="82"/>
      <c r="E87" s="82"/>
      <c r="F87" s="78"/>
      <c r="G87" s="78"/>
    </row>
    <row r="88" ht="12.75" customHeight="1">
      <c r="B88" s="78"/>
      <c r="C88" s="78"/>
      <c r="D88" s="82"/>
      <c r="E88" s="82"/>
      <c r="F88" s="78"/>
      <c r="G88" s="78"/>
    </row>
    <row r="89" ht="12.75" customHeight="1">
      <c r="B89" s="78"/>
      <c r="C89" s="78"/>
      <c r="D89" s="82"/>
      <c r="E89" s="82"/>
      <c r="F89" s="78"/>
      <c r="G89" s="78"/>
    </row>
    <row r="90" ht="12.75" customHeight="1">
      <c r="B90" s="78"/>
      <c r="C90" s="78"/>
      <c r="D90" s="82"/>
      <c r="E90" s="82"/>
      <c r="F90" s="78"/>
      <c r="G90" s="78"/>
    </row>
    <row r="91" ht="12.75" customHeight="1">
      <c r="B91" s="78"/>
      <c r="C91" s="78"/>
      <c r="D91" s="82"/>
      <c r="E91" s="82"/>
      <c r="F91" s="78"/>
      <c r="G91" s="78"/>
    </row>
    <row r="92" ht="12.75" customHeight="1">
      <c r="B92" s="78"/>
      <c r="C92" s="78"/>
      <c r="D92" s="82"/>
      <c r="E92" s="82"/>
      <c r="F92" s="78"/>
      <c r="G92" s="78"/>
    </row>
    <row r="93" ht="12.75" customHeight="1">
      <c r="B93" s="78"/>
      <c r="C93" s="78"/>
      <c r="D93" s="82"/>
      <c r="E93" s="82"/>
      <c r="F93" s="78"/>
      <c r="G93" s="78"/>
    </row>
    <row r="94" ht="12.75" customHeight="1">
      <c r="B94" s="78"/>
      <c r="C94" s="78"/>
      <c r="D94" s="82"/>
      <c r="E94" s="82"/>
      <c r="F94" s="78"/>
      <c r="G94" s="78"/>
    </row>
    <row r="95" ht="12.75" customHeight="1">
      <c r="B95" s="78"/>
      <c r="C95" s="78"/>
      <c r="D95" s="82"/>
      <c r="E95" s="82"/>
      <c r="F95" s="78"/>
      <c r="G95" s="78"/>
    </row>
    <row r="96" ht="12.75" customHeight="1">
      <c r="B96" s="78"/>
      <c r="C96" s="78"/>
      <c r="D96" s="82"/>
      <c r="E96" s="82"/>
      <c r="F96" s="78"/>
      <c r="G96" s="78"/>
    </row>
    <row r="97" ht="12.75" customHeight="1">
      <c r="B97" s="78"/>
      <c r="C97" s="78"/>
      <c r="D97" s="82"/>
      <c r="E97" s="82"/>
      <c r="F97" s="78"/>
      <c r="G97" s="78"/>
    </row>
    <row r="98" ht="12.75" customHeight="1">
      <c r="B98" s="78"/>
      <c r="C98" s="78"/>
      <c r="D98" s="82"/>
      <c r="E98" s="82"/>
      <c r="F98" s="78"/>
      <c r="G98" s="78"/>
    </row>
    <row r="99" ht="12.75" customHeight="1">
      <c r="B99" s="78"/>
      <c r="C99" s="78"/>
      <c r="D99" s="82"/>
      <c r="E99" s="82"/>
      <c r="F99" s="78"/>
      <c r="G99" s="78"/>
    </row>
    <row r="100" ht="12.75" customHeight="1">
      <c r="B100" s="78"/>
      <c r="C100" s="78"/>
      <c r="D100" s="82"/>
      <c r="E100" s="82"/>
      <c r="F100" s="78"/>
      <c r="G100" s="78"/>
    </row>
    <row r="101" ht="12.75" customHeight="1">
      <c r="B101" s="78"/>
      <c r="C101" s="78"/>
      <c r="D101" s="82"/>
      <c r="E101" s="82"/>
      <c r="F101" s="78"/>
      <c r="G101" s="78"/>
    </row>
    <row r="102" ht="12.75" customHeight="1">
      <c r="B102" s="78"/>
      <c r="C102" s="78"/>
      <c r="D102" s="82"/>
      <c r="E102" s="82"/>
      <c r="F102" s="78"/>
      <c r="G102" s="78"/>
    </row>
    <row r="103" ht="12.75" customHeight="1">
      <c r="B103" s="78"/>
      <c r="C103" s="78"/>
      <c r="D103" s="82"/>
      <c r="E103" s="82"/>
      <c r="F103" s="78"/>
      <c r="G103" s="78"/>
    </row>
    <row r="104" ht="12.75" customHeight="1">
      <c r="B104" s="78"/>
      <c r="C104" s="78"/>
      <c r="D104" s="82"/>
      <c r="E104" s="82"/>
      <c r="F104" s="78"/>
      <c r="G104" s="78"/>
    </row>
    <row r="105" ht="12.75" customHeight="1">
      <c r="B105" s="78"/>
      <c r="C105" s="78"/>
      <c r="D105" s="82"/>
      <c r="E105" s="82"/>
      <c r="F105" s="78"/>
      <c r="G105" s="78"/>
    </row>
    <row r="106" ht="12.75" customHeight="1">
      <c r="B106" s="78"/>
      <c r="C106" s="78"/>
      <c r="D106" s="82"/>
      <c r="E106" s="82"/>
      <c r="F106" s="78"/>
      <c r="G106" s="78"/>
    </row>
    <row r="107" ht="12.75" customHeight="1">
      <c r="B107" s="78"/>
      <c r="C107" s="78"/>
      <c r="D107" s="82"/>
      <c r="E107" s="82"/>
      <c r="F107" s="78"/>
      <c r="G107" s="78"/>
    </row>
    <row r="108" ht="12.75" customHeight="1">
      <c r="B108" s="78"/>
      <c r="C108" s="78"/>
      <c r="D108" s="82"/>
      <c r="E108" s="82"/>
      <c r="F108" s="78"/>
      <c r="G108" s="78"/>
    </row>
    <row r="109" ht="12.75" customHeight="1">
      <c r="B109" s="78"/>
      <c r="C109" s="78"/>
      <c r="D109" s="82"/>
      <c r="E109" s="82"/>
      <c r="F109" s="78"/>
      <c r="G109" s="78"/>
    </row>
    <row r="110" ht="12.75" customHeight="1">
      <c r="B110" s="78"/>
      <c r="C110" s="78"/>
      <c r="D110" s="82"/>
      <c r="E110" s="82"/>
      <c r="F110" s="78"/>
      <c r="G110" s="78"/>
    </row>
    <row r="111" ht="12.75" customHeight="1">
      <c r="B111" s="78"/>
      <c r="C111" s="78"/>
      <c r="D111" s="82"/>
      <c r="E111" s="82"/>
      <c r="F111" s="78"/>
      <c r="G111" s="78"/>
    </row>
    <row r="112" ht="12.75" customHeight="1">
      <c r="B112" s="78"/>
      <c r="C112" s="78"/>
      <c r="D112" s="82"/>
      <c r="E112" s="82"/>
      <c r="F112" s="78"/>
      <c r="G112" s="78"/>
    </row>
    <row r="113" ht="12.75" customHeight="1">
      <c r="B113" s="78"/>
      <c r="C113" s="78"/>
      <c r="D113" s="82"/>
      <c r="E113" s="82"/>
      <c r="F113" s="78"/>
      <c r="G113" s="78"/>
    </row>
    <row r="114" ht="12.75" customHeight="1">
      <c r="B114" s="78"/>
      <c r="C114" s="78"/>
      <c r="D114" s="82"/>
      <c r="E114" s="82"/>
      <c r="F114" s="78"/>
      <c r="G114" s="78"/>
    </row>
    <row r="115" ht="12.75" customHeight="1">
      <c r="B115" s="78"/>
      <c r="C115" s="78"/>
      <c r="D115" s="82"/>
      <c r="E115" s="82"/>
      <c r="F115" s="78"/>
      <c r="G115" s="78"/>
    </row>
    <row r="116" ht="12.75" customHeight="1">
      <c r="B116" s="78"/>
      <c r="C116" s="78"/>
      <c r="D116" s="82"/>
      <c r="E116" s="82"/>
      <c r="F116" s="78"/>
      <c r="G116" s="78"/>
    </row>
    <row r="117" ht="12.75" customHeight="1">
      <c r="B117" s="78"/>
      <c r="C117" s="78"/>
      <c r="D117" s="82"/>
      <c r="E117" s="82"/>
      <c r="F117" s="78"/>
      <c r="G117" s="78"/>
    </row>
    <row r="118" ht="12.75" customHeight="1">
      <c r="B118" s="78"/>
      <c r="C118" s="78"/>
      <c r="D118" s="82"/>
      <c r="E118" s="82"/>
      <c r="F118" s="78"/>
      <c r="G118" s="78"/>
    </row>
    <row r="119" ht="12.75" customHeight="1">
      <c r="B119" s="78"/>
      <c r="C119" s="78"/>
      <c r="D119" s="82"/>
      <c r="E119" s="82"/>
      <c r="F119" s="78"/>
      <c r="G119" s="78"/>
    </row>
    <row r="120" ht="12.75" customHeight="1">
      <c r="B120" s="78"/>
      <c r="C120" s="78"/>
      <c r="D120" s="82"/>
      <c r="E120" s="82"/>
      <c r="F120" s="78"/>
      <c r="G120" s="78"/>
    </row>
    <row r="121" ht="12.75" customHeight="1">
      <c r="B121" s="78"/>
      <c r="C121" s="78"/>
      <c r="D121" s="82"/>
      <c r="E121" s="82"/>
      <c r="F121" s="78"/>
      <c r="G121" s="78"/>
    </row>
    <row r="122" ht="12.75" customHeight="1">
      <c r="B122" s="78"/>
      <c r="C122" s="78"/>
      <c r="D122" s="82"/>
      <c r="E122" s="82"/>
      <c r="F122" s="78"/>
      <c r="G122" s="78"/>
    </row>
    <row r="123" ht="12.75" customHeight="1">
      <c r="B123" s="78"/>
      <c r="C123" s="78"/>
      <c r="D123" s="82"/>
      <c r="E123" s="82"/>
      <c r="F123" s="78"/>
      <c r="G123" s="78"/>
    </row>
    <row r="124" ht="12.75" customHeight="1">
      <c r="B124" s="78"/>
      <c r="C124" s="78"/>
      <c r="D124" s="82"/>
      <c r="E124" s="82"/>
      <c r="F124" s="78"/>
      <c r="G124" s="78"/>
    </row>
    <row r="125" ht="12.75" customHeight="1">
      <c r="B125" s="78"/>
      <c r="C125" s="78"/>
      <c r="D125" s="82"/>
      <c r="E125" s="82"/>
      <c r="F125" s="78"/>
      <c r="G125" s="78"/>
    </row>
    <row r="126" ht="12.75" customHeight="1">
      <c r="B126" s="78"/>
      <c r="C126" s="78"/>
      <c r="D126" s="82"/>
      <c r="E126" s="82"/>
      <c r="F126" s="78"/>
      <c r="G126" s="78"/>
    </row>
    <row r="127" ht="12.75" customHeight="1">
      <c r="B127" s="78"/>
      <c r="C127" s="78"/>
      <c r="D127" s="82"/>
      <c r="E127" s="82"/>
      <c r="F127" s="78"/>
      <c r="G127" s="78"/>
    </row>
    <row r="128" ht="12.75" customHeight="1">
      <c r="B128" s="78"/>
      <c r="C128" s="78"/>
      <c r="D128" s="82"/>
      <c r="E128" s="82"/>
      <c r="F128" s="78"/>
      <c r="G128" s="78"/>
    </row>
    <row r="129" ht="12.75" customHeight="1">
      <c r="B129" s="78"/>
      <c r="C129" s="78"/>
      <c r="D129" s="82"/>
      <c r="E129" s="82"/>
      <c r="F129" s="78"/>
      <c r="G129" s="78"/>
    </row>
    <row r="130" ht="12.75" customHeight="1">
      <c r="B130" s="78"/>
      <c r="C130" s="78"/>
      <c r="D130" s="82"/>
      <c r="E130" s="82"/>
      <c r="F130" s="78"/>
      <c r="G130" s="78"/>
    </row>
    <row r="131" ht="12.75" customHeight="1">
      <c r="B131" s="78"/>
      <c r="C131" s="78"/>
      <c r="D131" s="82"/>
      <c r="E131" s="82"/>
      <c r="F131" s="78"/>
      <c r="G131" s="78"/>
    </row>
    <row r="132" ht="12.75" customHeight="1">
      <c r="B132" s="78"/>
      <c r="C132" s="78"/>
      <c r="D132" s="82"/>
      <c r="E132" s="82"/>
      <c r="F132" s="78"/>
      <c r="G132" s="78"/>
    </row>
    <row r="133" ht="12.75" customHeight="1">
      <c r="B133" s="78"/>
      <c r="C133" s="78"/>
      <c r="D133" s="82"/>
      <c r="E133" s="82"/>
      <c r="F133" s="78"/>
      <c r="G133" s="78"/>
    </row>
    <row r="134" ht="12.75" customHeight="1">
      <c r="B134" s="78"/>
      <c r="C134" s="78"/>
      <c r="D134" s="82"/>
      <c r="E134" s="82"/>
      <c r="F134" s="78"/>
      <c r="G134" s="78"/>
    </row>
    <row r="135" ht="12.75" customHeight="1">
      <c r="B135" s="78"/>
      <c r="C135" s="78"/>
      <c r="D135" s="82"/>
      <c r="E135" s="82"/>
      <c r="F135" s="78"/>
      <c r="G135" s="78"/>
    </row>
    <row r="136" ht="12.75" customHeight="1">
      <c r="B136" s="78"/>
      <c r="C136" s="78"/>
      <c r="D136" s="82"/>
      <c r="E136" s="82"/>
      <c r="F136" s="78"/>
      <c r="G136" s="78"/>
    </row>
    <row r="137" ht="12.75" customHeight="1">
      <c r="B137" s="78"/>
      <c r="C137" s="78"/>
      <c r="D137" s="82"/>
      <c r="E137" s="82"/>
      <c r="F137" s="78"/>
      <c r="G137" s="78"/>
    </row>
    <row r="138" ht="12.75" customHeight="1">
      <c r="B138" s="78"/>
      <c r="C138" s="78"/>
      <c r="D138" s="82"/>
      <c r="E138" s="82"/>
      <c r="F138" s="78"/>
      <c r="G138" s="78"/>
    </row>
    <row r="139" ht="12.75" customHeight="1">
      <c r="B139" s="78"/>
      <c r="C139" s="78"/>
      <c r="D139" s="82"/>
      <c r="E139" s="82"/>
      <c r="F139" s="78"/>
      <c r="G139" s="78"/>
    </row>
    <row r="140" ht="12.75" customHeight="1">
      <c r="B140" s="78"/>
      <c r="C140" s="78"/>
      <c r="D140" s="82"/>
      <c r="E140" s="82"/>
      <c r="F140" s="78"/>
      <c r="G140" s="78"/>
    </row>
    <row r="141" ht="12.75" customHeight="1">
      <c r="B141" s="78"/>
      <c r="C141" s="78"/>
      <c r="D141" s="82"/>
      <c r="E141" s="82"/>
      <c r="F141" s="78"/>
      <c r="G141" s="78"/>
    </row>
    <row r="142" ht="12.75" customHeight="1">
      <c r="B142" s="78"/>
      <c r="C142" s="78"/>
      <c r="D142" s="82"/>
      <c r="E142" s="82"/>
      <c r="F142" s="78"/>
      <c r="G142" s="78"/>
    </row>
    <row r="143" ht="12.75" customHeight="1">
      <c r="B143" s="78"/>
      <c r="C143" s="78"/>
      <c r="D143" s="82"/>
      <c r="E143" s="82"/>
      <c r="F143" s="78"/>
      <c r="G143" s="78"/>
    </row>
    <row r="144" ht="12.75" customHeight="1">
      <c r="B144" s="78"/>
      <c r="C144" s="78"/>
      <c r="D144" s="82"/>
      <c r="E144" s="82"/>
      <c r="F144" s="78"/>
      <c r="G144" s="78"/>
    </row>
    <row r="145" ht="12.75" customHeight="1">
      <c r="B145" s="78"/>
      <c r="C145" s="78"/>
      <c r="D145" s="82"/>
      <c r="E145" s="82"/>
      <c r="F145" s="78"/>
      <c r="G145" s="78"/>
    </row>
    <row r="146" ht="12.75" customHeight="1">
      <c r="B146" s="78"/>
      <c r="C146" s="78"/>
      <c r="D146" s="82"/>
      <c r="E146" s="82"/>
      <c r="F146" s="78"/>
      <c r="G146" s="78"/>
    </row>
    <row r="147" ht="12.75" customHeight="1">
      <c r="B147" s="78"/>
      <c r="C147" s="78"/>
      <c r="D147" s="82"/>
      <c r="E147" s="82"/>
      <c r="F147" s="78"/>
      <c r="G147" s="78"/>
    </row>
    <row r="148" ht="12.75" customHeight="1">
      <c r="B148" s="78"/>
      <c r="C148" s="78"/>
      <c r="D148" s="82"/>
      <c r="E148" s="82"/>
      <c r="F148" s="78"/>
      <c r="G148" s="78"/>
    </row>
    <row r="149" ht="12.75" customHeight="1">
      <c r="B149" s="78"/>
      <c r="C149" s="78"/>
      <c r="D149" s="82"/>
      <c r="E149" s="82"/>
      <c r="F149" s="78"/>
      <c r="G149" s="78"/>
    </row>
    <row r="150" ht="12.75" customHeight="1">
      <c r="B150" s="78"/>
      <c r="C150" s="78"/>
      <c r="D150" s="82"/>
      <c r="E150" s="82"/>
      <c r="F150" s="78"/>
      <c r="G150" s="78"/>
    </row>
    <row r="151" ht="12.75" customHeight="1">
      <c r="B151" s="78"/>
      <c r="C151" s="78"/>
      <c r="D151" s="82"/>
      <c r="E151" s="82"/>
      <c r="F151" s="78"/>
      <c r="G151" s="78"/>
    </row>
    <row r="152" ht="12.75" customHeight="1">
      <c r="B152" s="78"/>
      <c r="C152" s="78"/>
      <c r="D152" s="82"/>
      <c r="E152" s="82"/>
      <c r="F152" s="78"/>
      <c r="G152" s="78"/>
    </row>
    <row r="153" ht="12.75" customHeight="1">
      <c r="B153" s="78"/>
      <c r="C153" s="78"/>
      <c r="D153" s="82"/>
      <c r="E153" s="82"/>
      <c r="F153" s="78"/>
      <c r="G153" s="78"/>
    </row>
    <row r="154" ht="12.75" customHeight="1">
      <c r="B154" s="78"/>
      <c r="C154" s="78"/>
      <c r="D154" s="82"/>
      <c r="E154" s="82"/>
      <c r="F154" s="78"/>
      <c r="G154" s="78"/>
    </row>
    <row r="155" ht="12.75" customHeight="1">
      <c r="B155" s="78"/>
      <c r="C155" s="78"/>
      <c r="D155" s="82"/>
      <c r="E155" s="82"/>
      <c r="F155" s="78"/>
      <c r="G155" s="78"/>
    </row>
    <row r="156" ht="12.75" customHeight="1">
      <c r="B156" s="78"/>
      <c r="C156" s="78"/>
      <c r="D156" s="82"/>
      <c r="E156" s="82"/>
      <c r="F156" s="78"/>
      <c r="G156" s="78"/>
    </row>
    <row r="157" ht="12.75" customHeight="1">
      <c r="B157" s="78"/>
      <c r="C157" s="78"/>
      <c r="D157" s="82"/>
      <c r="E157" s="82"/>
      <c r="F157" s="78"/>
      <c r="G157" s="78"/>
    </row>
    <row r="158" ht="12.75" customHeight="1">
      <c r="B158" s="78"/>
      <c r="C158" s="78"/>
      <c r="D158" s="82"/>
      <c r="E158" s="82"/>
      <c r="F158" s="78"/>
      <c r="G158" s="78"/>
    </row>
    <row r="159" ht="12.75" customHeight="1">
      <c r="B159" s="78"/>
      <c r="C159" s="78"/>
      <c r="D159" s="82"/>
      <c r="E159" s="82"/>
      <c r="F159" s="78"/>
      <c r="G159" s="78"/>
    </row>
    <row r="160" ht="12.75" customHeight="1">
      <c r="B160" s="78"/>
      <c r="C160" s="78"/>
      <c r="D160" s="82"/>
      <c r="E160" s="82"/>
      <c r="F160" s="78"/>
      <c r="G160" s="78"/>
    </row>
    <row r="161" ht="12.75" customHeight="1">
      <c r="B161" s="78"/>
      <c r="C161" s="78"/>
      <c r="D161" s="82"/>
      <c r="E161" s="82"/>
      <c r="F161" s="78"/>
      <c r="G161" s="78"/>
    </row>
    <row r="162" ht="12.75" customHeight="1">
      <c r="B162" s="78"/>
      <c r="C162" s="78"/>
      <c r="D162" s="82"/>
      <c r="E162" s="82"/>
      <c r="F162" s="78"/>
      <c r="G162" s="78"/>
    </row>
    <row r="163" ht="12.75" customHeight="1">
      <c r="B163" s="78"/>
      <c r="C163" s="78"/>
      <c r="D163" s="82"/>
      <c r="E163" s="82"/>
      <c r="F163" s="78"/>
      <c r="G163" s="78"/>
    </row>
    <row r="164" ht="12.75" customHeight="1">
      <c r="B164" s="78"/>
      <c r="C164" s="78"/>
      <c r="D164" s="82"/>
      <c r="E164" s="82"/>
      <c r="F164" s="78"/>
      <c r="G164" s="78"/>
    </row>
    <row r="165" ht="12.75" customHeight="1">
      <c r="B165" s="78"/>
      <c r="C165" s="78"/>
      <c r="D165" s="82"/>
      <c r="E165" s="82"/>
      <c r="F165" s="78"/>
      <c r="G165" s="78"/>
    </row>
    <row r="166" ht="12.75" customHeight="1">
      <c r="B166" s="78"/>
      <c r="C166" s="78"/>
      <c r="D166" s="82"/>
      <c r="E166" s="82"/>
      <c r="F166" s="78"/>
      <c r="G166" s="78"/>
    </row>
    <row r="167" ht="12.75" customHeight="1">
      <c r="B167" s="78"/>
      <c r="C167" s="78"/>
      <c r="D167" s="82"/>
      <c r="E167" s="82"/>
      <c r="F167" s="78"/>
      <c r="G167" s="78"/>
    </row>
    <row r="168" ht="12.75" customHeight="1">
      <c r="B168" s="78"/>
      <c r="C168" s="78"/>
      <c r="D168" s="82"/>
      <c r="E168" s="82"/>
      <c r="F168" s="78"/>
      <c r="G168" s="78"/>
    </row>
    <row r="169" ht="12.75" customHeight="1">
      <c r="B169" s="78"/>
      <c r="C169" s="78"/>
      <c r="D169" s="82"/>
      <c r="E169" s="82"/>
      <c r="F169" s="78"/>
      <c r="G169" s="78"/>
    </row>
    <row r="170" ht="12.75" customHeight="1">
      <c r="B170" s="78"/>
      <c r="C170" s="78"/>
      <c r="D170" s="82"/>
      <c r="E170" s="82"/>
      <c r="F170" s="78"/>
      <c r="G170" s="78"/>
    </row>
    <row r="171" ht="12.75" customHeight="1">
      <c r="B171" s="78"/>
      <c r="C171" s="78"/>
      <c r="D171" s="82"/>
      <c r="E171" s="82"/>
      <c r="F171" s="78"/>
      <c r="G171" s="78"/>
    </row>
    <row r="172" ht="12.75" customHeight="1">
      <c r="B172" s="78"/>
      <c r="C172" s="78"/>
      <c r="D172" s="82"/>
      <c r="E172" s="82"/>
      <c r="F172" s="78"/>
      <c r="G172" s="78"/>
    </row>
    <row r="173" ht="12.75" customHeight="1">
      <c r="B173" s="78"/>
      <c r="C173" s="78"/>
      <c r="D173" s="82"/>
      <c r="E173" s="82"/>
      <c r="F173" s="78"/>
      <c r="G173" s="78"/>
    </row>
    <row r="174" ht="12.75" customHeight="1">
      <c r="B174" s="78"/>
      <c r="C174" s="78"/>
      <c r="D174" s="82"/>
      <c r="E174" s="82"/>
      <c r="F174" s="78"/>
      <c r="G174" s="78"/>
    </row>
    <row r="175" ht="12.75" customHeight="1">
      <c r="B175" s="78"/>
      <c r="C175" s="78"/>
      <c r="D175" s="82"/>
      <c r="E175" s="82"/>
      <c r="F175" s="78"/>
      <c r="G175" s="78"/>
    </row>
    <row r="176" ht="12.75" customHeight="1">
      <c r="B176" s="78"/>
      <c r="C176" s="78"/>
      <c r="D176" s="82"/>
      <c r="E176" s="82"/>
      <c r="F176" s="78"/>
      <c r="G176" s="78"/>
    </row>
    <row r="177" ht="12.75" customHeight="1">
      <c r="B177" s="78"/>
      <c r="C177" s="78"/>
      <c r="D177" s="82"/>
      <c r="E177" s="82"/>
      <c r="F177" s="78"/>
      <c r="G177" s="78"/>
    </row>
    <row r="178" ht="12.75" customHeight="1">
      <c r="B178" s="78"/>
      <c r="C178" s="78"/>
      <c r="D178" s="82"/>
      <c r="E178" s="82"/>
      <c r="F178" s="78"/>
      <c r="G178" s="78"/>
    </row>
    <row r="179" ht="12.75" customHeight="1">
      <c r="B179" s="78"/>
      <c r="C179" s="78"/>
      <c r="D179" s="82"/>
      <c r="E179" s="82"/>
      <c r="F179" s="78"/>
      <c r="G179" s="78"/>
    </row>
    <row r="180" ht="12.75" customHeight="1">
      <c r="B180" s="78"/>
      <c r="C180" s="78"/>
      <c r="D180" s="82"/>
      <c r="E180" s="82"/>
      <c r="F180" s="78"/>
      <c r="G180" s="78"/>
    </row>
    <row r="181" ht="12.75" customHeight="1">
      <c r="B181" s="78"/>
      <c r="C181" s="78"/>
      <c r="D181" s="82"/>
      <c r="E181" s="82"/>
      <c r="F181" s="78"/>
      <c r="G181" s="78"/>
    </row>
    <row r="182" ht="12.75" customHeight="1">
      <c r="B182" s="78"/>
      <c r="C182" s="78"/>
      <c r="D182" s="82"/>
      <c r="E182" s="82"/>
      <c r="F182" s="78"/>
      <c r="G182" s="78"/>
    </row>
    <row r="183" ht="12.75" customHeight="1">
      <c r="B183" s="78"/>
      <c r="C183" s="78"/>
      <c r="D183" s="82"/>
      <c r="E183" s="82"/>
      <c r="F183" s="78"/>
      <c r="G183" s="78"/>
    </row>
    <row r="184" ht="12.75" customHeight="1">
      <c r="B184" s="78"/>
      <c r="C184" s="78"/>
      <c r="D184" s="82"/>
      <c r="E184" s="82"/>
      <c r="F184" s="78"/>
      <c r="G184" s="78"/>
    </row>
    <row r="185" ht="12.75" customHeight="1">
      <c r="B185" s="78"/>
      <c r="C185" s="78"/>
      <c r="D185" s="82"/>
      <c r="E185" s="82"/>
      <c r="F185" s="78"/>
      <c r="G185" s="78"/>
    </row>
    <row r="186" ht="12.75" customHeight="1">
      <c r="B186" s="78"/>
      <c r="C186" s="78"/>
      <c r="D186" s="82"/>
      <c r="E186" s="82"/>
      <c r="F186" s="78"/>
      <c r="G186" s="78"/>
    </row>
    <row r="187" ht="12.75" customHeight="1">
      <c r="B187" s="78"/>
      <c r="C187" s="78"/>
      <c r="D187" s="82"/>
      <c r="E187" s="82"/>
      <c r="F187" s="78"/>
      <c r="G187" s="78"/>
    </row>
    <row r="188" ht="12.75" customHeight="1">
      <c r="B188" s="78"/>
      <c r="C188" s="78"/>
      <c r="D188" s="82"/>
      <c r="E188" s="82"/>
      <c r="F188" s="78"/>
      <c r="G188" s="78"/>
    </row>
    <row r="189" ht="12.75" customHeight="1">
      <c r="B189" s="78"/>
      <c r="C189" s="78"/>
      <c r="D189" s="82"/>
      <c r="E189" s="82"/>
      <c r="F189" s="78"/>
      <c r="G189" s="78"/>
    </row>
    <row r="190" ht="12.75" customHeight="1">
      <c r="B190" s="78"/>
      <c r="C190" s="78"/>
      <c r="D190" s="82"/>
      <c r="E190" s="82"/>
      <c r="F190" s="78"/>
      <c r="G190" s="78"/>
    </row>
    <row r="191" ht="12.75" customHeight="1">
      <c r="B191" s="78"/>
      <c r="C191" s="78"/>
      <c r="D191" s="82"/>
      <c r="E191" s="82"/>
      <c r="F191" s="78"/>
      <c r="G191" s="78"/>
    </row>
    <row r="192" ht="12.75" customHeight="1">
      <c r="B192" s="78"/>
      <c r="C192" s="78"/>
      <c r="D192" s="82"/>
      <c r="E192" s="82"/>
      <c r="F192" s="78"/>
      <c r="G192" s="78"/>
    </row>
    <row r="193" ht="12.75" customHeight="1">
      <c r="B193" s="78"/>
      <c r="C193" s="78"/>
      <c r="D193" s="82"/>
      <c r="E193" s="82"/>
      <c r="F193" s="78"/>
      <c r="G193" s="78"/>
    </row>
    <row r="194" ht="12.75" customHeight="1">
      <c r="B194" s="78"/>
      <c r="C194" s="78"/>
      <c r="D194" s="82"/>
      <c r="E194" s="82"/>
      <c r="F194" s="78"/>
      <c r="G194" s="78"/>
    </row>
    <row r="195" ht="12.75" customHeight="1">
      <c r="B195" s="78"/>
      <c r="C195" s="78"/>
      <c r="D195" s="82"/>
      <c r="E195" s="82"/>
      <c r="F195" s="78"/>
      <c r="G195" s="78"/>
    </row>
    <row r="196" ht="12.75" customHeight="1">
      <c r="B196" s="78"/>
      <c r="C196" s="78"/>
      <c r="D196" s="82"/>
      <c r="E196" s="82"/>
      <c r="F196" s="78"/>
      <c r="G196" s="78"/>
    </row>
    <row r="197" ht="12.75" customHeight="1">
      <c r="B197" s="78"/>
      <c r="C197" s="78"/>
      <c r="D197" s="82"/>
      <c r="E197" s="82"/>
      <c r="F197" s="78"/>
      <c r="G197" s="78"/>
    </row>
    <row r="198" ht="12.75" customHeight="1">
      <c r="B198" s="78"/>
      <c r="C198" s="78"/>
      <c r="D198" s="82"/>
      <c r="E198" s="82"/>
      <c r="F198" s="78"/>
      <c r="G198" s="78"/>
    </row>
    <row r="199" ht="12.75" customHeight="1">
      <c r="B199" s="78"/>
      <c r="C199" s="78"/>
      <c r="D199" s="82"/>
      <c r="E199" s="82"/>
      <c r="F199" s="78"/>
      <c r="G199" s="78"/>
    </row>
    <row r="200" ht="12.75" customHeight="1">
      <c r="B200" s="78"/>
      <c r="C200" s="78"/>
      <c r="D200" s="82"/>
      <c r="E200" s="82"/>
      <c r="F200" s="78"/>
      <c r="G200" s="78"/>
    </row>
    <row r="201" ht="12.75" customHeight="1">
      <c r="B201" s="78"/>
      <c r="C201" s="78"/>
      <c r="D201" s="82"/>
      <c r="E201" s="82"/>
      <c r="F201" s="78"/>
      <c r="G201" s="78"/>
    </row>
    <row r="202" ht="12.75" customHeight="1">
      <c r="B202" s="78"/>
      <c r="C202" s="78"/>
      <c r="D202" s="82"/>
      <c r="E202" s="82"/>
      <c r="F202" s="78"/>
      <c r="G202" s="78"/>
    </row>
    <row r="203" ht="12.75" customHeight="1">
      <c r="B203" s="78"/>
      <c r="C203" s="78"/>
      <c r="D203" s="82"/>
      <c r="E203" s="82"/>
      <c r="F203" s="78"/>
      <c r="G203" s="78"/>
    </row>
    <row r="204" ht="12.75" customHeight="1">
      <c r="B204" s="78"/>
      <c r="C204" s="78"/>
      <c r="D204" s="82"/>
      <c r="E204" s="82"/>
      <c r="F204" s="78"/>
      <c r="G204" s="78"/>
    </row>
    <row r="205" ht="12.75" customHeight="1">
      <c r="B205" s="78"/>
      <c r="C205" s="78"/>
      <c r="D205" s="82"/>
      <c r="E205" s="82"/>
      <c r="F205" s="78"/>
      <c r="G205" s="78"/>
    </row>
    <row r="206" ht="12.75" customHeight="1">
      <c r="B206" s="78"/>
      <c r="C206" s="78"/>
      <c r="D206" s="82"/>
      <c r="E206" s="82"/>
      <c r="F206" s="78"/>
      <c r="G206" s="78"/>
    </row>
    <row r="207" ht="12.75" customHeight="1">
      <c r="B207" s="78"/>
      <c r="C207" s="78"/>
      <c r="D207" s="82"/>
      <c r="E207" s="82"/>
      <c r="F207" s="78"/>
      <c r="G207" s="78"/>
    </row>
    <row r="208" ht="12.75" customHeight="1">
      <c r="B208" s="78"/>
      <c r="C208" s="78"/>
      <c r="D208" s="82"/>
      <c r="E208" s="82"/>
      <c r="F208" s="78"/>
      <c r="G208" s="78"/>
    </row>
    <row r="209" ht="12.75" customHeight="1">
      <c r="B209" s="78"/>
      <c r="C209" s="78"/>
      <c r="D209" s="82"/>
      <c r="E209" s="82"/>
      <c r="F209" s="78"/>
      <c r="G209" s="78"/>
    </row>
    <row r="210" ht="12.75" customHeight="1">
      <c r="B210" s="78"/>
      <c r="C210" s="78"/>
      <c r="D210" s="82"/>
      <c r="E210" s="82"/>
      <c r="F210" s="78"/>
      <c r="G210" s="78"/>
    </row>
    <row r="211" ht="12.75" customHeight="1">
      <c r="B211" s="78"/>
      <c r="C211" s="78"/>
      <c r="D211" s="82"/>
      <c r="E211" s="82"/>
      <c r="F211" s="78"/>
      <c r="G211" s="78"/>
    </row>
    <row r="212" ht="12.75" customHeight="1">
      <c r="B212" s="78"/>
      <c r="C212" s="78"/>
      <c r="D212" s="82"/>
      <c r="E212" s="82"/>
      <c r="F212" s="78"/>
      <c r="G212" s="78"/>
    </row>
    <row r="213" ht="12.75" customHeight="1">
      <c r="B213" s="78"/>
      <c r="C213" s="78"/>
      <c r="D213" s="82"/>
      <c r="E213" s="82"/>
      <c r="F213" s="78"/>
      <c r="G213" s="78"/>
    </row>
    <row r="214" ht="12.75" customHeight="1">
      <c r="B214" s="78"/>
      <c r="C214" s="78"/>
      <c r="D214" s="82"/>
      <c r="E214" s="82"/>
      <c r="F214" s="78"/>
      <c r="G214" s="78"/>
    </row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</sheetData>
  <mergeCells count="1">
    <mergeCell ref="B12:E12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2024-03-04T00:12:43Z</dcterms:created>
  <dc:creator>USER</dc:creator>
</cp:coreProperties>
</file>