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. Aeronautica - Rionegro\1. Estructuracion\3. Olaya Herrera Medellin\"/>
    </mc:Choice>
  </mc:AlternateContent>
  <xr:revisionPtr revIDLastSave="0" documentId="13_ncr:1_{90068437-2FE1-45FE-86A5-4163AA911C9A}" xr6:coauthVersionLast="47" xr6:coauthVersionMax="47" xr10:uidLastSave="{00000000-0000-0000-0000-000000000000}"/>
  <bookViews>
    <workbookView xWindow="-108" yWindow="-108" windowWidth="23256" windowHeight="12456" xr2:uid="{C217EEC9-1C33-48D5-987C-2A2E658D709A}"/>
  </bookViews>
  <sheets>
    <sheet name="PRESUPUESTO OFICIAL (Entidad)" sheetId="1" r:id="rId1"/>
    <sheet name="Oferta Economica (Proponente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'Oferta Economica (Proponente)'!$I$12:$I$77</definedName>
    <definedName name="_xlnm._FilterDatabase" localSheetId="0" hidden="1">'PRESUPUESTO OFICIAL (Entidad)'!$I$12:$I$77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'Oferta Economica (Proponente)'!$A$1:$M$92</definedName>
    <definedName name="_xlnm.Print_Area" localSheetId="0">'PRESUPUESTO OFICIAL (Entidad)'!$A$1:$M$92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'Oferta Economica (Proponente)'!#REF!</definedName>
    <definedName name="solver_adj" localSheetId="0" hidden="1">'PRESUPUESTO OFICIAL (Entidad)'!#REF!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'Oferta Economica (Proponente)'!$K$87</definedName>
    <definedName name="solver_lhs1" localSheetId="0" hidden="1">'PRESUPUESTO OFICIAL (Entidad)'!$K$87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'Oferta Economica (Proponente)'!$K$87</definedName>
    <definedName name="solver_opt" localSheetId="0" hidden="1">'PRESUPUESTO OFICIAL (Entidad)'!$K$87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'Oferta Economica (Proponente)'!$K$88</definedName>
    <definedName name="solver_rhs1" localSheetId="0" hidden="1">'PRESUPUESTO OFICIAL (Entidad)'!$K$88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8" i="1" l="1"/>
  <c r="K47" i="1"/>
  <c r="K46" i="1"/>
  <c r="K82" i="2" l="1"/>
  <c r="J51" i="1"/>
  <c r="J52" i="1"/>
  <c r="K52" i="1" s="1"/>
  <c r="J53" i="1"/>
  <c r="J54" i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J64" i="1"/>
  <c r="K64" i="1" s="1"/>
  <c r="J65" i="1"/>
  <c r="J66" i="1"/>
  <c r="J67" i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J76" i="1"/>
  <c r="K76" i="1" s="1"/>
  <c r="J50" i="1"/>
  <c r="K50" i="1" s="1"/>
  <c r="J44" i="1"/>
  <c r="K44" i="1" s="1"/>
  <c r="J43" i="1"/>
  <c r="K43" i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J37" i="1"/>
  <c r="J38" i="1"/>
  <c r="K38" i="1" s="1"/>
  <c r="J39" i="1"/>
  <c r="K39" i="1" s="1"/>
  <c r="J40" i="1"/>
  <c r="K40" i="1" s="1"/>
  <c r="J41" i="1"/>
  <c r="K41" i="1" s="1"/>
  <c r="J29" i="1"/>
  <c r="K29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18" i="1"/>
  <c r="J16" i="1"/>
  <c r="J15" i="1"/>
  <c r="K67" i="1"/>
  <c r="K66" i="1"/>
  <c r="K54" i="1"/>
  <c r="K53" i="1"/>
  <c r="K51" i="1"/>
  <c r="K36" i="1"/>
  <c r="K37" i="1"/>
  <c r="K63" i="1"/>
  <c r="K65" i="1"/>
  <c r="K75" i="1"/>
  <c r="K89" i="1" l="1"/>
  <c r="K18" i="1"/>
  <c r="K16" i="1"/>
  <c r="K15" i="1"/>
  <c r="K77" i="1" l="1"/>
  <c r="K79" i="1" s="1"/>
  <c r="K80" i="1" s="1"/>
  <c r="K82" i="1" s="1"/>
</calcChain>
</file>

<file path=xl/sharedStrings.xml><?xml version="1.0" encoding="utf-8"?>
<sst xmlns="http://schemas.openxmlformats.org/spreadsheetml/2006/main" count="303" uniqueCount="162">
  <si>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</si>
  <si>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</si>
  <si>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</si>
  <si>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</si>
  <si>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</si>
  <si>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</si>
  <si>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</si>
  <si>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</si>
  <si>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</si>
  <si>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</si>
  <si>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</si>
  <si>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</si>
  <si>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</si>
  <si>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</si>
  <si>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</si>
  <si>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</si>
  <si>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</si>
  <si>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 1</t>
  </si>
  <si>
    <t>M2</t>
  </si>
  <si>
    <t>ML</t>
  </si>
  <si>
    <t>UND</t>
  </si>
  <si>
    <t>ACERO REFUERZO FLEJADO 60000 PSI 420Mpa</t>
  </si>
  <si>
    <t>KLS</t>
  </si>
  <si>
    <t>M3</t>
  </si>
  <si>
    <t xml:space="preserve">SUBTOTAL OBRAS </t>
  </si>
  <si>
    <t>SUBTOTAL OBRAS</t>
  </si>
  <si>
    <t xml:space="preserve"> IVA SOBRE LA UTILIDAD</t>
  </si>
  <si>
    <t>VALOR TOTAL</t>
  </si>
  <si>
    <r>
      <rPr>
        <b/>
        <sz val="12"/>
        <rFont val="Aptos"/>
        <family val="2"/>
      </rPr>
      <t xml:space="preserve">NOTA 1: </t>
    </r>
    <r>
      <rPr>
        <sz val="12"/>
        <rFont val="Aptos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</si>
  <si>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</si>
  <si>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ptos"/>
        <family val="2"/>
      </rPr>
      <t>NOTA 2:</t>
    </r>
    <r>
      <rPr>
        <sz val="12"/>
        <rFont val="Aptos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</si>
  <si>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</si>
  <si>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</si>
  <si>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ptos"/>
        <family val="2"/>
      </rPr>
      <t>NOTA 3:</t>
    </r>
    <r>
      <rPr>
        <sz val="12"/>
        <rFont val="Aptos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</si>
  <si>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</si>
  <si>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</si>
  <si>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</si>
  <si>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</si>
  <si>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</si>
  <si>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</si>
  <si>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53200C0450 REALIZAR MANTENIMIENTO DE LA INFRAESTRUCTURA AEROPORTUARIA DE LAS AREAS A CARGO DE LA AEROCIVIL EN EL AEROPUERTO DE MEDELLIN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</si>
  <si>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</si>
  <si>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LOCALIZACION-REPLANTEO OBRA ARQUITECTON.</t>
  </si>
  <si>
    <t xml:space="preserve">DISEÑO DISTRIBUCION INTERIORES OFICINA </t>
  </si>
  <si>
    <t>Oficinas Adminitrativas</t>
  </si>
  <si>
    <t>RASQUETEADA-LIJADA-RESANE</t>
  </si>
  <si>
    <t>VINILO CIELO TIPO 3 [2M]</t>
  </si>
  <si>
    <t>VINILO MURO TIPO 1 [3M]</t>
  </si>
  <si>
    <t xml:space="preserve">ESCOTILLAS TECHO </t>
  </si>
  <si>
    <t>PERSIANAS OFICINAS</t>
  </si>
  <si>
    <t xml:space="preserve">DIV-MURO  OFICINAS - VIDRIO TEMPLADO 8MM </t>
  </si>
  <si>
    <t xml:space="preserve">PUERTA  VIDRIO TEMPLADO  8MM </t>
  </si>
  <si>
    <t xml:space="preserve">MESA SALA DE STAR - SALA ARCHIVO </t>
  </si>
  <si>
    <t>SILLAS EJECUTIVAS</t>
  </si>
  <si>
    <t>PUNTO ECOLOGICO</t>
  </si>
  <si>
    <t>Baños- Pmr</t>
  </si>
  <si>
    <t>DESM.APARATO SANITARIO</t>
  </si>
  <si>
    <t xml:space="preserve">PISO CAUCHO LOSETA TACTIL  30x30 GUIA O ALERTA </t>
  </si>
  <si>
    <t xml:space="preserve">CONCRETO PARA RAMPAS </t>
  </si>
  <si>
    <t>SALIDA S1 PVC</t>
  </si>
  <si>
    <t>TUBO PVC 1/2</t>
  </si>
  <si>
    <t>PUNTO SANITARIO PVC 2</t>
  </si>
  <si>
    <t>PTO</t>
  </si>
  <si>
    <t>PUNTO SANITARIO PVC 4"</t>
  </si>
  <si>
    <t>ESPEJO CLARO DE 4 MM</t>
  </si>
  <si>
    <t>JGO</t>
  </si>
  <si>
    <t>SUMINISTRO E INSTALACION DE CAMBIADOR  DE PAÑALES /H</t>
  </si>
  <si>
    <t>PLATAFORMA ELEVADORAELECTRICA  PARA SILLA DE RUEDAS</t>
  </si>
  <si>
    <t>Señaletica</t>
  </si>
  <si>
    <t>SUMINISTRO E INSTALACION DE SEÑAL INFORMATIVA VERTICAL EN ACRÍLICO DE 3 MM</t>
  </si>
  <si>
    <t>SUMINISTRO E INSTALACION DE SEÑAL INFORMATIVA VERTICAL EN ACRÍLICO DE 2 MM</t>
  </si>
  <si>
    <t xml:space="preserve">Ampliacion Sub Estacion </t>
  </si>
  <si>
    <t>DESCAPOTE MANUAL MAS RETIRO H= O.20 MTS</t>
  </si>
  <si>
    <t>EXCAVACION TIERRA A MANO</t>
  </si>
  <si>
    <t>RELLENO MATERIAL SITIO COMPACTADO-RANA</t>
  </si>
  <si>
    <t>SUB-BASE COMPAC.MAT.SELEC-INV NORTE ST</t>
  </si>
  <si>
    <t>VIGA CIMIENTO ENLACE H=20-40CM 3100PSI</t>
  </si>
  <si>
    <t>ZAPATA CONCRETO 4000 PSI 21.0 MPA FORM</t>
  </si>
  <si>
    <t>COLUMNA AMARRE MURO</t>
  </si>
  <si>
    <t>MURO LAD.SOGA LIMPIO 2C</t>
  </si>
  <si>
    <t>REPELLO MURO 1:3</t>
  </si>
  <si>
    <t>ESTUCO PLASTICO MURO [PASTA]</t>
  </si>
  <si>
    <t>PANEL DE ALUMINIO TIPO #ALUCOBOND</t>
  </si>
  <si>
    <t>ENTRAMADO METAL CF.PER.CHR 4X2-TUB.1.1/2</t>
  </si>
  <si>
    <t>TEJA UPVC</t>
  </si>
  <si>
    <t>CABALLETE UPVC</t>
  </si>
  <si>
    <t>LOSA CONCRETO MACIZA E=12CM</t>
  </si>
  <si>
    <t>ALISTADO PISO 4 CM</t>
  </si>
  <si>
    <t>PORCELANATO 50- 60X 50 -60 CM</t>
  </si>
  <si>
    <t>LAMPARA HERMETICA LED 2X20W</t>
  </si>
  <si>
    <t>TOMA VOZ RJ45 + VIDEO COAXIAL</t>
  </si>
  <si>
    <t>PUNTO CABLE UTP CAT 6A VOZ-DATOS</t>
  </si>
  <si>
    <t>ACOM.E.3F(3# 12+1#12) 1" EMT"</t>
  </si>
  <si>
    <t>TOMA BLANCO NORMAL</t>
  </si>
  <si>
    <t>SWITCHE  S2</t>
  </si>
  <si>
    <t xml:space="preserve">PUERTA </t>
  </si>
  <si>
    <t>VENTANA ALUM.BASCULANTE P.38-31 [2V-LAM]</t>
  </si>
  <si>
    <t>C.FALSO LAMINA PVC A=25CM E=10MM</t>
  </si>
  <si>
    <t>100113</t>
  </si>
  <si>
    <t>500104</t>
  </si>
  <si>
    <t>290115</t>
  </si>
  <si>
    <t>290310</t>
  </si>
  <si>
    <t>290304</t>
  </si>
  <si>
    <t>180445</t>
  </si>
  <si>
    <t>240701</t>
  </si>
  <si>
    <t>240212</t>
  </si>
  <si>
    <t>240801</t>
  </si>
  <si>
    <t>G0144P</t>
  </si>
  <si>
    <t>G0145P</t>
  </si>
  <si>
    <t>G0146P</t>
  </si>
  <si>
    <t>100501</t>
  </si>
  <si>
    <t>200708</t>
  </si>
  <si>
    <t>130706</t>
  </si>
  <si>
    <t>170532</t>
  </si>
  <si>
    <t>173301</t>
  </si>
  <si>
    <t>150502</t>
  </si>
  <si>
    <t>150506</t>
  </si>
  <si>
    <t>260202</t>
  </si>
  <si>
    <t>250439</t>
  </si>
  <si>
    <t>250403</t>
  </si>
  <si>
    <t>100103</t>
  </si>
  <si>
    <t>030109</t>
  </si>
  <si>
    <t>080704</t>
  </si>
  <si>
    <t>080706</t>
  </si>
  <si>
    <t>100108</t>
  </si>
  <si>
    <t>100601</t>
  </si>
  <si>
    <t>100618</t>
  </si>
  <si>
    <t>080209</t>
  </si>
  <si>
    <t>120301</t>
  </si>
  <si>
    <t>120225</t>
  </si>
  <si>
    <t>130201</t>
  </si>
  <si>
    <t>120101</t>
  </si>
  <si>
    <t>140217</t>
  </si>
  <si>
    <t>190109</t>
  </si>
  <si>
    <t>290110</t>
  </si>
  <si>
    <t>G0142P</t>
  </si>
  <si>
    <t>180211</t>
  </si>
  <si>
    <t>180922</t>
  </si>
  <si>
    <t>180923</t>
  </si>
  <si>
    <t>130703</t>
  </si>
  <si>
    <t>200101</t>
  </si>
  <si>
    <t>200215</t>
  </si>
  <si>
    <t>170660</t>
  </si>
  <si>
    <t>050305</t>
  </si>
  <si>
    <t>050436</t>
  </si>
  <si>
    <t>172615</t>
  </si>
  <si>
    <t>051017</t>
  </si>
  <si>
    <t>170516</t>
  </si>
  <si>
    <t>G0143P</t>
  </si>
  <si>
    <t>221017</t>
  </si>
  <si>
    <t>180441</t>
  </si>
  <si>
    <t>X</t>
  </si>
  <si>
    <t>SANITARIO LINEA PMR</t>
  </si>
  <si>
    <t>LAVAMANOS LINEA PMR</t>
  </si>
  <si>
    <t>LIMPIEZA LAVADO SUPERFICIE- EQ.PRESION</t>
  </si>
  <si>
    <t>SELLO DEJUNTAS PARA LOSA EXISTENTE</t>
  </si>
  <si>
    <t>MANTENIMIENTOI BAÑOS</t>
  </si>
  <si>
    <t>GBL</t>
  </si>
  <si>
    <t>310104</t>
  </si>
  <si>
    <t>080532</t>
  </si>
  <si>
    <t>G0141P</t>
  </si>
  <si>
    <t xml:space="preserve">BARRA SEGURIDAD PMR PLEGABLES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</si>
</sst>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[$$-240A]* #,##0.00_-;\-[$$-240A]* #,##0.00_-;_-[$$-240A]* &quot;-&quot;??_-;_-@_-"/>
    <numFmt numFmtId="165" formatCode="_-[$$-240A]\ * #,##0.00_ ;_-[$$-240A]\ * \-#,##0.00\ ;_-[$$-240A]\ * &quot;-&quot;??_ ;_-@_ 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0#.00\ \L\t"/>
    <numFmt numFmtId="170" formatCode="_ [$$-240A]\ * #,##0.00_ ;_ [$$-240A]\ * \-#,##0.00_ ;_ [$$-240A]\ * &quot;-&quot;??_ ;_ @_ "/>
    <numFmt numFmtId="171" formatCode="_ * #,##0.00_ ;_ * \-#,##0.00_ ;_ * &quot;-&quot;??_ ;_ @_ "/>
    <numFmt numFmtId="172" formatCode="_ * #,##0_ ;_ * \-#,##0_ ;_ * &quot;-&quot;??_ ;_ @_ "/>
  </numFmts>
  <fonts count="17" x14ac:knownFonts="1">
    <font>
      <sz val="1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color rgb="FF595959"/>
      <name val="Aptos"/>
      <family val="2"/>
    </font>
    <font>
      <sz val="12"/>
      <color rgb="FF595959"/>
      <name val="Aptos"/>
      <family val="2"/>
    </font>
    <font>
      <sz val="12"/>
      <name val="Aptos"/>
      <family val="2"/>
    </font>
    <font>
      <b/>
      <sz val="12"/>
      <name val="Aptos"/>
      <family val="2"/>
    </font>
    <font>
      <b/>
      <sz val="8"/>
      <name val="Aptos"/>
      <family val="2"/>
    </font>
    <font>
      <sz val="16"/>
      <name val="Abadi Extra Light"/>
      <family val="2"/>
    </font>
    <font>
      <sz val="16"/>
      <color rgb="FF000000"/>
      <name val="Abadi Extra Light"/>
      <family val="2"/>
    </font>
    <font>
      <b/>
      <sz val="16"/>
      <name val="Abadi Extra Light"/>
      <family val="2"/>
    </font>
    <font>
      <b/>
      <sz val="11"/>
      <name val="Aptos"/>
      <family val="2"/>
    </font>
    <font>
      <b/>
      <sz val="16"/>
      <name val="Aptos"/>
      <family val="2"/>
    </font>
    <font>
      <sz val="22"/>
      <name val="Aptos"/>
      <family val="2"/>
    </font>
    <font>
      <b/>
      <sz val="18"/>
      <color rgb="FFFF0000"/>
      <name val="Aptos"/>
      <family val="2"/>
    </font>
    <font>
      <b/>
      <sz val="24"/>
      <color rgb="FFFF0000"/>
      <name val="Aptos"/>
      <family val="2"/>
    </font>
    <font>
      <b/>
      <sz val="16"/>
      <color rgb="FF000000"/>
      <name val="Abadi Extra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000000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7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4" applyFont="1"/>
    <xf numFmtId="0" fontId="5" fillId="0" borderId="4" xfId="4" applyFont="1" applyBorder="1"/>
    <xf numFmtId="0" fontId="5" fillId="0" borderId="8" xfId="4" applyFont="1" applyBorder="1"/>
    <xf numFmtId="0" fontId="3" fillId="0" borderId="9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3" xfId="4" applyFont="1" applyBorder="1"/>
    <xf numFmtId="0" fontId="5" fillId="2" borderId="13" xfId="4" applyFont="1" applyFill="1" applyBorder="1"/>
    <xf numFmtId="0" fontId="5" fillId="2" borderId="8" xfId="4" applyFont="1" applyFill="1" applyBorder="1"/>
    <xf numFmtId="0" fontId="5" fillId="2" borderId="0" xfId="4" applyFont="1" applyFill="1"/>
    <xf numFmtId="0" fontId="8" fillId="0" borderId="16" xfId="6" applyFont="1" applyBorder="1" applyAlignment="1">
      <alignment horizontal="center" vertical="center"/>
    </xf>
    <xf numFmtId="0" fontId="8" fillId="0" borderId="17" xfId="7" applyFont="1" applyBorder="1" applyAlignment="1">
      <alignment horizontal="center" vertical="center"/>
    </xf>
    <xf numFmtId="0" fontId="9" fillId="0" borderId="17" xfId="0" applyFont="1" applyBorder="1" applyAlignment="1" applyProtection="1">
      <alignment horizontal="center" vertical="top" wrapText="1"/>
      <protection hidden="1"/>
    </xf>
    <xf numFmtId="44" fontId="9" fillId="0" borderId="17" xfId="2" applyFont="1" applyFill="1" applyBorder="1" applyAlignment="1">
      <alignment vertical="center"/>
    </xf>
    <xf numFmtId="44" fontId="8" fillId="0" borderId="18" xfId="2" applyFont="1" applyBorder="1" applyAlignment="1">
      <alignment horizontal="right" vertical="center" wrapText="1"/>
    </xf>
    <xf numFmtId="0" fontId="5" fillId="0" borderId="4" xfId="9" applyFont="1" applyBorder="1"/>
    <xf numFmtId="164" fontId="10" fillId="5" borderId="30" xfId="6" applyNumberFormat="1" applyFont="1" applyFill="1" applyBorder="1" applyAlignment="1">
      <alignment vertical="center"/>
    </xf>
    <xf numFmtId="0" fontId="5" fillId="0" borderId="8" xfId="9" applyFont="1" applyBorder="1"/>
    <xf numFmtId="0" fontId="5" fillId="0" borderId="0" xfId="9" applyFont="1"/>
    <xf numFmtId="49" fontId="6" fillId="0" borderId="0" xfId="10" applyNumberFormat="1" applyFont="1" applyAlignment="1">
      <alignment horizontal="right" vertical="center"/>
    </xf>
    <xf numFmtId="165" fontId="6" fillId="0" borderId="0" xfId="10" applyNumberFormat="1" applyFont="1" applyAlignment="1">
      <alignment vertical="center"/>
    </xf>
    <xf numFmtId="0" fontId="5" fillId="0" borderId="0" xfId="11" applyFont="1"/>
    <xf numFmtId="0" fontId="5" fillId="0" borderId="0" xfId="7" applyFont="1" applyAlignment="1">
      <alignment horizontal="center" vertical="center"/>
    </xf>
    <xf numFmtId="0" fontId="5" fillId="0" borderId="0" xfId="11" applyFont="1" applyAlignment="1">
      <alignment horizontal="center"/>
    </xf>
    <xf numFmtId="0" fontId="5" fillId="0" borderId="0" xfId="11" applyFont="1" applyAlignment="1">
      <alignment horizontal="center" vertical="center" wrapText="1"/>
    </xf>
    <xf numFmtId="9" fontId="6" fillId="0" borderId="0" xfId="12" applyNumberFormat="1" applyFont="1" applyBorder="1" applyAlignment="1">
      <alignment horizontal="center" vertical="center"/>
    </xf>
    <xf numFmtId="167" fontId="6" fillId="0" borderId="0" xfId="12" applyNumberFormat="1" applyFont="1" applyBorder="1" applyAlignment="1">
      <alignment vertical="center"/>
    </xf>
    <xf numFmtId="0" fontId="6" fillId="0" borderId="0" xfId="11" applyFont="1" applyAlignment="1">
      <alignment horizontal="right" vertical="center"/>
    </xf>
    <xf numFmtId="164" fontId="12" fillId="5" borderId="17" xfId="6" applyNumberFormat="1" applyFont="1" applyFill="1" applyBorder="1" applyAlignment="1">
      <alignment vertical="center"/>
    </xf>
    <xf numFmtId="2" fontId="5" fillId="0" borderId="0" xfId="11" applyNumberFormat="1" applyFont="1"/>
    <xf numFmtId="167" fontId="5" fillId="0" borderId="0" xfId="12" applyNumberFormat="1" applyFont="1" applyBorder="1"/>
    <xf numFmtId="39" fontId="6" fillId="0" borderId="0" xfId="12" applyNumberFormat="1" applyFont="1" applyBorder="1" applyAlignment="1">
      <alignment vertical="center"/>
    </xf>
    <xf numFmtId="168" fontId="5" fillId="0" borderId="8" xfId="9" applyNumberFormat="1" applyFont="1" applyBorder="1"/>
    <xf numFmtId="165" fontId="12" fillId="4" borderId="37" xfId="14" applyNumberFormat="1" applyFont="1" applyFill="1" applyBorder="1" applyAlignment="1">
      <alignment horizontal="center" vertical="center"/>
    </xf>
    <xf numFmtId="170" fontId="5" fillId="0" borderId="8" xfId="9" applyNumberFormat="1" applyFont="1" applyBorder="1"/>
    <xf numFmtId="165" fontId="6" fillId="4" borderId="17" xfId="14" applyNumberFormat="1" applyFont="1" applyFill="1" applyBorder="1" applyAlignment="1">
      <alignment horizontal="center" vertical="center"/>
    </xf>
    <xf numFmtId="10" fontId="13" fillId="5" borderId="18" xfId="3" applyNumberFormat="1" applyFont="1" applyFill="1" applyBorder="1" applyAlignment="1">
      <alignment horizontal="center" vertical="center"/>
    </xf>
    <xf numFmtId="165" fontId="14" fillId="4" borderId="17" xfId="14" applyNumberFormat="1" applyFont="1" applyFill="1" applyBorder="1" applyAlignment="1">
      <alignment horizontal="center" vertical="center"/>
    </xf>
    <xf numFmtId="10" fontId="15" fillId="3" borderId="18" xfId="3" applyNumberFormat="1" applyFont="1" applyFill="1" applyBorder="1" applyAlignment="1">
      <alignment horizontal="center" vertical="center"/>
    </xf>
    <xf numFmtId="0" fontId="5" fillId="0" borderId="44" xfId="9" applyFont="1" applyBorder="1"/>
    <xf numFmtId="0" fontId="5" fillId="0" borderId="45" xfId="4" applyFont="1" applyBorder="1"/>
    <xf numFmtId="0" fontId="5" fillId="0" borderId="45" xfId="4" applyFont="1" applyBorder="1" applyAlignment="1">
      <alignment horizontal="center"/>
    </xf>
    <xf numFmtId="172" fontId="5" fillId="0" borderId="45" xfId="1" applyNumberFormat="1" applyFont="1" applyBorder="1"/>
    <xf numFmtId="0" fontId="5" fillId="0" borderId="46" xfId="4" applyFont="1" applyBorder="1"/>
    <xf numFmtId="0" fontId="5" fillId="0" borderId="0" xfId="4" applyFont="1" applyAlignment="1">
      <alignment horizontal="center"/>
    </xf>
    <xf numFmtId="44" fontId="9" fillId="6" borderId="17" xfId="2" applyFont="1" applyFill="1" applyBorder="1" applyAlignment="1">
      <alignment vertical="center"/>
    </xf>
    <xf numFmtId="44" fontId="8" fillId="6" borderId="18" xfId="2" applyFont="1" applyFill="1" applyBorder="1" applyAlignment="1">
      <alignment horizontal="right" vertical="center" wrapText="1"/>
    </xf>
    <xf numFmtId="44" fontId="16" fillId="6" borderId="17" xfId="2" applyFont="1" applyFill="1" applyBorder="1" applyAlignment="1">
      <alignment vertical="center"/>
    </xf>
    <xf numFmtId="171" fontId="16" fillId="6" borderId="17" xfId="1" applyFont="1" applyFill="1" applyBorder="1" applyAlignment="1">
      <alignment vertical="center"/>
    </xf>
    <xf numFmtId="171" fontId="8" fillId="0" borderId="16" xfId="1" applyFont="1" applyBorder="1" applyAlignment="1">
      <alignment horizontal="center" vertical="center"/>
    </xf>
    <xf numFmtId="0" fontId="7" fillId="0" borderId="48" xfId="7" applyFont="1" applyBorder="1" applyAlignment="1">
      <alignment horizontal="center" vertical="center" wrapText="1"/>
    </xf>
    <xf numFmtId="0" fontId="8" fillId="0" borderId="17" xfId="6" applyFont="1" applyBorder="1" applyAlignment="1">
      <alignment horizontal="center" vertical="center"/>
    </xf>
    <xf numFmtId="0" fontId="9" fillId="0" borderId="17" xfId="0" applyFont="1" applyBorder="1" applyAlignment="1" applyProtection="1">
      <alignment horizontal="left" vertical="top" wrapText="1"/>
      <protection hidden="1"/>
    </xf>
    <xf numFmtId="2" fontId="9" fillId="7" borderId="17" xfId="0" applyNumberFormat="1" applyFont="1" applyFill="1" applyBorder="1" applyAlignment="1" applyProtection="1">
      <alignment horizontal="right" vertical="top" wrapText="1"/>
      <protection hidden="1"/>
    </xf>
    <xf numFmtId="164" fontId="10" fillId="5" borderId="17" xfId="6" applyNumberFormat="1" applyFont="1" applyFill="1" applyBorder="1" applyAlignment="1">
      <alignment vertical="center"/>
    </xf>
    <xf numFmtId="172" fontId="16" fillId="6" borderId="25" xfId="1" applyNumberFormat="1" applyFont="1" applyFill="1" applyBorder="1" applyAlignment="1">
      <alignment horizontal="center" vertical="center"/>
    </xf>
    <xf numFmtId="44" fontId="16" fillId="6" borderId="26" xfId="2" applyFont="1" applyFill="1" applyBorder="1" applyAlignment="1">
      <alignment vertical="center"/>
    </xf>
    <xf numFmtId="44" fontId="16" fillId="6" borderId="27" xfId="2" applyFont="1" applyFill="1" applyBorder="1" applyAlignment="1">
      <alignment vertical="center"/>
    </xf>
    <xf numFmtId="44" fontId="16" fillId="6" borderId="18" xfId="2" applyFont="1" applyFill="1" applyBorder="1" applyAlignment="1">
      <alignment vertical="center"/>
    </xf>
    <xf numFmtId="2" fontId="9" fillId="0" borderId="17" xfId="0" applyNumberFormat="1" applyFont="1" applyBorder="1" applyAlignment="1" applyProtection="1">
      <alignment horizontal="right" vertical="top" wrapText="1"/>
      <protection hidden="1"/>
    </xf>
    <xf numFmtId="2" fontId="16" fillId="6" borderId="17" xfId="2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172" fontId="16" fillId="6" borderId="16" xfId="1" applyNumberFormat="1" applyFont="1" applyFill="1" applyBorder="1" applyAlignment="1">
      <alignment horizontal="center" vertical="center"/>
    </xf>
    <xf numFmtId="49" fontId="6" fillId="0" borderId="0" xfId="10" applyNumberFormat="1" applyFont="1" applyAlignment="1">
      <alignment horizontal="center" vertical="center"/>
    </xf>
    <xf numFmtId="0" fontId="6" fillId="0" borderId="33" xfId="13" applyFont="1" applyBorder="1" applyAlignment="1">
      <alignment horizontal="center" vertical="center"/>
    </xf>
    <xf numFmtId="0" fontId="9" fillId="4" borderId="17" xfId="0" applyFont="1" applyFill="1" applyBorder="1" applyAlignment="1" applyProtection="1">
      <alignment horizontal="left" vertical="top" wrapText="1"/>
      <protection hidden="1"/>
    </xf>
    <xf numFmtId="0" fontId="5" fillId="4" borderId="19" xfId="4" applyFont="1" applyFill="1" applyBorder="1" applyAlignment="1">
      <alignment horizontal="center" wrapText="1"/>
    </xf>
    <xf numFmtId="0" fontId="5" fillId="4" borderId="20" xfId="4" applyFont="1" applyFill="1" applyBorder="1" applyAlignment="1">
      <alignment horizontal="center" wrapText="1"/>
    </xf>
    <xf numFmtId="0" fontId="5" fillId="4" borderId="21" xfId="4" applyFont="1" applyFill="1" applyBorder="1" applyAlignment="1">
      <alignment horizontal="center" wrapText="1"/>
    </xf>
    <xf numFmtId="0" fontId="5" fillId="0" borderId="1" xfId="4" applyFont="1" applyBorder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3" xfId="4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6" fillId="0" borderId="10" xfId="5" applyFont="1" applyBorder="1" applyAlignment="1">
      <alignment horizontal="center"/>
    </xf>
    <xf numFmtId="0" fontId="6" fillId="0" borderId="11" xfId="5" applyFont="1" applyBorder="1" applyAlignment="1">
      <alignment horizontal="center"/>
    </xf>
    <xf numFmtId="0" fontId="6" fillId="0" borderId="12" xfId="5" applyFont="1" applyBorder="1" applyAlignment="1">
      <alignment horizontal="center"/>
    </xf>
    <xf numFmtId="0" fontId="5" fillId="0" borderId="14" xfId="5" applyFont="1" applyBorder="1" applyAlignment="1">
      <alignment horizontal="center"/>
    </xf>
    <xf numFmtId="0" fontId="5" fillId="0" borderId="15" xfId="5" applyFont="1" applyBorder="1" applyAlignment="1">
      <alignment horizontal="center"/>
    </xf>
    <xf numFmtId="0" fontId="5" fillId="2" borderId="16" xfId="4" applyFont="1" applyFill="1" applyBorder="1" applyAlignment="1">
      <alignment horizontal="left" wrapText="1"/>
    </xf>
    <xf numFmtId="0" fontId="5" fillId="2" borderId="17" xfId="4" applyFont="1" applyFill="1" applyBorder="1" applyAlignment="1">
      <alignment horizontal="left" wrapText="1"/>
    </xf>
    <xf numFmtId="0" fontId="5" fillId="2" borderId="18" xfId="4" applyFont="1" applyFill="1" applyBorder="1" applyAlignment="1">
      <alignment horizontal="left" wrapText="1"/>
    </xf>
    <xf numFmtId="0" fontId="5" fillId="4" borderId="16" xfId="5" applyFont="1" applyFill="1" applyBorder="1" applyAlignment="1">
      <alignment vertical="center" wrapText="1"/>
    </xf>
    <xf numFmtId="0" fontId="5" fillId="4" borderId="17" xfId="5" applyFont="1" applyFill="1" applyBorder="1" applyAlignment="1">
      <alignment vertical="center" wrapText="1"/>
    </xf>
    <xf numFmtId="3" fontId="12" fillId="4" borderId="36" xfId="5" applyNumberFormat="1" applyFont="1" applyFill="1" applyBorder="1" applyAlignment="1">
      <alignment horizontal="center" vertical="center" wrapText="1"/>
    </xf>
    <xf numFmtId="0" fontId="12" fillId="5" borderId="22" xfId="6" applyFont="1" applyFill="1" applyBorder="1" applyAlignment="1">
      <alignment horizontal="center" vertical="center"/>
    </xf>
    <xf numFmtId="0" fontId="12" fillId="5" borderId="23" xfId="6" applyFont="1" applyFill="1" applyBorder="1" applyAlignment="1">
      <alignment horizontal="center" vertical="center"/>
    </xf>
    <xf numFmtId="0" fontId="12" fillId="5" borderId="24" xfId="6" applyFont="1" applyFill="1" applyBorder="1" applyAlignment="1">
      <alignment horizontal="center" vertical="center"/>
    </xf>
    <xf numFmtId="0" fontId="6" fillId="2" borderId="25" xfId="6" applyFont="1" applyFill="1" applyBorder="1" applyAlignment="1">
      <alignment horizontal="center" vertical="center" wrapText="1"/>
    </xf>
    <xf numFmtId="0" fontId="6" fillId="2" borderId="47" xfId="6" applyFont="1" applyFill="1" applyBorder="1" applyAlignment="1">
      <alignment horizontal="center" vertical="center" wrapText="1"/>
    </xf>
    <xf numFmtId="0" fontId="7" fillId="2" borderId="26" xfId="6" applyFont="1" applyFill="1" applyBorder="1" applyAlignment="1">
      <alignment horizontal="center" vertical="center" wrapText="1"/>
    </xf>
    <xf numFmtId="0" fontId="7" fillId="2" borderId="48" xfId="6" applyFont="1" applyFill="1" applyBorder="1" applyAlignment="1">
      <alignment horizontal="center" vertical="center" wrapText="1"/>
    </xf>
    <xf numFmtId="0" fontId="7" fillId="0" borderId="26" xfId="7" applyFont="1" applyBorder="1" applyAlignment="1">
      <alignment horizontal="center" vertical="center" wrapText="1"/>
    </xf>
    <xf numFmtId="0" fontId="6" fillId="2" borderId="26" xfId="6" applyFont="1" applyFill="1" applyBorder="1" applyAlignment="1">
      <alignment horizontal="center" vertical="center" wrapText="1"/>
    </xf>
    <xf numFmtId="0" fontId="6" fillId="2" borderId="48" xfId="6" applyFont="1" applyFill="1" applyBorder="1" applyAlignment="1">
      <alignment horizontal="center" vertical="center" wrapText="1"/>
    </xf>
    <xf numFmtId="4" fontId="6" fillId="2" borderId="26" xfId="6" applyNumberFormat="1" applyFont="1" applyFill="1" applyBorder="1" applyAlignment="1">
      <alignment horizontal="center" vertical="center" wrapText="1"/>
    </xf>
    <xf numFmtId="4" fontId="6" fillId="2" borderId="48" xfId="6" applyNumberFormat="1" applyFont="1" applyFill="1" applyBorder="1" applyAlignment="1">
      <alignment horizontal="center" vertical="center" wrapText="1"/>
    </xf>
    <xf numFmtId="4" fontId="6" fillId="2" borderId="27" xfId="6" applyNumberFormat="1" applyFont="1" applyFill="1" applyBorder="1" applyAlignment="1">
      <alignment horizontal="center" vertical="center" wrapText="1"/>
    </xf>
    <xf numFmtId="4" fontId="6" fillId="2" borderId="49" xfId="6" applyNumberFormat="1" applyFont="1" applyFill="1" applyBorder="1" applyAlignment="1">
      <alignment horizontal="center" vertical="center" wrapText="1"/>
    </xf>
    <xf numFmtId="0" fontId="10" fillId="5" borderId="28" xfId="6" applyFont="1" applyFill="1" applyBorder="1" applyAlignment="1">
      <alignment horizontal="right" vertical="center"/>
    </xf>
    <xf numFmtId="0" fontId="10" fillId="5" borderId="29" xfId="6" applyFont="1" applyFill="1" applyBorder="1" applyAlignment="1">
      <alignment horizontal="right" vertical="center"/>
    </xf>
    <xf numFmtId="0" fontId="6" fillId="0" borderId="17" xfId="11" applyFont="1" applyBorder="1" applyAlignment="1">
      <alignment horizontal="center" vertical="center"/>
    </xf>
    <xf numFmtId="0" fontId="11" fillId="0" borderId="17" xfId="11" applyFont="1" applyBorder="1" applyAlignment="1">
      <alignment horizontal="center" vertical="center"/>
    </xf>
    <xf numFmtId="167" fontId="12" fillId="5" borderId="31" xfId="12" applyNumberFormat="1" applyFont="1" applyFill="1" applyBorder="1" applyAlignment="1">
      <alignment horizontal="center" vertical="center"/>
    </xf>
    <xf numFmtId="167" fontId="12" fillId="5" borderId="20" xfId="12" applyNumberFormat="1" applyFont="1" applyFill="1" applyBorder="1" applyAlignment="1">
      <alignment horizontal="center" vertical="center"/>
    </xf>
    <xf numFmtId="167" fontId="12" fillId="5" borderId="32" xfId="12" applyNumberFormat="1" applyFont="1" applyFill="1" applyBorder="1" applyAlignment="1">
      <alignment horizontal="center" vertical="center"/>
    </xf>
    <xf numFmtId="0" fontId="5" fillId="0" borderId="34" xfId="13" applyFont="1" applyBorder="1" applyAlignment="1">
      <alignment horizontal="center" vertical="center"/>
    </xf>
    <xf numFmtId="0" fontId="5" fillId="0" borderId="35" xfId="13" applyFont="1" applyBorder="1" applyAlignment="1">
      <alignment horizontal="center" vertical="center"/>
    </xf>
    <xf numFmtId="3" fontId="6" fillId="4" borderId="17" xfId="5" applyNumberFormat="1" applyFont="1" applyFill="1" applyBorder="1" applyAlignment="1">
      <alignment horizontal="center" vertical="center"/>
    </xf>
    <xf numFmtId="0" fontId="6" fillId="4" borderId="17" xfId="5" applyFont="1" applyFill="1" applyBorder="1" applyAlignment="1">
      <alignment horizontal="center" vertical="center" wrapText="1"/>
    </xf>
    <xf numFmtId="0" fontId="6" fillId="4" borderId="17" xfId="5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3" fontId="6" fillId="4" borderId="17" xfId="5" applyNumberFormat="1" applyFont="1" applyFill="1" applyBorder="1" applyAlignment="1">
      <alignment horizontal="center" vertical="center" wrapText="1"/>
    </xf>
    <xf numFmtId="3" fontId="14" fillId="4" borderId="17" xfId="5" applyNumberFormat="1" applyFont="1" applyFill="1" applyBorder="1" applyAlignment="1">
      <alignment horizontal="center" vertical="center"/>
    </xf>
    <xf numFmtId="0" fontId="5" fillId="2" borderId="29" xfId="5" applyFont="1" applyFill="1" applyBorder="1" applyAlignment="1">
      <alignment horizontal="center" vertical="center" wrapText="1"/>
    </xf>
    <xf numFmtId="0" fontId="5" fillId="2" borderId="30" xfId="5" applyFont="1" applyFill="1" applyBorder="1" applyAlignment="1">
      <alignment horizontal="center" vertical="center" wrapText="1"/>
    </xf>
  </cellXfs>
  <cellStyles count="15">
    <cellStyle name="Millares" xfId="1" builtinId="3"/>
    <cellStyle name="Millares_FORMULARIO 4 - M-OFERENTE PPTA ECONOMICA" xfId="14" xr:uid="{6FB7EAFD-ADCC-458E-85F5-3F1519E26F19}"/>
    <cellStyle name="Moneda" xfId="2" builtinId="4"/>
    <cellStyle name="Moneda 2 2 2 2 2" xfId="12" xr:uid="{28D39B19-1334-41DF-90A2-55101E2D71D5}"/>
    <cellStyle name="Normal" xfId="0" builtinId="0"/>
    <cellStyle name="Normal 2" xfId="6" xr:uid="{65DB3ECA-2F3E-4169-9C25-C37D9805B0FE}"/>
    <cellStyle name="Normal 2 10 2 2" xfId="8" xr:uid="{A5C22678-F3B6-42F8-A7F5-9E57BD5D5CD0}"/>
    <cellStyle name="Normal 2 10 3" xfId="7" xr:uid="{00E6A38B-08AF-4C17-B663-1C95EE9D4AC4}"/>
    <cellStyle name="Normal 2 2" xfId="13" xr:uid="{B6DE1114-8AE7-4D81-9FD4-C94702F51EC7}"/>
    <cellStyle name="Normal 3" xfId="4" xr:uid="{90A1D6C0-EF3A-4D77-82B2-388FD6770F6C}"/>
    <cellStyle name="Normal 3 11" xfId="5" xr:uid="{3E633BA4-9657-49E9-AF54-F123D40C74ED}"/>
    <cellStyle name="Normal 3 2" xfId="9" xr:uid="{087211C7-0016-4990-BEFA-6E3FAD892F9B}"/>
    <cellStyle name="Normal 3 2 2" xfId="11" xr:uid="{D8C3FD82-3162-4474-8695-4537C86ED921}"/>
    <cellStyle name="Normal_PTO OFICIAL PREPLIEGO (CORREGIDO) 2" xfId="10" xr:uid="{2FE9072D-30B5-4124-9FF1-562F89F7C48B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.%20Aeronautica%20-%20Rionegro\1.%20Estructuracion\3.%20Olaya%20Herrera%20Medellin\Presupuesto.xlsx" TargetMode="External"/><Relationship Id="rId1" Type="http://schemas.openxmlformats.org/officeDocument/2006/relationships/externalLinkPath" Target="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CONTR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>
        <row r="83">
          <cell r="O83" t="str">
            <v>Pendiente</v>
          </cell>
        </row>
      </sheetData>
      <sheetData sheetId="363">
        <row r="83">
          <cell r="O83" t="str">
            <v>Pendiente</v>
          </cell>
        </row>
      </sheetData>
      <sheetData sheetId="364" refreshError="1"/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>
        <row r="83">
          <cell r="O83" t="str">
            <v>Pendiente</v>
          </cell>
        </row>
      </sheetData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ó&gt;????j0$?#???j_$?#???LÓu????"/>
      <sheetName val="Paral. 1"/>
      <sheetName val="Paral. 2"/>
      <sheetName val="Paral. 3"/>
      <sheetName val="Paral.4"/>
      <sheetName val="CORTE DE OBRA N° 1"/>
      <sheetName val="memoria"/>
      <sheetName val="memoria 1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Indicadores_Y_Listas"/>
      <sheetName val="Indicadores_Y_Listas1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Equipo"/>
      <sheetName val="otros"/>
      <sheetName val="Base Datos"/>
      <sheetName val="ACTA "/>
      <sheetName val="GRAFICO"/>
      <sheetName val="V3 (1000m)"/>
      <sheetName val="G.G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RELACION_DE_PRECIOS"/>
      <sheetName val="ACTA_5"/>
      <sheetName val="MODIF__2"/>
      <sheetName val="MODIF__3"/>
      <sheetName val="par_mar19"/>
      <sheetName val="ó&gt;_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Base_de_Diseñ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 t="str">
            <v>FORMULARIO N° 4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 refreshError="1"/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 t="str">
            <v>FORMULARIO N° 4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 t="str">
            <v>FORMULARIO N° 4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>
        <row r="2">
          <cell r="A2">
            <v>0</v>
          </cell>
        </row>
      </sheetData>
      <sheetData sheetId="1723"/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/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/>
      <sheetData sheetId="4471"/>
      <sheetData sheetId="4472">
        <row r="2">
          <cell r="A2">
            <v>0</v>
          </cell>
        </row>
      </sheetData>
      <sheetData sheetId="4473"/>
      <sheetData sheetId="4474">
        <row r="2">
          <cell r="A2">
            <v>0</v>
          </cell>
        </row>
      </sheetData>
      <sheetData sheetId="4475"/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/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/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/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/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/>
      <sheetData sheetId="5031"/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/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 refreshError="1"/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 refreshError="1"/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 refreshError="1"/>
      <sheetData sheetId="5503" refreshError="1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>
        <row r="2">
          <cell r="A2">
            <v>0</v>
          </cell>
        </row>
      </sheetData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 refreshError="1"/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/>
      <sheetData sheetId="5627">
        <row r="2">
          <cell r="A2">
            <v>0</v>
          </cell>
        </row>
      </sheetData>
      <sheetData sheetId="5628"/>
      <sheetData sheetId="5629">
        <row r="2">
          <cell r="B2">
            <v>0</v>
          </cell>
        </row>
      </sheetData>
      <sheetData sheetId="5630">
        <row r="2">
          <cell r="B2">
            <v>0</v>
          </cell>
        </row>
      </sheetData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/>
      <sheetData sheetId="5650">
        <row r="2">
          <cell r="B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/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>
        <row r="2">
          <cell r="B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B2">
            <v>0</v>
          </cell>
        </row>
      </sheetData>
      <sheetData sheetId="5702">
        <row r="2">
          <cell r="B2">
            <v>0</v>
          </cell>
        </row>
      </sheetData>
      <sheetData sheetId="5703">
        <row r="2">
          <cell r="B2">
            <v>0</v>
          </cell>
        </row>
      </sheetData>
      <sheetData sheetId="5704">
        <row r="2">
          <cell r="B2">
            <v>0</v>
          </cell>
        </row>
      </sheetData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/>
      <sheetData sheetId="5716">
        <row r="2">
          <cell r="B2">
            <v>0</v>
          </cell>
        </row>
      </sheetData>
      <sheetData sheetId="5717">
        <row r="2">
          <cell r="B2">
            <v>0</v>
          </cell>
        </row>
      </sheetData>
      <sheetData sheetId="5718">
        <row r="2">
          <cell r="B2">
            <v>0</v>
          </cell>
        </row>
      </sheetData>
      <sheetData sheetId="5719"/>
      <sheetData sheetId="5720"/>
      <sheetData sheetId="5721">
        <row r="2">
          <cell r="A2" t="str">
            <v>FORMULARIO N° 4</v>
          </cell>
        </row>
      </sheetData>
      <sheetData sheetId="5722">
        <row r="2">
          <cell r="A2" t="str">
            <v>FORMULARIO N° 4</v>
          </cell>
        </row>
      </sheetData>
      <sheetData sheetId="5723">
        <row r="2">
          <cell r="A2" t="str">
            <v>FORMULARIO N° 4</v>
          </cell>
        </row>
      </sheetData>
      <sheetData sheetId="5724">
        <row r="5">
          <cell r="A5" t="str">
            <v>OFERTA ECONÓMICA DETALLADA</v>
          </cell>
        </row>
      </sheetData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43">
        <row r="2">
          <cell r="A2">
            <v>0</v>
          </cell>
        </row>
      </sheetData>
      <sheetData sheetId="5744"/>
      <sheetData sheetId="5745"/>
      <sheetData sheetId="5746"/>
      <sheetData sheetId="5747"/>
      <sheetData sheetId="5748">
        <row r="2">
          <cell r="B2">
            <v>0</v>
          </cell>
        </row>
      </sheetData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>
        <row r="2">
          <cell r="A2">
            <v>0</v>
          </cell>
        </row>
      </sheetData>
      <sheetData sheetId="5764"/>
      <sheetData sheetId="5765"/>
      <sheetData sheetId="5766"/>
      <sheetData sheetId="5767"/>
      <sheetData sheetId="5768"/>
      <sheetData sheetId="5769"/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B2" t="str">
            <v>Patrimonio
neto
personal</v>
          </cell>
        </row>
      </sheetData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>
        <row r="2">
          <cell r="A2">
            <v>0</v>
          </cell>
        </row>
      </sheetData>
      <sheetData sheetId="5791">
        <row r="2">
          <cell r="B2" t="str">
            <v>Patrimonio
neto
personal</v>
          </cell>
        </row>
      </sheetData>
      <sheetData sheetId="5792"/>
      <sheetData sheetId="5793"/>
      <sheetData sheetId="5794"/>
      <sheetData sheetId="5795"/>
      <sheetData sheetId="5796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>
        <row r="2">
          <cell r="A2">
            <v>0</v>
          </cell>
        </row>
      </sheetData>
      <sheetData sheetId="5830">
        <row r="2">
          <cell r="A2">
            <v>0</v>
          </cell>
        </row>
      </sheetData>
      <sheetData sheetId="5831">
        <row r="2">
          <cell r="A2">
            <v>0</v>
          </cell>
        </row>
      </sheetData>
      <sheetData sheetId="5832">
        <row r="2">
          <cell r="A2">
            <v>0</v>
          </cell>
        </row>
      </sheetData>
      <sheetData sheetId="5833">
        <row r="2">
          <cell r="A2">
            <v>0</v>
          </cell>
        </row>
      </sheetData>
      <sheetData sheetId="5834">
        <row r="5">
          <cell r="A5" t="str">
            <v>OFERTA ECONÓMICA DETALLADA</v>
          </cell>
        </row>
      </sheetData>
      <sheetData sheetId="5835">
        <row r="2">
          <cell r="A2">
            <v>0</v>
          </cell>
        </row>
      </sheetData>
      <sheetData sheetId="5836"/>
      <sheetData sheetId="5837"/>
      <sheetData sheetId="5838"/>
      <sheetData sheetId="5839"/>
      <sheetData sheetId="5840"/>
      <sheetData sheetId="5841"/>
      <sheetData sheetId="5842"/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>
        <row r="2">
          <cell r="A2">
            <v>0</v>
          </cell>
        </row>
      </sheetData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>
        <row r="2">
          <cell r="A2">
            <v>0</v>
          </cell>
        </row>
      </sheetData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2">
          <cell r="A2">
            <v>0</v>
          </cell>
        </row>
      </sheetData>
      <sheetData sheetId="5863">
        <row r="2">
          <cell r="A2">
            <v>0</v>
          </cell>
        </row>
      </sheetData>
      <sheetData sheetId="5864">
        <row r="2">
          <cell r="A2">
            <v>0</v>
          </cell>
        </row>
      </sheetData>
      <sheetData sheetId="5865">
        <row r="2">
          <cell r="A2">
            <v>0</v>
          </cell>
        </row>
      </sheetData>
      <sheetData sheetId="5866">
        <row r="2">
          <cell r="A2">
            <v>0</v>
          </cell>
        </row>
      </sheetData>
      <sheetData sheetId="5867">
        <row r="2">
          <cell r="A2">
            <v>0</v>
          </cell>
        </row>
      </sheetData>
      <sheetData sheetId="5868">
        <row r="2">
          <cell r="A2">
            <v>0</v>
          </cell>
        </row>
      </sheetData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>
        <row r="2">
          <cell r="A2">
            <v>0</v>
          </cell>
        </row>
      </sheetData>
      <sheetData sheetId="5882">
        <row r="2">
          <cell r="A2">
            <v>0</v>
          </cell>
        </row>
      </sheetData>
      <sheetData sheetId="5883">
        <row r="2">
          <cell r="A2">
            <v>0</v>
          </cell>
        </row>
      </sheetData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/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>
        <row r="2">
          <cell r="A2">
            <v>0</v>
          </cell>
        </row>
      </sheetData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>
        <row r="2">
          <cell r="A2">
            <v>0</v>
          </cell>
        </row>
      </sheetData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/>
      <sheetData sheetId="6270"/>
      <sheetData sheetId="6271"/>
      <sheetData sheetId="6272"/>
      <sheetData sheetId="6273"/>
      <sheetData sheetId="6274"/>
      <sheetData sheetId="6275"/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>
        <row r="2">
          <cell r="A2">
            <v>0</v>
          </cell>
        </row>
      </sheetData>
      <sheetData sheetId="6285">
        <row r="2">
          <cell r="A2">
            <v>0</v>
          </cell>
        </row>
      </sheetData>
      <sheetData sheetId="6286">
        <row r="2">
          <cell r="A2">
            <v>0</v>
          </cell>
        </row>
      </sheetData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/>
      <sheetData sheetId="6291"/>
      <sheetData sheetId="6292">
        <row r="2">
          <cell r="A2">
            <v>0</v>
          </cell>
        </row>
      </sheetData>
      <sheetData sheetId="6293"/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/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/>
      <sheetData sheetId="6356">
        <row r="2">
          <cell r="A2">
            <v>0</v>
          </cell>
        </row>
      </sheetData>
      <sheetData sheetId="6357"/>
      <sheetData sheetId="6358"/>
      <sheetData sheetId="6359"/>
      <sheetData sheetId="6360">
        <row r="2">
          <cell r="A2">
            <v>0</v>
          </cell>
        </row>
      </sheetData>
      <sheetData sheetId="6361"/>
      <sheetData sheetId="6362">
        <row r="2">
          <cell r="B2" t="str">
            <v>Patrimonio
neto
personal</v>
          </cell>
        </row>
      </sheetData>
      <sheetData sheetId="6363"/>
      <sheetData sheetId="6364"/>
      <sheetData sheetId="636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366">
        <row r="5">
          <cell r="A5">
            <v>0</v>
          </cell>
        </row>
      </sheetData>
      <sheetData sheetId="6367"/>
      <sheetData sheetId="6368">
        <row r="2">
          <cell r="A2">
            <v>0</v>
          </cell>
        </row>
      </sheetData>
      <sheetData sheetId="6369"/>
      <sheetData sheetId="6370"/>
      <sheetData sheetId="6371">
        <row r="2">
          <cell r="B2">
            <v>0</v>
          </cell>
        </row>
      </sheetData>
      <sheetData sheetId="6372"/>
      <sheetData sheetId="6373"/>
      <sheetData sheetId="6374"/>
      <sheetData sheetId="6375"/>
      <sheetData sheetId="6376">
        <row r="2">
          <cell r="A2">
            <v>0</v>
          </cell>
        </row>
      </sheetData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>
        <row r="2">
          <cell r="A2">
            <v>0</v>
          </cell>
        </row>
      </sheetData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>
        <row r="2">
          <cell r="A2">
            <v>0</v>
          </cell>
        </row>
      </sheetData>
      <sheetData sheetId="6418">
        <row r="2">
          <cell r="A2">
            <v>0</v>
          </cell>
        </row>
      </sheetData>
      <sheetData sheetId="6419">
        <row r="2">
          <cell r="A2">
            <v>0</v>
          </cell>
        </row>
      </sheetData>
      <sheetData sheetId="6420">
        <row r="2">
          <cell r="A2">
            <v>0</v>
          </cell>
        </row>
      </sheetData>
      <sheetData sheetId="6421">
        <row r="2">
          <cell r="A2">
            <v>0</v>
          </cell>
        </row>
      </sheetData>
      <sheetData sheetId="6422">
        <row r="2">
          <cell r="A2">
            <v>0</v>
          </cell>
        </row>
      </sheetData>
      <sheetData sheetId="6423">
        <row r="2">
          <cell r="A2">
            <v>0</v>
          </cell>
        </row>
      </sheetData>
      <sheetData sheetId="6424">
        <row r="2">
          <cell r="A2">
            <v>0</v>
          </cell>
        </row>
      </sheetData>
      <sheetData sheetId="6425">
        <row r="2">
          <cell r="A2">
            <v>0</v>
          </cell>
        </row>
      </sheetData>
      <sheetData sheetId="6426">
        <row r="2">
          <cell r="A2">
            <v>0</v>
          </cell>
        </row>
      </sheetData>
      <sheetData sheetId="6427">
        <row r="2">
          <cell r="A2">
            <v>0</v>
          </cell>
        </row>
      </sheetData>
      <sheetData sheetId="6428">
        <row r="2">
          <cell r="A2">
            <v>0</v>
          </cell>
        </row>
      </sheetData>
      <sheetData sheetId="6429">
        <row r="2">
          <cell r="A2">
            <v>0</v>
          </cell>
        </row>
      </sheetData>
      <sheetData sheetId="6430">
        <row r="2">
          <cell r="A2">
            <v>0</v>
          </cell>
        </row>
      </sheetData>
      <sheetData sheetId="6431">
        <row r="2">
          <cell r="A2">
            <v>0</v>
          </cell>
        </row>
      </sheetData>
      <sheetData sheetId="6432">
        <row r="2">
          <cell r="A2">
            <v>0</v>
          </cell>
        </row>
      </sheetData>
      <sheetData sheetId="6433">
        <row r="2">
          <cell r="A2">
            <v>0</v>
          </cell>
        </row>
      </sheetData>
      <sheetData sheetId="6434">
        <row r="2">
          <cell r="A2">
            <v>0</v>
          </cell>
        </row>
      </sheetData>
      <sheetData sheetId="6435">
        <row r="2">
          <cell r="A2">
            <v>0</v>
          </cell>
        </row>
      </sheetData>
      <sheetData sheetId="6436">
        <row r="2">
          <cell r="A2">
            <v>0</v>
          </cell>
        </row>
      </sheetData>
      <sheetData sheetId="6437">
        <row r="2">
          <cell r="A2">
            <v>0</v>
          </cell>
        </row>
      </sheetData>
      <sheetData sheetId="6438">
        <row r="2">
          <cell r="A2">
            <v>0</v>
          </cell>
        </row>
      </sheetData>
      <sheetData sheetId="6439">
        <row r="2">
          <cell r="A2">
            <v>0</v>
          </cell>
        </row>
      </sheetData>
      <sheetData sheetId="6440">
        <row r="2">
          <cell r="A2">
            <v>0</v>
          </cell>
        </row>
      </sheetData>
      <sheetData sheetId="6441">
        <row r="2">
          <cell r="A2">
            <v>0</v>
          </cell>
        </row>
      </sheetData>
      <sheetData sheetId="6442">
        <row r="2">
          <cell r="A2">
            <v>0</v>
          </cell>
        </row>
      </sheetData>
      <sheetData sheetId="6443">
        <row r="2">
          <cell r="A2">
            <v>0</v>
          </cell>
        </row>
      </sheetData>
      <sheetData sheetId="6444">
        <row r="2">
          <cell r="A2">
            <v>0</v>
          </cell>
        </row>
      </sheetData>
      <sheetData sheetId="6445">
        <row r="2">
          <cell r="A2">
            <v>0</v>
          </cell>
        </row>
      </sheetData>
      <sheetData sheetId="6446">
        <row r="2">
          <cell r="A2">
            <v>0</v>
          </cell>
        </row>
      </sheetData>
      <sheetData sheetId="6447">
        <row r="2">
          <cell r="A2">
            <v>0</v>
          </cell>
        </row>
      </sheetData>
      <sheetData sheetId="6448">
        <row r="2">
          <cell r="A2">
            <v>0</v>
          </cell>
        </row>
      </sheetData>
      <sheetData sheetId="6449">
        <row r="2">
          <cell r="A2">
            <v>0</v>
          </cell>
        </row>
      </sheetData>
      <sheetData sheetId="6450">
        <row r="2">
          <cell r="A2">
            <v>0</v>
          </cell>
        </row>
      </sheetData>
      <sheetData sheetId="6451">
        <row r="2">
          <cell r="A2">
            <v>0</v>
          </cell>
        </row>
      </sheetData>
      <sheetData sheetId="6452">
        <row r="2">
          <cell r="A2">
            <v>0</v>
          </cell>
        </row>
      </sheetData>
      <sheetData sheetId="6453">
        <row r="2">
          <cell r="A2">
            <v>0</v>
          </cell>
        </row>
      </sheetData>
      <sheetData sheetId="6454">
        <row r="2">
          <cell r="A2">
            <v>0</v>
          </cell>
        </row>
      </sheetData>
      <sheetData sheetId="6455">
        <row r="2">
          <cell r="A2">
            <v>0</v>
          </cell>
        </row>
      </sheetData>
      <sheetData sheetId="6456">
        <row r="2">
          <cell r="A2">
            <v>0</v>
          </cell>
        </row>
      </sheetData>
      <sheetData sheetId="6457">
        <row r="2">
          <cell r="A2">
            <v>0</v>
          </cell>
        </row>
      </sheetData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>
        <row r="2">
          <cell r="A2">
            <v>0</v>
          </cell>
        </row>
      </sheetData>
      <sheetData sheetId="6515"/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/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77"/>
      <sheetData sheetId="6578"/>
      <sheetData sheetId="6579"/>
      <sheetData sheetId="6580"/>
      <sheetData sheetId="6581"/>
      <sheetData sheetId="6582"/>
      <sheetData sheetId="6583"/>
      <sheetData sheetId="6584">
        <row r="2">
          <cell r="B2" t="str">
            <v>Patrimonio
neto
personal</v>
          </cell>
        </row>
      </sheetData>
      <sheetData sheetId="6585"/>
      <sheetData sheetId="6586"/>
      <sheetData sheetId="658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88">
        <row r="5">
          <cell r="A5">
            <v>0</v>
          </cell>
        </row>
      </sheetData>
      <sheetData sheetId="6589"/>
      <sheetData sheetId="6590">
        <row r="2">
          <cell r="A2">
            <v>0</v>
          </cell>
        </row>
      </sheetData>
      <sheetData sheetId="6591"/>
      <sheetData sheetId="6592"/>
      <sheetData sheetId="6593">
        <row r="2">
          <cell r="B2">
            <v>0</v>
          </cell>
        </row>
      </sheetData>
      <sheetData sheetId="6594"/>
      <sheetData sheetId="6595"/>
      <sheetData sheetId="6596"/>
      <sheetData sheetId="6597"/>
      <sheetData sheetId="6598">
        <row r="2">
          <cell r="A2">
            <v>0</v>
          </cell>
        </row>
      </sheetData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>
        <row r="2">
          <cell r="A2">
            <v>0</v>
          </cell>
        </row>
      </sheetData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>
        <row r="2">
          <cell r="A2">
            <v>0</v>
          </cell>
        </row>
      </sheetData>
      <sheetData sheetId="6640">
        <row r="2">
          <cell r="A2">
            <v>0</v>
          </cell>
        </row>
      </sheetData>
      <sheetData sheetId="6641">
        <row r="2">
          <cell r="A2">
            <v>0</v>
          </cell>
        </row>
      </sheetData>
      <sheetData sheetId="6642">
        <row r="2">
          <cell r="A2">
            <v>0</v>
          </cell>
        </row>
      </sheetData>
      <sheetData sheetId="6643">
        <row r="2">
          <cell r="A2">
            <v>0</v>
          </cell>
        </row>
      </sheetData>
      <sheetData sheetId="6644">
        <row r="2">
          <cell r="A2">
            <v>0</v>
          </cell>
        </row>
      </sheetData>
      <sheetData sheetId="6645">
        <row r="2">
          <cell r="A2">
            <v>0</v>
          </cell>
        </row>
      </sheetData>
      <sheetData sheetId="6646">
        <row r="2">
          <cell r="A2">
            <v>0</v>
          </cell>
        </row>
      </sheetData>
      <sheetData sheetId="6647">
        <row r="2">
          <cell r="A2">
            <v>0</v>
          </cell>
        </row>
      </sheetData>
      <sheetData sheetId="6648">
        <row r="2">
          <cell r="A2">
            <v>0</v>
          </cell>
        </row>
      </sheetData>
      <sheetData sheetId="6649">
        <row r="2">
          <cell r="A2">
            <v>0</v>
          </cell>
        </row>
      </sheetData>
      <sheetData sheetId="6650">
        <row r="2">
          <cell r="A2">
            <v>0</v>
          </cell>
        </row>
      </sheetData>
      <sheetData sheetId="6651">
        <row r="2">
          <cell r="A2">
            <v>0</v>
          </cell>
        </row>
      </sheetData>
      <sheetData sheetId="6652">
        <row r="2">
          <cell r="A2">
            <v>0</v>
          </cell>
        </row>
      </sheetData>
      <sheetData sheetId="6653">
        <row r="2">
          <cell r="A2">
            <v>0</v>
          </cell>
        </row>
      </sheetData>
      <sheetData sheetId="6654">
        <row r="2">
          <cell r="A2">
            <v>0</v>
          </cell>
        </row>
      </sheetData>
      <sheetData sheetId="6655">
        <row r="2">
          <cell r="A2">
            <v>0</v>
          </cell>
        </row>
      </sheetData>
      <sheetData sheetId="6656">
        <row r="2">
          <cell r="A2">
            <v>0</v>
          </cell>
        </row>
      </sheetData>
      <sheetData sheetId="6657">
        <row r="2">
          <cell r="A2">
            <v>0</v>
          </cell>
        </row>
      </sheetData>
      <sheetData sheetId="6658">
        <row r="2">
          <cell r="A2">
            <v>0</v>
          </cell>
        </row>
      </sheetData>
      <sheetData sheetId="6659">
        <row r="2">
          <cell r="A2">
            <v>0</v>
          </cell>
        </row>
      </sheetData>
      <sheetData sheetId="6660">
        <row r="2">
          <cell r="A2">
            <v>0</v>
          </cell>
        </row>
      </sheetData>
      <sheetData sheetId="6661">
        <row r="2">
          <cell r="A2">
            <v>0</v>
          </cell>
        </row>
      </sheetData>
      <sheetData sheetId="6662">
        <row r="2">
          <cell r="A2">
            <v>0</v>
          </cell>
        </row>
      </sheetData>
      <sheetData sheetId="6663">
        <row r="2">
          <cell r="A2">
            <v>0</v>
          </cell>
        </row>
      </sheetData>
      <sheetData sheetId="6664">
        <row r="2">
          <cell r="A2">
            <v>0</v>
          </cell>
        </row>
      </sheetData>
      <sheetData sheetId="6665">
        <row r="2">
          <cell r="A2">
            <v>0</v>
          </cell>
        </row>
      </sheetData>
      <sheetData sheetId="6666">
        <row r="2">
          <cell r="A2">
            <v>0</v>
          </cell>
        </row>
      </sheetData>
      <sheetData sheetId="6667">
        <row r="2">
          <cell r="A2">
            <v>0</v>
          </cell>
        </row>
      </sheetData>
      <sheetData sheetId="6668">
        <row r="2">
          <cell r="A2">
            <v>0</v>
          </cell>
        </row>
      </sheetData>
      <sheetData sheetId="6669">
        <row r="2">
          <cell r="A2">
            <v>0</v>
          </cell>
        </row>
      </sheetData>
      <sheetData sheetId="6670">
        <row r="2">
          <cell r="A2">
            <v>0</v>
          </cell>
        </row>
      </sheetData>
      <sheetData sheetId="6671">
        <row r="2">
          <cell r="A2">
            <v>0</v>
          </cell>
        </row>
      </sheetData>
      <sheetData sheetId="6672">
        <row r="2">
          <cell r="A2">
            <v>0</v>
          </cell>
        </row>
      </sheetData>
      <sheetData sheetId="6673">
        <row r="2">
          <cell r="A2">
            <v>0</v>
          </cell>
        </row>
      </sheetData>
      <sheetData sheetId="6674">
        <row r="2">
          <cell r="A2">
            <v>0</v>
          </cell>
        </row>
      </sheetData>
      <sheetData sheetId="6675">
        <row r="2">
          <cell r="A2">
            <v>0</v>
          </cell>
        </row>
      </sheetData>
      <sheetData sheetId="6676">
        <row r="2">
          <cell r="A2">
            <v>0</v>
          </cell>
        </row>
      </sheetData>
      <sheetData sheetId="6677">
        <row r="2">
          <cell r="A2">
            <v>0</v>
          </cell>
        </row>
      </sheetData>
      <sheetData sheetId="6678">
        <row r="2">
          <cell r="A2">
            <v>0</v>
          </cell>
        </row>
      </sheetData>
      <sheetData sheetId="6679">
        <row r="2">
          <cell r="A2">
            <v>0</v>
          </cell>
        </row>
      </sheetData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>
        <row r="2">
          <cell r="A2">
            <v>0</v>
          </cell>
        </row>
      </sheetData>
      <sheetData sheetId="6737"/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/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>
        <row r="2">
          <cell r="A2">
            <v>0</v>
          </cell>
        </row>
      </sheetData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>
        <row r="2">
          <cell r="A2">
            <v>0</v>
          </cell>
        </row>
      </sheetData>
      <sheetData sheetId="6870">
        <row r="2">
          <cell r="A2">
            <v>0</v>
          </cell>
        </row>
      </sheetData>
      <sheetData sheetId="6871">
        <row r="2">
          <cell r="A2">
            <v>0</v>
          </cell>
        </row>
      </sheetData>
      <sheetData sheetId="6872">
        <row r="2">
          <cell r="A2">
            <v>0</v>
          </cell>
        </row>
      </sheetData>
      <sheetData sheetId="6873">
        <row r="2">
          <cell r="A2">
            <v>0</v>
          </cell>
        </row>
      </sheetData>
      <sheetData sheetId="6874">
        <row r="2">
          <cell r="A2">
            <v>0</v>
          </cell>
        </row>
      </sheetData>
      <sheetData sheetId="6875">
        <row r="2">
          <cell r="A2">
            <v>0</v>
          </cell>
        </row>
      </sheetData>
      <sheetData sheetId="6876">
        <row r="2">
          <cell r="A2">
            <v>0</v>
          </cell>
        </row>
      </sheetData>
      <sheetData sheetId="6877">
        <row r="2">
          <cell r="A2">
            <v>0</v>
          </cell>
        </row>
      </sheetData>
      <sheetData sheetId="6878">
        <row r="2">
          <cell r="A2">
            <v>0</v>
          </cell>
        </row>
      </sheetData>
      <sheetData sheetId="6879">
        <row r="2">
          <cell r="A2">
            <v>0</v>
          </cell>
        </row>
      </sheetData>
      <sheetData sheetId="6880">
        <row r="2">
          <cell r="A2">
            <v>0</v>
          </cell>
        </row>
      </sheetData>
      <sheetData sheetId="6881">
        <row r="2">
          <cell r="A2">
            <v>0</v>
          </cell>
        </row>
      </sheetData>
      <sheetData sheetId="6882">
        <row r="2">
          <cell r="A2">
            <v>0</v>
          </cell>
        </row>
      </sheetData>
      <sheetData sheetId="6883">
        <row r="2">
          <cell r="A2">
            <v>0</v>
          </cell>
        </row>
      </sheetData>
      <sheetData sheetId="6884">
        <row r="2">
          <cell r="A2">
            <v>0</v>
          </cell>
        </row>
      </sheetData>
      <sheetData sheetId="6885">
        <row r="2">
          <cell r="A2">
            <v>0</v>
          </cell>
        </row>
      </sheetData>
      <sheetData sheetId="6886">
        <row r="2">
          <cell r="A2">
            <v>0</v>
          </cell>
        </row>
      </sheetData>
      <sheetData sheetId="6887">
        <row r="2">
          <cell r="A2">
            <v>0</v>
          </cell>
        </row>
      </sheetData>
      <sheetData sheetId="6888">
        <row r="2">
          <cell r="A2">
            <v>0</v>
          </cell>
        </row>
      </sheetData>
      <sheetData sheetId="6889">
        <row r="2">
          <cell r="A2">
            <v>0</v>
          </cell>
        </row>
      </sheetData>
      <sheetData sheetId="6890">
        <row r="2">
          <cell r="A2">
            <v>0</v>
          </cell>
        </row>
      </sheetData>
      <sheetData sheetId="6891">
        <row r="2">
          <cell r="A2">
            <v>0</v>
          </cell>
        </row>
      </sheetData>
      <sheetData sheetId="6892">
        <row r="2">
          <cell r="A2">
            <v>0</v>
          </cell>
        </row>
      </sheetData>
      <sheetData sheetId="6893">
        <row r="2">
          <cell r="A2">
            <v>0</v>
          </cell>
        </row>
      </sheetData>
      <sheetData sheetId="6894">
        <row r="2">
          <cell r="A2">
            <v>0</v>
          </cell>
        </row>
      </sheetData>
      <sheetData sheetId="6895">
        <row r="2">
          <cell r="A2">
            <v>0</v>
          </cell>
        </row>
      </sheetData>
      <sheetData sheetId="6896">
        <row r="2">
          <cell r="A2">
            <v>0</v>
          </cell>
        </row>
      </sheetData>
      <sheetData sheetId="6897">
        <row r="2">
          <cell r="A2">
            <v>0</v>
          </cell>
        </row>
      </sheetData>
      <sheetData sheetId="6898">
        <row r="2">
          <cell r="A2">
            <v>0</v>
          </cell>
        </row>
      </sheetData>
      <sheetData sheetId="6899">
        <row r="2">
          <cell r="A2">
            <v>0</v>
          </cell>
        </row>
      </sheetData>
      <sheetData sheetId="6900">
        <row r="2">
          <cell r="A2">
            <v>0</v>
          </cell>
        </row>
      </sheetData>
      <sheetData sheetId="6901">
        <row r="2">
          <cell r="A2">
            <v>0</v>
          </cell>
        </row>
      </sheetData>
      <sheetData sheetId="6902">
        <row r="2">
          <cell r="A2">
            <v>0</v>
          </cell>
        </row>
      </sheetData>
      <sheetData sheetId="6903">
        <row r="2">
          <cell r="A2">
            <v>0</v>
          </cell>
        </row>
      </sheetData>
      <sheetData sheetId="6904">
        <row r="2">
          <cell r="A2">
            <v>0</v>
          </cell>
        </row>
      </sheetData>
      <sheetData sheetId="6905">
        <row r="2">
          <cell r="A2">
            <v>0</v>
          </cell>
        </row>
      </sheetData>
      <sheetData sheetId="6906">
        <row r="2">
          <cell r="A2">
            <v>0</v>
          </cell>
        </row>
      </sheetData>
      <sheetData sheetId="6907">
        <row r="2">
          <cell r="A2">
            <v>0</v>
          </cell>
        </row>
      </sheetData>
      <sheetData sheetId="6908">
        <row r="2">
          <cell r="A2">
            <v>0</v>
          </cell>
        </row>
      </sheetData>
      <sheetData sheetId="6909">
        <row r="2">
          <cell r="A2">
            <v>0</v>
          </cell>
        </row>
      </sheetData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>
        <row r="2">
          <cell r="A2">
            <v>0</v>
          </cell>
        </row>
      </sheetData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>
        <row r="2">
          <cell r="A2" t="str">
            <v>FORMULARIO N° 4</v>
          </cell>
        </row>
      </sheetData>
      <sheetData sheetId="7069">
        <row r="2">
          <cell r="A2">
            <v>0</v>
          </cell>
        </row>
      </sheetData>
      <sheetData sheetId="7070">
        <row r="2">
          <cell r="A2">
            <v>0</v>
          </cell>
        </row>
      </sheetData>
      <sheetData sheetId="7071">
        <row r="2">
          <cell r="A2">
            <v>0</v>
          </cell>
        </row>
      </sheetData>
      <sheetData sheetId="7072"/>
      <sheetData sheetId="7073"/>
      <sheetData sheetId="7074">
        <row r="2">
          <cell r="A2">
            <v>0</v>
          </cell>
        </row>
      </sheetData>
      <sheetData sheetId="7075"/>
      <sheetData sheetId="7076"/>
      <sheetData sheetId="7077"/>
      <sheetData sheetId="7078"/>
      <sheetData sheetId="7079">
        <row r="2">
          <cell r="A2">
            <v>0</v>
          </cell>
        </row>
      </sheetData>
      <sheetData sheetId="7080"/>
      <sheetData sheetId="7081">
        <row r="2">
          <cell r="A2">
            <v>0</v>
          </cell>
        </row>
      </sheetData>
      <sheetData sheetId="7082">
        <row r="5">
          <cell r="B5">
            <v>0</v>
          </cell>
        </row>
      </sheetData>
      <sheetData sheetId="7083">
        <row r="2">
          <cell r="A2">
            <v>0</v>
          </cell>
        </row>
      </sheetData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Equipo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ALARIOS CONVENC"/>
      <sheetName val="MATERIALES BL1"/>
      <sheetName val="SALARIOS CONVENC. - CALCULO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Tablas"/>
      <sheetName val=""/>
      <sheetName val="[EST0798.XLS]__cceficiente_sh_2"/>
      <sheetName val="Análisis_determinístico"/>
      <sheetName val="Modelo_financiero"/>
      <sheetName val="[EST0798.XLS]__cceficiente_sh_3"/>
      <sheetName val="[EST0798.XLS]__cceficiente_sh_4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  <sheetName val="Modelo_financiero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  <sheetName val="Item"/>
      <sheetName val="Base Dato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aCCIDENTES DE 19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OP-2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Res-Accide-10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Equipo_Trans "/>
      <sheetName val="FACTOR PRESTACIONAL 2009"/>
      <sheetName val="SALARIO CELADOR 2008"/>
      <sheetName val="TARIFAS REGISTRO DISTRITAL 2009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EJECUCIÓN"/>
      <sheetName val="a%20%20aaInformaci%C3%B3n%20GR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D"/>
      <sheetName val="2500psi"/>
      <sheetName val="3000psi"/>
      <sheetName val="fi"/>
      <sheetName val="1.Coordenadas"/>
      <sheetName val="0.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COMPONENTE II"/>
      <sheetName val="CONSOLIDADO."/>
      <sheetName val="PtoOficial"/>
      <sheetName val="APU II"/>
      <sheetName val="Hora efectiva (base calendario)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AIU UNIFICADO"/>
      <sheetName val="SUELDOS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FACTOR PRESTACIONAL 2008"/>
      <sheetName val="TARIFAS DIARIO OFICIAL 2008"/>
      <sheetName val="ETAPA 50 SMMLV"/>
      <sheetName val="Capacidad M3"/>
      <sheetName val="SOL"/>
      <sheetName val="Soporte Cantidades"/>
      <sheetName val="FormCan"/>
      <sheetName val="PrecR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>
        <row r="1">
          <cell r="A1" t="str">
            <v>ITEM</v>
          </cell>
        </row>
      </sheetData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EQUIPO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ITEM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>
        <row r="1">
          <cell r="A1" t="str">
            <v>INSTITUTO NACIONAL DE VIAS</v>
          </cell>
        </row>
      </sheetData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>
        <row r="1">
          <cell r="A1" t="str">
            <v>INSTITUTO NACIONAL DE VIAS</v>
          </cell>
        </row>
      </sheetData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1">
          <cell r="B1" t="str">
            <v>CTO-102-2002</v>
          </cell>
        </row>
      </sheetData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/>
      <sheetData sheetId="962"/>
      <sheetData sheetId="963"/>
      <sheetData sheetId="964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>
        <row r="1">
          <cell r="A1" t="str">
            <v>ITEM</v>
          </cell>
        </row>
      </sheetData>
      <sheetData sheetId="982">
        <row r="1">
          <cell r="A1" t="str">
            <v>EQUIPO</v>
          </cell>
        </row>
      </sheetData>
      <sheetData sheetId="983"/>
      <sheetData sheetId="984"/>
      <sheetData sheetId="985"/>
      <sheetData sheetId="986">
        <row r="51">
          <cell r="D51">
            <v>698</v>
          </cell>
        </row>
      </sheetData>
      <sheetData sheetId="987"/>
      <sheetData sheetId="988"/>
      <sheetData sheetId="989"/>
      <sheetData sheetId="990"/>
      <sheetData sheetId="99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>
        <row r="33">
          <cell r="C33">
            <v>0.77967625899280601</v>
          </cell>
        </row>
      </sheetData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>
        <row r="52">
          <cell r="H52">
            <v>117768</v>
          </cell>
        </row>
      </sheetData>
      <sheetData sheetId="1021">
        <row r="1">
          <cell r="B1" t="str">
            <v>CTO-102-2002</v>
          </cell>
        </row>
      </sheetData>
      <sheetData sheetId="1022"/>
      <sheetData sheetId="1023">
        <row r="1">
          <cell r="B1" t="str">
            <v>CTO-102-2002</v>
          </cell>
        </row>
      </sheetData>
      <sheetData sheetId="1024"/>
      <sheetData sheetId="1025">
        <row r="33">
          <cell r="C33">
            <v>0.77967625899280601</v>
          </cell>
        </row>
      </sheetData>
      <sheetData sheetId="1026"/>
      <sheetData sheetId="1027">
        <row r="1">
          <cell r="A1" t="str">
            <v>1P</v>
          </cell>
        </row>
      </sheetData>
      <sheetData sheetId="1028">
        <row r="50">
          <cell r="H50">
            <v>1192</v>
          </cell>
        </row>
      </sheetData>
      <sheetData sheetId="1029"/>
      <sheetData sheetId="1030">
        <row r="168">
          <cell r="D168">
            <v>10046</v>
          </cell>
        </row>
      </sheetData>
      <sheetData sheetId="1031">
        <row r="51">
          <cell r="D51">
            <v>698</v>
          </cell>
        </row>
      </sheetData>
      <sheetData sheetId="1032"/>
      <sheetData sheetId="1033"/>
      <sheetData sheetId="1034"/>
      <sheetData sheetId="1035">
        <row r="4">
          <cell r="B4" t="str">
            <v xml:space="preserve"> Bisagra Pivotante </v>
          </cell>
        </row>
      </sheetData>
      <sheetData sheetId="1036"/>
      <sheetData sheetId="1037"/>
      <sheetData sheetId="1038">
        <row r="4">
          <cell r="B4" t="str">
            <v xml:space="preserve"> Bisagra Pivotante </v>
          </cell>
        </row>
      </sheetData>
      <sheetData sheetId="1039"/>
      <sheetData sheetId="1040"/>
      <sheetData sheetId="1041">
        <row r="4">
          <cell r="B4" t="str">
            <v xml:space="preserve"> Bisagra Pivotante </v>
          </cell>
        </row>
      </sheetData>
      <sheetData sheetId="1042"/>
      <sheetData sheetId="1043"/>
      <sheetData sheetId="1044"/>
      <sheetData sheetId="1045"/>
      <sheetData sheetId="1046"/>
      <sheetData sheetId="1047">
        <row r="1">
          <cell r="A1" t="str">
            <v>INSTITUTO NACIONAL DE VIAS</v>
          </cell>
        </row>
      </sheetData>
      <sheetData sheetId="1048"/>
      <sheetData sheetId="1049"/>
      <sheetData sheetId="1050"/>
      <sheetData sheetId="1051">
        <row r="33">
          <cell r="C33">
            <v>0.77967625899280601</v>
          </cell>
        </row>
      </sheetData>
      <sheetData sheetId="1052"/>
      <sheetData sheetId="1053">
        <row r="52">
          <cell r="H52">
            <v>117768</v>
          </cell>
        </row>
      </sheetData>
      <sheetData sheetId="1054"/>
      <sheetData sheetId="1055"/>
      <sheetData sheetId="1056">
        <row r="52">
          <cell r="H52">
            <v>117768</v>
          </cell>
        </row>
      </sheetData>
      <sheetData sheetId="1057"/>
      <sheetData sheetId="1058">
        <row r="33">
          <cell r="C33">
            <v>0.77967625899280601</v>
          </cell>
        </row>
      </sheetData>
      <sheetData sheetId="1059">
        <row r="33">
          <cell r="C33">
            <v>0.77967625899280601</v>
          </cell>
        </row>
      </sheetData>
      <sheetData sheetId="1060"/>
      <sheetData sheetId="1061">
        <row r="33">
          <cell r="C33">
            <v>0.77967625899280601</v>
          </cell>
        </row>
      </sheetData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/>
      <sheetData sheetId="1678">
        <row r="168">
          <cell r="D168">
            <v>0.16</v>
          </cell>
        </row>
      </sheetData>
      <sheetData sheetId="1679"/>
      <sheetData sheetId="1680">
        <row r="7">
          <cell r="B7">
            <v>1</v>
          </cell>
        </row>
      </sheetData>
      <sheetData sheetId="1681">
        <row r="33">
          <cell r="G33">
            <v>0.59504299999999999</v>
          </cell>
        </row>
      </sheetData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>
        <row r="33">
          <cell r="G33">
            <v>0.59504299999999999</v>
          </cell>
        </row>
      </sheetData>
      <sheetData sheetId="1698">
        <row r="168">
          <cell r="D168">
            <v>0.16</v>
          </cell>
        </row>
      </sheetData>
      <sheetData sheetId="1699"/>
      <sheetData sheetId="1700">
        <row r="7">
          <cell r="B7">
            <v>1</v>
          </cell>
        </row>
      </sheetData>
      <sheetData sheetId="1701">
        <row r="33">
          <cell r="G33">
            <v>0.59504299999999999</v>
          </cell>
        </row>
      </sheetData>
      <sheetData sheetId="1702"/>
      <sheetData sheetId="1703"/>
      <sheetData sheetId="1704"/>
      <sheetData sheetId="1705"/>
      <sheetData sheetId="1706">
        <row r="1">
          <cell r="A1" t="str">
            <v>INSTITUTO NACIONAL DE VIAS</v>
          </cell>
        </row>
      </sheetData>
      <sheetData sheetId="1707"/>
      <sheetData sheetId="1708"/>
      <sheetData sheetId="1709"/>
      <sheetData sheetId="1710"/>
      <sheetData sheetId="1711"/>
      <sheetData sheetId="1712">
        <row r="168">
          <cell r="D168">
            <v>0.16</v>
          </cell>
        </row>
      </sheetData>
      <sheetData sheetId="1713"/>
      <sheetData sheetId="1714">
        <row r="7">
          <cell r="B7">
            <v>1</v>
          </cell>
        </row>
      </sheetData>
      <sheetData sheetId="1715">
        <row r="33">
          <cell r="G33">
            <v>0.59504299999999999</v>
          </cell>
        </row>
      </sheetData>
      <sheetData sheetId="1716">
        <row r="7">
          <cell r="B7">
            <v>1</v>
          </cell>
        </row>
      </sheetData>
      <sheetData sheetId="1717">
        <row r="33">
          <cell r="G33">
            <v>0.59504299999999999</v>
          </cell>
        </row>
      </sheetData>
      <sheetData sheetId="1718"/>
      <sheetData sheetId="1719"/>
      <sheetData sheetId="1720"/>
      <sheetData sheetId="1721"/>
      <sheetData sheetId="1722"/>
      <sheetData sheetId="1723">
        <row r="51">
          <cell r="D51">
            <v>698</v>
          </cell>
        </row>
      </sheetData>
      <sheetData sheetId="1724"/>
      <sheetData sheetId="1725"/>
      <sheetData sheetId="1726"/>
      <sheetData sheetId="1727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>
        <row r="3">
          <cell r="A3">
            <v>1</v>
          </cell>
        </row>
      </sheetData>
      <sheetData sheetId="2414"/>
      <sheetData sheetId="2415">
        <row r="3">
          <cell r="A3">
            <v>1</v>
          </cell>
        </row>
      </sheetData>
      <sheetData sheetId="2416"/>
      <sheetData sheetId="2417"/>
      <sheetData sheetId="2418"/>
      <sheetData sheetId="2419"/>
      <sheetData sheetId="2420">
        <row r="1">
          <cell r="A1" t="str">
            <v>LISTADO DE INSUMOS GENERAL</v>
          </cell>
        </row>
      </sheetData>
      <sheetData sheetId="2421"/>
      <sheetData sheetId="2422">
        <row r="1">
          <cell r="A1" t="str">
            <v>LISTADO DE INSUMOS GENERAL</v>
          </cell>
        </row>
      </sheetData>
      <sheetData sheetId="2423">
        <row r="8">
          <cell r="A8">
            <v>3.1</v>
          </cell>
        </row>
      </sheetData>
      <sheetData sheetId="2424">
        <row r="8">
          <cell r="A8">
            <v>2.1</v>
          </cell>
        </row>
      </sheetData>
      <sheetData sheetId="2425">
        <row r="8">
          <cell r="A8">
            <v>3.1</v>
          </cell>
        </row>
      </sheetData>
      <sheetData sheetId="2426">
        <row r="1">
          <cell r="A1" t="str">
            <v>ITEM</v>
          </cell>
        </row>
      </sheetData>
      <sheetData sheetId="2427">
        <row r="1">
          <cell r="A1" t="str">
            <v>EQUIPO</v>
          </cell>
        </row>
      </sheetData>
      <sheetData sheetId="2428">
        <row r="1">
          <cell r="A1" t="str">
            <v>ADMINISTRACION</v>
          </cell>
        </row>
      </sheetData>
      <sheetData sheetId="2429">
        <row r="3">
          <cell r="A3">
            <v>1</v>
          </cell>
        </row>
      </sheetData>
      <sheetData sheetId="2430">
        <row r="8">
          <cell r="A8">
            <v>3.1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3">
          <cell r="A3">
            <v>1</v>
          </cell>
        </row>
      </sheetData>
      <sheetData sheetId="2436">
        <row r="1">
          <cell r="A1" t="str">
            <v>LISTADO DE INSUMOS GENERAL</v>
          </cell>
        </row>
      </sheetData>
      <sheetData sheetId="2437">
        <row r="8">
          <cell r="A8">
            <v>3.1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1">
          <cell r="A1" t="str">
            <v>LISTADO DE INSUMOS GENERAL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>
        <row r="3">
          <cell r="A3">
            <v>1</v>
          </cell>
        </row>
      </sheetData>
      <sheetData sheetId="2448"/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1">
          <cell r="A1" t="str">
            <v>LISTADO DE INSUMOS GENERAL</v>
          </cell>
        </row>
      </sheetData>
      <sheetData sheetId="2455">
        <row r="8">
          <cell r="A8">
            <v>3.1</v>
          </cell>
        </row>
      </sheetData>
      <sheetData sheetId="2456">
        <row r="8">
          <cell r="A8">
            <v>2.1</v>
          </cell>
        </row>
      </sheetData>
      <sheetData sheetId="2457">
        <row r="8">
          <cell r="A8">
            <v>3.1</v>
          </cell>
        </row>
      </sheetData>
      <sheetData sheetId="2458">
        <row r="1">
          <cell r="A1" t="str">
            <v>ITEM</v>
          </cell>
        </row>
      </sheetData>
      <sheetData sheetId="2459">
        <row r="1">
          <cell r="A1" t="str">
            <v>EQUIPO</v>
          </cell>
        </row>
      </sheetData>
      <sheetData sheetId="2460">
        <row r="1">
          <cell r="A1" t="str">
            <v>ADMINISTRACION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3">
          <cell r="A3">
            <v>1</v>
          </cell>
        </row>
      </sheetData>
      <sheetData sheetId="2466">
        <row r="1">
          <cell r="A1" t="str">
            <v>ITEM</v>
          </cell>
        </row>
      </sheetData>
      <sheetData sheetId="2467">
        <row r="1">
          <cell r="A1" t="str">
            <v>EQUIPO</v>
          </cell>
        </row>
      </sheetData>
      <sheetData sheetId="2468">
        <row r="1">
          <cell r="A1" t="str">
            <v>ADMINISTRACION</v>
          </cell>
        </row>
      </sheetData>
      <sheetData sheetId="2469" refreshError="1"/>
      <sheetData sheetId="2470">
        <row r="1">
          <cell r="A1" t="str">
            <v>LISTADO DE INSUMOS GENERAL</v>
          </cell>
        </row>
      </sheetData>
      <sheetData sheetId="2471" refreshError="1"/>
      <sheetData sheetId="2472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 refreshError="1"/>
      <sheetData sheetId="2688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/>
      <sheetData sheetId="2735"/>
      <sheetData sheetId="2736"/>
      <sheetData sheetId="2737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>
        <row r="16">
          <cell r="A16" t="str">
            <v>ABONO 10-30-10</v>
          </cell>
        </row>
      </sheetData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1">
          <cell r="A1" t="str">
            <v>ITEM</v>
          </cell>
        </row>
      </sheetData>
      <sheetData sheetId="3024">
        <row r="1">
          <cell r="A1" t="str">
            <v>EQUIPO</v>
          </cell>
        </row>
      </sheetData>
      <sheetData sheetId="3025">
        <row r="1">
          <cell r="A1" t="str">
            <v>ADMINISTRACION</v>
          </cell>
        </row>
      </sheetData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>
        <row r="1">
          <cell r="A1" t="str">
            <v>ITEM</v>
          </cell>
        </row>
      </sheetData>
      <sheetData sheetId="3063">
        <row r="1">
          <cell r="A1" t="str">
            <v>EQUIPO</v>
          </cell>
        </row>
      </sheetData>
      <sheetData sheetId="3064">
        <row r="1">
          <cell r="A1" t="str">
            <v>ADMINISTRACION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 refreshError="1"/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>
        <row r="1">
          <cell r="A1" t="str">
            <v>INSTITUTO NACIONAL DE VIAS</v>
          </cell>
        </row>
      </sheetData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>
        <row r="5">
          <cell r="E5" t="str">
            <v>CANTIDAD</v>
          </cell>
        </row>
      </sheetData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/>
      <sheetData sheetId="3420" refreshError="1"/>
      <sheetData sheetId="3421">
        <row r="5">
          <cell r="E5" t="str">
            <v>CANTIDAD</v>
          </cell>
        </row>
      </sheetData>
      <sheetData sheetId="3422">
        <row r="5">
          <cell r="E5" t="str">
            <v>CANTIDAD</v>
          </cell>
        </row>
      </sheetData>
      <sheetData sheetId="3423"/>
      <sheetData sheetId="3424"/>
      <sheetData sheetId="3425"/>
      <sheetData sheetId="3426" refreshError="1"/>
      <sheetData sheetId="3427" refreshError="1"/>
      <sheetData sheetId="3428"/>
      <sheetData sheetId="3429"/>
      <sheetData sheetId="3430" refreshError="1"/>
      <sheetData sheetId="3431"/>
      <sheetData sheetId="3432" refreshError="1"/>
      <sheetData sheetId="3433" refreshError="1"/>
      <sheetData sheetId="3434" refreshError="1"/>
      <sheetData sheetId="3435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 refreshError="1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>
        <row r="19">
          <cell r="A19" t="str">
            <v>AGREGADO FINO (ARENA)</v>
          </cell>
        </row>
      </sheetData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>
        <row r="5">
          <cell r="E5" t="str">
            <v>CANTIDAD</v>
          </cell>
        </row>
      </sheetData>
      <sheetData sheetId="3509" refreshError="1"/>
      <sheetData sheetId="3510" refreshError="1"/>
      <sheetData sheetId="351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>
        <row r="2">
          <cell r="A2" t="str">
            <v>ACTA No</v>
          </cell>
        </row>
      </sheetData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>
        <row r="5">
          <cell r="E5" t="str">
            <v>CANTIDAD</v>
          </cell>
        </row>
      </sheetData>
      <sheetData sheetId="4112">
        <row r="41">
          <cell r="H41">
            <v>107162</v>
          </cell>
        </row>
      </sheetData>
      <sheetData sheetId="4113"/>
      <sheetData sheetId="4114"/>
      <sheetData sheetId="4115"/>
      <sheetData sheetId="4116">
        <row r="5">
          <cell r="E5" t="str">
            <v>CANTIDAD</v>
          </cell>
        </row>
      </sheetData>
      <sheetData sheetId="4117">
        <row r="5">
          <cell r="E5" t="str">
            <v>CANTIDAD</v>
          </cell>
        </row>
      </sheetData>
      <sheetData sheetId="4118">
        <row r="5">
          <cell r="E5" t="str">
            <v>CANTIDAD</v>
          </cell>
        </row>
      </sheetData>
      <sheetData sheetId="4119">
        <row r="5">
          <cell r="E5" t="str">
            <v>CANTIDAD</v>
          </cell>
        </row>
      </sheetData>
      <sheetData sheetId="4120">
        <row r="5">
          <cell r="E5" t="str">
            <v>CANTIDAD</v>
          </cell>
        </row>
      </sheetData>
      <sheetData sheetId="4121">
        <row r="5">
          <cell r="E5" t="str">
            <v>CANTIDAD</v>
          </cell>
        </row>
      </sheetData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4">
          <cell r="E4" t="str">
            <v>GUPCO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/>
      <sheetData sheetId="4391"/>
      <sheetData sheetId="4392"/>
      <sheetData sheetId="4393" refreshError="1"/>
      <sheetData sheetId="4394" refreshError="1"/>
      <sheetData sheetId="4395" refreshError="1"/>
      <sheetData sheetId="4396">
        <row r="2">
          <cell r="A2" t="str">
            <v>(ºF)</v>
          </cell>
        </row>
      </sheetData>
      <sheetData sheetId="4397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 refreshError="1"/>
      <sheetData sheetId="4432" refreshError="1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/>
      <sheetData sheetId="4461"/>
      <sheetData sheetId="4462"/>
      <sheetData sheetId="4463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/>
      <sheetData sheetId="4654" refreshError="1"/>
      <sheetData sheetId="4655"/>
      <sheetData sheetId="4656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 refreshError="1"/>
      <sheetData sheetId="4937" refreshError="1"/>
      <sheetData sheetId="4938">
        <row r="1">
          <cell r="A1" t="str">
            <v>INSTITUTO NACIONAL DE VIAS</v>
          </cell>
        </row>
      </sheetData>
      <sheetData sheetId="4939" refreshError="1"/>
      <sheetData sheetId="4940" refreshError="1"/>
      <sheetData sheetId="4941" refreshError="1"/>
      <sheetData sheetId="4942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 refreshError="1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/>
      <sheetData sheetId="5120"/>
      <sheetData sheetId="5121"/>
      <sheetData sheetId="5122"/>
      <sheetData sheetId="5123"/>
      <sheetData sheetId="5124"/>
      <sheetData sheetId="5125" refreshError="1"/>
      <sheetData sheetId="5126" refreshError="1"/>
      <sheetData sheetId="5127" refreshError="1"/>
      <sheetData sheetId="5128">
        <row r="1">
          <cell r="B1" t="str">
            <v>CTO-102-2002</v>
          </cell>
        </row>
      </sheetData>
      <sheetData sheetId="5129"/>
      <sheetData sheetId="5130"/>
      <sheetData sheetId="5131" refreshError="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 refreshError="1"/>
      <sheetData sheetId="5143" refreshError="1"/>
      <sheetData sheetId="5144"/>
      <sheetData sheetId="5145" refreshError="1"/>
      <sheetData sheetId="5146" refreshError="1"/>
      <sheetData sheetId="5147" refreshError="1"/>
      <sheetData sheetId="5148" refreshError="1"/>
      <sheetData sheetId="5149"/>
      <sheetData sheetId="5150" refreshError="1"/>
      <sheetData sheetId="5151" refreshError="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/>
      <sheetData sheetId="5289"/>
      <sheetData sheetId="5290"/>
      <sheetData sheetId="5291"/>
      <sheetData sheetId="5292" refreshError="1"/>
      <sheetData sheetId="5293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/>
      <sheetData sheetId="5847"/>
      <sheetData sheetId="5848" refreshError="1"/>
      <sheetData sheetId="5849"/>
      <sheetData sheetId="5850" refreshError="1"/>
      <sheetData sheetId="585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/>
      <sheetData sheetId="5891"/>
      <sheetData sheetId="5892"/>
      <sheetData sheetId="5893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/>
      <sheetData sheetId="5953"/>
      <sheetData sheetId="5954">
        <row r="1">
          <cell r="A1" t="str">
            <v>ITEM</v>
          </cell>
        </row>
      </sheetData>
      <sheetData sheetId="5955"/>
      <sheetData sheetId="5956">
        <row r="1">
          <cell r="A1" t="str">
            <v>ADMINISTRACION</v>
          </cell>
        </row>
      </sheetData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/>
      <sheetData sheetId="6128"/>
      <sheetData sheetId="6129" refreshError="1"/>
      <sheetData sheetId="6130" refreshError="1"/>
      <sheetData sheetId="613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 refreshError="1"/>
      <sheetData sheetId="6214" refreshError="1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>
        <row r="1">
          <cell r="A1" t="str">
            <v>INSTITUTO NACIONAL DE VIAS</v>
          </cell>
        </row>
      </sheetData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/>
      <sheetData sheetId="6472"/>
      <sheetData sheetId="6473"/>
      <sheetData sheetId="6474"/>
      <sheetData sheetId="6475"/>
      <sheetData sheetId="6476" refreshError="1"/>
      <sheetData sheetId="6477" refreshError="1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/>
      <sheetData sheetId="6654"/>
      <sheetData sheetId="6655">
        <row r="33">
          <cell r="C33">
            <v>0.77967625899280601</v>
          </cell>
        </row>
      </sheetData>
      <sheetData sheetId="6656"/>
      <sheetData sheetId="6657"/>
      <sheetData sheetId="6658">
        <row r="8">
          <cell r="A8">
            <v>2.1</v>
          </cell>
        </row>
      </sheetData>
      <sheetData sheetId="6659">
        <row r="1">
          <cell r="A1" t="str">
            <v>Name</v>
          </cell>
        </row>
      </sheetData>
      <sheetData sheetId="6660"/>
      <sheetData sheetId="6661"/>
      <sheetData sheetId="6662">
        <row r="8">
          <cell r="A8">
            <v>2.1</v>
          </cell>
        </row>
      </sheetData>
      <sheetData sheetId="6663">
        <row r="8">
          <cell r="A8">
            <v>3.1</v>
          </cell>
        </row>
      </sheetData>
      <sheetData sheetId="6664"/>
      <sheetData sheetId="6665"/>
      <sheetData sheetId="6666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>
        <row r="41">
          <cell r="H41">
            <v>545</v>
          </cell>
        </row>
      </sheetData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>
        <row r="18">
          <cell r="B18" t="str">
            <v>Director de obra</v>
          </cell>
        </row>
      </sheetData>
      <sheetData sheetId="7280"/>
      <sheetData sheetId="7281"/>
      <sheetData sheetId="7282"/>
      <sheetData sheetId="7283">
        <row r="12">
          <cell r="A12" t="str">
            <v>Agua</v>
          </cell>
        </row>
      </sheetData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>
        <row r="1">
          <cell r="D1" t="str">
            <v xml:space="preserve">Supervendor CODE </v>
          </cell>
        </row>
      </sheetData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>
        <row r="1">
          <cell r="A1" t="str">
            <v>AMAZONAS</v>
          </cell>
        </row>
      </sheetData>
      <sheetData sheetId="7408"/>
      <sheetData sheetId="7409"/>
      <sheetData sheetId="7410"/>
      <sheetData sheetId="7411">
        <row r="15">
          <cell r="B15">
            <v>1</v>
          </cell>
        </row>
      </sheetData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>
        <row r="1">
          <cell r="D1" t="str">
            <v xml:space="preserve">Supervendor CODE </v>
          </cell>
        </row>
      </sheetData>
      <sheetData sheetId="7420"/>
      <sheetData sheetId="7421">
        <row r="1">
          <cell r="A1" t="str">
            <v>AMAZONAS</v>
          </cell>
        </row>
      </sheetData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>
        <row r="6">
          <cell r="A6" t="str">
            <v>CONTRATISTA:</v>
          </cell>
        </row>
      </sheetData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 refreshError="1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 refreshError="1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/>
      <sheetData sheetId="9775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>
        <row r="52">
          <cell r="B52" t="str">
            <v>ANTICIPO</v>
          </cell>
        </row>
      </sheetData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>
        <row r="4">
          <cell r="E4" t="str">
            <v>GUPCO</v>
          </cell>
        </row>
      </sheetData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>
        <row r="4">
          <cell r="B4">
            <v>39886</v>
          </cell>
        </row>
      </sheetData>
      <sheetData sheetId="10396"/>
      <sheetData sheetId="10397"/>
      <sheetData sheetId="10398"/>
      <sheetData sheetId="10399"/>
      <sheetData sheetId="10400"/>
      <sheetData sheetId="10401"/>
      <sheetData sheetId="10402">
        <row r="4">
          <cell r="B4">
            <v>39886</v>
          </cell>
        </row>
      </sheetData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>
        <row r="5">
          <cell r="B5" t="str">
            <v>MANO DE OBRA MENOR A 10SMLV (sin AIU)</v>
          </cell>
        </row>
      </sheetData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>
        <row r="4">
          <cell r="E4" t="str">
            <v>GUPCO</v>
          </cell>
        </row>
      </sheetData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>
        <row r="6">
          <cell r="AB6">
            <v>40179</v>
          </cell>
        </row>
      </sheetData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>
        <row r="103">
          <cell r="C103" t="str">
            <v>EXP</v>
          </cell>
        </row>
      </sheetData>
      <sheetData sheetId="10861" refreshError="1"/>
      <sheetData sheetId="10862"/>
      <sheetData sheetId="10863">
        <row r="147">
          <cell r="B147" t="str">
            <v>SUB TOTAL OBRAS DE  INSTALACIONES ELÉCTRICAS DE LAS ESTACIONES (Urbanismo)</v>
          </cell>
        </row>
      </sheetData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>
        <row r="12">
          <cell r="D12">
            <v>1.1105322714947583</v>
          </cell>
        </row>
      </sheetData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>
        <row r="14">
          <cell r="D14">
            <v>38504</v>
          </cell>
        </row>
      </sheetData>
      <sheetData sheetId="11555"/>
      <sheetData sheetId="11556"/>
      <sheetData sheetId="11557">
        <row r="14">
          <cell r="D14">
            <v>38504</v>
          </cell>
        </row>
      </sheetData>
      <sheetData sheetId="11558"/>
      <sheetData sheetId="11559"/>
      <sheetData sheetId="11560"/>
      <sheetData sheetId="11561">
        <row r="14">
          <cell r="D14">
            <v>38504</v>
          </cell>
        </row>
      </sheetData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>
        <row r="13">
          <cell r="A13">
            <v>1</v>
          </cell>
        </row>
      </sheetData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>
        <row r="1">
          <cell r="W1" t="str">
            <v>TR0001</v>
          </cell>
        </row>
      </sheetData>
      <sheetData sheetId="11876"/>
      <sheetData sheetId="11877"/>
      <sheetData sheetId="11878"/>
      <sheetData sheetId="11879"/>
      <sheetData sheetId="11880"/>
      <sheetData sheetId="11881"/>
      <sheetData sheetId="11882">
        <row r="2">
          <cell r="C2">
            <v>2</v>
          </cell>
        </row>
      </sheetData>
      <sheetData sheetId="11883"/>
      <sheetData sheetId="11884">
        <row r="5">
          <cell r="G5">
            <v>1</v>
          </cell>
        </row>
      </sheetData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>
        <row r="9">
          <cell r="E9">
            <v>19.379681052981429</v>
          </cell>
        </row>
      </sheetData>
      <sheetData sheetId="11908">
        <row r="9">
          <cell r="E9">
            <v>19.372852455375334</v>
          </cell>
        </row>
      </sheetData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/>
      <sheetData sheetId="12056"/>
      <sheetData sheetId="12057"/>
      <sheetData sheetId="12058" refreshError="1"/>
      <sheetData sheetId="12059" refreshError="1"/>
      <sheetData sheetId="12060" refreshError="1"/>
      <sheetData sheetId="12061"/>
      <sheetData sheetId="12062"/>
      <sheetData sheetId="12063"/>
      <sheetData sheetId="12064" refreshError="1"/>
      <sheetData sheetId="12065" refreshError="1"/>
      <sheetData sheetId="12066" refreshError="1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/>
      <sheetData sheetId="12279"/>
      <sheetData sheetId="12280">
        <row r="2">
          <cell r="A2" t="str">
            <v>HOSPITAL HERNANDO MONCALEANO PERDOMO ETAPA 1</v>
          </cell>
        </row>
      </sheetData>
      <sheetData sheetId="12281"/>
      <sheetData sheetId="12282">
        <row r="2">
          <cell r="A2" t="str">
            <v>HOSPITAL HERNANDO MONCALEANO PERDOMO ETAPA 2 A</v>
          </cell>
        </row>
      </sheetData>
      <sheetData sheetId="12283">
        <row r="2">
          <cell r="A2" t="str">
            <v>HOSPITAL HERNANDO MONCALEANO PERDOMO ETAPA 2B</v>
          </cell>
        </row>
      </sheetData>
      <sheetData sheetId="12284"/>
      <sheetData sheetId="12285"/>
      <sheetData sheetId="12286"/>
      <sheetData sheetId="12287"/>
      <sheetData sheetId="12288"/>
      <sheetData sheetId="12289" refreshError="1"/>
      <sheetData sheetId="12290"/>
      <sheetData sheetId="1229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 refreshError="1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 refreshError="1"/>
      <sheetData sheetId="12738"/>
      <sheetData sheetId="12739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 refreshError="1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3247" refreshError="1"/>
      <sheetData sheetId="13248" refreshError="1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 refreshError="1"/>
      <sheetData sheetId="13268" refreshError="1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 refreshError="1"/>
      <sheetData sheetId="13454" refreshError="1"/>
      <sheetData sheetId="13455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/>
      <sheetData sheetId="13691"/>
      <sheetData sheetId="13692"/>
      <sheetData sheetId="13693"/>
      <sheetData sheetId="13694"/>
      <sheetData sheetId="13695"/>
      <sheetData sheetId="13696"/>
      <sheetData sheetId="13697"/>
      <sheetData sheetId="13698"/>
      <sheetData sheetId="13699"/>
      <sheetData sheetId="13700"/>
      <sheetData sheetId="13701"/>
      <sheetData sheetId="13702"/>
      <sheetData sheetId="13703"/>
      <sheetData sheetId="13704"/>
      <sheetData sheetId="13705"/>
      <sheetData sheetId="13706"/>
      <sheetData sheetId="13707"/>
      <sheetData sheetId="13708"/>
      <sheetData sheetId="13709"/>
      <sheetData sheetId="13710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/>
      <sheetData sheetId="13719"/>
      <sheetData sheetId="13720"/>
      <sheetData sheetId="13721"/>
      <sheetData sheetId="13722"/>
      <sheetData sheetId="13723"/>
      <sheetData sheetId="13724">
        <row r="1">
          <cell r="A1" t="str">
            <v>ITEM</v>
          </cell>
        </row>
      </sheetData>
      <sheetData sheetId="13725">
        <row r="1">
          <cell r="A1" t="str">
            <v>EQUIPO</v>
          </cell>
        </row>
      </sheetData>
      <sheetData sheetId="13726">
        <row r="1">
          <cell r="A1" t="str">
            <v>ADMINISTRACION</v>
          </cell>
        </row>
      </sheetData>
      <sheetData sheetId="13727"/>
      <sheetData sheetId="13728"/>
      <sheetData sheetId="13729"/>
      <sheetData sheetId="13730">
        <row r="19">
          <cell r="A19" t="str">
            <v>AGREGADO FINO (ARENA)</v>
          </cell>
        </row>
      </sheetData>
      <sheetData sheetId="13731"/>
      <sheetData sheetId="13732"/>
      <sheetData sheetId="13733"/>
      <sheetData sheetId="13734"/>
      <sheetData sheetId="13735"/>
      <sheetData sheetId="13736"/>
      <sheetData sheetId="13737" refreshError="1"/>
      <sheetData sheetId="13738"/>
      <sheetData sheetId="13739" refreshError="1"/>
      <sheetData sheetId="13740" refreshError="1"/>
      <sheetData sheetId="13741" refreshError="1"/>
      <sheetData sheetId="13742">
        <row r="41">
          <cell r="H41">
            <v>108130</v>
          </cell>
        </row>
      </sheetData>
      <sheetData sheetId="13743" refreshError="1"/>
      <sheetData sheetId="13744">
        <row r="39">
          <cell r="H39">
            <v>61373</v>
          </cell>
        </row>
      </sheetData>
      <sheetData sheetId="13745">
        <row r="39">
          <cell r="H39">
            <v>345846</v>
          </cell>
        </row>
      </sheetData>
      <sheetData sheetId="13746">
        <row r="44">
          <cell r="H44">
            <v>71546</v>
          </cell>
        </row>
      </sheetData>
      <sheetData sheetId="13747">
        <row r="43">
          <cell r="H43">
            <v>373562</v>
          </cell>
        </row>
      </sheetData>
      <sheetData sheetId="13748" refreshError="1"/>
      <sheetData sheetId="13749" refreshError="1"/>
      <sheetData sheetId="13750">
        <row r="41">
          <cell r="H41">
            <v>4080</v>
          </cell>
        </row>
      </sheetData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>
        <row r="3">
          <cell r="B3">
            <v>1</v>
          </cell>
        </row>
      </sheetData>
      <sheetData sheetId="13760"/>
      <sheetData sheetId="13761">
        <row r="437">
          <cell r="A437" t="str">
            <v>GEOCOMPUESTOS</v>
          </cell>
        </row>
      </sheetData>
      <sheetData sheetId="13762">
        <row r="30">
          <cell r="A30" t="str">
            <v>PRELIMINARES DE OBRA</v>
          </cell>
        </row>
      </sheetData>
      <sheetData sheetId="13763"/>
      <sheetData sheetId="13764"/>
      <sheetData sheetId="13765"/>
      <sheetData sheetId="13766"/>
      <sheetData sheetId="13767"/>
      <sheetData sheetId="13768"/>
      <sheetData sheetId="13769"/>
      <sheetData sheetId="13770">
        <row r="34">
          <cell r="E34" t="str">
            <v>M3</v>
          </cell>
        </row>
      </sheetData>
      <sheetData sheetId="13771"/>
      <sheetData sheetId="13772"/>
      <sheetData sheetId="13773"/>
      <sheetData sheetId="13774"/>
      <sheetData sheetId="13775"/>
      <sheetData sheetId="13776"/>
      <sheetData sheetId="13777"/>
      <sheetData sheetId="13778"/>
      <sheetData sheetId="13779"/>
      <sheetData sheetId="13780"/>
      <sheetData sheetId="13781"/>
      <sheetData sheetId="13782"/>
      <sheetData sheetId="13783"/>
      <sheetData sheetId="13784"/>
      <sheetData sheetId="13785"/>
      <sheetData sheetId="13786"/>
      <sheetData sheetId="13787"/>
      <sheetData sheetId="13788"/>
      <sheetData sheetId="13789"/>
      <sheetData sheetId="13790"/>
      <sheetData sheetId="13791"/>
      <sheetData sheetId="13792"/>
      <sheetData sheetId="13793"/>
      <sheetData sheetId="13794"/>
      <sheetData sheetId="13795"/>
      <sheetData sheetId="13796"/>
      <sheetData sheetId="13797"/>
      <sheetData sheetId="13798"/>
      <sheetData sheetId="13799"/>
      <sheetData sheetId="13800"/>
      <sheetData sheetId="13801"/>
      <sheetData sheetId="13802"/>
      <sheetData sheetId="13803"/>
      <sheetData sheetId="13804"/>
      <sheetData sheetId="13805"/>
      <sheetData sheetId="13806"/>
      <sheetData sheetId="13807"/>
      <sheetData sheetId="13808"/>
      <sheetData sheetId="13809"/>
      <sheetData sheetId="13810"/>
      <sheetData sheetId="13811"/>
      <sheetData sheetId="13812"/>
      <sheetData sheetId="13813"/>
      <sheetData sheetId="13814"/>
      <sheetData sheetId="13815"/>
      <sheetData sheetId="13816"/>
      <sheetData sheetId="13817"/>
      <sheetData sheetId="13818"/>
      <sheetData sheetId="13819"/>
      <sheetData sheetId="13820"/>
      <sheetData sheetId="13821"/>
      <sheetData sheetId="13822"/>
      <sheetData sheetId="13823"/>
      <sheetData sheetId="13824"/>
      <sheetData sheetId="13825"/>
      <sheetData sheetId="13826"/>
      <sheetData sheetId="13827"/>
      <sheetData sheetId="13828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/>
      <sheetData sheetId="13961"/>
      <sheetData sheetId="13962"/>
      <sheetData sheetId="13963"/>
      <sheetData sheetId="13964"/>
      <sheetData sheetId="13965"/>
      <sheetData sheetId="13966"/>
      <sheetData sheetId="13967"/>
      <sheetData sheetId="13968"/>
      <sheetData sheetId="13969" refreshError="1"/>
      <sheetData sheetId="13970" refreshError="1"/>
      <sheetData sheetId="1397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 refreshError="1"/>
      <sheetData sheetId="13983"/>
      <sheetData sheetId="13984"/>
      <sheetData sheetId="13985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/>
      <sheetData sheetId="14106" refreshError="1"/>
      <sheetData sheetId="14107" refreshError="1"/>
      <sheetData sheetId="14108"/>
      <sheetData sheetId="1410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CANT OBRA"/>
      <sheetName val="\Users\ANDRES FELIPE MUÑOZ\Dow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DIRECTAS AMO I"/>
      <sheetName val="DIRECTAS AMO II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Program"/>
      <sheetName val="BASES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A. P. U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 refreshError="1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46W9"/>
      <sheetName val="Presentacion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  <sheetName val="Clúster 8"/>
      <sheetName val="Clúster 14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7422CW00"/>
      <sheetName val="articulos"/>
      <sheetName val="GPI_5267"/>
      <sheetName val="VEA_3747"/>
      <sheetName val="ESTADO_FINANCIERO1"/>
      <sheetName val="BASE_DATOS1"/>
      <sheetName val="210_2_21"/>
      <sheetName val="BASE DATOS NOMINA EL-EK"/>
      <sheetName val="Cuadrillas"/>
      <sheetName val="Equ"/>
      <sheetName val="Trans"/>
      <sheetName val="Salarios"/>
      <sheetName val="2,2,6,1 Pilotes 0,30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  <sheetName val="RESUMEN_ITEMS_(2)"/>
      <sheetName val="RESUMEN_ITEMS"/>
      <sheetName val="OBRAS_PUENTE_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precios-básicos2002"/>
      <sheetName val="APUs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/>
      <sheetData sheetId="521"/>
      <sheetData sheetId="5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TA_DE_MODIFICACION__(2)"/>
      <sheetName val="aCCIDENTES_DE_1995_-_1996_xls"/>
      <sheetName val="aCCIDENTES_DE_1995_-_19961"/>
      <sheetName val="aCCIDENTES_DE_1995_-_19962"/>
      <sheetName val="aCCIDENTES_DE_1995_-_19963"/>
      <sheetName val="aCCIDENTES_DE_1995_-_19964"/>
      <sheetName val="aCCIDENTES_DE_1995_-_19965"/>
      <sheetName val="\a__aaInformación_GRUPO_4\A_MIn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BASES"/>
      <sheetName val="ESTADO VÍA-CRIT.TECNICO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ANDRES FELIPE MUÑOZ\Down"/>
      <sheetName val="ACTA No.5"/>
      <sheetName val="ACTA MAYORES - GENERAL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INDIC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 refreshError="1"/>
      <sheetData sheetId="1541" refreshError="1"/>
      <sheetData sheetId="1542" refreshError="1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ANEXO IX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a__aaInformación3"/>
      <sheetName val="a__aaInformación4"/>
      <sheetName val="a__aaInformación5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CCIDENTES_DE_1995_-_1996"/>
      <sheetName val="aCCIDENTES_DE_1995_-_19962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M.O."/>
      <sheetName val="ITEMS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HER"/>
      <sheetName val="MAT"/>
      <sheetName val="PER"/>
      <sheetName val="TRANS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46W9"/>
      <sheetName val="Presentacion"/>
      <sheetName val="AJIZAL 3335"/>
      <sheetName val="SABANETA 3335"/>
      <sheetName val="Datos Generales"/>
      <sheetName val="[a  aaInformación]__cceficie_81"/>
      <sheetName val="[a  aaInformación]__cceficie_80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  <sheetName val="Datos Generales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Res-Accide-10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alidad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  <sheetName val="COMPARATIVO"/>
      <sheetName val="BAS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1"/>
      <sheetName val="Hoja1"/>
      <sheetName val="PREACTA(1)"/>
      <sheetName val="MC_SF_GAVIONES4"/>
      <sheetName val="ANEXO_74"/>
      <sheetName val="A__P__U_4"/>
      <sheetName val="Análisis_de_precios4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Sucre PIR 2008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nálisis de precios"/>
      <sheetName val="Macro1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Concretos_y_morteros"/>
      <sheetName val="Datos_iniciales_"/>
      <sheetName val="Acc%20Ago-Sep_xl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Concretos_y_morteros1"/>
      <sheetName val="Datos_iniciales_1"/>
      <sheetName val="Acc%20Ago-Sep_xls1"/>
      <sheetName val="PREC-BASE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  <sheetName val="MC SF GAVIONES"/>
      <sheetName val="MC_SF_GAVIONES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VARIABLES"/>
      <sheetName val="Datos"/>
      <sheetName val="Jornal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">
          <cell r="R2">
            <v>0</v>
          </cell>
        </row>
      </sheetData>
      <sheetData sheetId="53"/>
      <sheetData sheetId="54"/>
      <sheetData sheetId="55"/>
      <sheetData sheetId="56">
        <row r="2">
          <cell r="R2">
            <v>0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2">
          <cell r="R2">
            <v>0</v>
          </cell>
        </row>
      </sheetData>
      <sheetData sheetId="71"/>
      <sheetData sheetId="72"/>
      <sheetData sheetId="73"/>
      <sheetData sheetId="74"/>
      <sheetData sheetId="75"/>
      <sheetData sheetId="76"/>
      <sheetData sheetId="77">
        <row r="2">
          <cell r="R2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>
        <row r="2">
          <cell r="R2">
            <v>0</v>
          </cell>
        </row>
      </sheetData>
      <sheetData sheetId="86"/>
      <sheetData sheetId="87"/>
      <sheetData sheetId="88">
        <row r="2">
          <cell r="R2">
            <v>0</v>
          </cell>
        </row>
      </sheetData>
      <sheetData sheetId="89"/>
      <sheetData sheetId="90">
        <row r="2">
          <cell r="R2">
            <v>0</v>
          </cell>
        </row>
      </sheetData>
      <sheetData sheetId="91">
        <row r="2">
          <cell r="R2">
            <v>0</v>
          </cell>
        </row>
      </sheetData>
      <sheetData sheetId="92">
        <row r="2">
          <cell r="R2">
            <v>0</v>
          </cell>
        </row>
      </sheetData>
      <sheetData sheetId="93"/>
      <sheetData sheetId="94"/>
      <sheetData sheetId="95">
        <row r="2">
          <cell r="R2">
            <v>0</v>
          </cell>
        </row>
      </sheetData>
      <sheetData sheetId="96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>
        <row r="2">
          <cell r="R2">
            <v>0</v>
          </cell>
        </row>
      </sheetData>
      <sheetData sheetId="103"/>
      <sheetData sheetId="104"/>
      <sheetData sheetId="105"/>
      <sheetData sheetId="106"/>
      <sheetData sheetId="107">
        <row r="2">
          <cell r="R2">
            <v>0</v>
          </cell>
        </row>
      </sheetData>
      <sheetData sheetId="108"/>
      <sheetData sheetId="109"/>
      <sheetData sheetId="110"/>
      <sheetData sheetId="111"/>
      <sheetData sheetId="112">
        <row r="2">
          <cell r="R2">
            <v>0</v>
          </cell>
        </row>
      </sheetData>
      <sheetData sheetId="113">
        <row r="2">
          <cell r="R2">
            <v>0</v>
          </cell>
        </row>
      </sheetData>
      <sheetData sheetId="114">
        <row r="2">
          <cell r="R2">
            <v>0</v>
          </cell>
        </row>
      </sheetData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>
        <row r="2">
          <cell r="R2">
            <v>0</v>
          </cell>
        </row>
      </sheetData>
      <sheetData sheetId="123">
        <row r="2">
          <cell r="R2">
            <v>0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>
        <row r="2">
          <cell r="R2">
            <v>0</v>
          </cell>
        </row>
      </sheetData>
      <sheetData sheetId="133"/>
      <sheetData sheetId="134"/>
      <sheetData sheetId="135"/>
      <sheetData sheetId="136"/>
      <sheetData sheetId="137"/>
      <sheetData sheetId="138"/>
      <sheetData sheetId="139"/>
      <sheetData sheetId="140">
        <row r="2">
          <cell r="R2">
            <v>0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2">
          <cell r="R2">
            <v>0</v>
          </cell>
        </row>
      </sheetData>
      <sheetData sheetId="158"/>
      <sheetData sheetId="159"/>
      <sheetData sheetId="160"/>
      <sheetData sheetId="161">
        <row r="2">
          <cell r="R2">
            <v>0</v>
          </cell>
        </row>
      </sheetData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2">
          <cell r="R2">
            <v>0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>
        <row r="2">
          <cell r="R2">
            <v>0</v>
          </cell>
        </row>
      </sheetData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>
        <row r="2">
          <cell r="R2">
            <v>0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>
        <row r="2">
          <cell r="R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>
        <row r="2">
          <cell r="R2">
            <v>0</v>
          </cell>
        </row>
      </sheetData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>
        <row r="2">
          <cell r="R2">
            <v>0</v>
          </cell>
        </row>
      </sheetData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>
        <row r="2">
          <cell r="R2">
            <v>0</v>
          </cell>
        </row>
      </sheetData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>
        <row r="2">
          <cell r="R2">
            <v>0</v>
          </cell>
        </row>
      </sheetData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>
        <row r="35">
          <cell r="E35">
            <v>3536000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  <sheetName val="medelo_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nálisis_de_preci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  <sheetName val="PERSONAL"/>
      <sheetName val="1_Preliminares"/>
      <sheetName val="Insumos"/>
      <sheetName val="M.Obra"/>
      <sheetName val="Tablas"/>
      <sheetName val="ITEM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310 B  (2)"/>
      <sheetName val="\\Pc1\E\AMV-3005-2005\ADMON_GRU"/>
      <sheetName val="\\Pc1\E\AMV-3005-2005\ADMON_GR1"/>
      <sheetName val="CIRCUITOS CODENSA"/>
      <sheetName val="PPTO"/>
      <sheetName val="F. Prest"/>
      <sheetName val="glvc"/>
      <sheetName val="PU (2)"/>
      <sheetName val="Cuadro"/>
      <sheetName val="Mobr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  <sheetName val="Analisis Precios Unitarios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Informacion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Datos-Gráfica-Apartada"/>
      <sheetName val="APU"/>
      <sheetName val="PREC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/>
      <sheetData sheetId="1180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>
        <row r="3">
          <cell r="B3">
            <v>0</v>
          </cell>
        </row>
      </sheetData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  <sheetName val="IDO_(2)"/>
      <sheetName val="PENDIENTES_X_COBRAR"/>
      <sheetName val="AVP_(2)"/>
      <sheetName val="CUADRO_DE_CANTIDADES"/>
      <sheetName val="AJUSTE_CANTIDADES"/>
      <sheetName val="HOMOLOGACION_DE_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ESTADO RED"/>
      <sheetName val="CARRETERAS"/>
      <sheetName val="GENERALIDADES "/>
      <sheetName val="CONS"/>
      <sheetName val="31"/>
      <sheetName val="INV"/>
      <sheetName val="PESOS"/>
      <sheetName val="AASHTO"/>
      <sheetName val="UNITARIOS GENERALES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Estruc_ Tarif"/>
      <sheetName val="PRECIOS"/>
      <sheetName val="\Documents and Settings\Adminis"/>
      <sheetName val="\Users\user\Library\Mail Downlo"/>
      <sheetName val="items"/>
      <sheetName val="glvc"/>
      <sheetName val="CRA.MODI"/>
      <sheetName val="\Cofinanciacion\FICHAS Y FORMAT"/>
      <sheetName val="\A\Cofinanciacion\FICHAS Y FORM"/>
      <sheetName val="UNITARIOS%20GENERALES.xls"/>
      <sheetName val="UNITARIOS"/>
      <sheetName val="Form5 _Pág_ 1"/>
      <sheetName val="Datos Generales"/>
      <sheetName val="APU"/>
      <sheetName val="AIU"/>
      <sheetName val="Form5 _Pág_ 2"/>
      <sheetName val="EYD "/>
      <sheetName val="BASES"/>
      <sheetName val="MC SF GAVIONES"/>
      <sheetName val="civ_roma"/>
      <sheetName val="Summary"/>
      <sheetName val="Sheet1"/>
      <sheetName val="UNITARIOS_GENERALES"/>
      <sheetName val="5__MODIFICATORIA"/>
      <sheetName val="Desmonte y Limpieza"/>
      <sheetName val="DATOS GRAFICOS"/>
      <sheetName val="7.12"/>
      <sheetName val="Tablas"/>
      <sheetName val="PRESUP. RESUMEN"/>
      <sheetName val="Hoja1"/>
      <sheetName val="Personalizar"/>
      <sheetName val="PRESUP"/>
      <sheetName val="BITACORA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U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1">
          <cell r="A1" t="str">
            <v>Empresa: CONSORCIO MUSEO DE ARTE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  <sheetData sheetId="9"/>
      <sheetData sheetId="10">
        <row r="12">
          <cell r="O12" t="str">
            <v>AÑO</v>
          </cell>
        </row>
      </sheetData>
      <sheetData sheetId="11"/>
      <sheetData sheetId="12">
        <row r="8">
          <cell r="J8">
            <v>136500000</v>
          </cell>
        </row>
      </sheetData>
      <sheetData sheetId="13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  <sheetName val="Cotas_Pav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  <sheetData sheetId="5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  <sheetData sheetId="7"/>
      <sheetData sheetId="8"/>
      <sheetData sheetId="9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CONTRATO"/>
      <sheetName val="LIQUIDA-NOMINA"/>
      <sheetName val="EMPRESA"/>
      <sheetName val="NOMINA 1"/>
      <sheetName val="Datos"/>
      <sheetName val="GRAFICOS"/>
      <sheetName val="PlanCero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  <sheetName val="Prog__y_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Base de Diseño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10_H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>
        <row r="1">
          <cell r="A1" t="str">
            <v>CODIGO</v>
          </cell>
        </row>
      </sheetData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>
        <row r="1">
          <cell r="A1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ManoDeObra"/>
      <sheetName val="días habiles 2015"/>
      <sheetName val="INS"/>
      <sheetName val="Ppto"/>
      <sheetName val="Plan auditorí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  <sheetName val="MANTENIMIENTO"/>
      <sheetName val="Actual Data (MAP)"/>
      <sheetName val="Actual Data (STX)"/>
      <sheetName val="PARA INFORME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TUBERIA"/>
      <sheetName val="Ejecutado$"/>
      <sheetName val="Programado$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>
        <row r="2">
          <cell r="A2" t="str">
            <v>INVÍAS - TERRITORIAL CORDOBA - GRUPO 3</v>
          </cell>
        </row>
      </sheetData>
      <sheetData sheetId="83"/>
      <sheetData sheetId="84"/>
      <sheetData sheetId="85"/>
      <sheetData sheetId="86"/>
      <sheetData sheetId="87"/>
      <sheetData sheetId="88">
        <row r="2">
          <cell r="A2" t="str">
            <v>INVÍAS - TERRITORIAL CORDOBA - GRUPO 3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>
        <row r="2">
          <cell r="A2" t="str">
            <v>INVÍAS - TERRITORIAL CORDOBA - GRUPO 3</v>
          </cell>
        </row>
      </sheetData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2">
          <cell r="A2" t="str">
            <v>INVÍAS - TERRITORIAL CORDOBA - GRUPO 3</v>
          </cell>
        </row>
      </sheetData>
      <sheetData sheetId="175"/>
      <sheetData sheetId="176">
        <row r="2">
          <cell r="A2" t="str">
            <v>INVÍAS - TERRITORIAL CORDOBA - GRUPO 3</v>
          </cell>
        </row>
      </sheetData>
      <sheetData sheetId="177">
        <row r="2">
          <cell r="A2" t="str">
            <v>INVÍAS - TERRITORIAL CORDOBA - GRUPO 3</v>
          </cell>
        </row>
      </sheetData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>
        <row r="2">
          <cell r="A2" t="str">
            <v>INVÍAS - TERRITORIAL CORDOBA - GRUPO 3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2">
          <cell r="A2" t="str">
            <v>INVÍAS - TERRITORIAL CORDOBA - GRUPO 3</v>
          </cell>
        </row>
      </sheetData>
      <sheetData sheetId="234">
        <row r="2">
          <cell r="A2" t="str">
            <v>INVÍAS - TERRITORIAL CORDOBA - GRUPO 3</v>
          </cell>
        </row>
      </sheetData>
      <sheetData sheetId="235">
        <row r="2">
          <cell r="A2" t="str">
            <v>INVÍAS - TERRITORIAL CORDOBA - GRUPO 3</v>
          </cell>
        </row>
      </sheetData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2">
          <cell r="A2" t="str">
            <v>INVÍAS - TERRITORIAL CORDOBA - GRUPO 3</v>
          </cell>
        </row>
      </sheetData>
      <sheetData sheetId="286">
        <row r="2">
          <cell r="A2" t="str">
            <v>INVÍAS - TERRITORIAL CORDOBA - GRUPO 3</v>
          </cell>
        </row>
      </sheetData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2">
          <cell r="A2" t="str">
            <v>INVÍAS - TERRITORIAL CORDOBA - GRUPO 3</v>
          </cell>
        </row>
      </sheetData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>
        <row r="2">
          <cell r="B2">
            <v>0</v>
          </cell>
        </row>
      </sheetData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>
        <row r="2">
          <cell r="A2" t="str">
            <v>INVÍAS - TERRITORIAL CORDOBA - GRUPO 3</v>
          </cell>
        </row>
      </sheetData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  <sheetName val="FORMATO (1)"/>
      <sheetName val="Hoja1 (1)"/>
      <sheetName val="FORMATO (2)"/>
      <sheetName val="Hoja1 (2)"/>
      <sheetName val="FORMATO (3)"/>
      <sheetName val="Hoja1 (3)"/>
      <sheetName val="Hoja2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ATERIALES CON IVA"/>
      <sheetName val="1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ejecutado%"/>
      <sheetName val="steel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>
        <row r="3">
          <cell r="A3">
            <v>1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[Acta No 4.xlsx]__cceficient_19"/>
      <sheetName val="Acta%20No%204.xlsx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6"/>
      <sheetName val="[a  aaInformación]__cceficie_17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  <sheetName val="_MANTENIMIENTO RUTA 1001_MARZO "/>
      <sheetName val="_I_MANTENIMIENTO RUTA 1001_MARZ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6">
          <cell r="E6">
            <v>538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>
        <row r="2">
          <cell r="B2" t="str">
            <v>INFORME SEMANAL DE ACTIVIDADES</v>
          </cell>
        </row>
      </sheetData>
      <sheetData sheetId="11">
        <row r="2">
          <cell r="B2" t="str">
            <v>INFORME SEMANAL DE ACTIVIDADES</v>
          </cell>
        </row>
      </sheetData>
      <sheetData sheetId="12">
        <row r="2">
          <cell r="B2" t="str">
            <v>INFORME SEMANAL DE ACTIVIDADES</v>
          </cell>
        </row>
      </sheetData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>
        <row r="2">
          <cell r="BZ2" t="str">
            <v xml:space="preserve">          ACERIA   M.C.C.</v>
          </cell>
        </row>
      </sheetData>
      <sheetData sheetId="173"/>
      <sheetData sheetId="174">
        <row r="2">
          <cell r="BZ2" t="str">
            <v xml:space="preserve">          ACERIA   M.C.C.</v>
          </cell>
        </row>
      </sheetData>
      <sheetData sheetId="175">
        <row r="2">
          <cell r="BZ2" t="str">
            <v xml:space="preserve">          ACERIA   M.C.C.</v>
          </cell>
        </row>
      </sheetData>
      <sheetData sheetId="176">
        <row r="2">
          <cell r="BZ2" t="str">
            <v xml:space="preserve">          ACERIA   M.C.C.</v>
          </cell>
        </row>
      </sheetData>
      <sheetData sheetId="177"/>
      <sheetData sheetId="178">
        <row r="2">
          <cell r="BZ2" t="str">
            <v xml:space="preserve">          ACERIA   M.C.C.</v>
          </cell>
        </row>
      </sheetData>
      <sheetData sheetId="179">
        <row r="2">
          <cell r="BZ2" t="str">
            <v xml:space="preserve">          ACERIA   M.C.C.</v>
          </cell>
        </row>
      </sheetData>
      <sheetData sheetId="180"/>
      <sheetData sheetId="181">
        <row r="2">
          <cell r="BZ2" t="str">
            <v xml:space="preserve">          ACERIA   M.C.C.</v>
          </cell>
        </row>
      </sheetData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Summary"/>
      <sheetName val="Hoja3"/>
      <sheetName val="BASES"/>
      <sheetName val="MC SF GAVIONES"/>
      <sheetName val="PESOS"/>
      <sheetName val="civ_roma"/>
      <sheetName val="MANO DE OBRA"/>
      <sheetName val="1.1"/>
      <sheetName val="EQUIPO"/>
      <sheetName val="TUBERIA"/>
      <sheetName val="Hoja2"/>
      <sheetName val="MATERIALES"/>
      <sheetName val="Datos Generales"/>
      <sheetName val="ANEXO 9 (MATERIAL)"/>
      <sheetName val="Anexo 13"/>
      <sheetName val="PRECIOS"/>
      <sheetName val="UNITARIOS"/>
      <sheetName val="PE-02"/>
      <sheetName val="BASE"/>
      <sheetName val="PE_02"/>
      <sheetName val="DATOS GRAFICOS"/>
      <sheetName val="Estruc_ Tarif"/>
      <sheetName val="Listado"/>
      <sheetName val="FICHA EBI 1 de 6 "/>
      <sheetName val="BASE DATOS"/>
      <sheetName val="RECIBO FINAL"/>
      <sheetName val="5094-2003"/>
      <sheetName val="INSUMOS"/>
      <sheetName val="Listas"/>
      <sheetName val="Desmonte y Limpieza"/>
      <sheetName val="Form5 _Pág_ 1"/>
      <sheetName val="Form5 _Pág_ 2"/>
      <sheetName val="ITEMS"/>
      <sheetName val="APU"/>
      <sheetName val="AIU"/>
      <sheetName val="CONS"/>
      <sheetName val="31"/>
      <sheetName val="7.12"/>
      <sheetName val="Tablas"/>
      <sheetName val="UNITARIOS GENERALES.xl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  <sheetName val="Bases_2A"/>
      <sheetName val="Petroq_"/>
      <sheetName val="Serv_Ind_"/>
      <sheetName val="Manto,_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20">
          <cell r="C20">
            <v>2265.5</v>
          </cell>
        </row>
      </sheetData>
      <sheetData sheetId="22"/>
      <sheetData sheetId="23"/>
      <sheetData sheetId="2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UNITARIOS%20PARA%20241201%202S"/>
      <sheetName val="Excavación Mat. Común Estacione"/>
      <sheetName val="Demolición Pavimento"/>
      <sheetName val="Insum"/>
      <sheetName val="SUB APU"/>
      <sheetName val="TRANSPORTE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A.P.U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resup_Cancha"/>
      <sheetName val="CLASIFICACION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LISTA DE PRECIOS"/>
      <sheetName val="062"/>
      <sheetName val="Listado"/>
      <sheetName val=" Liquidacion de Obra por Tramos"/>
      <sheetName val="REC-COD,"/>
      <sheetName val="Lp"/>
      <sheetName val="TRAPMO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UNITARIOS"/>
      <sheetName val="THE"/>
      <sheetName val="ATHE"/>
      <sheetName val="PERSONAL"/>
      <sheetName val="Tarifa MT"/>
      <sheetName val="2,2,6,1 Pilotes 0,30"/>
      <sheetName val="Requisición1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SALARIOS"/>
      <sheetName val="APU NO PREVISTO"/>
      <sheetName val="PPTA (3)"/>
      <sheetName val="PPTA (2)"/>
      <sheetName val="PPTA"/>
      <sheetName val="Cuadr."/>
      <sheetName val="Hoja2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"/>
      <sheetName val="Bases 2A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devdics"/>
      <sheetName val="CHINCHINA FINAL . A CEROS"/>
      <sheetName val="Memoria de calculo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ITACOR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>
        <row r="48">
          <cell r="E48">
            <v>0</v>
          </cell>
        </row>
      </sheetData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48">
          <cell r="E48">
            <v>0</v>
          </cell>
        </row>
      </sheetData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>
        <row r="48">
          <cell r="E48">
            <v>0</v>
          </cell>
        </row>
      </sheetData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>
        <row r="48">
          <cell r="E48">
            <v>0</v>
          </cell>
        </row>
      </sheetData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>
        <row r="48">
          <cell r="E48">
            <v>0</v>
          </cell>
        </row>
      </sheetData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/>
      <sheetData sheetId="352">
        <row r="48">
          <cell r="E48">
            <v>0</v>
          </cell>
        </row>
      </sheetData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>
        <row r="48">
          <cell r="E48">
            <v>0</v>
          </cell>
        </row>
      </sheetData>
      <sheetData sheetId="359"/>
      <sheetData sheetId="360"/>
      <sheetData sheetId="361"/>
      <sheetData sheetId="362">
        <row r="48">
          <cell r="E48">
            <v>0</v>
          </cell>
        </row>
      </sheetData>
      <sheetData sheetId="363"/>
      <sheetData sheetId="364"/>
      <sheetData sheetId="365"/>
      <sheetData sheetId="366">
        <row r="48">
          <cell r="E48">
            <v>0</v>
          </cell>
        </row>
      </sheetData>
      <sheetData sheetId="367"/>
      <sheetData sheetId="368"/>
      <sheetData sheetId="369"/>
      <sheetData sheetId="370">
        <row r="48">
          <cell r="E48">
            <v>0</v>
          </cell>
        </row>
      </sheetData>
      <sheetData sheetId="371"/>
      <sheetData sheetId="372"/>
      <sheetData sheetId="373"/>
      <sheetData sheetId="374"/>
      <sheetData sheetId="375">
        <row r="48">
          <cell r="E48">
            <v>0</v>
          </cell>
        </row>
      </sheetData>
      <sheetData sheetId="376"/>
      <sheetData sheetId="377"/>
      <sheetData sheetId="378"/>
      <sheetData sheetId="379"/>
      <sheetData sheetId="380"/>
      <sheetData sheetId="381">
        <row r="48">
          <cell r="E48">
            <v>0</v>
          </cell>
        </row>
      </sheetData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>
        <row r="48">
          <cell r="E48">
            <v>0</v>
          </cell>
        </row>
      </sheetData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>
        <row r="48">
          <cell r="E48">
            <v>0</v>
          </cell>
        </row>
      </sheetData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>
        <row r="3">
          <cell r="A3" t="str">
            <v>COD</v>
          </cell>
        </row>
      </sheetData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A__P__U_"/>
      <sheetName val="devdics"/>
      <sheetName val="1,01"/>
      <sheetName val="UNIT."/>
      <sheetName val="PROGR_2"/>
      <sheetName val="PROGR_3"/>
      <sheetName val="Cuadro p. Capital Vs estimado"/>
      <sheetName val="glvc"/>
      <sheetName val="TARIFAS"/>
      <sheetName val="EQUIPO"/>
      <sheetName val="ELECTRICO"/>
      <sheetName val="Vuelta"/>
      <sheetName val="Lista APU"/>
      <sheetName val="c2.5y2.6"/>
      <sheetName val="PROGR_5"/>
      <sheetName val="PROGR_4"/>
      <sheetName val="PROGR_6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PROGR_12"/>
      <sheetName val="A__P__U_6"/>
      <sheetName val="ACTA_DE_MODIFICACION__(2)6"/>
      <sheetName val="CRA_MODI4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>
        <row r="6">
          <cell r="A6" t="str">
            <v>UNIDAD ADMINISTRATIVA ESPECIAL DE LA AERONAUTICA CIVIL</v>
          </cell>
        </row>
      </sheetData>
      <sheetData sheetId="43"/>
      <sheetData sheetId="44"/>
      <sheetData sheetId="45">
        <row r="6">
          <cell r="A6" t="str">
            <v>UNIDAD ADMINISTRATIVA ESPECIAL DE LA AERONAUTICA CIVIL</v>
          </cell>
        </row>
      </sheetData>
      <sheetData sheetId="46"/>
      <sheetData sheetId="47"/>
      <sheetData sheetId="48">
        <row r="6">
          <cell r="A6" t="str">
            <v>UNIDAD ADMINISTRATIVA ESPECIAL DE LA AERONAUTICA CIVIL</v>
          </cell>
        </row>
      </sheetData>
      <sheetData sheetId="49"/>
      <sheetData sheetId="50"/>
      <sheetData sheetId="51"/>
      <sheetData sheetId="52">
        <row r="6">
          <cell r="A6" t="str">
            <v>UNIDAD ADMINISTRATIVA ESPECIAL DE LA AERONAUTICA CIVIL</v>
          </cell>
        </row>
      </sheetData>
      <sheetData sheetId="53"/>
      <sheetData sheetId="54"/>
      <sheetData sheetId="55"/>
      <sheetData sheetId="56">
        <row r="6">
          <cell r="A6" t="str">
            <v>UNIDAD ADMINISTRATIVA ESPECIAL DE LA AERONAUTICA CIVIL</v>
          </cell>
        </row>
      </sheetData>
      <sheetData sheetId="57"/>
      <sheetData sheetId="58"/>
      <sheetData sheetId="59"/>
      <sheetData sheetId="60">
        <row r="6">
          <cell r="A6" t="str">
            <v>UNIDAD ADMINISTRATIVA ESPECIAL DE LA AERONAUTICA CIVIL</v>
          </cell>
        </row>
      </sheetData>
      <sheetData sheetId="61"/>
      <sheetData sheetId="62"/>
      <sheetData sheetId="63"/>
      <sheetData sheetId="64">
        <row r="6">
          <cell r="A6" t="str">
            <v>UNIDAD ADMINISTRATIVA ESPECIAL DE LA AERONAUTICA CIVIL</v>
          </cell>
        </row>
      </sheetData>
      <sheetData sheetId="65"/>
      <sheetData sheetId="66"/>
      <sheetData sheetId="67"/>
      <sheetData sheetId="68">
        <row r="6">
          <cell r="A6" t="str">
            <v>UNIDAD ADMINISTRATIVA ESPECIAL DE LA AERONAUTICA CIVIL</v>
          </cell>
        </row>
      </sheetData>
      <sheetData sheetId="69"/>
      <sheetData sheetId="70"/>
      <sheetData sheetId="71" refreshError="1"/>
      <sheetData sheetId="7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  <sheetName val="[A MInformes M]__cceficiente__9"/>
      <sheetName val="\MANTENIMIENTO RUTA 1001_MARZO "/>
      <sheetName val="\D\MANTENIMIENTO RUTA 1001_MARZ"/>
      <sheetName val="\G\D\MANTENIMIENTO RUTA 1001_MA"/>
      <sheetName val="BALANCE- RECUR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>
        <row r="17">
          <cell r="G17" t="str">
            <v>HAZARDS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NALISIS"/>
      <sheetName val="INSUMOS"/>
      <sheetName val="MemoriaDeCant"/>
      <sheetName val="Hoja1"/>
    </sheetNames>
    <sheetDataSet>
      <sheetData sheetId="0">
        <row r="16">
          <cell r="AV16">
            <v>6278.58</v>
          </cell>
        </row>
        <row r="17">
          <cell r="AV17">
            <v>94733.1</v>
          </cell>
        </row>
        <row r="23">
          <cell r="AV23">
            <v>20803.86</v>
          </cell>
        </row>
        <row r="24">
          <cell r="AV24">
            <v>35627.760000000002</v>
          </cell>
        </row>
        <row r="25">
          <cell r="AV25">
            <v>29589.84</v>
          </cell>
        </row>
        <row r="26">
          <cell r="AV26">
            <v>232381.8</v>
          </cell>
        </row>
        <row r="27">
          <cell r="AV27">
            <v>252609.84</v>
          </cell>
        </row>
        <row r="28">
          <cell r="AV28">
            <v>781063.92</v>
          </cell>
        </row>
        <row r="29">
          <cell r="AV29">
            <v>1032755.22</v>
          </cell>
        </row>
        <row r="30">
          <cell r="AV30">
            <v>2651109.2999999998</v>
          </cell>
        </row>
        <row r="31">
          <cell r="AV31">
            <v>613979.1</v>
          </cell>
        </row>
        <row r="32">
          <cell r="AV32">
            <v>643121.64</v>
          </cell>
        </row>
        <row r="37">
          <cell r="AV37">
            <v>39199.86</v>
          </cell>
        </row>
        <row r="38">
          <cell r="AV38">
            <v>319915.26</v>
          </cell>
        </row>
        <row r="39">
          <cell r="AV39">
            <v>288701.28000000003</v>
          </cell>
        </row>
        <row r="40">
          <cell r="AV40">
            <v>254896.74</v>
          </cell>
        </row>
        <row r="41">
          <cell r="AV41">
            <v>9215.64</v>
          </cell>
        </row>
        <row r="42">
          <cell r="AV42">
            <v>42671.16</v>
          </cell>
        </row>
        <row r="43">
          <cell r="AV43">
            <v>96369.84</v>
          </cell>
        </row>
        <row r="44">
          <cell r="AV44">
            <v>147711.06</v>
          </cell>
        </row>
        <row r="45">
          <cell r="AV45">
            <v>1170005.76</v>
          </cell>
        </row>
        <row r="46">
          <cell r="AV46">
            <v>1034308.8</v>
          </cell>
        </row>
        <row r="47">
          <cell r="AV47">
            <v>3072731.7600000002</v>
          </cell>
        </row>
        <row r="48">
          <cell r="AV48">
            <v>607420.80000000005</v>
          </cell>
        </row>
        <row r="49">
          <cell r="AV49">
            <v>25273784.34</v>
          </cell>
        </row>
        <row r="55">
          <cell r="AV55">
            <v>205290.54</v>
          </cell>
        </row>
        <row r="56">
          <cell r="AV56">
            <v>140248.07999999999</v>
          </cell>
        </row>
        <row r="68">
          <cell r="AV68">
            <v>5218.92</v>
          </cell>
        </row>
        <row r="69">
          <cell r="AV69">
            <v>29821.68</v>
          </cell>
        </row>
        <row r="70">
          <cell r="AV70">
            <v>21471.66</v>
          </cell>
        </row>
        <row r="71">
          <cell r="AV71">
            <v>121248.54</v>
          </cell>
        </row>
        <row r="72">
          <cell r="AV72">
            <v>1138788</v>
          </cell>
        </row>
        <row r="73">
          <cell r="AV73">
            <v>929955.6</v>
          </cell>
        </row>
        <row r="74">
          <cell r="AV74">
            <v>66714.48</v>
          </cell>
        </row>
        <row r="75">
          <cell r="AV75">
            <v>8052.66</v>
          </cell>
        </row>
        <row r="76">
          <cell r="AV76">
            <v>85861.440000000002</v>
          </cell>
        </row>
        <row r="77">
          <cell r="AV77">
            <v>36323.279999999999</v>
          </cell>
        </row>
        <row r="78">
          <cell r="AV78">
            <v>14658.84</v>
          </cell>
        </row>
        <row r="79">
          <cell r="AV79">
            <v>255024</v>
          </cell>
        </row>
        <row r="80">
          <cell r="AV80">
            <v>75797.820000000007</v>
          </cell>
        </row>
        <row r="81">
          <cell r="AV81">
            <v>93440.34</v>
          </cell>
        </row>
        <row r="82">
          <cell r="AV82">
            <v>107562.42</v>
          </cell>
        </row>
        <row r="83">
          <cell r="AV83">
            <v>170862.3</v>
          </cell>
        </row>
        <row r="84">
          <cell r="AV84">
            <v>41866.019999999997</v>
          </cell>
        </row>
        <row r="85">
          <cell r="AV85">
            <v>126984.06</v>
          </cell>
        </row>
        <row r="86">
          <cell r="AV86">
            <v>234681.3</v>
          </cell>
        </row>
        <row r="87">
          <cell r="AV87">
            <v>280542.78000000003</v>
          </cell>
        </row>
        <row r="88">
          <cell r="AV88">
            <v>119320.74</v>
          </cell>
        </row>
        <row r="89">
          <cell r="AV89">
            <v>68667.48</v>
          </cell>
        </row>
        <row r="90">
          <cell r="AV90">
            <v>54379.08</v>
          </cell>
        </row>
        <row r="91">
          <cell r="AV91">
            <v>51143.4</v>
          </cell>
        </row>
        <row r="92">
          <cell r="AV92">
            <v>2433032.2799999998</v>
          </cell>
        </row>
        <row r="93">
          <cell r="AV93">
            <v>604051.56000000006</v>
          </cell>
        </row>
        <row r="94">
          <cell r="AV94">
            <v>109958.94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7791-57FC-44EB-885B-BA95A87AE825}">
  <dimension ref="B1:L92"/>
  <sheetViews>
    <sheetView showGridLines="0" tabSelected="1" view="pageBreakPreview" topLeftCell="A15" zoomScale="40" zoomScaleNormal="55" zoomScaleSheetLayoutView="40" zoomScalePageLayoutView="70" workbookViewId="0">
      <selection activeCell="G49" sqref="G49"/>
    </sheetView>
  </sheetViews>
  <sheetFormatPr baseColWidth="10" defaultColWidth="11.44140625" defaultRowHeight="15.6" x14ac:dyDescent="0.3"/>
  <cols>
    <col min="1" max="2" width="4.44140625" style="3" customWidth="1"/>
    <col min="3" max="3" width="14.6640625" style="46" customWidth="1"/>
    <col min="4" max="4" width="18" style="3" customWidth="1"/>
    <col min="5" max="5" width="12.6640625" style="46" customWidth="1"/>
    <col min="6" max="6" width="16.21875" style="3" customWidth="1"/>
    <col min="7" max="7" width="141" style="3" customWidth="1"/>
    <col min="8" max="8" width="10.88671875" style="3" customWidth="1"/>
    <col min="9" max="9" width="18.88671875" style="3" customWidth="1"/>
    <col min="10" max="10" width="25.33203125" style="3" customWidth="1"/>
    <col min="11" max="11" width="32.6640625" style="3" customWidth="1"/>
    <col min="12" max="13" width="4.44140625" style="3" customWidth="1"/>
    <col min="14" max="14" width="11.44140625" style="3"/>
    <col min="15" max="15" width="25.5546875" style="3" customWidth="1"/>
    <col min="16" max="16384" width="11.44140625" style="3"/>
  </cols>
  <sheetData>
    <row r="1" spans="2:12" ht="16.2" thickBot="1" x14ac:dyDescent="0.35">
      <c r="B1" s="1"/>
      <c r="C1" s="63"/>
      <c r="D1" s="1"/>
      <c r="E1" s="2"/>
    </row>
    <row r="2" spans="2:12" ht="16.2" thickTop="1" x14ac:dyDescent="0.3">
      <c r="B2" s="73"/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2:12" ht="30.75" customHeight="1" x14ac:dyDescent="0.3">
      <c r="B3" s="4"/>
      <c r="C3" s="76" t="s">
        <v>0</v>
      </c>
      <c r="D3" s="77"/>
      <c r="E3" s="77"/>
      <c r="F3" s="78"/>
      <c r="L3" s="5"/>
    </row>
    <row r="4" spans="2:12" x14ac:dyDescent="0.3">
      <c r="B4" s="4"/>
      <c r="C4" s="64" t="s">
        <v>1</v>
      </c>
      <c r="D4" s="7" t="s">
        <v>2</v>
      </c>
      <c r="E4" s="6" t="s">
        <v>3</v>
      </c>
      <c r="F4" s="7">
        <v>2</v>
      </c>
      <c r="L4" s="5"/>
    </row>
    <row r="5" spans="2:12" ht="16.2" thickBot="1" x14ac:dyDescent="0.35">
      <c r="B5" s="4"/>
      <c r="C5" s="65"/>
      <c r="D5" s="2"/>
      <c r="E5" s="1"/>
      <c r="F5" s="2"/>
      <c r="L5" s="5"/>
    </row>
    <row r="6" spans="2:12" ht="31.5" customHeight="1" thickTop="1" x14ac:dyDescent="0.3">
      <c r="B6" s="4"/>
      <c r="C6" s="79" t="s">
        <v>4</v>
      </c>
      <c r="D6" s="80"/>
      <c r="E6" s="80"/>
      <c r="F6" s="80"/>
      <c r="G6" s="80"/>
      <c r="H6" s="80"/>
      <c r="I6" s="80"/>
      <c r="J6" s="80"/>
      <c r="K6" s="81"/>
      <c r="L6" s="5"/>
    </row>
    <row r="7" spans="2:12" x14ac:dyDescent="0.3">
      <c r="B7" s="8"/>
      <c r="C7" s="82" t="s">
        <v>5</v>
      </c>
      <c r="D7" s="82"/>
      <c r="E7" s="82"/>
      <c r="F7" s="82"/>
      <c r="G7" s="82"/>
      <c r="H7" s="82"/>
      <c r="I7" s="82"/>
      <c r="J7" s="82"/>
      <c r="K7" s="83"/>
      <c r="L7" s="5"/>
    </row>
    <row r="8" spans="2:12" s="11" customFormat="1" x14ac:dyDescent="0.3">
      <c r="B8" s="9"/>
      <c r="C8" s="84" t="s">
        <v>41</v>
      </c>
      <c r="D8" s="85"/>
      <c r="E8" s="85"/>
      <c r="F8" s="85"/>
      <c r="G8" s="85"/>
      <c r="H8" s="85"/>
      <c r="I8" s="85"/>
      <c r="J8" s="85"/>
      <c r="K8" s="86"/>
      <c r="L8" s="10"/>
    </row>
    <row r="9" spans="2:12" x14ac:dyDescent="0.3">
      <c r="B9" s="8"/>
      <c r="C9" s="84"/>
      <c r="D9" s="85"/>
      <c r="E9" s="85"/>
      <c r="F9" s="85"/>
      <c r="G9" s="85"/>
      <c r="H9" s="85"/>
      <c r="I9" s="85"/>
      <c r="J9" s="85"/>
      <c r="K9" s="86"/>
      <c r="L9" s="5"/>
    </row>
    <row r="10" spans="2:12" ht="43.8" customHeight="1" x14ac:dyDescent="0.3">
      <c r="B10" s="8"/>
      <c r="C10" s="70" t="s">
        <v>6</v>
      </c>
      <c r="D10" s="71"/>
      <c r="E10" s="71"/>
      <c r="F10" s="71"/>
      <c r="G10" s="71"/>
      <c r="H10" s="71"/>
      <c r="I10" s="71"/>
      <c r="J10" s="71"/>
      <c r="K10" s="72"/>
      <c r="L10" s="5"/>
    </row>
    <row r="11" spans="2:12" ht="60.6" customHeight="1" thickBot="1" x14ac:dyDescent="0.35">
      <c r="B11" s="4"/>
      <c r="C11" s="90" t="s">
        <v>40</v>
      </c>
      <c r="D11" s="91"/>
      <c r="E11" s="91"/>
      <c r="F11" s="91"/>
      <c r="G11" s="91"/>
      <c r="H11" s="91"/>
      <c r="I11" s="91"/>
      <c r="J11" s="91"/>
      <c r="K11" s="92"/>
      <c r="L11" s="5"/>
    </row>
    <row r="12" spans="2:12" ht="30" customHeight="1" x14ac:dyDescent="0.3">
      <c r="B12" s="4"/>
      <c r="C12" s="93" t="s">
        <v>7</v>
      </c>
      <c r="D12" s="95" t="s">
        <v>8</v>
      </c>
      <c r="E12" s="97" t="s">
        <v>9</v>
      </c>
      <c r="F12" s="97"/>
      <c r="G12" s="93" t="s">
        <v>10</v>
      </c>
      <c r="H12" s="98" t="s">
        <v>11</v>
      </c>
      <c r="I12" s="98" t="s">
        <v>12</v>
      </c>
      <c r="J12" s="100" t="s">
        <v>13</v>
      </c>
      <c r="K12" s="102" t="s">
        <v>14</v>
      </c>
      <c r="L12" s="5"/>
    </row>
    <row r="13" spans="2:12" ht="30" customHeight="1" thickBot="1" x14ac:dyDescent="0.35">
      <c r="B13" s="4"/>
      <c r="C13" s="94"/>
      <c r="D13" s="96"/>
      <c r="E13" s="52" t="s">
        <v>15</v>
      </c>
      <c r="F13" s="52" t="s">
        <v>16</v>
      </c>
      <c r="G13" s="94"/>
      <c r="H13" s="99"/>
      <c r="I13" s="99"/>
      <c r="J13" s="101"/>
      <c r="K13" s="103"/>
      <c r="L13" s="5"/>
    </row>
    <row r="14" spans="2:12" ht="20.399999999999999" x14ac:dyDescent="0.3">
      <c r="B14" s="4"/>
      <c r="C14" s="57">
        <v>1</v>
      </c>
      <c r="D14" s="58"/>
      <c r="E14" s="58"/>
      <c r="F14" s="58"/>
      <c r="G14" s="58" t="s">
        <v>17</v>
      </c>
      <c r="H14" s="58"/>
      <c r="I14" s="58"/>
      <c r="J14" s="58"/>
      <c r="K14" s="59"/>
      <c r="L14" s="5"/>
    </row>
    <row r="15" spans="2:12" ht="20.399999999999999" x14ac:dyDescent="0.3">
      <c r="B15" s="4"/>
      <c r="C15" s="12">
        <v>1.01</v>
      </c>
      <c r="D15" s="53" t="s">
        <v>98</v>
      </c>
      <c r="E15" s="13" t="s">
        <v>151</v>
      </c>
      <c r="F15" s="13"/>
      <c r="G15" s="54" t="s">
        <v>42</v>
      </c>
      <c r="H15" s="14" t="s">
        <v>18</v>
      </c>
      <c r="I15" s="61">
        <v>70</v>
      </c>
      <c r="J15" s="15">
        <f>+[112]PRESUPUESTO!$AV$16</f>
        <v>6278.58</v>
      </c>
      <c r="K15" s="16">
        <f>+ROUND(I15*J15,0)</f>
        <v>439501</v>
      </c>
      <c r="L15" s="5"/>
    </row>
    <row r="16" spans="2:12" ht="20.399999999999999" x14ac:dyDescent="0.3">
      <c r="B16" s="4"/>
      <c r="C16" s="12">
        <v>1.02</v>
      </c>
      <c r="D16" s="53" t="s">
        <v>99</v>
      </c>
      <c r="E16" s="13" t="s">
        <v>151</v>
      </c>
      <c r="F16" s="13"/>
      <c r="G16" s="54" t="s">
        <v>43</v>
      </c>
      <c r="H16" s="14" t="s">
        <v>18</v>
      </c>
      <c r="I16" s="61">
        <v>92.5</v>
      </c>
      <c r="J16" s="15">
        <f>+[112]PRESUPUESTO!$AV$17</f>
        <v>94733.1</v>
      </c>
      <c r="K16" s="16">
        <f t="shared" ref="K16:K18" si="0">+ROUND(I16*J16,0)</f>
        <v>8762812</v>
      </c>
      <c r="L16" s="5"/>
    </row>
    <row r="17" spans="2:12" ht="20.399999999999999" x14ac:dyDescent="0.3">
      <c r="B17" s="4"/>
      <c r="C17" s="66">
        <v>2</v>
      </c>
      <c r="D17" s="50"/>
      <c r="E17" s="49"/>
      <c r="F17" s="49"/>
      <c r="G17" s="49" t="s">
        <v>44</v>
      </c>
      <c r="H17" s="49"/>
      <c r="I17" s="62"/>
      <c r="J17" s="49"/>
      <c r="K17" s="60"/>
      <c r="L17" s="5"/>
    </row>
    <row r="18" spans="2:12" ht="20.399999999999999" x14ac:dyDescent="0.3">
      <c r="B18" s="4"/>
      <c r="C18" s="51">
        <v>2.0099999999999998</v>
      </c>
      <c r="D18" s="53" t="s">
        <v>100</v>
      </c>
      <c r="E18" s="13" t="s">
        <v>151</v>
      </c>
      <c r="F18" s="13"/>
      <c r="G18" s="54" t="s">
        <v>45</v>
      </c>
      <c r="H18" s="14" t="s">
        <v>18</v>
      </c>
      <c r="I18" s="61">
        <v>158.51</v>
      </c>
      <c r="J18" s="15">
        <f>+[112]PRESUPUESTO!AV23</f>
        <v>20803.86</v>
      </c>
      <c r="K18" s="16">
        <f t="shared" si="0"/>
        <v>3297620</v>
      </c>
      <c r="L18" s="5"/>
    </row>
    <row r="19" spans="2:12" ht="20.399999999999999" x14ac:dyDescent="0.3">
      <c r="B19" s="4"/>
      <c r="C19" s="51">
        <v>2.02</v>
      </c>
      <c r="D19" s="53" t="s">
        <v>101</v>
      </c>
      <c r="E19" s="13" t="s">
        <v>151</v>
      </c>
      <c r="F19" s="13"/>
      <c r="G19" s="54" t="s">
        <v>46</v>
      </c>
      <c r="H19" s="14" t="s">
        <v>18</v>
      </c>
      <c r="I19" s="61">
        <v>88.51</v>
      </c>
      <c r="J19" s="15">
        <f>+[112]PRESUPUESTO!AV24</f>
        <v>35627.760000000002</v>
      </c>
      <c r="K19" s="16">
        <f t="shared" ref="K19:K76" si="1">+ROUND(I19*J19,0)</f>
        <v>3153413</v>
      </c>
      <c r="L19" s="5"/>
    </row>
    <row r="20" spans="2:12" ht="20.399999999999999" x14ac:dyDescent="0.3">
      <c r="B20" s="4"/>
      <c r="C20" s="51">
        <v>2.0299999999999998</v>
      </c>
      <c r="D20" s="53" t="s">
        <v>102</v>
      </c>
      <c r="E20" s="13" t="s">
        <v>151</v>
      </c>
      <c r="F20" s="13"/>
      <c r="G20" s="54" t="s">
        <v>47</v>
      </c>
      <c r="H20" s="14" t="s">
        <v>18</v>
      </c>
      <c r="I20" s="61">
        <v>101.5</v>
      </c>
      <c r="J20" s="15">
        <f>+[112]PRESUPUESTO!AV25</f>
        <v>29589.84</v>
      </c>
      <c r="K20" s="16">
        <f t="shared" si="1"/>
        <v>3003369</v>
      </c>
      <c r="L20" s="5"/>
    </row>
    <row r="21" spans="2:12" ht="20.399999999999999" x14ac:dyDescent="0.3">
      <c r="B21" s="4"/>
      <c r="C21" s="51">
        <v>2.04</v>
      </c>
      <c r="D21" s="53" t="s">
        <v>103</v>
      </c>
      <c r="E21" s="13" t="s">
        <v>151</v>
      </c>
      <c r="F21" s="13"/>
      <c r="G21" s="54" t="s">
        <v>48</v>
      </c>
      <c r="H21" s="14" t="s">
        <v>20</v>
      </c>
      <c r="I21" s="61">
        <v>12</v>
      </c>
      <c r="J21" s="15">
        <f>+[112]PRESUPUESTO!AV26</f>
        <v>232381.8</v>
      </c>
      <c r="K21" s="16">
        <f t="shared" si="1"/>
        <v>2788582</v>
      </c>
      <c r="L21" s="5"/>
    </row>
    <row r="22" spans="2:12" ht="20.399999999999999" x14ac:dyDescent="0.3">
      <c r="B22" s="4"/>
      <c r="C22" s="51">
        <v>2.0499999999999998</v>
      </c>
      <c r="D22" s="53" t="s">
        <v>104</v>
      </c>
      <c r="E22" s="13" t="s">
        <v>151</v>
      </c>
      <c r="F22" s="13"/>
      <c r="G22" s="54" t="s">
        <v>49</v>
      </c>
      <c r="H22" s="14" t="s">
        <v>18</v>
      </c>
      <c r="I22" s="61">
        <v>36.75</v>
      </c>
      <c r="J22" s="15">
        <f>+[112]PRESUPUESTO!AV27</f>
        <v>252609.84</v>
      </c>
      <c r="K22" s="16">
        <f t="shared" si="1"/>
        <v>9283412</v>
      </c>
      <c r="L22" s="5"/>
    </row>
    <row r="23" spans="2:12" ht="21" customHeight="1" x14ac:dyDescent="0.3">
      <c r="B23" s="4"/>
      <c r="C23" s="51">
        <v>2.06</v>
      </c>
      <c r="D23" s="53" t="s">
        <v>105</v>
      </c>
      <c r="E23" s="13" t="s">
        <v>151</v>
      </c>
      <c r="F23" s="13"/>
      <c r="G23" s="54" t="s">
        <v>50</v>
      </c>
      <c r="H23" s="14" t="s">
        <v>19</v>
      </c>
      <c r="I23" s="61">
        <v>15</v>
      </c>
      <c r="J23" s="15">
        <f>+[112]PRESUPUESTO!AV28</f>
        <v>781063.92</v>
      </c>
      <c r="K23" s="16">
        <f t="shared" si="1"/>
        <v>11715959</v>
      </c>
      <c r="L23" s="5"/>
    </row>
    <row r="24" spans="2:12" ht="20.399999999999999" x14ac:dyDescent="0.3">
      <c r="B24" s="4"/>
      <c r="C24" s="51">
        <v>2.0699999999999998</v>
      </c>
      <c r="D24" s="53" t="s">
        <v>106</v>
      </c>
      <c r="E24" s="13" t="s">
        <v>151</v>
      </c>
      <c r="F24" s="13"/>
      <c r="G24" s="54" t="s">
        <v>51</v>
      </c>
      <c r="H24" s="14" t="s">
        <v>18</v>
      </c>
      <c r="I24" s="61">
        <v>9</v>
      </c>
      <c r="J24" s="15">
        <f>+[112]PRESUPUESTO!AV29</f>
        <v>1032755.22</v>
      </c>
      <c r="K24" s="16">
        <f t="shared" si="1"/>
        <v>9294797</v>
      </c>
      <c r="L24" s="5"/>
    </row>
    <row r="25" spans="2:12" ht="20.399999999999999" x14ac:dyDescent="0.3">
      <c r="B25" s="4"/>
      <c r="C25" s="51">
        <v>2.08</v>
      </c>
      <c r="D25" s="53" t="s">
        <v>107</v>
      </c>
      <c r="E25" s="13" t="s">
        <v>151</v>
      </c>
      <c r="F25" s="13"/>
      <c r="G25" s="54" t="s">
        <v>52</v>
      </c>
      <c r="H25" s="14" t="s">
        <v>20</v>
      </c>
      <c r="I25" s="61">
        <v>3</v>
      </c>
      <c r="J25" s="15">
        <f>+[112]PRESUPUESTO!AV30</f>
        <v>2651109.2999999998</v>
      </c>
      <c r="K25" s="16">
        <f t="shared" si="1"/>
        <v>7953328</v>
      </c>
      <c r="L25" s="5"/>
    </row>
    <row r="26" spans="2:12" ht="20.399999999999999" x14ac:dyDescent="0.3">
      <c r="B26" s="4"/>
      <c r="C26" s="51">
        <v>2.09</v>
      </c>
      <c r="D26" s="53" t="s">
        <v>108</v>
      </c>
      <c r="E26" s="13" t="s">
        <v>151</v>
      </c>
      <c r="F26" s="13"/>
      <c r="G26" s="54" t="s">
        <v>53</v>
      </c>
      <c r="H26" s="14" t="s">
        <v>20</v>
      </c>
      <c r="I26" s="61">
        <v>31</v>
      </c>
      <c r="J26" s="15">
        <f>+[112]PRESUPUESTO!AV31</f>
        <v>613979.1</v>
      </c>
      <c r="K26" s="16">
        <f t="shared" si="1"/>
        <v>19033352</v>
      </c>
      <c r="L26" s="5"/>
    </row>
    <row r="27" spans="2:12" ht="20.399999999999999" x14ac:dyDescent="0.3">
      <c r="B27" s="4"/>
      <c r="C27" s="51">
        <v>2.1</v>
      </c>
      <c r="D27" s="53" t="s">
        <v>109</v>
      </c>
      <c r="E27" s="13" t="s">
        <v>151</v>
      </c>
      <c r="F27" s="13"/>
      <c r="G27" s="54" t="s">
        <v>54</v>
      </c>
      <c r="H27" s="14" t="s">
        <v>20</v>
      </c>
      <c r="I27" s="61">
        <v>1</v>
      </c>
      <c r="J27" s="15">
        <f>+[112]PRESUPUESTO!AV32</f>
        <v>643121.64</v>
      </c>
      <c r="K27" s="16">
        <f t="shared" si="1"/>
        <v>643122</v>
      </c>
      <c r="L27" s="5"/>
    </row>
    <row r="28" spans="2:12" ht="20.399999999999999" x14ac:dyDescent="0.3">
      <c r="B28" s="4"/>
      <c r="C28" s="66">
        <v>3</v>
      </c>
      <c r="D28" s="50"/>
      <c r="E28" s="49"/>
      <c r="F28" s="49"/>
      <c r="G28" s="49" t="s">
        <v>55</v>
      </c>
      <c r="H28" s="49"/>
      <c r="I28" s="62"/>
      <c r="J28" s="49"/>
      <c r="K28" s="60"/>
      <c r="L28" s="5"/>
    </row>
    <row r="29" spans="2:12" ht="20.399999999999999" x14ac:dyDescent="0.3">
      <c r="B29" s="4"/>
      <c r="C29" s="51">
        <v>3.01</v>
      </c>
      <c r="D29" s="53" t="s">
        <v>110</v>
      </c>
      <c r="E29" s="13" t="s">
        <v>151</v>
      </c>
      <c r="F29" s="13"/>
      <c r="G29" s="54" t="s">
        <v>56</v>
      </c>
      <c r="H29" s="14" t="s">
        <v>20</v>
      </c>
      <c r="I29" s="61">
        <v>4</v>
      </c>
      <c r="J29" s="15">
        <f>+[112]PRESUPUESTO!AV37</f>
        <v>39199.86</v>
      </c>
      <c r="K29" s="16">
        <f t="shared" si="1"/>
        <v>156799</v>
      </c>
      <c r="L29" s="5"/>
    </row>
    <row r="30" spans="2:12" ht="20.399999999999999" x14ac:dyDescent="0.3">
      <c r="B30" s="4"/>
      <c r="C30" s="51">
        <v>3.02</v>
      </c>
      <c r="D30" s="53" t="s">
        <v>111</v>
      </c>
      <c r="E30" s="13" t="s">
        <v>151</v>
      </c>
      <c r="F30" s="13"/>
      <c r="G30" s="54" t="s">
        <v>57</v>
      </c>
      <c r="H30" s="14" t="s">
        <v>18</v>
      </c>
      <c r="I30" s="61">
        <v>9</v>
      </c>
      <c r="J30" s="15">
        <f>+[112]PRESUPUESTO!AV38</f>
        <v>319915.26</v>
      </c>
      <c r="K30" s="16">
        <f t="shared" si="1"/>
        <v>2879237</v>
      </c>
      <c r="L30" s="5"/>
    </row>
    <row r="31" spans="2:12" ht="20.399999999999999" x14ac:dyDescent="0.3">
      <c r="B31" s="4"/>
      <c r="C31" s="51">
        <v>3.03</v>
      </c>
      <c r="D31" s="53" t="s">
        <v>112</v>
      </c>
      <c r="E31" s="13" t="s">
        <v>151</v>
      </c>
      <c r="F31" s="13"/>
      <c r="G31" s="54" t="s">
        <v>58</v>
      </c>
      <c r="H31" s="14" t="s">
        <v>18</v>
      </c>
      <c r="I31" s="61">
        <v>7.2</v>
      </c>
      <c r="J31" s="15">
        <f>+[112]PRESUPUESTO!AV39</f>
        <v>288701.28000000003</v>
      </c>
      <c r="K31" s="16">
        <f t="shared" si="1"/>
        <v>2078649</v>
      </c>
      <c r="L31" s="5"/>
    </row>
    <row r="32" spans="2:12" ht="20.399999999999999" x14ac:dyDescent="0.3">
      <c r="B32" s="4"/>
      <c r="C32" s="51">
        <v>3.04</v>
      </c>
      <c r="D32" s="53" t="s">
        <v>113</v>
      </c>
      <c r="E32" s="13" t="s">
        <v>151</v>
      </c>
      <c r="F32" s="13"/>
      <c r="G32" s="54" t="s">
        <v>59</v>
      </c>
      <c r="H32" s="14" t="s">
        <v>20</v>
      </c>
      <c r="I32" s="61">
        <v>2</v>
      </c>
      <c r="J32" s="15">
        <f>+[112]PRESUPUESTO!AV40</f>
        <v>254896.74</v>
      </c>
      <c r="K32" s="16">
        <f t="shared" si="1"/>
        <v>509793</v>
      </c>
      <c r="L32" s="5"/>
    </row>
    <row r="33" spans="2:12" ht="20.399999999999999" x14ac:dyDescent="0.3">
      <c r="B33" s="4"/>
      <c r="C33" s="51">
        <v>3.05</v>
      </c>
      <c r="D33" s="53" t="s">
        <v>114</v>
      </c>
      <c r="E33" s="13" t="s">
        <v>151</v>
      </c>
      <c r="F33" s="13"/>
      <c r="G33" s="54" t="s">
        <v>60</v>
      </c>
      <c r="H33" s="14" t="s">
        <v>19</v>
      </c>
      <c r="I33" s="61">
        <v>5</v>
      </c>
      <c r="J33" s="15">
        <f>+[112]PRESUPUESTO!AV41</f>
        <v>9215.64</v>
      </c>
      <c r="K33" s="16">
        <f t="shared" si="1"/>
        <v>46078</v>
      </c>
      <c r="L33" s="5"/>
    </row>
    <row r="34" spans="2:12" ht="20.399999999999999" x14ac:dyDescent="0.3">
      <c r="B34" s="4"/>
      <c r="C34" s="51">
        <v>3.06</v>
      </c>
      <c r="D34" s="53" t="s">
        <v>115</v>
      </c>
      <c r="E34" s="13" t="s">
        <v>151</v>
      </c>
      <c r="F34" s="13"/>
      <c r="G34" s="54" t="s">
        <v>61</v>
      </c>
      <c r="H34" s="14" t="s">
        <v>62</v>
      </c>
      <c r="I34" s="61">
        <v>1</v>
      </c>
      <c r="J34" s="15">
        <f>+[112]PRESUPUESTO!AV42</f>
        <v>42671.16</v>
      </c>
      <c r="K34" s="16">
        <f t="shared" si="1"/>
        <v>42671</v>
      </c>
      <c r="L34" s="5"/>
    </row>
    <row r="35" spans="2:12" ht="20.399999999999999" x14ac:dyDescent="0.3">
      <c r="B35" s="4"/>
      <c r="C35" s="51">
        <v>3.07</v>
      </c>
      <c r="D35" s="53" t="s">
        <v>116</v>
      </c>
      <c r="E35" s="13" t="s">
        <v>151</v>
      </c>
      <c r="F35" s="13"/>
      <c r="G35" s="54" t="s">
        <v>63</v>
      </c>
      <c r="H35" s="14" t="s">
        <v>62</v>
      </c>
      <c r="I35" s="61">
        <v>1</v>
      </c>
      <c r="J35" s="15">
        <f>+[112]PRESUPUESTO!AV43</f>
        <v>96369.84</v>
      </c>
      <c r="K35" s="16">
        <f t="shared" si="1"/>
        <v>96370</v>
      </c>
      <c r="L35" s="5"/>
    </row>
    <row r="36" spans="2:12" ht="20.399999999999999" x14ac:dyDescent="0.3">
      <c r="B36" s="4"/>
      <c r="C36" s="51">
        <v>3.08</v>
      </c>
      <c r="D36" s="53" t="s">
        <v>117</v>
      </c>
      <c r="E36" s="13" t="s">
        <v>151</v>
      </c>
      <c r="F36" s="13"/>
      <c r="G36" s="54" t="s">
        <v>64</v>
      </c>
      <c r="H36" s="14" t="s">
        <v>18</v>
      </c>
      <c r="I36" s="61">
        <v>1</v>
      </c>
      <c r="J36" s="15">
        <f>+[112]PRESUPUESTO!AV44</f>
        <v>147711.06</v>
      </c>
      <c r="K36" s="16">
        <f t="shared" si="1"/>
        <v>147711</v>
      </c>
      <c r="L36" s="5"/>
    </row>
    <row r="37" spans="2:12" ht="20.399999999999999" x14ac:dyDescent="0.3">
      <c r="B37" s="4"/>
      <c r="C37" s="51">
        <v>3.09</v>
      </c>
      <c r="D37" s="53" t="s">
        <v>118</v>
      </c>
      <c r="E37" s="13" t="s">
        <v>151</v>
      </c>
      <c r="F37" s="13"/>
      <c r="G37" s="54" t="s">
        <v>152</v>
      </c>
      <c r="H37" s="14" t="s">
        <v>65</v>
      </c>
      <c r="I37" s="61">
        <v>1</v>
      </c>
      <c r="J37" s="15">
        <f>+[112]PRESUPUESTO!AV45</f>
        <v>1170005.76</v>
      </c>
      <c r="K37" s="16">
        <f t="shared" si="1"/>
        <v>1170006</v>
      </c>
      <c r="L37" s="5"/>
    </row>
    <row r="38" spans="2:12" ht="20.399999999999999" x14ac:dyDescent="0.3">
      <c r="B38" s="4"/>
      <c r="C38" s="51">
        <v>3.1</v>
      </c>
      <c r="D38" s="53" t="s">
        <v>119</v>
      </c>
      <c r="E38" s="13" t="s">
        <v>151</v>
      </c>
      <c r="F38" s="13"/>
      <c r="G38" s="54" t="s">
        <v>153</v>
      </c>
      <c r="H38" s="14" t="s">
        <v>20</v>
      </c>
      <c r="I38" s="61">
        <v>1</v>
      </c>
      <c r="J38" s="15">
        <f>+[112]PRESUPUESTO!AV46</f>
        <v>1034308.8</v>
      </c>
      <c r="K38" s="16">
        <f t="shared" si="1"/>
        <v>1034309</v>
      </c>
      <c r="L38" s="5"/>
    </row>
    <row r="39" spans="2:12" ht="20.399999999999999" x14ac:dyDescent="0.3">
      <c r="B39" s="4"/>
      <c r="C39" s="51">
        <v>3.11</v>
      </c>
      <c r="D39" s="53" t="s">
        <v>120</v>
      </c>
      <c r="E39" s="13" t="s">
        <v>151</v>
      </c>
      <c r="F39" s="13"/>
      <c r="G39" s="54" t="s">
        <v>66</v>
      </c>
      <c r="H39" s="14" t="s">
        <v>20</v>
      </c>
      <c r="I39" s="61">
        <v>1</v>
      </c>
      <c r="J39" s="15">
        <f>+[112]PRESUPUESTO!AV47</f>
        <v>3072731.7600000002</v>
      </c>
      <c r="K39" s="16">
        <f t="shared" si="1"/>
        <v>3072732</v>
      </c>
      <c r="L39" s="5"/>
    </row>
    <row r="40" spans="2:12" ht="20.399999999999999" x14ac:dyDescent="0.3">
      <c r="B40" s="4"/>
      <c r="C40" s="51">
        <v>3.12</v>
      </c>
      <c r="D40" s="53">
        <v>250305</v>
      </c>
      <c r="E40" s="13" t="s">
        <v>151</v>
      </c>
      <c r="F40" s="13"/>
      <c r="G40" s="69" t="s">
        <v>161</v>
      </c>
      <c r="H40" s="14" t="s">
        <v>20</v>
      </c>
      <c r="I40" s="61">
        <v>4</v>
      </c>
      <c r="J40" s="15">
        <f>+[112]PRESUPUESTO!AV48</f>
        <v>607420.80000000005</v>
      </c>
      <c r="K40" s="16">
        <f t="shared" si="1"/>
        <v>2429683</v>
      </c>
      <c r="L40" s="5"/>
    </row>
    <row r="41" spans="2:12" ht="20.399999999999999" x14ac:dyDescent="0.3">
      <c r="B41" s="4"/>
      <c r="C41" s="51">
        <v>3.13</v>
      </c>
      <c r="D41" s="53" t="s">
        <v>121</v>
      </c>
      <c r="E41" s="13" t="s">
        <v>151</v>
      </c>
      <c r="F41" s="13"/>
      <c r="G41" s="54" t="s">
        <v>67</v>
      </c>
      <c r="H41" s="14" t="s">
        <v>20</v>
      </c>
      <c r="I41" s="61">
        <v>1</v>
      </c>
      <c r="J41" s="15">
        <f>+[112]PRESUPUESTO!AV49</f>
        <v>25273784.34</v>
      </c>
      <c r="K41" s="16">
        <f t="shared" si="1"/>
        <v>25273784</v>
      </c>
      <c r="L41" s="5"/>
    </row>
    <row r="42" spans="2:12" ht="20.399999999999999" x14ac:dyDescent="0.3">
      <c r="B42" s="4"/>
      <c r="C42" s="66">
        <v>4</v>
      </c>
      <c r="D42" s="49"/>
      <c r="E42" s="49"/>
      <c r="F42" s="49"/>
      <c r="G42" s="49" t="s">
        <v>68</v>
      </c>
      <c r="H42" s="49"/>
      <c r="I42" s="62"/>
      <c r="J42" s="49"/>
      <c r="K42" s="60"/>
      <c r="L42" s="5"/>
    </row>
    <row r="43" spans="2:12" ht="22.2" customHeight="1" x14ac:dyDescent="0.3">
      <c r="B43" s="4"/>
      <c r="C43" s="12">
        <v>4.01</v>
      </c>
      <c r="D43" s="53" t="s">
        <v>122</v>
      </c>
      <c r="E43" s="13" t="s">
        <v>151</v>
      </c>
      <c r="F43" s="13"/>
      <c r="G43" s="54" t="s">
        <v>69</v>
      </c>
      <c r="H43" s="14" t="s">
        <v>20</v>
      </c>
      <c r="I43" s="61">
        <v>12</v>
      </c>
      <c r="J43" s="15">
        <f>+[112]PRESUPUESTO!AV55</f>
        <v>205290.54</v>
      </c>
      <c r="K43" s="16">
        <f t="shared" si="1"/>
        <v>2463486</v>
      </c>
      <c r="L43" s="5"/>
    </row>
    <row r="44" spans="2:12" ht="20.399999999999999" x14ac:dyDescent="0.3">
      <c r="B44" s="4"/>
      <c r="C44" s="12">
        <v>4.0199999999999996</v>
      </c>
      <c r="D44" s="53" t="s">
        <v>123</v>
      </c>
      <c r="E44" s="13" t="s">
        <v>151</v>
      </c>
      <c r="F44" s="13"/>
      <c r="G44" s="54" t="s">
        <v>70</v>
      </c>
      <c r="H44" s="14" t="s">
        <v>20</v>
      </c>
      <c r="I44" s="61">
        <v>16</v>
      </c>
      <c r="J44" s="15">
        <f>+[112]PRESUPUESTO!AV56</f>
        <v>140248.07999999999</v>
      </c>
      <c r="K44" s="16">
        <f t="shared" si="1"/>
        <v>2243969</v>
      </c>
      <c r="L44" s="5"/>
    </row>
    <row r="45" spans="2:12" ht="20.399999999999999" x14ac:dyDescent="0.3">
      <c r="B45" s="4"/>
      <c r="C45" s="66">
        <v>5</v>
      </c>
      <c r="D45" s="49"/>
      <c r="E45" s="49"/>
      <c r="F45" s="49"/>
      <c r="G45" s="49"/>
      <c r="H45" s="49"/>
      <c r="I45" s="62"/>
      <c r="J45" s="49"/>
      <c r="K45" s="60"/>
      <c r="L45" s="5"/>
    </row>
    <row r="46" spans="2:12" ht="20.399999999999999" x14ac:dyDescent="0.3">
      <c r="B46" s="4"/>
      <c r="C46" s="12">
        <v>5.01</v>
      </c>
      <c r="D46" s="53" t="s">
        <v>158</v>
      </c>
      <c r="E46" s="13" t="s">
        <v>151</v>
      </c>
      <c r="F46" s="13"/>
      <c r="G46" s="54" t="s">
        <v>154</v>
      </c>
      <c r="H46" s="54" t="s">
        <v>18</v>
      </c>
      <c r="I46" s="61">
        <v>1340</v>
      </c>
      <c r="J46" s="16">
        <v>47580.12</v>
      </c>
      <c r="K46" s="16">
        <f t="shared" si="1"/>
        <v>63757361</v>
      </c>
      <c r="L46" s="5"/>
    </row>
    <row r="47" spans="2:12" ht="20.399999999999999" x14ac:dyDescent="0.3">
      <c r="B47" s="4"/>
      <c r="C47" s="12">
        <v>5.0199999999999996</v>
      </c>
      <c r="D47" s="53" t="s">
        <v>159</v>
      </c>
      <c r="E47" s="13" t="s">
        <v>151</v>
      </c>
      <c r="F47" s="13"/>
      <c r="G47" s="54" t="s">
        <v>155</v>
      </c>
      <c r="H47" s="54" t="s">
        <v>19</v>
      </c>
      <c r="I47" s="61">
        <v>4800</v>
      </c>
      <c r="J47" s="16">
        <v>6676.74</v>
      </c>
      <c r="K47" s="16">
        <f t="shared" si="1"/>
        <v>32048352</v>
      </c>
      <c r="L47" s="5"/>
    </row>
    <row r="48" spans="2:12" ht="20.399999999999999" x14ac:dyDescent="0.3">
      <c r="B48" s="4"/>
      <c r="C48" s="12">
        <v>5.03</v>
      </c>
      <c r="D48" s="53" t="s">
        <v>160</v>
      </c>
      <c r="E48" s="13" t="s">
        <v>151</v>
      </c>
      <c r="F48" s="13"/>
      <c r="G48" s="54" t="s">
        <v>156</v>
      </c>
      <c r="H48" s="54" t="s">
        <v>157</v>
      </c>
      <c r="I48" s="61">
        <v>4</v>
      </c>
      <c r="J48" s="16">
        <v>1411082.82</v>
      </c>
      <c r="K48" s="16">
        <f t="shared" si="1"/>
        <v>5644331</v>
      </c>
      <c r="L48" s="5"/>
    </row>
    <row r="49" spans="2:12" ht="20.399999999999999" x14ac:dyDescent="0.3">
      <c r="B49" s="4"/>
      <c r="C49" s="66">
        <v>6</v>
      </c>
      <c r="D49" s="49"/>
      <c r="E49" s="49"/>
      <c r="F49" s="49"/>
      <c r="G49" s="49" t="s">
        <v>71</v>
      </c>
      <c r="H49" s="49"/>
      <c r="I49" s="62"/>
      <c r="J49" s="47"/>
      <c r="K49" s="48"/>
      <c r="L49" s="5"/>
    </row>
    <row r="50" spans="2:12" ht="20.399999999999999" x14ac:dyDescent="0.3">
      <c r="B50" s="4"/>
      <c r="C50" s="12">
        <v>5.01</v>
      </c>
      <c r="D50" s="53" t="s">
        <v>124</v>
      </c>
      <c r="E50" s="13" t="s">
        <v>151</v>
      </c>
      <c r="F50" s="13"/>
      <c r="G50" s="54" t="s">
        <v>72</v>
      </c>
      <c r="H50" s="14" t="s">
        <v>18</v>
      </c>
      <c r="I50" s="61">
        <v>25</v>
      </c>
      <c r="J50" s="15">
        <f>+[112]PRESUPUESTO!AV68</f>
        <v>5218.92</v>
      </c>
      <c r="K50" s="16">
        <f t="shared" si="1"/>
        <v>130473</v>
      </c>
      <c r="L50" s="5"/>
    </row>
    <row r="51" spans="2:12" ht="20.399999999999999" x14ac:dyDescent="0.3">
      <c r="B51" s="4"/>
      <c r="C51" s="12">
        <v>5.0199999999999996</v>
      </c>
      <c r="D51" s="53" t="s">
        <v>125</v>
      </c>
      <c r="E51" s="13" t="s">
        <v>151</v>
      </c>
      <c r="F51" s="13"/>
      <c r="G51" s="54" t="s">
        <v>73</v>
      </c>
      <c r="H51" s="14" t="s">
        <v>23</v>
      </c>
      <c r="I51" s="61">
        <v>7.5</v>
      </c>
      <c r="J51" s="15">
        <f>+[112]PRESUPUESTO!AV69</f>
        <v>29821.68</v>
      </c>
      <c r="K51" s="16">
        <f t="shared" si="1"/>
        <v>223663</v>
      </c>
      <c r="L51" s="5"/>
    </row>
    <row r="52" spans="2:12" ht="20.399999999999999" x14ac:dyDescent="0.3">
      <c r="B52" s="4"/>
      <c r="C52" s="12">
        <v>5.03</v>
      </c>
      <c r="D52" s="53" t="s">
        <v>126</v>
      </c>
      <c r="E52" s="13" t="s">
        <v>151</v>
      </c>
      <c r="F52" s="13"/>
      <c r="G52" s="54" t="s">
        <v>74</v>
      </c>
      <c r="H52" s="14" t="s">
        <v>23</v>
      </c>
      <c r="I52" s="61">
        <v>2.5</v>
      </c>
      <c r="J52" s="15">
        <f>+[112]PRESUPUESTO!AV70</f>
        <v>21471.66</v>
      </c>
      <c r="K52" s="16">
        <f t="shared" si="1"/>
        <v>53679</v>
      </c>
      <c r="L52" s="5"/>
    </row>
    <row r="53" spans="2:12" ht="20.399999999999999" x14ac:dyDescent="0.3">
      <c r="B53" s="4"/>
      <c r="C53" s="12">
        <v>5.04</v>
      </c>
      <c r="D53" s="53" t="s">
        <v>127</v>
      </c>
      <c r="E53" s="13" t="s">
        <v>151</v>
      </c>
      <c r="F53" s="13"/>
      <c r="G53" s="54" t="s">
        <v>75</v>
      </c>
      <c r="H53" s="14" t="s">
        <v>23</v>
      </c>
      <c r="I53" s="61">
        <v>6.25</v>
      </c>
      <c r="J53" s="15">
        <f>+[112]PRESUPUESTO!AV71</f>
        <v>121248.54</v>
      </c>
      <c r="K53" s="16">
        <f t="shared" si="1"/>
        <v>757803</v>
      </c>
      <c r="L53" s="5"/>
    </row>
    <row r="54" spans="2:12" ht="20.399999999999999" x14ac:dyDescent="0.3">
      <c r="B54" s="4"/>
      <c r="C54" s="12">
        <v>5.05</v>
      </c>
      <c r="D54" s="53" t="s">
        <v>128</v>
      </c>
      <c r="E54" s="13" t="s">
        <v>151</v>
      </c>
      <c r="F54" s="13"/>
      <c r="G54" s="54" t="s">
        <v>76</v>
      </c>
      <c r="H54" s="14" t="s">
        <v>23</v>
      </c>
      <c r="I54" s="61">
        <v>1.2</v>
      </c>
      <c r="J54" s="15">
        <f>+[112]PRESUPUESTO!AV72</f>
        <v>1138788</v>
      </c>
      <c r="K54" s="16">
        <f t="shared" si="1"/>
        <v>1366546</v>
      </c>
      <c r="L54" s="5"/>
    </row>
    <row r="55" spans="2:12" ht="20.399999999999999" x14ac:dyDescent="0.3">
      <c r="B55" s="4"/>
      <c r="C55" s="12">
        <v>5.0599999999999996</v>
      </c>
      <c r="D55" s="53" t="s">
        <v>129</v>
      </c>
      <c r="E55" s="13" t="s">
        <v>151</v>
      </c>
      <c r="F55" s="13"/>
      <c r="G55" s="54" t="s">
        <v>77</v>
      </c>
      <c r="H55" s="14" t="s">
        <v>23</v>
      </c>
      <c r="I55" s="61">
        <v>1.28</v>
      </c>
      <c r="J55" s="15">
        <f>+[112]PRESUPUESTO!AV73</f>
        <v>929955.6</v>
      </c>
      <c r="K55" s="16">
        <f t="shared" si="1"/>
        <v>1190343</v>
      </c>
      <c r="L55" s="5"/>
    </row>
    <row r="56" spans="2:12" ht="20.399999999999999" x14ac:dyDescent="0.3">
      <c r="B56" s="4"/>
      <c r="C56" s="12">
        <v>5.07</v>
      </c>
      <c r="D56" s="53" t="s">
        <v>130</v>
      </c>
      <c r="E56" s="13" t="s">
        <v>151</v>
      </c>
      <c r="F56" s="13"/>
      <c r="G56" s="54" t="s">
        <v>78</v>
      </c>
      <c r="H56" s="14" t="s">
        <v>19</v>
      </c>
      <c r="I56" s="61">
        <v>2.16</v>
      </c>
      <c r="J56" s="15">
        <f>+[112]PRESUPUESTO!AV74</f>
        <v>66714.48</v>
      </c>
      <c r="K56" s="16">
        <f t="shared" si="1"/>
        <v>144103</v>
      </c>
      <c r="L56" s="5"/>
    </row>
    <row r="57" spans="2:12" ht="20.399999999999999" x14ac:dyDescent="0.3">
      <c r="B57" s="4"/>
      <c r="C57" s="12">
        <v>5.08</v>
      </c>
      <c r="D57" s="53" t="s">
        <v>131</v>
      </c>
      <c r="E57" s="13" t="s">
        <v>151</v>
      </c>
      <c r="F57" s="13"/>
      <c r="G57" s="54" t="s">
        <v>21</v>
      </c>
      <c r="H57" s="14" t="s">
        <v>22</v>
      </c>
      <c r="I57" s="55">
        <v>1657.1411119458414</v>
      </c>
      <c r="J57" s="15">
        <f>+[112]PRESUPUESTO!AV75</f>
        <v>8052.66</v>
      </c>
      <c r="K57" s="16">
        <f t="shared" si="1"/>
        <v>13344394</v>
      </c>
      <c r="L57" s="5"/>
    </row>
    <row r="58" spans="2:12" ht="20.399999999999999" x14ac:dyDescent="0.3">
      <c r="B58" s="4"/>
      <c r="C58" s="12">
        <v>5.09</v>
      </c>
      <c r="D58" s="53" t="s">
        <v>132</v>
      </c>
      <c r="E58" s="13" t="s">
        <v>151</v>
      </c>
      <c r="F58" s="13"/>
      <c r="G58" s="54" t="s">
        <v>79</v>
      </c>
      <c r="H58" s="14" t="s">
        <v>18</v>
      </c>
      <c r="I58" s="61">
        <v>58.8</v>
      </c>
      <c r="J58" s="15">
        <f>+[112]PRESUPUESTO!AV76</f>
        <v>85861.440000000002</v>
      </c>
      <c r="K58" s="16">
        <f t="shared" si="1"/>
        <v>5048653</v>
      </c>
      <c r="L58" s="5"/>
    </row>
    <row r="59" spans="2:12" ht="20.399999999999999" x14ac:dyDescent="0.3">
      <c r="B59" s="4"/>
      <c r="C59" s="12">
        <v>5.0999999999999996</v>
      </c>
      <c r="D59" s="53" t="s">
        <v>133</v>
      </c>
      <c r="E59" s="13" t="s">
        <v>151</v>
      </c>
      <c r="F59" s="13"/>
      <c r="G59" s="54" t="s">
        <v>80</v>
      </c>
      <c r="H59" s="14" t="s">
        <v>18</v>
      </c>
      <c r="I59" s="61">
        <v>117.6</v>
      </c>
      <c r="J59" s="15">
        <f>+[112]PRESUPUESTO!AV77</f>
        <v>36323.279999999999</v>
      </c>
      <c r="K59" s="16">
        <f t="shared" si="1"/>
        <v>4271618</v>
      </c>
      <c r="L59" s="5"/>
    </row>
    <row r="60" spans="2:12" ht="20.399999999999999" x14ac:dyDescent="0.3">
      <c r="B60" s="4"/>
      <c r="C60" s="12">
        <v>5.1100000000000003</v>
      </c>
      <c r="D60" s="53" t="s">
        <v>134</v>
      </c>
      <c r="E60" s="13" t="s">
        <v>151</v>
      </c>
      <c r="F60" s="13"/>
      <c r="G60" s="54" t="s">
        <v>81</v>
      </c>
      <c r="H60" s="14" t="s">
        <v>18</v>
      </c>
      <c r="I60" s="61">
        <v>117.6</v>
      </c>
      <c r="J60" s="15">
        <f>+[112]PRESUPUESTO!AV78</f>
        <v>14658.84</v>
      </c>
      <c r="K60" s="16">
        <f t="shared" si="1"/>
        <v>1723880</v>
      </c>
      <c r="L60" s="5"/>
    </row>
    <row r="61" spans="2:12" ht="20.399999999999999" x14ac:dyDescent="0.3">
      <c r="B61" s="4"/>
      <c r="C61" s="12">
        <v>5.12</v>
      </c>
      <c r="D61" s="53" t="s">
        <v>135</v>
      </c>
      <c r="E61" s="13" t="s">
        <v>151</v>
      </c>
      <c r="F61" s="13"/>
      <c r="G61" s="54" t="s">
        <v>82</v>
      </c>
      <c r="H61" s="14" t="s">
        <v>18</v>
      </c>
      <c r="I61" s="61">
        <v>58.8</v>
      </c>
      <c r="J61" s="15">
        <f>+[112]PRESUPUESTO!AV79</f>
        <v>255024</v>
      </c>
      <c r="K61" s="16">
        <f t="shared" si="1"/>
        <v>14995411</v>
      </c>
      <c r="L61" s="5"/>
    </row>
    <row r="62" spans="2:12" ht="20.399999999999999" x14ac:dyDescent="0.3">
      <c r="B62" s="4"/>
      <c r="C62" s="12">
        <v>5.13</v>
      </c>
      <c r="D62" s="53" t="s">
        <v>136</v>
      </c>
      <c r="E62" s="13" t="s">
        <v>151</v>
      </c>
      <c r="F62" s="13"/>
      <c r="G62" s="54" t="s">
        <v>83</v>
      </c>
      <c r="H62" s="14" t="s">
        <v>18</v>
      </c>
      <c r="I62" s="61">
        <v>24</v>
      </c>
      <c r="J62" s="15">
        <f>+[112]PRESUPUESTO!AV80</f>
        <v>75797.820000000007</v>
      </c>
      <c r="K62" s="16">
        <f t="shared" si="1"/>
        <v>1819148</v>
      </c>
      <c r="L62" s="5"/>
    </row>
    <row r="63" spans="2:12" ht="20.399999999999999" x14ac:dyDescent="0.3">
      <c r="B63" s="4"/>
      <c r="C63" s="12">
        <v>5.14</v>
      </c>
      <c r="D63" s="53" t="s">
        <v>137</v>
      </c>
      <c r="E63" s="13" t="s">
        <v>151</v>
      </c>
      <c r="F63" s="13"/>
      <c r="G63" s="54" t="s">
        <v>84</v>
      </c>
      <c r="H63" s="14" t="s">
        <v>18</v>
      </c>
      <c r="I63" s="61">
        <v>34.799999999999997</v>
      </c>
      <c r="J63" s="15">
        <f>+[112]PRESUPUESTO!AV81</f>
        <v>93440.34</v>
      </c>
      <c r="K63" s="16">
        <f t="shared" si="1"/>
        <v>3251724</v>
      </c>
      <c r="L63" s="5"/>
    </row>
    <row r="64" spans="2:12" ht="20.399999999999999" x14ac:dyDescent="0.3">
      <c r="B64" s="4"/>
      <c r="C64" s="12">
        <v>5.15</v>
      </c>
      <c r="D64" s="53" t="s">
        <v>138</v>
      </c>
      <c r="E64" s="13" t="s">
        <v>151</v>
      </c>
      <c r="F64" s="13"/>
      <c r="G64" s="54" t="s">
        <v>85</v>
      </c>
      <c r="H64" s="14" t="s">
        <v>19</v>
      </c>
      <c r="I64" s="61">
        <v>19.600000000000001</v>
      </c>
      <c r="J64" s="15">
        <f>+[112]PRESUPUESTO!AV82</f>
        <v>107562.42</v>
      </c>
      <c r="K64" s="16">
        <f t="shared" si="1"/>
        <v>2108223</v>
      </c>
      <c r="L64" s="5"/>
    </row>
    <row r="65" spans="2:12" ht="20.399999999999999" x14ac:dyDescent="0.3">
      <c r="B65" s="4"/>
      <c r="C65" s="12">
        <v>5.16</v>
      </c>
      <c r="D65" s="53" t="s">
        <v>139</v>
      </c>
      <c r="E65" s="13" t="s">
        <v>151</v>
      </c>
      <c r="F65" s="13"/>
      <c r="G65" s="54" t="s">
        <v>86</v>
      </c>
      <c r="H65" s="14" t="s">
        <v>18</v>
      </c>
      <c r="I65" s="61">
        <v>36</v>
      </c>
      <c r="J65" s="15">
        <f>+[112]PRESUPUESTO!AV83</f>
        <v>170862.3</v>
      </c>
      <c r="K65" s="16">
        <f t="shared" si="1"/>
        <v>6151043</v>
      </c>
      <c r="L65" s="5"/>
    </row>
    <row r="66" spans="2:12" ht="20.399999999999999" x14ac:dyDescent="0.3">
      <c r="B66" s="4"/>
      <c r="C66" s="12">
        <v>5.17</v>
      </c>
      <c r="D66" s="53" t="s">
        <v>140</v>
      </c>
      <c r="E66" s="13" t="s">
        <v>151</v>
      </c>
      <c r="F66" s="13"/>
      <c r="G66" s="54" t="s">
        <v>87</v>
      </c>
      <c r="H66" s="14" t="s">
        <v>18</v>
      </c>
      <c r="I66" s="61">
        <v>36</v>
      </c>
      <c r="J66" s="15">
        <f>+[112]PRESUPUESTO!AV84</f>
        <v>41866.019999999997</v>
      </c>
      <c r="K66" s="16">
        <f t="shared" si="1"/>
        <v>1507177</v>
      </c>
      <c r="L66" s="5"/>
    </row>
    <row r="67" spans="2:12" ht="20.399999999999999" x14ac:dyDescent="0.3">
      <c r="B67" s="4"/>
      <c r="C67" s="12">
        <v>5.18</v>
      </c>
      <c r="D67" s="53" t="s">
        <v>141</v>
      </c>
      <c r="E67" s="13" t="s">
        <v>151</v>
      </c>
      <c r="F67" s="13"/>
      <c r="G67" s="54" t="s">
        <v>88</v>
      </c>
      <c r="H67" s="14" t="s">
        <v>18</v>
      </c>
      <c r="I67" s="61">
        <v>25</v>
      </c>
      <c r="J67" s="15">
        <f>+[112]PRESUPUESTO!AV85</f>
        <v>126984.06</v>
      </c>
      <c r="K67" s="16">
        <f t="shared" si="1"/>
        <v>3174602</v>
      </c>
      <c r="L67" s="5"/>
    </row>
    <row r="68" spans="2:12" ht="20.399999999999999" x14ac:dyDescent="0.3">
      <c r="B68" s="4"/>
      <c r="C68" s="12">
        <v>5.19</v>
      </c>
      <c r="D68" s="53" t="s">
        <v>142</v>
      </c>
      <c r="E68" s="13" t="s">
        <v>151</v>
      </c>
      <c r="F68" s="13"/>
      <c r="G68" s="54" t="s">
        <v>89</v>
      </c>
      <c r="H68" s="14" t="s">
        <v>20</v>
      </c>
      <c r="I68" s="61">
        <v>3</v>
      </c>
      <c r="J68" s="15">
        <f>+[112]PRESUPUESTO!AV86</f>
        <v>234681.3</v>
      </c>
      <c r="K68" s="16">
        <f t="shared" si="1"/>
        <v>704044</v>
      </c>
      <c r="L68" s="5"/>
    </row>
    <row r="69" spans="2:12" ht="20.399999999999999" x14ac:dyDescent="0.3">
      <c r="B69" s="4"/>
      <c r="C69" s="12">
        <v>5.2</v>
      </c>
      <c r="D69" s="53" t="s">
        <v>143</v>
      </c>
      <c r="E69" s="13" t="s">
        <v>151</v>
      </c>
      <c r="F69" s="13"/>
      <c r="G69" s="54" t="s">
        <v>90</v>
      </c>
      <c r="H69" s="14" t="s">
        <v>20</v>
      </c>
      <c r="I69" s="61">
        <v>2</v>
      </c>
      <c r="J69" s="15">
        <f>+[112]PRESUPUESTO!AV87</f>
        <v>280542.78000000003</v>
      </c>
      <c r="K69" s="16">
        <f t="shared" si="1"/>
        <v>561086</v>
      </c>
      <c r="L69" s="5"/>
    </row>
    <row r="70" spans="2:12" ht="20.399999999999999" x14ac:dyDescent="0.3">
      <c r="B70" s="4"/>
      <c r="C70" s="12">
        <v>5.21</v>
      </c>
      <c r="D70" s="53" t="s">
        <v>144</v>
      </c>
      <c r="E70" s="13" t="s">
        <v>151</v>
      </c>
      <c r="F70" s="13"/>
      <c r="G70" s="54" t="s">
        <v>91</v>
      </c>
      <c r="H70" s="14" t="s">
        <v>62</v>
      </c>
      <c r="I70" s="61">
        <v>2</v>
      </c>
      <c r="J70" s="15">
        <f>+[112]PRESUPUESTO!AV88</f>
        <v>119320.74</v>
      </c>
      <c r="K70" s="16">
        <f t="shared" si="1"/>
        <v>238641</v>
      </c>
      <c r="L70" s="5"/>
    </row>
    <row r="71" spans="2:12" ht="20.399999999999999" x14ac:dyDescent="0.3">
      <c r="B71" s="4"/>
      <c r="C71" s="12">
        <v>5.22</v>
      </c>
      <c r="D71" s="53" t="s">
        <v>145</v>
      </c>
      <c r="E71" s="13" t="s">
        <v>151</v>
      </c>
      <c r="F71" s="13"/>
      <c r="G71" s="54" t="s">
        <v>92</v>
      </c>
      <c r="H71" s="14" t="s">
        <v>19</v>
      </c>
      <c r="I71" s="61">
        <v>40</v>
      </c>
      <c r="J71" s="15">
        <f>+[112]PRESUPUESTO!AV89</f>
        <v>68667.48</v>
      </c>
      <c r="K71" s="16">
        <f t="shared" si="1"/>
        <v>2746699</v>
      </c>
      <c r="L71" s="5"/>
    </row>
    <row r="72" spans="2:12" ht="20.399999999999999" x14ac:dyDescent="0.3">
      <c r="B72" s="4"/>
      <c r="C72" s="12">
        <v>5.23</v>
      </c>
      <c r="D72" s="53" t="s">
        <v>146</v>
      </c>
      <c r="E72" s="13" t="s">
        <v>151</v>
      </c>
      <c r="F72" s="13"/>
      <c r="G72" s="54" t="s">
        <v>93</v>
      </c>
      <c r="H72" s="14" t="s">
        <v>20</v>
      </c>
      <c r="I72" s="61">
        <v>6</v>
      </c>
      <c r="J72" s="15">
        <f>+[112]PRESUPUESTO!AV90</f>
        <v>54379.08</v>
      </c>
      <c r="K72" s="16">
        <f t="shared" si="1"/>
        <v>326274</v>
      </c>
      <c r="L72" s="5"/>
    </row>
    <row r="73" spans="2:12" ht="20.399999999999999" x14ac:dyDescent="0.3">
      <c r="B73" s="4"/>
      <c r="C73" s="12">
        <v>5.2399999999999904</v>
      </c>
      <c r="D73" s="53" t="s">
        <v>147</v>
      </c>
      <c r="E73" s="13" t="s">
        <v>151</v>
      </c>
      <c r="F73" s="13"/>
      <c r="G73" s="54" t="s">
        <v>94</v>
      </c>
      <c r="H73" s="14" t="s">
        <v>20</v>
      </c>
      <c r="I73" s="61">
        <v>4</v>
      </c>
      <c r="J73" s="15">
        <f>+[112]PRESUPUESTO!AV91</f>
        <v>51143.4</v>
      </c>
      <c r="K73" s="16">
        <f t="shared" si="1"/>
        <v>204574</v>
      </c>
      <c r="L73" s="5"/>
    </row>
    <row r="74" spans="2:12" ht="20.399999999999999" x14ac:dyDescent="0.3">
      <c r="B74" s="4"/>
      <c r="C74" s="12">
        <v>5.2499999999999902</v>
      </c>
      <c r="D74" s="53" t="s">
        <v>148</v>
      </c>
      <c r="E74" s="13" t="s">
        <v>151</v>
      </c>
      <c r="F74" s="13"/>
      <c r="G74" s="54" t="s">
        <v>95</v>
      </c>
      <c r="H74" s="14" t="s">
        <v>20</v>
      </c>
      <c r="I74" s="61">
        <v>1</v>
      </c>
      <c r="J74" s="15">
        <f>+[112]PRESUPUESTO!AV92</f>
        <v>2433032.2799999998</v>
      </c>
      <c r="K74" s="16">
        <f t="shared" si="1"/>
        <v>2433032</v>
      </c>
      <c r="L74" s="5"/>
    </row>
    <row r="75" spans="2:12" ht="20.399999999999999" x14ac:dyDescent="0.3">
      <c r="B75" s="4"/>
      <c r="C75" s="12">
        <v>5.25999999999999</v>
      </c>
      <c r="D75" s="53" t="s">
        <v>149</v>
      </c>
      <c r="E75" s="13" t="s">
        <v>151</v>
      </c>
      <c r="F75" s="13"/>
      <c r="G75" s="54" t="s">
        <v>96</v>
      </c>
      <c r="H75" s="14" t="s">
        <v>18</v>
      </c>
      <c r="I75" s="61">
        <v>3.6</v>
      </c>
      <c r="J75" s="15">
        <f>+[112]PRESUPUESTO!AV93</f>
        <v>604051.56000000006</v>
      </c>
      <c r="K75" s="16">
        <f t="shared" si="1"/>
        <v>2174586</v>
      </c>
      <c r="L75" s="5"/>
    </row>
    <row r="76" spans="2:12" ht="20.399999999999999" x14ac:dyDescent="0.3">
      <c r="B76" s="4"/>
      <c r="C76" s="12">
        <v>5.2699999999999898</v>
      </c>
      <c r="D76" s="53" t="s">
        <v>150</v>
      </c>
      <c r="E76" s="13" t="s">
        <v>151</v>
      </c>
      <c r="F76" s="13"/>
      <c r="G76" s="54" t="s">
        <v>97</v>
      </c>
      <c r="H76" s="14" t="s">
        <v>18</v>
      </c>
      <c r="I76" s="61">
        <v>24</v>
      </c>
      <c r="J76" s="15">
        <f>+[112]PRESUPUESTO!AV94</f>
        <v>109958.94</v>
      </c>
      <c r="K76" s="16">
        <f t="shared" si="1"/>
        <v>2639015</v>
      </c>
      <c r="L76" s="5"/>
    </row>
    <row r="77" spans="2:12" s="20" customFormat="1" ht="30" customHeight="1" thickBot="1" x14ac:dyDescent="0.35">
      <c r="B77" s="17"/>
      <c r="C77" s="104" t="s">
        <v>24</v>
      </c>
      <c r="D77" s="105"/>
      <c r="E77" s="105"/>
      <c r="F77" s="105"/>
      <c r="G77" s="105"/>
      <c r="H77" s="105"/>
      <c r="I77" s="105"/>
      <c r="J77" s="105"/>
      <c r="K77" s="18">
        <f>ROUND(SUM(K15:K76),2)</f>
        <v>297755022</v>
      </c>
      <c r="L77" s="19"/>
    </row>
    <row r="78" spans="2:12" s="20" customFormat="1" x14ac:dyDescent="0.3">
      <c r="B78" s="17"/>
      <c r="C78" s="67"/>
      <c r="D78" s="21"/>
      <c r="E78" s="21"/>
      <c r="F78" s="21"/>
      <c r="G78" s="21"/>
      <c r="H78" s="21"/>
      <c r="I78" s="21"/>
      <c r="J78" s="21"/>
      <c r="K78" s="22"/>
      <c r="L78" s="19"/>
    </row>
    <row r="79" spans="2:12" s="20" customFormat="1" ht="30" customHeight="1" x14ac:dyDescent="0.3">
      <c r="B79" s="17"/>
      <c r="C79" s="25"/>
      <c r="D79" s="24"/>
      <c r="E79" s="24"/>
      <c r="F79" s="24"/>
      <c r="G79" s="24"/>
      <c r="H79" s="106" t="s">
        <v>25</v>
      </c>
      <c r="I79" s="106"/>
      <c r="J79" s="106"/>
      <c r="K79" s="56">
        <f>+K77</f>
        <v>297755022</v>
      </c>
      <c r="L79" s="19"/>
    </row>
    <row r="80" spans="2:12" s="20" customFormat="1" ht="30" customHeight="1" x14ac:dyDescent="0.3">
      <c r="B80" s="17"/>
      <c r="C80" s="25"/>
      <c r="D80" s="25"/>
      <c r="E80" s="23"/>
      <c r="F80" s="23"/>
      <c r="G80" s="24"/>
      <c r="H80" s="107" t="s">
        <v>26</v>
      </c>
      <c r="I80" s="107"/>
      <c r="J80" s="107"/>
      <c r="K80" s="56">
        <f>ROUND(K79/(1.26)*5%*19%,0)</f>
        <v>2244978</v>
      </c>
      <c r="L80" s="19"/>
    </row>
    <row r="81" spans="2:12" s="20" customFormat="1" ht="30" customHeight="1" x14ac:dyDescent="0.3">
      <c r="B81" s="17"/>
      <c r="C81" s="25"/>
      <c r="D81" s="25"/>
      <c r="E81" s="23"/>
      <c r="F81" s="26"/>
      <c r="G81" s="24"/>
      <c r="H81" s="27"/>
      <c r="I81" s="28"/>
      <c r="J81" s="29"/>
      <c r="K81" s="29"/>
      <c r="L81" s="19"/>
    </row>
    <row r="82" spans="2:12" s="20" customFormat="1" ht="30" customHeight="1" x14ac:dyDescent="0.3">
      <c r="B82" s="17"/>
      <c r="C82" s="25"/>
      <c r="D82" s="25"/>
      <c r="E82" s="23"/>
      <c r="F82" s="23"/>
      <c r="G82" s="24"/>
      <c r="H82" s="108" t="s">
        <v>27</v>
      </c>
      <c r="I82" s="109"/>
      <c r="J82" s="110"/>
      <c r="K82" s="30">
        <f>+K79+K80</f>
        <v>300000000</v>
      </c>
      <c r="L82" s="19"/>
    </row>
    <row r="83" spans="2:12" s="20" customFormat="1" ht="16.2" thickBot="1" x14ac:dyDescent="0.35">
      <c r="B83" s="17"/>
      <c r="C83" s="25"/>
      <c r="D83" s="25"/>
      <c r="E83" s="25"/>
      <c r="F83" s="25"/>
      <c r="G83" s="23"/>
      <c r="H83" s="23"/>
      <c r="I83" s="31"/>
      <c r="J83" s="32"/>
      <c r="K83" s="33"/>
      <c r="L83" s="19"/>
    </row>
    <row r="84" spans="2:12" s="20" customFormat="1" x14ac:dyDescent="0.3">
      <c r="B84" s="17"/>
      <c r="C84" s="68"/>
      <c r="D84" s="111"/>
      <c r="E84" s="111"/>
      <c r="F84" s="111"/>
      <c r="G84" s="111"/>
      <c r="H84" s="111"/>
      <c r="I84" s="111"/>
      <c r="J84" s="111"/>
      <c r="K84" s="112"/>
      <c r="L84" s="34"/>
    </row>
    <row r="85" spans="2:12" s="20" customFormat="1" ht="43.2" customHeight="1" x14ac:dyDescent="0.3">
      <c r="B85" s="17"/>
      <c r="C85" s="87" t="s">
        <v>28</v>
      </c>
      <c r="D85" s="88"/>
      <c r="E85" s="88"/>
      <c r="F85" s="88"/>
      <c r="G85" s="88"/>
      <c r="H85" s="89" t="s">
        <v>10</v>
      </c>
      <c r="I85" s="89"/>
      <c r="J85" s="89"/>
      <c r="K85" s="35" t="s">
        <v>29</v>
      </c>
      <c r="L85" s="36"/>
    </row>
    <row r="86" spans="2:12" s="20" customFormat="1" ht="43.2" customHeight="1" x14ac:dyDescent="0.3">
      <c r="B86" s="17"/>
      <c r="C86" s="87" t="s">
        <v>30</v>
      </c>
      <c r="D86" s="88"/>
      <c r="E86" s="88"/>
      <c r="F86" s="88"/>
      <c r="G86" s="88"/>
      <c r="H86" s="113" t="s">
        <v>31</v>
      </c>
      <c r="I86" s="113"/>
      <c r="J86" s="37" t="s">
        <v>32</v>
      </c>
      <c r="K86" s="38">
        <v>0.2</v>
      </c>
      <c r="L86" s="36"/>
    </row>
    <row r="87" spans="2:12" s="20" customFormat="1" ht="43.2" customHeight="1" x14ac:dyDescent="0.3">
      <c r="B87" s="17"/>
      <c r="C87" s="87" t="s">
        <v>33</v>
      </c>
      <c r="D87" s="88"/>
      <c r="E87" s="88"/>
      <c r="F87" s="88"/>
      <c r="G87" s="88"/>
      <c r="H87" s="114" t="s">
        <v>34</v>
      </c>
      <c r="I87" s="115"/>
      <c r="J87" s="37" t="s">
        <v>35</v>
      </c>
      <c r="K87" s="38">
        <v>0.01</v>
      </c>
      <c r="L87" s="36"/>
    </row>
    <row r="88" spans="2:12" s="20" customFormat="1" ht="58.5" customHeight="1" x14ac:dyDescent="0.3">
      <c r="B88" s="17"/>
      <c r="C88" s="116"/>
      <c r="D88" s="117"/>
      <c r="E88" s="117"/>
      <c r="F88" s="117"/>
      <c r="G88" s="118"/>
      <c r="H88" s="125" t="s">
        <v>36</v>
      </c>
      <c r="I88" s="113"/>
      <c r="J88" s="37" t="s">
        <v>37</v>
      </c>
      <c r="K88" s="38">
        <v>0.05</v>
      </c>
      <c r="L88" s="19"/>
    </row>
    <row r="89" spans="2:12" ht="39" customHeight="1" x14ac:dyDescent="0.3">
      <c r="B89" s="4"/>
      <c r="C89" s="119"/>
      <c r="D89" s="120"/>
      <c r="E89" s="120"/>
      <c r="F89" s="120"/>
      <c r="G89" s="121"/>
      <c r="H89" s="126" t="s">
        <v>38</v>
      </c>
      <c r="I89" s="126"/>
      <c r="J89" s="39" t="s">
        <v>39</v>
      </c>
      <c r="K89" s="40">
        <f>+K86+K87+K88</f>
        <v>0.26</v>
      </c>
      <c r="L89" s="5"/>
    </row>
    <row r="90" spans="2:12" ht="47.25" customHeight="1" thickBot="1" x14ac:dyDescent="0.35">
      <c r="B90" s="4"/>
      <c r="C90" s="122"/>
      <c r="D90" s="123"/>
      <c r="E90" s="123"/>
      <c r="F90" s="123"/>
      <c r="G90" s="124"/>
      <c r="H90" s="127"/>
      <c r="I90" s="127"/>
      <c r="J90" s="127"/>
      <c r="K90" s="128"/>
      <c r="L90" s="5"/>
    </row>
    <row r="91" spans="2:12" ht="16.2" thickBot="1" x14ac:dyDescent="0.35">
      <c r="B91" s="41"/>
      <c r="C91" s="43"/>
      <c r="D91" s="42"/>
      <c r="E91" s="43"/>
      <c r="F91" s="42"/>
      <c r="G91" s="44"/>
      <c r="H91" s="42"/>
      <c r="I91" s="42"/>
      <c r="J91" s="42"/>
      <c r="K91" s="42"/>
      <c r="L91" s="45"/>
    </row>
    <row r="92" spans="2:12" ht="16.2" thickTop="1" x14ac:dyDescent="0.3"/>
  </sheetData>
  <mergeCells count="30">
    <mergeCell ref="C86:G86"/>
    <mergeCell ref="H86:I86"/>
    <mergeCell ref="C87:G87"/>
    <mergeCell ref="H87:I87"/>
    <mergeCell ref="C88:G90"/>
    <mergeCell ref="H88:I88"/>
    <mergeCell ref="H89:I89"/>
    <mergeCell ref="H90:K90"/>
    <mergeCell ref="C85:G85"/>
    <mergeCell ref="H85:J85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77:J77"/>
    <mergeCell ref="H79:J79"/>
    <mergeCell ref="H80:J80"/>
    <mergeCell ref="H82:J82"/>
    <mergeCell ref="D84:K84"/>
    <mergeCell ref="C10:K10"/>
    <mergeCell ref="B2:L2"/>
    <mergeCell ref="C3:F3"/>
    <mergeCell ref="C6:K6"/>
    <mergeCell ref="C7:K7"/>
    <mergeCell ref="C8:K9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DD30-ADC4-4754-B6AB-C28C5EE8FF26}">
  <dimension ref="B1:L92"/>
  <sheetViews>
    <sheetView showGridLines="0" view="pageBreakPreview" topLeftCell="A29" zoomScale="25" zoomScaleNormal="55" zoomScaleSheetLayoutView="25" zoomScalePageLayoutView="70" workbookViewId="0">
      <selection activeCell="D64" sqref="D64"/>
    </sheetView>
  </sheetViews>
  <sheetFormatPr baseColWidth="10" defaultColWidth="11.44140625" defaultRowHeight="15.6" x14ac:dyDescent="0.3"/>
  <cols>
    <col min="1" max="2" width="4.44140625" style="3" customWidth="1"/>
    <col min="3" max="3" width="14.6640625" style="46" customWidth="1"/>
    <col min="4" max="4" width="18" style="3" customWidth="1"/>
    <col min="5" max="5" width="12.6640625" style="46" customWidth="1"/>
    <col min="6" max="6" width="16.21875" style="3" customWidth="1"/>
    <col min="7" max="7" width="141" style="3" customWidth="1"/>
    <col min="8" max="8" width="10.88671875" style="3" customWidth="1"/>
    <col min="9" max="9" width="18.88671875" style="3" customWidth="1"/>
    <col min="10" max="10" width="25.33203125" style="3" customWidth="1"/>
    <col min="11" max="11" width="32.6640625" style="3" customWidth="1"/>
    <col min="12" max="13" width="4.44140625" style="3" customWidth="1"/>
    <col min="14" max="14" width="11.44140625" style="3"/>
    <col min="15" max="15" width="25.5546875" style="3" customWidth="1"/>
    <col min="16" max="16384" width="11.44140625" style="3"/>
  </cols>
  <sheetData>
    <row r="1" spans="2:12" ht="16.2" thickBot="1" x14ac:dyDescent="0.35">
      <c r="B1" s="1"/>
      <c r="C1" s="63"/>
      <c r="D1" s="1"/>
      <c r="E1" s="2"/>
    </row>
    <row r="2" spans="2:12" ht="16.2" thickTop="1" x14ac:dyDescent="0.3">
      <c r="B2" s="73"/>
      <c r="C2" s="74"/>
      <c r="D2" s="74"/>
      <c r="E2" s="74"/>
      <c r="F2" s="74"/>
      <c r="G2" s="74"/>
      <c r="H2" s="74"/>
      <c r="I2" s="74"/>
      <c r="J2" s="74"/>
      <c r="K2" s="74"/>
      <c r="L2" s="75"/>
    </row>
    <row r="3" spans="2:12" ht="30.75" customHeight="1" x14ac:dyDescent="0.3">
      <c r="B3" s="4"/>
      <c r="C3" s="76" t="s">
        <v>0</v>
      </c>
      <c r="D3" s="77"/>
      <c r="E3" s="77"/>
      <c r="F3" s="78"/>
      <c r="L3" s="5"/>
    </row>
    <row r="4" spans="2:12" x14ac:dyDescent="0.3">
      <c r="B4" s="4"/>
      <c r="C4" s="64" t="s">
        <v>1</v>
      </c>
      <c r="D4" s="7" t="s">
        <v>2</v>
      </c>
      <c r="E4" s="6" t="s">
        <v>3</v>
      </c>
      <c r="F4" s="7">
        <v>2</v>
      </c>
      <c r="L4" s="5"/>
    </row>
    <row r="5" spans="2:12" ht="16.2" thickBot="1" x14ac:dyDescent="0.35">
      <c r="B5" s="4"/>
      <c r="C5" s="65"/>
      <c r="D5" s="2"/>
      <c r="E5" s="1"/>
      <c r="F5" s="2"/>
      <c r="L5" s="5"/>
    </row>
    <row r="6" spans="2:12" ht="31.5" customHeight="1" thickTop="1" x14ac:dyDescent="0.3">
      <c r="B6" s="4"/>
      <c r="C6" s="79" t="s">
        <v>4</v>
      </c>
      <c r="D6" s="80"/>
      <c r="E6" s="80"/>
      <c r="F6" s="80"/>
      <c r="G6" s="80"/>
      <c r="H6" s="80"/>
      <c r="I6" s="80"/>
      <c r="J6" s="80"/>
      <c r="K6" s="81"/>
      <c r="L6" s="5"/>
    </row>
    <row r="7" spans="2:12" x14ac:dyDescent="0.3">
      <c r="B7" s="8"/>
      <c r="C7" s="82" t="s">
        <v>5</v>
      </c>
      <c r="D7" s="82"/>
      <c r="E7" s="82"/>
      <c r="F7" s="82"/>
      <c r="G7" s="82"/>
      <c r="H7" s="82"/>
      <c r="I7" s="82"/>
      <c r="J7" s="82"/>
      <c r="K7" s="83"/>
      <c r="L7" s="5"/>
    </row>
    <row r="8" spans="2:12" s="11" customFormat="1" x14ac:dyDescent="0.3">
      <c r="B8" s="9"/>
      <c r="C8" s="84" t="s">
        <v>41</v>
      </c>
      <c r="D8" s="85"/>
      <c r="E8" s="85"/>
      <c r="F8" s="85"/>
      <c r="G8" s="85"/>
      <c r="H8" s="85"/>
      <c r="I8" s="85"/>
      <c r="J8" s="85"/>
      <c r="K8" s="86"/>
      <c r="L8" s="10"/>
    </row>
    <row r="9" spans="2:12" x14ac:dyDescent="0.3">
      <c r="B9" s="8"/>
      <c r="C9" s="84"/>
      <c r="D9" s="85"/>
      <c r="E9" s="85"/>
      <c r="F9" s="85"/>
      <c r="G9" s="85"/>
      <c r="H9" s="85"/>
      <c r="I9" s="85"/>
      <c r="J9" s="85"/>
      <c r="K9" s="86"/>
      <c r="L9" s="5"/>
    </row>
    <row r="10" spans="2:12" ht="43.8" customHeight="1" x14ac:dyDescent="0.3">
      <c r="B10" s="8"/>
      <c r="C10" s="70" t="s">
        <v>6</v>
      </c>
      <c r="D10" s="71"/>
      <c r="E10" s="71"/>
      <c r="F10" s="71"/>
      <c r="G10" s="71"/>
      <c r="H10" s="71"/>
      <c r="I10" s="71"/>
      <c r="J10" s="71"/>
      <c r="K10" s="72"/>
      <c r="L10" s="5"/>
    </row>
    <row r="11" spans="2:12" ht="60.6" customHeight="1" thickBot="1" x14ac:dyDescent="0.35">
      <c r="B11" s="4"/>
      <c r="C11" s="90" t="s">
        <v>40</v>
      </c>
      <c r="D11" s="91"/>
      <c r="E11" s="91"/>
      <c r="F11" s="91"/>
      <c r="G11" s="91"/>
      <c r="H11" s="91"/>
      <c r="I11" s="91"/>
      <c r="J11" s="91"/>
      <c r="K11" s="92"/>
      <c r="L11" s="5"/>
    </row>
    <row r="12" spans="2:12" ht="30" customHeight="1" x14ac:dyDescent="0.3">
      <c r="B12" s="4"/>
      <c r="C12" s="93" t="s">
        <v>7</v>
      </c>
      <c r="D12" s="95" t="s">
        <v>8</v>
      </c>
      <c r="E12" s="97" t="s">
        <v>9</v>
      </c>
      <c r="F12" s="97"/>
      <c r="G12" s="93" t="s">
        <v>10</v>
      </c>
      <c r="H12" s="98" t="s">
        <v>11</v>
      </c>
      <c r="I12" s="98" t="s">
        <v>12</v>
      </c>
      <c r="J12" s="100" t="s">
        <v>13</v>
      </c>
      <c r="K12" s="102" t="s">
        <v>14</v>
      </c>
      <c r="L12" s="5"/>
    </row>
    <row r="13" spans="2:12" ht="30" customHeight="1" thickBot="1" x14ac:dyDescent="0.35">
      <c r="B13" s="4"/>
      <c r="C13" s="94"/>
      <c r="D13" s="96"/>
      <c r="E13" s="52" t="s">
        <v>15</v>
      </c>
      <c r="F13" s="52" t="s">
        <v>16</v>
      </c>
      <c r="G13" s="94"/>
      <c r="H13" s="99"/>
      <c r="I13" s="99"/>
      <c r="J13" s="101"/>
      <c r="K13" s="103"/>
      <c r="L13" s="5"/>
    </row>
    <row r="14" spans="2:12" ht="20.399999999999999" x14ac:dyDescent="0.3">
      <c r="B14" s="4"/>
      <c r="C14" s="57"/>
      <c r="D14" s="58"/>
      <c r="E14" s="58"/>
      <c r="F14" s="58"/>
      <c r="G14" s="58"/>
      <c r="H14" s="58"/>
      <c r="I14" s="58"/>
      <c r="J14" s="58"/>
      <c r="K14" s="59"/>
      <c r="L14" s="5"/>
    </row>
    <row r="15" spans="2:12" ht="20.399999999999999" x14ac:dyDescent="0.3">
      <c r="B15" s="4"/>
      <c r="C15" s="12"/>
      <c r="D15" s="53"/>
      <c r="E15" s="13"/>
      <c r="F15" s="13"/>
      <c r="G15" s="54"/>
      <c r="H15" s="14"/>
      <c r="I15" s="61"/>
      <c r="J15" s="15"/>
      <c r="K15" s="16"/>
      <c r="L15" s="5"/>
    </row>
    <row r="16" spans="2:12" ht="20.399999999999999" x14ac:dyDescent="0.3">
      <c r="B16" s="4"/>
      <c r="C16" s="12"/>
      <c r="D16" s="53"/>
      <c r="E16" s="13"/>
      <c r="F16" s="13"/>
      <c r="G16" s="54"/>
      <c r="H16" s="14"/>
      <c r="I16" s="61"/>
      <c r="J16" s="15"/>
      <c r="K16" s="16"/>
      <c r="L16" s="5"/>
    </row>
    <row r="17" spans="2:12" ht="20.399999999999999" x14ac:dyDescent="0.3">
      <c r="B17" s="4"/>
      <c r="C17" s="66"/>
      <c r="D17" s="50"/>
      <c r="E17" s="49"/>
      <c r="F17" s="49"/>
      <c r="G17" s="49"/>
      <c r="H17" s="49"/>
      <c r="I17" s="62"/>
      <c r="J17" s="49"/>
      <c r="K17" s="60"/>
      <c r="L17" s="5"/>
    </row>
    <row r="18" spans="2:12" ht="20.399999999999999" x14ac:dyDescent="0.3">
      <c r="B18" s="4"/>
      <c r="C18" s="51"/>
      <c r="D18" s="53"/>
      <c r="E18" s="13"/>
      <c r="F18" s="13"/>
      <c r="G18" s="54"/>
      <c r="H18" s="14"/>
      <c r="I18" s="61"/>
      <c r="J18" s="15"/>
      <c r="K18" s="16"/>
      <c r="L18" s="5"/>
    </row>
    <row r="19" spans="2:12" ht="20.399999999999999" x14ac:dyDescent="0.3">
      <c r="B19" s="4"/>
      <c r="C19" s="51"/>
      <c r="D19" s="53"/>
      <c r="E19" s="13"/>
      <c r="F19" s="13"/>
      <c r="G19" s="54"/>
      <c r="H19" s="14"/>
      <c r="I19" s="61"/>
      <c r="J19" s="15"/>
      <c r="K19" s="16"/>
      <c r="L19" s="5"/>
    </row>
    <row r="20" spans="2:12" ht="20.399999999999999" x14ac:dyDescent="0.3">
      <c r="B20" s="4"/>
      <c r="C20" s="51"/>
      <c r="D20" s="53"/>
      <c r="E20" s="13"/>
      <c r="F20" s="13"/>
      <c r="G20" s="54"/>
      <c r="H20" s="14"/>
      <c r="I20" s="61"/>
      <c r="J20" s="15"/>
      <c r="K20" s="16"/>
      <c r="L20" s="5"/>
    </row>
    <row r="21" spans="2:12" ht="20.399999999999999" x14ac:dyDescent="0.3">
      <c r="B21" s="4"/>
      <c r="C21" s="51"/>
      <c r="D21" s="53"/>
      <c r="E21" s="13"/>
      <c r="F21" s="13"/>
      <c r="G21" s="54"/>
      <c r="H21" s="14"/>
      <c r="I21" s="61"/>
      <c r="J21" s="15"/>
      <c r="K21" s="16"/>
      <c r="L21" s="5"/>
    </row>
    <row r="22" spans="2:12" ht="20.399999999999999" x14ac:dyDescent="0.3">
      <c r="B22" s="4"/>
      <c r="C22" s="51"/>
      <c r="D22" s="53"/>
      <c r="E22" s="13"/>
      <c r="F22" s="13"/>
      <c r="G22" s="54"/>
      <c r="H22" s="14"/>
      <c r="I22" s="61"/>
      <c r="J22" s="15"/>
      <c r="K22" s="16"/>
      <c r="L22" s="5"/>
    </row>
    <row r="23" spans="2:12" ht="21" customHeight="1" x14ac:dyDescent="0.3">
      <c r="B23" s="4"/>
      <c r="C23" s="51"/>
      <c r="D23" s="53"/>
      <c r="E23" s="13"/>
      <c r="F23" s="13"/>
      <c r="G23" s="54"/>
      <c r="H23" s="14"/>
      <c r="I23" s="61"/>
      <c r="J23" s="15"/>
      <c r="K23" s="16"/>
      <c r="L23" s="5"/>
    </row>
    <row r="24" spans="2:12" ht="20.399999999999999" x14ac:dyDescent="0.3">
      <c r="B24" s="4"/>
      <c r="C24" s="51"/>
      <c r="D24" s="53"/>
      <c r="E24" s="13"/>
      <c r="F24" s="13"/>
      <c r="G24" s="54"/>
      <c r="H24" s="14"/>
      <c r="I24" s="61"/>
      <c r="J24" s="15"/>
      <c r="K24" s="16"/>
      <c r="L24" s="5"/>
    </row>
    <row r="25" spans="2:12" ht="20.399999999999999" x14ac:dyDescent="0.3">
      <c r="B25" s="4"/>
      <c r="C25" s="51"/>
      <c r="D25" s="53"/>
      <c r="E25" s="13"/>
      <c r="F25" s="13"/>
      <c r="G25" s="54"/>
      <c r="H25" s="14"/>
      <c r="I25" s="61"/>
      <c r="J25" s="15"/>
      <c r="K25" s="16"/>
      <c r="L25" s="5"/>
    </row>
    <row r="26" spans="2:12" ht="20.399999999999999" x14ac:dyDescent="0.3">
      <c r="B26" s="4"/>
      <c r="C26" s="51"/>
      <c r="D26" s="53"/>
      <c r="E26" s="13"/>
      <c r="F26" s="13"/>
      <c r="G26" s="54"/>
      <c r="H26" s="14"/>
      <c r="I26" s="61"/>
      <c r="J26" s="15"/>
      <c r="K26" s="16"/>
      <c r="L26" s="5"/>
    </row>
    <row r="27" spans="2:12" ht="20.399999999999999" x14ac:dyDescent="0.3">
      <c r="B27" s="4"/>
      <c r="C27" s="51"/>
      <c r="D27" s="53"/>
      <c r="E27" s="13"/>
      <c r="F27" s="13"/>
      <c r="G27" s="54"/>
      <c r="H27" s="14"/>
      <c r="I27" s="61"/>
      <c r="J27" s="15"/>
      <c r="K27" s="16"/>
      <c r="L27" s="5"/>
    </row>
    <row r="28" spans="2:12" ht="20.399999999999999" x14ac:dyDescent="0.3">
      <c r="B28" s="4"/>
      <c r="C28" s="66"/>
      <c r="D28" s="50"/>
      <c r="E28" s="49"/>
      <c r="F28" s="49"/>
      <c r="G28" s="49"/>
      <c r="H28" s="49"/>
      <c r="I28" s="62"/>
      <c r="J28" s="49"/>
      <c r="K28" s="60"/>
      <c r="L28" s="5"/>
    </row>
    <row r="29" spans="2:12" ht="20.399999999999999" x14ac:dyDescent="0.3">
      <c r="B29" s="4"/>
      <c r="C29" s="51"/>
      <c r="D29" s="53"/>
      <c r="E29" s="13"/>
      <c r="F29" s="13"/>
      <c r="G29" s="54"/>
      <c r="H29" s="14"/>
      <c r="I29" s="61"/>
      <c r="J29" s="15"/>
      <c r="K29" s="16"/>
      <c r="L29" s="5"/>
    </row>
    <row r="30" spans="2:12" ht="20.399999999999999" x14ac:dyDescent="0.3">
      <c r="B30" s="4"/>
      <c r="C30" s="51"/>
      <c r="D30" s="53"/>
      <c r="E30" s="13"/>
      <c r="F30" s="13"/>
      <c r="G30" s="54"/>
      <c r="H30" s="14"/>
      <c r="I30" s="61"/>
      <c r="J30" s="15"/>
      <c r="K30" s="16"/>
      <c r="L30" s="5"/>
    </row>
    <row r="31" spans="2:12" ht="20.399999999999999" x14ac:dyDescent="0.3">
      <c r="B31" s="4"/>
      <c r="C31" s="51"/>
      <c r="D31" s="53"/>
      <c r="E31" s="13"/>
      <c r="F31" s="13"/>
      <c r="G31" s="54"/>
      <c r="H31" s="14"/>
      <c r="I31" s="61"/>
      <c r="J31" s="15"/>
      <c r="K31" s="16"/>
      <c r="L31" s="5"/>
    </row>
    <row r="32" spans="2:12" ht="20.399999999999999" x14ac:dyDescent="0.3">
      <c r="B32" s="4"/>
      <c r="C32" s="51"/>
      <c r="D32" s="53"/>
      <c r="E32" s="13"/>
      <c r="F32" s="13"/>
      <c r="G32" s="54"/>
      <c r="H32" s="14"/>
      <c r="I32" s="61"/>
      <c r="J32" s="15"/>
      <c r="K32" s="16"/>
      <c r="L32" s="5"/>
    </row>
    <row r="33" spans="2:12" ht="20.399999999999999" x14ac:dyDescent="0.3">
      <c r="B33" s="4"/>
      <c r="C33" s="51"/>
      <c r="D33" s="53"/>
      <c r="E33" s="13"/>
      <c r="F33" s="13"/>
      <c r="G33" s="54"/>
      <c r="H33" s="14"/>
      <c r="I33" s="61"/>
      <c r="J33" s="15"/>
      <c r="K33" s="16"/>
      <c r="L33" s="5"/>
    </row>
    <row r="34" spans="2:12" ht="20.399999999999999" x14ac:dyDescent="0.3">
      <c r="B34" s="4"/>
      <c r="C34" s="51"/>
      <c r="D34" s="53"/>
      <c r="E34" s="13"/>
      <c r="F34" s="13"/>
      <c r="G34" s="54"/>
      <c r="H34" s="14"/>
      <c r="I34" s="61"/>
      <c r="J34" s="15"/>
      <c r="K34" s="16"/>
      <c r="L34" s="5"/>
    </row>
    <row r="35" spans="2:12" ht="20.399999999999999" x14ac:dyDescent="0.3">
      <c r="B35" s="4"/>
      <c r="C35" s="51"/>
      <c r="D35" s="53"/>
      <c r="E35" s="13"/>
      <c r="F35" s="13"/>
      <c r="G35" s="54"/>
      <c r="H35" s="14"/>
      <c r="I35" s="61"/>
      <c r="J35" s="15"/>
      <c r="K35" s="16"/>
      <c r="L35" s="5"/>
    </row>
    <row r="36" spans="2:12" ht="20.399999999999999" x14ac:dyDescent="0.3">
      <c r="B36" s="4"/>
      <c r="C36" s="51"/>
      <c r="D36" s="53"/>
      <c r="E36" s="13"/>
      <c r="F36" s="13"/>
      <c r="G36" s="54"/>
      <c r="H36" s="14"/>
      <c r="I36" s="61"/>
      <c r="J36" s="15"/>
      <c r="K36" s="16"/>
      <c r="L36" s="5"/>
    </row>
    <row r="37" spans="2:12" ht="20.399999999999999" x14ac:dyDescent="0.3">
      <c r="B37" s="4"/>
      <c r="C37" s="51"/>
      <c r="D37" s="53"/>
      <c r="E37" s="13"/>
      <c r="F37" s="13"/>
      <c r="G37" s="54"/>
      <c r="H37" s="14"/>
      <c r="I37" s="61"/>
      <c r="J37" s="15"/>
      <c r="K37" s="16"/>
      <c r="L37" s="5"/>
    </row>
    <row r="38" spans="2:12" ht="20.399999999999999" x14ac:dyDescent="0.3">
      <c r="B38" s="4"/>
      <c r="C38" s="51"/>
      <c r="D38" s="53"/>
      <c r="E38" s="13"/>
      <c r="F38" s="13"/>
      <c r="G38" s="54"/>
      <c r="H38" s="14"/>
      <c r="I38" s="61"/>
      <c r="J38" s="15"/>
      <c r="K38" s="16"/>
      <c r="L38" s="5"/>
    </row>
    <row r="39" spans="2:12" ht="20.399999999999999" x14ac:dyDescent="0.3">
      <c r="B39" s="4"/>
      <c r="C39" s="51"/>
      <c r="D39" s="53"/>
      <c r="E39" s="13"/>
      <c r="F39" s="13"/>
      <c r="G39" s="54"/>
      <c r="H39" s="14"/>
      <c r="I39" s="61"/>
      <c r="J39" s="15"/>
      <c r="K39" s="16"/>
      <c r="L39" s="5"/>
    </row>
    <row r="40" spans="2:12" ht="20.399999999999999" x14ac:dyDescent="0.3">
      <c r="B40" s="4"/>
      <c r="C40" s="51"/>
      <c r="D40" s="53"/>
      <c r="E40" s="13"/>
      <c r="F40" s="13"/>
      <c r="G40" s="54"/>
      <c r="H40" s="14"/>
      <c r="I40" s="61"/>
      <c r="J40" s="15"/>
      <c r="K40" s="16"/>
      <c r="L40" s="5"/>
    </row>
    <row r="41" spans="2:12" ht="20.399999999999999" x14ac:dyDescent="0.3">
      <c r="B41" s="4"/>
      <c r="C41" s="51"/>
      <c r="D41" s="53"/>
      <c r="E41" s="13"/>
      <c r="F41" s="13"/>
      <c r="G41" s="54"/>
      <c r="H41" s="14"/>
      <c r="I41" s="61"/>
      <c r="J41" s="15"/>
      <c r="K41" s="16"/>
      <c r="L41" s="5"/>
    </row>
    <row r="42" spans="2:12" ht="20.399999999999999" x14ac:dyDescent="0.3">
      <c r="B42" s="4"/>
      <c r="C42" s="66"/>
      <c r="D42" s="49"/>
      <c r="E42" s="49"/>
      <c r="F42" s="49"/>
      <c r="G42" s="49"/>
      <c r="H42" s="49"/>
      <c r="I42" s="62"/>
      <c r="J42" s="49"/>
      <c r="K42" s="60"/>
      <c r="L42" s="5"/>
    </row>
    <row r="43" spans="2:12" ht="22.2" customHeight="1" x14ac:dyDescent="0.3">
      <c r="B43" s="4"/>
      <c r="C43" s="12"/>
      <c r="D43" s="53"/>
      <c r="E43" s="13"/>
      <c r="F43" s="13"/>
      <c r="G43" s="54"/>
      <c r="H43" s="14"/>
      <c r="I43" s="61"/>
      <c r="J43" s="15"/>
      <c r="K43" s="16"/>
      <c r="L43" s="5"/>
    </row>
    <row r="44" spans="2:12" ht="20.399999999999999" x14ac:dyDescent="0.3">
      <c r="B44" s="4"/>
      <c r="C44" s="12"/>
      <c r="D44" s="53"/>
      <c r="E44" s="13"/>
      <c r="F44" s="13"/>
      <c r="G44" s="54"/>
      <c r="H44" s="14"/>
      <c r="I44" s="61"/>
      <c r="J44" s="15"/>
      <c r="K44" s="16"/>
      <c r="L44" s="5"/>
    </row>
    <row r="45" spans="2:12" ht="20.399999999999999" x14ac:dyDescent="0.3">
      <c r="B45" s="4"/>
      <c r="C45" s="66"/>
      <c r="D45" s="49"/>
      <c r="E45" s="49"/>
      <c r="F45" s="49"/>
      <c r="G45" s="49"/>
      <c r="H45" s="49"/>
      <c r="I45" s="62"/>
      <c r="J45" s="49"/>
      <c r="K45" s="60"/>
      <c r="L45" s="5"/>
    </row>
    <row r="46" spans="2:12" ht="20.399999999999999" x14ac:dyDescent="0.3">
      <c r="B46" s="4"/>
      <c r="C46" s="12"/>
      <c r="D46" s="53"/>
      <c r="E46" s="13"/>
      <c r="F46" s="13"/>
      <c r="G46" s="54"/>
      <c r="H46" s="54"/>
      <c r="I46" s="61"/>
      <c r="J46" s="16"/>
      <c r="K46" s="16"/>
      <c r="L46" s="5"/>
    </row>
    <row r="47" spans="2:12" ht="20.399999999999999" x14ac:dyDescent="0.3">
      <c r="B47" s="4"/>
      <c r="C47" s="12"/>
      <c r="D47" s="53"/>
      <c r="E47" s="13"/>
      <c r="F47" s="13"/>
      <c r="G47" s="54"/>
      <c r="H47" s="54"/>
      <c r="I47" s="61"/>
      <c r="J47" s="16"/>
      <c r="K47" s="16"/>
      <c r="L47" s="5"/>
    </row>
    <row r="48" spans="2:12" ht="20.399999999999999" x14ac:dyDescent="0.3">
      <c r="B48" s="4"/>
      <c r="C48" s="12"/>
      <c r="D48" s="53"/>
      <c r="E48" s="13"/>
      <c r="F48" s="13"/>
      <c r="G48" s="54"/>
      <c r="H48" s="54"/>
      <c r="I48" s="61"/>
      <c r="J48" s="16"/>
      <c r="K48" s="16"/>
      <c r="L48" s="5"/>
    </row>
    <row r="49" spans="2:12" ht="20.399999999999999" x14ac:dyDescent="0.3">
      <c r="B49" s="4"/>
      <c r="C49" s="66"/>
      <c r="D49" s="49"/>
      <c r="E49" s="49"/>
      <c r="F49" s="49"/>
      <c r="G49" s="49"/>
      <c r="H49" s="49"/>
      <c r="I49" s="62"/>
      <c r="J49" s="47"/>
      <c r="K49" s="48"/>
      <c r="L49" s="5"/>
    </row>
    <row r="50" spans="2:12" ht="20.399999999999999" x14ac:dyDescent="0.3">
      <c r="B50" s="4"/>
      <c r="C50" s="12"/>
      <c r="D50" s="53"/>
      <c r="E50" s="13"/>
      <c r="F50" s="13"/>
      <c r="G50" s="54"/>
      <c r="H50" s="14"/>
      <c r="I50" s="61"/>
      <c r="J50" s="15"/>
      <c r="K50" s="16"/>
      <c r="L50" s="5"/>
    </row>
    <row r="51" spans="2:12" ht="20.399999999999999" x14ac:dyDescent="0.3">
      <c r="B51" s="4"/>
      <c r="C51" s="12"/>
      <c r="D51" s="53"/>
      <c r="E51" s="13"/>
      <c r="F51" s="13"/>
      <c r="G51" s="54"/>
      <c r="H51" s="14"/>
      <c r="I51" s="61"/>
      <c r="J51" s="15"/>
      <c r="K51" s="16"/>
      <c r="L51" s="5"/>
    </row>
    <row r="52" spans="2:12" ht="20.399999999999999" x14ac:dyDescent="0.3">
      <c r="B52" s="4"/>
      <c r="C52" s="12"/>
      <c r="D52" s="53"/>
      <c r="E52" s="13"/>
      <c r="F52" s="13"/>
      <c r="G52" s="54"/>
      <c r="H52" s="14"/>
      <c r="I52" s="61"/>
      <c r="J52" s="15"/>
      <c r="K52" s="16"/>
      <c r="L52" s="5"/>
    </row>
    <row r="53" spans="2:12" ht="20.399999999999999" x14ac:dyDescent="0.3">
      <c r="B53" s="4"/>
      <c r="C53" s="12"/>
      <c r="D53" s="53"/>
      <c r="E53" s="13"/>
      <c r="F53" s="13"/>
      <c r="G53" s="54"/>
      <c r="H53" s="14"/>
      <c r="I53" s="61"/>
      <c r="J53" s="15"/>
      <c r="K53" s="16"/>
      <c r="L53" s="5"/>
    </row>
    <row r="54" spans="2:12" ht="20.399999999999999" x14ac:dyDescent="0.3">
      <c r="B54" s="4"/>
      <c r="C54" s="12"/>
      <c r="D54" s="53"/>
      <c r="E54" s="13"/>
      <c r="F54" s="13"/>
      <c r="G54" s="54"/>
      <c r="H54" s="14"/>
      <c r="I54" s="61"/>
      <c r="J54" s="15"/>
      <c r="K54" s="16"/>
      <c r="L54" s="5"/>
    </row>
    <row r="55" spans="2:12" ht="20.399999999999999" x14ac:dyDescent="0.3">
      <c r="B55" s="4"/>
      <c r="C55" s="12"/>
      <c r="D55" s="53"/>
      <c r="E55" s="13"/>
      <c r="F55" s="13"/>
      <c r="G55" s="54"/>
      <c r="H55" s="14"/>
      <c r="I55" s="61"/>
      <c r="J55" s="15"/>
      <c r="K55" s="16"/>
      <c r="L55" s="5"/>
    </row>
    <row r="56" spans="2:12" ht="20.399999999999999" x14ac:dyDescent="0.3">
      <c r="B56" s="4"/>
      <c r="C56" s="12"/>
      <c r="D56" s="53"/>
      <c r="E56" s="13"/>
      <c r="F56" s="13"/>
      <c r="G56" s="54"/>
      <c r="H56" s="14"/>
      <c r="I56" s="61"/>
      <c r="J56" s="15"/>
      <c r="K56" s="16"/>
      <c r="L56" s="5"/>
    </row>
    <row r="57" spans="2:12" ht="20.399999999999999" x14ac:dyDescent="0.3">
      <c r="B57" s="4"/>
      <c r="C57" s="12"/>
      <c r="D57" s="53"/>
      <c r="E57" s="13"/>
      <c r="F57" s="13"/>
      <c r="G57" s="54"/>
      <c r="H57" s="14"/>
      <c r="I57" s="55"/>
      <c r="J57" s="15"/>
      <c r="K57" s="16"/>
      <c r="L57" s="5"/>
    </row>
    <row r="58" spans="2:12" ht="20.399999999999999" x14ac:dyDescent="0.3">
      <c r="B58" s="4"/>
      <c r="C58" s="12"/>
      <c r="D58" s="53"/>
      <c r="E58" s="13"/>
      <c r="F58" s="13"/>
      <c r="G58" s="54"/>
      <c r="H58" s="14"/>
      <c r="I58" s="61"/>
      <c r="J58" s="15"/>
      <c r="K58" s="16"/>
      <c r="L58" s="5"/>
    </row>
    <row r="59" spans="2:12" ht="20.399999999999999" x14ac:dyDescent="0.3">
      <c r="B59" s="4"/>
      <c r="C59" s="12"/>
      <c r="D59" s="53"/>
      <c r="E59" s="13"/>
      <c r="F59" s="13"/>
      <c r="G59" s="54"/>
      <c r="H59" s="14"/>
      <c r="I59" s="61"/>
      <c r="J59" s="15"/>
      <c r="K59" s="16"/>
      <c r="L59" s="5"/>
    </row>
    <row r="60" spans="2:12" ht="20.399999999999999" x14ac:dyDescent="0.3">
      <c r="B60" s="4"/>
      <c r="C60" s="12"/>
      <c r="D60" s="53"/>
      <c r="E60" s="13"/>
      <c r="F60" s="13"/>
      <c r="G60" s="54"/>
      <c r="H60" s="14"/>
      <c r="I60" s="61"/>
      <c r="J60" s="15"/>
      <c r="K60" s="16"/>
      <c r="L60" s="5"/>
    </row>
    <row r="61" spans="2:12" ht="20.399999999999999" x14ac:dyDescent="0.3">
      <c r="B61" s="4"/>
      <c r="C61" s="12"/>
      <c r="D61" s="53"/>
      <c r="E61" s="13"/>
      <c r="F61" s="13"/>
      <c r="G61" s="54"/>
      <c r="H61" s="14"/>
      <c r="I61" s="61"/>
      <c r="J61" s="15"/>
      <c r="K61" s="16"/>
      <c r="L61" s="5"/>
    </row>
    <row r="62" spans="2:12" ht="20.399999999999999" x14ac:dyDescent="0.3">
      <c r="B62" s="4"/>
      <c r="C62" s="12"/>
      <c r="D62" s="53"/>
      <c r="E62" s="13"/>
      <c r="F62" s="13"/>
      <c r="G62" s="54"/>
      <c r="H62" s="14"/>
      <c r="I62" s="61"/>
      <c r="J62" s="15"/>
      <c r="K62" s="16"/>
      <c r="L62" s="5"/>
    </row>
    <row r="63" spans="2:12" ht="20.399999999999999" x14ac:dyDescent="0.3">
      <c r="B63" s="4"/>
      <c r="C63" s="12"/>
      <c r="D63" s="53"/>
      <c r="E63" s="13"/>
      <c r="F63" s="13"/>
      <c r="G63" s="54"/>
      <c r="H63" s="14"/>
      <c r="I63" s="61"/>
      <c r="J63" s="15"/>
      <c r="K63" s="16"/>
      <c r="L63" s="5"/>
    </row>
    <row r="64" spans="2:12" ht="20.399999999999999" x14ac:dyDescent="0.3">
      <c r="B64" s="4"/>
      <c r="C64" s="12"/>
      <c r="D64" s="53"/>
      <c r="E64" s="13"/>
      <c r="F64" s="13"/>
      <c r="G64" s="54"/>
      <c r="H64" s="14"/>
      <c r="I64" s="61"/>
      <c r="J64" s="15"/>
      <c r="K64" s="16"/>
      <c r="L64" s="5"/>
    </row>
    <row r="65" spans="2:12" ht="20.399999999999999" x14ac:dyDescent="0.3">
      <c r="B65" s="4"/>
      <c r="C65" s="12"/>
      <c r="D65" s="53"/>
      <c r="E65" s="13"/>
      <c r="F65" s="13"/>
      <c r="G65" s="54"/>
      <c r="H65" s="14"/>
      <c r="I65" s="61"/>
      <c r="J65" s="15"/>
      <c r="K65" s="16"/>
      <c r="L65" s="5"/>
    </row>
    <row r="66" spans="2:12" ht="20.399999999999999" x14ac:dyDescent="0.3">
      <c r="B66" s="4"/>
      <c r="C66" s="12"/>
      <c r="D66" s="53"/>
      <c r="E66" s="13"/>
      <c r="F66" s="13"/>
      <c r="G66" s="54"/>
      <c r="H66" s="14"/>
      <c r="I66" s="61"/>
      <c r="J66" s="15"/>
      <c r="K66" s="16"/>
      <c r="L66" s="5"/>
    </row>
    <row r="67" spans="2:12" ht="20.399999999999999" x14ac:dyDescent="0.3">
      <c r="B67" s="4"/>
      <c r="C67" s="12"/>
      <c r="D67" s="53"/>
      <c r="E67" s="13"/>
      <c r="F67" s="13"/>
      <c r="G67" s="54"/>
      <c r="H67" s="14"/>
      <c r="I67" s="61"/>
      <c r="J67" s="15"/>
      <c r="K67" s="16"/>
      <c r="L67" s="5"/>
    </row>
    <row r="68" spans="2:12" ht="20.399999999999999" x14ac:dyDescent="0.3">
      <c r="B68" s="4"/>
      <c r="C68" s="12"/>
      <c r="D68" s="53"/>
      <c r="E68" s="13"/>
      <c r="F68" s="13"/>
      <c r="G68" s="54"/>
      <c r="H68" s="14"/>
      <c r="I68" s="61"/>
      <c r="J68" s="15"/>
      <c r="K68" s="16"/>
      <c r="L68" s="5"/>
    </row>
    <row r="69" spans="2:12" ht="20.399999999999999" x14ac:dyDescent="0.3">
      <c r="B69" s="4"/>
      <c r="C69" s="12"/>
      <c r="D69" s="53"/>
      <c r="E69" s="13"/>
      <c r="F69" s="13"/>
      <c r="G69" s="54"/>
      <c r="H69" s="14"/>
      <c r="I69" s="61"/>
      <c r="J69" s="15"/>
      <c r="K69" s="16"/>
      <c r="L69" s="5"/>
    </row>
    <row r="70" spans="2:12" ht="20.399999999999999" x14ac:dyDescent="0.3">
      <c r="B70" s="4"/>
      <c r="C70" s="12"/>
      <c r="D70" s="53"/>
      <c r="E70" s="13"/>
      <c r="F70" s="13"/>
      <c r="G70" s="54"/>
      <c r="H70" s="14"/>
      <c r="I70" s="61"/>
      <c r="J70" s="15"/>
      <c r="K70" s="16"/>
      <c r="L70" s="5"/>
    </row>
    <row r="71" spans="2:12" ht="20.399999999999999" x14ac:dyDescent="0.3">
      <c r="B71" s="4"/>
      <c r="C71" s="12"/>
      <c r="D71" s="53"/>
      <c r="E71" s="13"/>
      <c r="F71" s="13"/>
      <c r="G71" s="54"/>
      <c r="H71" s="14"/>
      <c r="I71" s="61"/>
      <c r="J71" s="15"/>
      <c r="K71" s="16"/>
      <c r="L71" s="5"/>
    </row>
    <row r="72" spans="2:12" ht="20.399999999999999" x14ac:dyDescent="0.3">
      <c r="B72" s="4"/>
      <c r="C72" s="12"/>
      <c r="D72" s="53"/>
      <c r="E72" s="13"/>
      <c r="F72" s="13"/>
      <c r="G72" s="54"/>
      <c r="H72" s="14"/>
      <c r="I72" s="61"/>
      <c r="J72" s="15"/>
      <c r="K72" s="16"/>
      <c r="L72" s="5"/>
    </row>
    <row r="73" spans="2:12" ht="20.399999999999999" x14ac:dyDescent="0.3">
      <c r="B73" s="4"/>
      <c r="C73" s="12"/>
      <c r="D73" s="53"/>
      <c r="E73" s="13"/>
      <c r="F73" s="13"/>
      <c r="G73" s="54"/>
      <c r="H73" s="14"/>
      <c r="I73" s="61"/>
      <c r="J73" s="15"/>
      <c r="K73" s="16"/>
      <c r="L73" s="5"/>
    </row>
    <row r="74" spans="2:12" ht="20.399999999999999" x14ac:dyDescent="0.3">
      <c r="B74" s="4"/>
      <c r="C74" s="12"/>
      <c r="D74" s="53"/>
      <c r="E74" s="13"/>
      <c r="F74" s="13"/>
      <c r="G74" s="54"/>
      <c r="H74" s="14"/>
      <c r="I74" s="61"/>
      <c r="J74" s="15"/>
      <c r="K74" s="16"/>
      <c r="L74" s="5"/>
    </row>
    <row r="75" spans="2:12" ht="20.399999999999999" x14ac:dyDescent="0.3">
      <c r="B75" s="4"/>
      <c r="C75" s="12"/>
      <c r="D75" s="53"/>
      <c r="E75" s="13"/>
      <c r="F75" s="13"/>
      <c r="G75" s="54"/>
      <c r="H75" s="14"/>
      <c r="I75" s="61"/>
      <c r="J75" s="15"/>
      <c r="K75" s="16"/>
      <c r="L75" s="5"/>
    </row>
    <row r="76" spans="2:12" ht="20.399999999999999" x14ac:dyDescent="0.3">
      <c r="B76" s="4"/>
      <c r="C76" s="12"/>
      <c r="D76" s="53"/>
      <c r="E76" s="13"/>
      <c r="F76" s="13"/>
      <c r="G76" s="54"/>
      <c r="H76" s="14"/>
      <c r="I76" s="61"/>
      <c r="J76" s="15"/>
      <c r="K76" s="16"/>
      <c r="L76" s="5"/>
    </row>
    <row r="77" spans="2:12" s="20" customFormat="1" ht="30" customHeight="1" thickBot="1" x14ac:dyDescent="0.35">
      <c r="B77" s="17"/>
      <c r="C77" s="104"/>
      <c r="D77" s="105"/>
      <c r="E77" s="105"/>
      <c r="F77" s="105"/>
      <c r="G77" s="105"/>
      <c r="H77" s="105"/>
      <c r="I77" s="105"/>
      <c r="J77" s="105"/>
      <c r="K77" s="18"/>
      <c r="L77" s="19"/>
    </row>
    <row r="78" spans="2:12" s="20" customFormat="1" x14ac:dyDescent="0.3">
      <c r="B78" s="17"/>
      <c r="C78" s="67"/>
      <c r="D78" s="21"/>
      <c r="E78" s="21"/>
      <c r="F78" s="21"/>
      <c r="G78" s="21"/>
      <c r="H78" s="21"/>
      <c r="I78" s="21"/>
      <c r="J78" s="21"/>
      <c r="K78" s="22"/>
      <c r="L78" s="19"/>
    </row>
    <row r="79" spans="2:12" s="20" customFormat="1" ht="30" customHeight="1" x14ac:dyDescent="0.3">
      <c r="B79" s="17"/>
      <c r="C79" s="25"/>
      <c r="D79" s="24"/>
      <c r="E79" s="24"/>
      <c r="F79" s="24"/>
      <c r="G79" s="24"/>
      <c r="H79" s="106" t="s">
        <v>25</v>
      </c>
      <c r="I79" s="106"/>
      <c r="J79" s="106"/>
      <c r="K79" s="56"/>
      <c r="L79" s="19"/>
    </row>
    <row r="80" spans="2:12" s="20" customFormat="1" ht="30" customHeight="1" x14ac:dyDescent="0.3">
      <c r="B80" s="17"/>
      <c r="C80" s="25"/>
      <c r="D80" s="25"/>
      <c r="E80" s="23"/>
      <c r="F80" s="23"/>
      <c r="G80" s="24"/>
      <c r="H80" s="107" t="s">
        <v>26</v>
      </c>
      <c r="I80" s="107"/>
      <c r="J80" s="107"/>
      <c r="K80" s="56"/>
      <c r="L80" s="19"/>
    </row>
    <row r="81" spans="2:12" s="20" customFormat="1" ht="30" customHeight="1" x14ac:dyDescent="0.3">
      <c r="B81" s="17"/>
      <c r="C81" s="25"/>
      <c r="D81" s="25"/>
      <c r="E81" s="23"/>
      <c r="F81" s="26"/>
      <c r="G81" s="24"/>
      <c r="H81" s="27"/>
      <c r="I81" s="28"/>
      <c r="J81" s="29"/>
      <c r="K81" s="29"/>
      <c r="L81" s="19"/>
    </row>
    <row r="82" spans="2:12" s="20" customFormat="1" ht="30" customHeight="1" x14ac:dyDescent="0.3">
      <c r="B82" s="17"/>
      <c r="C82" s="25"/>
      <c r="D82" s="25"/>
      <c r="E82" s="23"/>
      <c r="F82" s="23"/>
      <c r="G82" s="24"/>
      <c r="H82" s="108" t="s">
        <v>27</v>
      </c>
      <c r="I82" s="109"/>
      <c r="J82" s="110"/>
      <c r="K82" s="30">
        <f>+K79+K80</f>
        <v>0</v>
      </c>
      <c r="L82" s="19"/>
    </row>
    <row r="83" spans="2:12" s="20" customFormat="1" ht="16.2" thickBot="1" x14ac:dyDescent="0.35">
      <c r="B83" s="17"/>
      <c r="C83" s="25"/>
      <c r="D83" s="25"/>
      <c r="E83" s="25"/>
      <c r="F83" s="25"/>
      <c r="G83" s="23"/>
      <c r="H83" s="23"/>
      <c r="I83" s="31"/>
      <c r="J83" s="32"/>
      <c r="K83" s="33"/>
      <c r="L83" s="19"/>
    </row>
    <row r="84" spans="2:12" s="20" customFormat="1" x14ac:dyDescent="0.3">
      <c r="B84" s="17"/>
      <c r="C84" s="68"/>
      <c r="D84" s="111"/>
      <c r="E84" s="111"/>
      <c r="F84" s="111"/>
      <c r="G84" s="111"/>
      <c r="H84" s="111"/>
      <c r="I84" s="111"/>
      <c r="J84" s="111"/>
      <c r="K84" s="112"/>
      <c r="L84" s="34"/>
    </row>
    <row r="85" spans="2:12" s="20" customFormat="1" ht="43.2" customHeight="1" x14ac:dyDescent="0.3">
      <c r="B85" s="17"/>
      <c r="C85" s="87" t="s">
        <v>28</v>
      </c>
      <c r="D85" s="88"/>
      <c r="E85" s="88"/>
      <c r="F85" s="88"/>
      <c r="G85" s="88"/>
      <c r="H85" s="89" t="s">
        <v>10</v>
      </c>
      <c r="I85" s="89"/>
      <c r="J85" s="89"/>
      <c r="K85" s="35" t="s">
        <v>29</v>
      </c>
      <c r="L85" s="36"/>
    </row>
    <row r="86" spans="2:12" s="20" customFormat="1" ht="43.2" customHeight="1" x14ac:dyDescent="0.3">
      <c r="B86" s="17"/>
      <c r="C86" s="87" t="s">
        <v>30</v>
      </c>
      <c r="D86" s="88"/>
      <c r="E86" s="88"/>
      <c r="F86" s="88"/>
      <c r="G86" s="88"/>
      <c r="H86" s="113" t="s">
        <v>31</v>
      </c>
      <c r="I86" s="113"/>
      <c r="J86" s="37" t="s">
        <v>32</v>
      </c>
      <c r="K86" s="38"/>
      <c r="L86" s="36"/>
    </row>
    <row r="87" spans="2:12" s="20" customFormat="1" ht="43.2" customHeight="1" x14ac:dyDescent="0.3">
      <c r="B87" s="17"/>
      <c r="C87" s="87" t="s">
        <v>33</v>
      </c>
      <c r="D87" s="88"/>
      <c r="E87" s="88"/>
      <c r="F87" s="88"/>
      <c r="G87" s="88"/>
      <c r="H87" s="114" t="s">
        <v>34</v>
      </c>
      <c r="I87" s="115"/>
      <c r="J87" s="37" t="s">
        <v>35</v>
      </c>
      <c r="K87" s="38"/>
      <c r="L87" s="36"/>
    </row>
    <row r="88" spans="2:12" s="20" customFormat="1" ht="58.5" customHeight="1" x14ac:dyDescent="0.3">
      <c r="B88" s="17"/>
      <c r="C88" s="116"/>
      <c r="D88" s="117"/>
      <c r="E88" s="117"/>
      <c r="F88" s="117"/>
      <c r="G88" s="118"/>
      <c r="H88" s="125" t="s">
        <v>36</v>
      </c>
      <c r="I88" s="113"/>
      <c r="J88" s="37" t="s">
        <v>37</v>
      </c>
      <c r="K88" s="38"/>
      <c r="L88" s="19"/>
    </row>
    <row r="89" spans="2:12" ht="39" customHeight="1" x14ac:dyDescent="0.3">
      <c r="B89" s="4"/>
      <c r="C89" s="119"/>
      <c r="D89" s="120"/>
      <c r="E89" s="120"/>
      <c r="F89" s="120"/>
      <c r="G89" s="121"/>
      <c r="H89" s="126" t="s">
        <v>38</v>
      </c>
      <c r="I89" s="126"/>
      <c r="J89" s="39" t="s">
        <v>39</v>
      </c>
      <c r="K89" s="40"/>
      <c r="L89" s="5"/>
    </row>
    <row r="90" spans="2:12" ht="47.25" customHeight="1" thickBot="1" x14ac:dyDescent="0.35">
      <c r="B90" s="4"/>
      <c r="C90" s="122"/>
      <c r="D90" s="123"/>
      <c r="E90" s="123"/>
      <c r="F90" s="123"/>
      <c r="G90" s="124"/>
      <c r="H90" s="127"/>
      <c r="I90" s="127"/>
      <c r="J90" s="127"/>
      <c r="K90" s="128"/>
      <c r="L90" s="5"/>
    </row>
    <row r="91" spans="2:12" ht="16.2" thickBot="1" x14ac:dyDescent="0.35">
      <c r="B91" s="41"/>
      <c r="C91" s="43"/>
      <c r="D91" s="42"/>
      <c r="E91" s="43"/>
      <c r="F91" s="42"/>
      <c r="G91" s="44"/>
      <c r="H91" s="42"/>
      <c r="I91" s="42"/>
      <c r="J91" s="42"/>
      <c r="K91" s="42"/>
      <c r="L91" s="45"/>
    </row>
    <row r="92" spans="2:12" ht="16.2" thickTop="1" x14ac:dyDescent="0.3"/>
  </sheetData>
  <mergeCells count="30">
    <mergeCell ref="C10:K10"/>
    <mergeCell ref="B2:L2"/>
    <mergeCell ref="C3:F3"/>
    <mergeCell ref="C6:K6"/>
    <mergeCell ref="C7:K7"/>
    <mergeCell ref="C8:K9"/>
    <mergeCell ref="C85:G85"/>
    <mergeCell ref="H85:J85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77:J77"/>
    <mergeCell ref="H79:J79"/>
    <mergeCell ref="H80:J80"/>
    <mergeCell ref="H82:J82"/>
    <mergeCell ref="D84:K84"/>
    <mergeCell ref="C86:G86"/>
    <mergeCell ref="H86:I86"/>
    <mergeCell ref="C87:G87"/>
    <mergeCell ref="H87:I87"/>
    <mergeCell ref="C88:G90"/>
    <mergeCell ref="H88:I88"/>
    <mergeCell ref="H89:I89"/>
    <mergeCell ref="H90:K90"/>
  </mergeCells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Oferta Economica (Proponente)</vt:lpstr>
      <vt:lpstr>'Oferta Economica (Proponente)'!Área_de_impresión</vt:lpstr>
      <vt:lpstr>'PRESUPUESTO OFICIAL (Entidad)'!Área_de_impresión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RODRIGUEZ SUANCHA</dc:creator>
  <cp:lastModifiedBy>JUAN DAVID RODRIGUEZ SUANCHA</cp:lastModifiedBy>
  <dcterms:created xsi:type="dcterms:W3CDTF">2025-05-27T22:57:36Z</dcterms:created>
  <dcterms:modified xsi:type="dcterms:W3CDTF">2025-06-16T17:39:02Z</dcterms:modified>
</cp:coreProperties>
</file>