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124226"/>
  <mc:AlternateContent xmlns:mc="http://schemas.openxmlformats.org/markup-compatibility/2006">
    <mc:Choice Requires="x15">
      <x15ac:absPath xmlns:x15ac="http://schemas.microsoft.com/office/spreadsheetml/2010/11/ac" url="/Users/nathyrestrepo/Library/CloudStorage/GoogleDrive-nstareve889@gmail.com/Mi unidad/Contratación 2025/Compras 2025/01. Subasta a la Inversa - Materiales de la Regular/Contrato Electronica i+d Lote 2, 3, 5, 8/"/>
    </mc:Choice>
  </mc:AlternateContent>
  <xr:revisionPtr revIDLastSave="0" documentId="13_ncr:1_{4304338E-2203-2047-911F-83EF08B587FB}" xr6:coauthVersionLast="47" xr6:coauthVersionMax="47" xr10:uidLastSave="{00000000-0000-0000-0000-000000000000}"/>
  <bookViews>
    <workbookView xWindow="14400" yWindow="500" windowWidth="14400" windowHeight="15600" xr2:uid="{00000000-000D-0000-FFFF-FFFF00000000}"/>
  </bookViews>
  <sheets>
    <sheet name="BIOMEDICA" sheetId="1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2" i="12" l="1"/>
  <c r="H223" i="12" l="1"/>
  <c r="H222" i="12"/>
  <c r="H221" i="12"/>
  <c r="H220" i="12"/>
  <c r="H219" i="12"/>
  <c r="H218" i="12"/>
  <c r="H217" i="12"/>
  <c r="H216" i="12"/>
  <c r="H215" i="12"/>
  <c r="H214" i="12"/>
  <c r="H213" i="12"/>
  <c r="H212" i="12"/>
  <c r="H211" i="12"/>
  <c r="H210" i="12"/>
  <c r="H209" i="12"/>
  <c r="H208" i="12"/>
  <c r="H207" i="12"/>
  <c r="H206" i="12"/>
  <c r="H205" i="12"/>
  <c r="H204" i="12"/>
  <c r="H203" i="12"/>
  <c r="H202" i="12"/>
  <c r="H201" i="12"/>
  <c r="H200" i="12"/>
  <c r="H199" i="12"/>
  <c r="H198" i="12"/>
  <c r="H197" i="12"/>
  <c r="H196" i="12"/>
  <c r="H195" i="12"/>
  <c r="H194" i="12"/>
  <c r="H193" i="12"/>
  <c r="H192" i="12"/>
  <c r="H191" i="12"/>
  <c r="H190" i="12"/>
  <c r="H189" i="12"/>
  <c r="H188" i="12"/>
  <c r="H187" i="12"/>
  <c r="H186" i="12"/>
  <c r="H185" i="12"/>
  <c r="H184" i="12"/>
  <c r="H183" i="12"/>
  <c r="H182" i="12"/>
  <c r="H181" i="12"/>
  <c r="H180" i="12"/>
  <c r="H179" i="12"/>
  <c r="H178" i="12"/>
  <c r="H177" i="12"/>
  <c r="H176" i="12"/>
  <c r="H175" i="12"/>
  <c r="H174" i="12"/>
  <c r="H173" i="12"/>
  <c r="H172" i="12"/>
  <c r="H171" i="12"/>
  <c r="H170" i="12"/>
  <c r="H169" i="12"/>
  <c r="H168" i="12"/>
  <c r="H167" i="12"/>
  <c r="H166" i="12"/>
  <c r="H165" i="12"/>
  <c r="H164" i="12"/>
  <c r="H163" i="12"/>
  <c r="H162" i="12"/>
  <c r="H161" i="12"/>
  <c r="H160" i="12"/>
  <c r="H159" i="12"/>
  <c r="H158" i="12"/>
  <c r="H157" i="12"/>
  <c r="H156" i="12"/>
  <c r="H155" i="12"/>
  <c r="H154" i="12"/>
  <c r="H153" i="12"/>
  <c r="H152" i="12"/>
  <c r="H151" i="12"/>
  <c r="H150" i="12"/>
  <c r="H149" i="12"/>
  <c r="H148" i="12"/>
  <c r="H147" i="12"/>
  <c r="H146" i="12"/>
  <c r="H145" i="12"/>
  <c r="H144" i="12"/>
  <c r="H143" i="12"/>
  <c r="H142" i="12"/>
  <c r="H141" i="12"/>
  <c r="H140" i="12"/>
  <c r="H139" i="12"/>
  <c r="H138" i="12"/>
  <c r="H137" i="12"/>
  <c r="H136" i="12"/>
  <c r="H135" i="12"/>
  <c r="H134" i="12"/>
  <c r="H133" i="12"/>
  <c r="H132" i="12"/>
  <c r="H131" i="12"/>
  <c r="H130" i="12"/>
  <c r="H129" i="12"/>
  <c r="H128" i="12"/>
  <c r="H127" i="12"/>
  <c r="H126" i="12"/>
  <c r="H125" i="12"/>
  <c r="H124" i="12"/>
  <c r="H123" i="12"/>
  <c r="H122" i="12"/>
  <c r="H121" i="12"/>
  <c r="H120" i="12"/>
  <c r="H119" i="12"/>
  <c r="H118" i="12"/>
  <c r="H117" i="12"/>
  <c r="H116" i="12"/>
  <c r="H115" i="12"/>
  <c r="H114" i="12"/>
  <c r="H113" i="12"/>
  <c r="H112" i="12"/>
  <c r="H111" i="12"/>
  <c r="H110" i="12"/>
  <c r="H109" i="12"/>
  <c r="H108" i="12"/>
  <c r="H107" i="12"/>
  <c r="H106" i="12"/>
  <c r="H105" i="12"/>
  <c r="H104" i="12"/>
  <c r="H103" i="12"/>
  <c r="H102" i="12"/>
  <c r="H101" i="12"/>
  <c r="H100" i="12"/>
  <c r="H99" i="12"/>
  <c r="H98" i="12"/>
  <c r="H97" i="12"/>
  <c r="H96" i="12"/>
  <c r="H95" i="12"/>
  <c r="H94" i="12"/>
  <c r="H93" i="12"/>
  <c r="H92" i="12"/>
  <c r="H91" i="12"/>
  <c r="H90" i="12"/>
  <c r="H89" i="12"/>
  <c r="H88" i="12"/>
  <c r="H87" i="12"/>
  <c r="H86" i="12"/>
  <c r="H85" i="12"/>
  <c r="H84" i="12"/>
  <c r="H83" i="12"/>
  <c r="H82" i="12"/>
  <c r="H81" i="12"/>
  <c r="H80" i="12"/>
  <c r="H79" i="12"/>
  <c r="H78" i="12"/>
  <c r="H77" i="12"/>
  <c r="H76" i="12"/>
  <c r="H75" i="12"/>
  <c r="H74" i="12"/>
  <c r="H73" i="12"/>
  <c r="H72" i="12"/>
  <c r="H71" i="12"/>
  <c r="H70" i="12"/>
  <c r="H69" i="12"/>
  <c r="H68" i="12"/>
  <c r="H67" i="12"/>
  <c r="H66" i="12"/>
  <c r="H65" i="12"/>
  <c r="H64" i="12"/>
  <c r="H63" i="12"/>
  <c r="H62" i="12"/>
  <c r="H61" i="12"/>
  <c r="H60" i="12"/>
  <c r="H59" i="12"/>
  <c r="H58" i="12"/>
  <c r="H57" i="12"/>
  <c r="H56" i="12"/>
  <c r="H55" i="12"/>
  <c r="H54" i="12"/>
  <c r="H53" i="12"/>
  <c r="H52" i="12"/>
  <c r="H51" i="12"/>
  <c r="H50" i="12"/>
  <c r="H49" i="12"/>
  <c r="H48" i="12"/>
  <c r="H47" i="12"/>
  <c r="H46" i="12"/>
  <c r="H45" i="12"/>
  <c r="H44" i="12"/>
  <c r="H43" i="12"/>
  <c r="H42" i="12"/>
  <c r="H41" i="12"/>
  <c r="H40" i="12"/>
  <c r="H39" i="12"/>
  <c r="H38" i="12"/>
  <c r="H37" i="12"/>
  <c r="H36" i="12"/>
  <c r="H35" i="12"/>
  <c r="H34" i="12"/>
  <c r="H33" i="12"/>
  <c r="H32" i="12"/>
  <c r="H31" i="12"/>
  <c r="H30" i="12"/>
  <c r="H29" i="12"/>
  <c r="H28" i="12"/>
  <c r="H27" i="12"/>
  <c r="H26" i="12"/>
  <c r="H25" i="12"/>
  <c r="H24" i="12"/>
  <c r="H23" i="12"/>
  <c r="H22" i="12"/>
  <c r="H21" i="12"/>
  <c r="H20" i="12"/>
  <c r="H19" i="12"/>
  <c r="H18" i="12"/>
  <c r="H17" i="12"/>
  <c r="H16" i="12"/>
  <c r="H15" i="12"/>
  <c r="H14" i="12"/>
  <c r="H13" i="12"/>
  <c r="H12" i="12"/>
  <c r="H11" i="12"/>
  <c r="H10" i="12"/>
  <c r="H9" i="12"/>
  <c r="D228" i="12" l="1"/>
  <c r="D229" i="12" l="1"/>
  <c r="D230" i="12" s="1"/>
</calcChain>
</file>

<file path=xl/sharedStrings.xml><?xml version="1.0" encoding="utf-8"?>
<sst xmlns="http://schemas.openxmlformats.org/spreadsheetml/2006/main" count="453" uniqueCount="241">
  <si>
    <t>ITEM</t>
  </si>
  <si>
    <t>CANTIDAD</t>
  </si>
  <si>
    <t>UNIDAD DE MEDIDA</t>
  </si>
  <si>
    <t xml:space="preserve">VLR UNITARIO SIN IVA </t>
  </si>
  <si>
    <t>VLR TOTAL</t>
  </si>
  <si>
    <t>RESUMEN DE LA OFERTA</t>
  </si>
  <si>
    <t>TOTAL</t>
  </si>
  <si>
    <t>IVA</t>
  </si>
  <si>
    <t>GRAN TOTAL DE LA OFERTA ECONOMICA</t>
  </si>
  <si>
    <t xml:space="preserve">Atentamente, </t>
  </si>
  <si>
    <t xml:space="preserve"> </t>
  </si>
  <si>
    <t>Validez de la oferta: 90 días</t>
  </si>
  <si>
    <t>SUBTOTAL DE LA PROPUESTA (IVA)</t>
  </si>
  <si>
    <t>IMPUESTOS</t>
  </si>
  <si>
    <t>DESCRIPCION DETALLADA 
 (FICHA TECNICA)</t>
  </si>
  <si>
    <t>UNIDAD</t>
  </si>
  <si>
    <t>Soldadura de estaño y plomo 60/40, 0.5Lb de 1 mm de diámetro.</t>
  </si>
  <si>
    <t>Amplificador de instrumentacion AD620 through hole</t>
  </si>
  <si>
    <t>Amplificador operacional LF351 tipo THT</t>
  </si>
  <si>
    <t>Amplificador operacional LM741 tipo THT</t>
  </si>
  <si>
    <t>Amplificador operacional referencia LM224 tecnología THT</t>
  </si>
  <si>
    <t>Amplificador operacional referencia MCP6273 de tecnologíaTHT</t>
  </si>
  <si>
    <t>Amplificador operacional TL084 tipo THT</t>
  </si>
  <si>
    <t>Banana macho 4mm negra</t>
  </si>
  <si>
    <t>Banana macho 4mm rojo</t>
  </si>
  <si>
    <t>Bateria Cuadrada 9V Recargable 170MAH</t>
  </si>
  <si>
    <t>Capacitor cerámico 0.1 uF a 50 V Through Hole</t>
  </si>
  <si>
    <t>Capacitor cerámico 0.01 uF/50V. Through Hole</t>
  </si>
  <si>
    <t>Capacitor tantanlio 0.220uF/20V Through Hole</t>
  </si>
  <si>
    <t>Capacitor cerámico 1uF 50V Through Hole</t>
  </si>
  <si>
    <t>Capacitor cerámico 2.2 nF a 50 V Through Hole</t>
  </si>
  <si>
    <t>Capacitor cerámico 100 nF a 50 V Through Hole</t>
  </si>
  <si>
    <t>Capacitor cerámico 22 pF a 50 V Through Hole</t>
  </si>
  <si>
    <t>Capacitor cerámico 220 pF a 50 V Through Hole</t>
  </si>
  <si>
    <t>Capacitor de tantalio 470 nF a 50 V Through Hole</t>
  </si>
  <si>
    <t xml:space="preserve">Capacitor cerámico 33 nF a 50 VThrough Hole </t>
  </si>
  <si>
    <t>Capacitor ceramico 4.7uF 16V Through Hole</t>
  </si>
  <si>
    <t>Capacitor cerámico 68 nF a 50 V Through Hole</t>
  </si>
  <si>
    <t>Capacitor cerámico 82 pF a 50 V Through Hole</t>
  </si>
  <si>
    <t>Capacitor Cerámico de 0.1uF 16V Through Hole</t>
  </si>
  <si>
    <t>Capacitor electrolítico aluminio 100uF 25V Through Hole</t>
  </si>
  <si>
    <t>Capacitor electrolítico aluminio 2200uF 50V Through Hole</t>
  </si>
  <si>
    <t>Capacitor electrolítico aluminio 10uF 25V Through Hole</t>
  </si>
  <si>
    <t>Capacitor electrolítico aluminio 4.7uF 25V Through Hole</t>
  </si>
  <si>
    <t>Capacitor electrolítico aluminio 470uF 25V Through Hole</t>
  </si>
  <si>
    <t>Capacitor electrolítico aluminio 47uF 25V Through Hole</t>
  </si>
  <si>
    <t>Capacitores de poliéster 0.22 uF a 100 V Through Hole</t>
  </si>
  <si>
    <t>Capacitores de poliéster 0.47 uF a 250 V Through Hole</t>
  </si>
  <si>
    <t>Capacitores de poliéster 1 uF a  250 V Through Hole</t>
  </si>
  <si>
    <t>Capacitores de poliéster 2.2 uF a  250 V Through Hole</t>
  </si>
  <si>
    <t>Optoacoplador  Moc3010</t>
  </si>
  <si>
    <t>Optoacoplador 4n25</t>
  </si>
  <si>
    <t>Optoacoplador 4n33</t>
  </si>
  <si>
    <t>Optoacoplador moc3021</t>
  </si>
  <si>
    <t>Optotriac referencia MOC3011</t>
  </si>
  <si>
    <t>Circuito Integrado 7473 Doble FLIP-FLOP TIPO J-K, con entradas de CLEAR Disparado por flanco de bajada. THT</t>
  </si>
  <si>
    <t>Circuito Integrado 7474 Doble FLIP-FLOP TIPO D, con entradas de PRESET (carga) y CLEAR disparado por flanco de subida. THT</t>
  </si>
  <si>
    <t>Circuito Integrado 74LS47 Decodificador 7 Segmentos THROUGH HOLE</t>
  </si>
  <si>
    <t>Circuito Integrado 74LS48 Decodificador 7 Segmentos THROUGH HOLE</t>
  </si>
  <si>
    <t>Circuito integrado contador referencia CD4017</t>
  </si>
  <si>
    <t>Regulador de voltaje referencia  7812 tipo THT</t>
  </si>
  <si>
    <t>Regulador de voltaje referencia  7912 tipo THT</t>
  </si>
  <si>
    <t>Regulador de voltaje referencia  LM337 tipo THT</t>
  </si>
  <si>
    <t>Regulador de voltaje referencia  7905 tipo THT</t>
  </si>
  <si>
    <t>Regulador de voltaje referencia  LM317 tipo THT</t>
  </si>
  <si>
    <t>Regulador de voltaje referencia 7805 tipo THT</t>
  </si>
  <si>
    <t xml:space="preserve">Conector de pila cuadrada de 9 v </t>
  </si>
  <si>
    <t>Cristal 4.1943 MHz</t>
  </si>
  <si>
    <t>Cristal 16 MHz</t>
  </si>
  <si>
    <t>Diodo 1N4004</t>
  </si>
  <si>
    <t>Diodo 1N4148</t>
  </si>
  <si>
    <t xml:space="preserve">Diodo rectificador de 1 A 600 V </t>
  </si>
  <si>
    <t>Diodo schottky 40 V a 1 A</t>
  </si>
  <si>
    <t>Diodos rectificador 40 A a 600 V</t>
  </si>
  <si>
    <t>Zener de 12 V a 1 W. Through hole</t>
  </si>
  <si>
    <t>Zener de 3.3 V a 1 W. Through hole</t>
  </si>
  <si>
    <t>Zener de 5.1 V a 1 W. Through hole</t>
  </si>
  <si>
    <t>Zener de 7.5 V a 1 W. Through hole</t>
  </si>
  <si>
    <t>Led de potencia  5 W</t>
  </si>
  <si>
    <t>Led de potencia, 3 W de potencia, voltaje de 3.2~3,4 V, blanco con base disipadora.</t>
  </si>
  <si>
    <t>LED  RGB de 5 mm, voltaje 1.9 V a 2.3 V, corriente de 15 a 20 mA</t>
  </si>
  <si>
    <t>Led 3 mm color amarillo</t>
  </si>
  <si>
    <t>Led 3 mm color azul</t>
  </si>
  <si>
    <t>Led 3 mm color rojo</t>
  </si>
  <si>
    <t>Led 3 mm color verde</t>
  </si>
  <si>
    <t>Led 5 mm color amarillo</t>
  </si>
  <si>
    <t>Led 5 mm color azul</t>
  </si>
  <si>
    <t>Led 5 mm color rojo</t>
  </si>
  <si>
    <t>Led 5 mm color verde</t>
  </si>
  <si>
    <t>Display de 7 segmentos ánodo común</t>
  </si>
  <si>
    <t xml:space="preserve">Display de 7 segméntos cátado común </t>
  </si>
  <si>
    <t>Fusible largo de vidrio 10 A a 250 V</t>
  </si>
  <si>
    <t>Fusible largo de vidrio 5 A a 250 V</t>
  </si>
  <si>
    <t>Fusible largo de vidrio 2 A a 250 V</t>
  </si>
  <si>
    <t>Fusible largo de vidrio 1 A a 250 V</t>
  </si>
  <si>
    <t>Fusible largo de vidrio 0.5 A a 250 V</t>
  </si>
  <si>
    <t>Fusible largo de vidrio 0.25 A a 250 V</t>
  </si>
  <si>
    <t>Limpiador Electrónico para contactos en tarjetas electrónicas, FRASCO * 430ML</t>
  </si>
  <si>
    <t>Referencia PIC12F675</t>
  </si>
  <si>
    <t>Referencia PIC16f877</t>
  </si>
  <si>
    <t>Referencia PIC18f4550</t>
  </si>
  <si>
    <t>Módulo con circuito integrado Ad8232 con cable paciente, salida analógica Tensión de funcionamiento - 3,3 V
Salida analógica
Detección Leads-Off
Pin de apagado
Indicador LED
Jack de 3,5 mm para conexión de pad biomédico</t>
  </si>
  <si>
    <t>Módulo Display OLED 1.3 pulgadas, Interfaz: I2C, Alimentación: 3.3V ~ 5VDC</t>
  </si>
  <si>
    <t>Módulo Relé de estado sólido  Voltaje de alimentación bobina: 5 V - 12V, corriente de carga 2 A a 240 V</t>
  </si>
  <si>
    <t>Pulsioximetro y sensor de frecuencia cardiaca - MAX30101 &amp; MAX32664 (Qwiic)</t>
  </si>
  <si>
    <t>Modulo Sensor De Presion 0-40kpa 5.8psi 3.3v a 5v conexión a  Arduino</t>
  </si>
  <si>
    <t>Sensor muscular MyoWare 2.0 
Tensión de alimentación Mínima: +2.27V
Típico: +3,3 V a +5 V
Máxima: +5.47V
Corriente de polarización de entrada
250pA, máximo 1nA
Protección contra polaridad inversa
Tres modos de salida
EMG bruto
Rectificado
Envolvente
Ampliable mediante escudos
Factor de forma del sensor muscular 
3x clavijas hembra (electrodos de entrada)
3x clavijas macho (alimentación y salida de envolvente EMG)
Indicadores LED
VIN
ENV
Electrodo de referencia Jumper
Especialmente diseñado para microcontroladores
Ganancia ajustable
Dimensiones de la placa
37.57mm x 35.90mm (1.48" x 1.41")</t>
  </si>
  <si>
    <t>Kit básico de sensores musculares MyoWare 2.0
1x Sensor muscular MyoWare 2.0 (versión 2.0.4)
1x Escudo LED MyoWare 2.0
1x Cable reversible USB A a C - 2m
1x Electrodo EMG/ECG/EKG de superficie desechable - 24mm (paquete de 10)
1x Cable de referencia MyoWare 2.0
1x Mini Destornillador</t>
  </si>
  <si>
    <t>Circuito Integrado temporizado LM555</t>
  </si>
  <si>
    <t>Pasta con flux para soldadura de estaño (caja 55 g)</t>
  </si>
  <si>
    <t>Portafusible aéreo largo de 6x30mm tipo Bayoneta</t>
  </si>
  <si>
    <t>Portafusible aéreo corto de 5x20mm tipo Bayoneta</t>
  </si>
  <si>
    <t>Protoboard de 1660 puntos de inserción. Puntos de 2.54mm Dimensiones: 12.5x17x1cm aprox.</t>
  </si>
  <si>
    <t>Placa universal baquelita 9cm x 15cm</t>
  </si>
  <si>
    <t>Puente de diodos Corriente máxima  de rectificación de 4 A,  600 V. Through hole</t>
  </si>
  <si>
    <t>Puente rectificador de diodos  3  AMP- 400V</t>
  </si>
  <si>
    <t>Puente rectificador 15 AMP - 600 V</t>
  </si>
  <si>
    <t>Puerta lógica 4001, 4 Compuertas NOR de dos entradas C/U. THT</t>
  </si>
  <si>
    <t>Puerta lógica 4011, 4 Compuertas NAND de dos entradas C/U. THT</t>
  </si>
  <si>
    <t>Puerta lógica 4071, 4 Compuertas OR de dos entradas C/U. THT</t>
  </si>
  <si>
    <t>Puerta lógica 4081, 4 Compuertas AND de dos entradas C/U. THT</t>
  </si>
  <si>
    <t>Puerta lógica 74LS00 4 Compuertas NAND de dos entradas C/U. THT</t>
  </si>
  <si>
    <t>Puerta lógica 74LS02 4 Compuertas NOR de dos entradas C/U. THT</t>
  </si>
  <si>
    <t>Puerta lógica 74LS04 6 Compuertas NOT de una entrada C/U. THT</t>
  </si>
  <si>
    <t>Puerta lógica 74LS08 4 Compuertas AND de dos entradas C/U. THT</t>
  </si>
  <si>
    <t>Puerta lógica 74LS32 4 Compuertas OR de dos entradas C/U. THT</t>
  </si>
  <si>
    <t>Relé electromagnético Voltaje de alimentación bobina: 5 V, corriente de carga 5 A</t>
  </si>
  <si>
    <t>Resistencia de 10 W de valor 12K</t>
  </si>
  <si>
    <t>Resistencia de 1 W tolerancia 5% de valor 1.5K Through Hole</t>
  </si>
  <si>
    <t>Resistencia de 1 W tolerancia 5% de valor 100K Through Hole</t>
  </si>
  <si>
    <t>Resistencia de 1 W tolerancia 5% de valor 120K Through Hole</t>
  </si>
  <si>
    <t>Resistencia de 1 W tolerancia 5% de valor 10K Through Hole</t>
  </si>
  <si>
    <t>Resistencia de 1 W tolerancia 5% de valor 10M Through Hole</t>
  </si>
  <si>
    <t>Resistencia de 1 W tolerancia 5% de valor 5.6K Through Hole</t>
  </si>
  <si>
    <t>Resistencia de 1 W tolerancia 5% de valor 1M Through Hole</t>
  </si>
  <si>
    <t>Resistencia de 1 W tolerancia 5% de valor 2.2K Through Hole</t>
  </si>
  <si>
    <t>Resistencia de 1 W tolerancia 5% de valor 330K Through Hole</t>
  </si>
  <si>
    <t>Resistencia de 1 W tolerancia 5% de valor 680 Through Hole</t>
  </si>
  <si>
    <t>Resistencia de 1 W tolerancia 5% de valor 200K Through Hole</t>
  </si>
  <si>
    <t>Resistencia de 1 W tolerancia 5% de valor 220K Through Hole</t>
  </si>
  <si>
    <t>Resistencia de 1 W tolerancia 5% de valor 22K Through Hole</t>
  </si>
  <si>
    <t>Resistencia de 1 W tolerancia 5% de valor 33K Through Hole</t>
  </si>
  <si>
    <t>Resistencia de 1 W tolerancia 5% de valor 4.7K Through Hole</t>
  </si>
  <si>
    <t>Resistencia de 1 W tolerancia 5% de valor 47K Through Hole</t>
  </si>
  <si>
    <t>Resistencia de 1 W tolerancia 5% de valor 47 Through Hole</t>
  </si>
  <si>
    <t>Resistencia de 1/4 W tolerancia 5% de valor 100 Through Hole</t>
  </si>
  <si>
    <t>Resistencia de 1/4 W tolerancia 5% de valor 10K Through Hole</t>
  </si>
  <si>
    <t>Resistencia de 1/4 W tolerancia 5% de valor 100K Through Hole</t>
  </si>
  <si>
    <t>Resistencia de 1/4 W tolerancia 5% de valor 120K Through Hole</t>
  </si>
  <si>
    <t>Resistencia de 1/4 W tolerancia 5% de valor 10M Through Hole</t>
  </si>
  <si>
    <t>Resistencia de 1/4 W tolerancia 5% de valor 1K Through Hole</t>
  </si>
  <si>
    <t>Resistencia de 1/4 W tolerancia 5% de valor 1M Through Hole</t>
  </si>
  <si>
    <t>Resistencia de 1/4 W tolerancia 5% de valor 2.2K Through Hole</t>
  </si>
  <si>
    <t>Resistencia de 1/4 W tolerancia 5% de valor 27K Through Hole</t>
  </si>
  <si>
    <t>Resistencia de 1/4 W tolerancia 5% de valor 200K Through Hole</t>
  </si>
  <si>
    <t>Resistencia de 1/4 W tolerancia 5% de valor 20K Through Hole</t>
  </si>
  <si>
    <t>Resistencia de 1/4 W tolerancia 5% de valor 220R Through Hole</t>
  </si>
  <si>
    <t>Resistencia de 1/4 W tolerancia 5% de valor 33K Through Hole</t>
  </si>
  <si>
    <t>Resistencia de 1/4 W tolerancia 5% de valor 4.7K Through Hole</t>
  </si>
  <si>
    <t>Resistencia de 1/4 W tolerancia 5% de valor 470K Through Hole</t>
  </si>
  <si>
    <t>Resistencia de 1/4 W tolerancia 5% de valor 47K Through Hole</t>
  </si>
  <si>
    <t>Resistencia de 1/4 W tolerancia 5% de valor 47R Through Hole</t>
  </si>
  <si>
    <t>Resistencia de 1/4 W tolerancia 5% de valor 68K  Through Hole</t>
  </si>
  <si>
    <t>Resistencia de 1/4 W tolerancia 5% de valor 5.6K Through Hole</t>
  </si>
  <si>
    <t>Resistencia de 1/4 W tolerancia 5% de 2.7M Through Hole</t>
  </si>
  <si>
    <t>Potenciómetros rotativo de 1 KΩ a 1/4 W Through Hole</t>
  </si>
  <si>
    <t>Potenciómetros rotativo de 10 KΩ a 1/4 W Through Hole</t>
  </si>
  <si>
    <t>Potenciómetros rotativo de 100 KΩ a 1/4 W Through Hole</t>
  </si>
  <si>
    <t>Potenciómetros rotativo de 5 KΩ a 1/4 W Through Hole</t>
  </si>
  <si>
    <t>Trimer lineal de montaje through hole. Resistencia: 1 KΩ, tolerancia: ±10%, ajuste horizontal</t>
  </si>
  <si>
    <t>Trimer lineal de montaje through hole. Resistencia: 1 MΩ, tolerancia: ±10%, ajuste horizontal</t>
  </si>
  <si>
    <t>Trimer lineal de montaje through hole. Resistencia: 10 KΩ, tolerancia: ±10%, ajuste horizontal</t>
  </si>
  <si>
    <t>Trimer lineal de montaje through hole. Resistencia: 100 KΩ, tolerancia: ±10%, ajuste horizontal</t>
  </si>
  <si>
    <t>Trimer lineal de montaje through hole. Resistencia: 2 KΩ, tolerancia: ±10%, ajuste horizontal</t>
  </si>
  <si>
    <t>Sensor de presión Referencia MPX2010DP</t>
  </si>
  <si>
    <t>Sensor de presión Referencia MPX2050GP</t>
  </si>
  <si>
    <t>Sensor de temperatura analógico LM35</t>
  </si>
  <si>
    <t>Sensor infrarojo reflectivo freferencia OPB608R tecnología THT</t>
  </si>
  <si>
    <t>Módulo microcontrolador ESP32</t>
  </si>
  <si>
    <t>Tarjeta de desarrollo Arduino Due + cable USB Tipo B</t>
  </si>
  <si>
    <t>Tarjeta de Desarrollo Arduino Mega 2560 + Cable USB Tipo B</t>
  </si>
  <si>
    <t>Termoencogible 1 mm  color negro</t>
  </si>
  <si>
    <t>Termoencogible 3 mm color negro</t>
  </si>
  <si>
    <t>Termoencogible 5 mm color negro</t>
  </si>
  <si>
    <t>SCR  4A   - 400 V C106D</t>
  </si>
  <si>
    <t xml:space="preserve">Tiristor SCR corriente máxima de 25A, 1000V. Referencia TYN1025 </t>
  </si>
  <si>
    <t>Transformador Voltaje de primario 120v, voltaje de secundario con tap central: 12v, 0v, 12v, corriente de secundario: 1A</t>
  </si>
  <si>
    <t>Transistor  IGBT referencia GT50JR22 canal N 600V 50A</t>
  </si>
  <si>
    <t>Transistor  ujt 2N2646</t>
  </si>
  <si>
    <t>Transistor mosfet referencia IRFZ44N tipo THT</t>
  </si>
  <si>
    <t>Transistor  bjt referencia 2n2222 tipo Montaje Superficial</t>
  </si>
  <si>
    <t>Transistor  bjt referencia 2n2222 tipo Through Hole</t>
  </si>
  <si>
    <t>Transistor  bjt referencia 2n3904 tipo THT</t>
  </si>
  <si>
    <t>Transistor  bjt referencia 2n3906 tipo THT</t>
  </si>
  <si>
    <t>Transistor darlington Tip41</t>
  </si>
  <si>
    <t>Transistor darlington Tip42</t>
  </si>
  <si>
    <t>Referencia BTA06-600</t>
  </si>
  <si>
    <t>USB-6009 Dispositivo USB de E/S Multifunción, 8 AI (14 Bits, 48 kS/s), 2 AO (150 Hz), 13 DIO—El SB‑6009 es un dispositivo DAQ multifunción de bajo costo. Ofrece E/S analógicas, E/S digitales y un contador de 32 bits. El USB-6009 brinda funcionalidad básica para aplicaciones como registro de datos simple, medidas portátiles y experimentos académicos de laboratorio. El dispositivo tiene una cubierta mecánica ligera y es energizado por bus para fácil portabilidad. Puede conectar fácilmente sensores y señales al USB-6009 con conectividad de terminal de tornillo. El controlador NI-DAQmx y la utilidad de configuración que están incluidos simplifican la configuración y las medidas.</t>
  </si>
  <si>
    <t>ECG 2 Click is a compact add-on board that measures the electrical activity of a beating heart through electrodes taped to the skin. This board features the ADS1194, a low-power, 8-channel, 16-bit analog front-end for biopotential measurements from Texas Instruments.</t>
  </si>
  <si>
    <t>mikroProg for PIC, dsPIC and PIC32 PID: MIKROE-764 Weight: 500 g
mikroProg for PIC, dsPIC and PIC32 is a fast USB 2.0 programmer with mikroICD hardware In-Circuit Debugger. Smart engineering allows mikroProg to support PIC10, PIC12, PIC16, PIC18, dsPIC30/33, PIC24 and PIC32 devices in a single programmer. It supports over 1000 microcontrollers from Microchip.</t>
  </si>
  <si>
    <t>Motor shield Driver L293D</t>
  </si>
  <si>
    <t>motor encoder CHR GM25-370</t>
  </si>
  <si>
    <t xml:space="preserve">ANATOMIA HUMANA 4D, EYEBALL </t>
  </si>
  <si>
    <t>ANATOMIA HUMANA 4D, TORSO</t>
  </si>
  <si>
    <t>ANATOMIA HUMANA 4D, HEART</t>
  </si>
  <si>
    <t>ANATOMIA HUMANA 4D, MUSCLE &amp; SKELETON</t>
  </si>
  <si>
    <t>Sensor De Rayos Uv Uvm-30a</t>
  </si>
  <si>
    <t>Paquete de kit de contador Geiger, l kit incluye todos los componentes necesarios para construir un contador Geiger que funcione, incluyendo una placa de circuito impreso de alta calidad, un tubo Geiger-Muller sensible, una caja acrílica cortada con láser y 2 pilas AAA.
El tubo Geiger SBM-20 incluido es sensible a la radiación beta y gamma. El LED y el altavoz piezoeléctrico te alertan de la radiactividad detectada.
Botón de silencio para un funcionamiento silencioso.
Hardware 100% de código abierto (OSHW). Esquemas completos, diseño de PCB y código fuente disponibles en línea.
Los encabezados de expansión le permiten conectar su kit a otros dispositivos, como Arduino y Raspberry Pi. Admite el registro de datos. Se puede conectar a una computadora portátil o de escritorio mediante un cable serie USB (no incluido).</t>
  </si>
  <si>
    <t>Tubo Geiger-Muller SBM-20, Material: Cristal Color: Oro UPC: 860005573226 Fabricante: MightyOhm LLC Este popular tubo se utiliza en muchos proyectos de contador Geiger de bricolaje. Sensible a la radiación beta y gamma. Cada tubo probado y empacado cuidadosamente</t>
  </si>
  <si>
    <t>Arduino Uno R3 Microcontrolador A000066 Microcontrolador: ATmega328P.
Voltaje de funcionamiento: 7-12V.</t>
  </si>
  <si>
    <t>Grove-sensor de Gas (O2), módulo de detección de concentración de oxígeno, grove-sensor de Gas (O2)</t>
  </si>
  <si>
    <t>Celda Termoelectrica Peltier 12706 Proyectos Arduino</t>
  </si>
  <si>
    <t>Mascara Biolife Oxigeno Pediatrica X 2 Metros</t>
  </si>
  <si>
    <t>Válvula de pico de pato de silicona negra, válvula de retención unidireccional, 0.197 x 0.087 x 0.394 in para líquido y gas reflujo prevenir</t>
  </si>
  <si>
    <t>Sensor De Humedad Del Suelo</t>
  </si>
  <si>
    <t>Sensor Nivel De Profundidad Módulo Detección Agua Arduino</t>
  </si>
  <si>
    <t>HV1020-2R7505-R - SUPERCAPACITOR, 5F, 2.7V, Radial</t>
  </si>
  <si>
    <t>diodo 1N4934</t>
  </si>
  <si>
    <t>[28BYJ-48-5V] Motor paso a paso 5V con driver</t>
  </si>
  <si>
    <t>Regulador de tension lineal UA723</t>
  </si>
  <si>
    <t>BD140, 80V 1.5A PNP Transistor</t>
  </si>
  <si>
    <t>TIP3055, 60V 15A, high-Speed Switching Silicon transistor</t>
  </si>
  <si>
    <t xml:space="preserve"> Disipador Aluminio Transistor Audio 34x25x12mm</t>
  </si>
  <si>
    <t>CS9012, 40V 0.5A PNP Bipolar Transistors</t>
  </si>
  <si>
    <t>1N5401, 100V 3A Rectifier Diodes</t>
  </si>
  <si>
    <t xml:space="preserve"> 4700uF 50V electrolitico</t>
  </si>
  <si>
    <t>100uF 50V electrolitico</t>
  </si>
  <si>
    <t>680pF 50V ceramico</t>
  </si>
  <si>
    <t>0.1uF 50V ceramico</t>
  </si>
  <si>
    <t>0.5W 5% Resistors 1 ohms, 50 ohms, 100K, 2.7K, 10K, 5K, potencimetro de 5K</t>
  </si>
  <si>
    <t>Transformador Voltaje de primario 120v, voltaje de secundario con tap central: 12v, 0v, 12v, corriente de secundario: 4A</t>
  </si>
  <si>
    <t>ROLLO</t>
  </si>
  <si>
    <t>METRO</t>
  </si>
  <si>
    <t>FICHA TECNICA LOTE 5 BIOMEDICA</t>
  </si>
  <si>
    <t>OFERTA ECONOMICA</t>
  </si>
  <si>
    <t>El suscrito, obrando en representación de ELECTRÓNICA I+D , ofrezco contratar con el Centro de Automatización Industrial del SENA Regional Caldas el siguiente Objeto: Contratar la compraventa de materiales de formación en las áreas de Biomédica, CNC, Electrónica, Gestión de la Producción, Mecatrónica, Transversales, Multimedia, Robótica, Teleinformática y demás áreas de formación en los programas regulares pertenecientes al Centro de Automatización Industrial de acuerdo con las especificaciones relacionadas en la ficha técnica.</t>
  </si>
  <si>
    <t xml:space="preserve">Nombre o Razón Social del Proponente: ELECTRONICA I+D S.A.S </t>
  </si>
  <si>
    <t>Nombre del Representante Legal: Cesar Augusto García Carvajal</t>
  </si>
  <si>
    <t xml:space="preserve">C. C. Nº 71.222.529  de Bello </t>
  </si>
  <si>
    <t xml:space="preserve">FIRMA: </t>
  </si>
  <si>
    <t>NOMBRE DE QUIEN FIRMA: Cesar Augusto García Carvajal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</si>
</sst>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_-"/>
    <numFmt numFmtId="165" formatCode="_(&quot;$&quot;\ * #,##0.00_);_(&quot;$&quot;\ * \(#,##0.00\);_(&quot;$&quot;\ * &quot;-&quot;??_);_(@_)"/>
  </numFmts>
  <fonts count="8" x14ac:knownFonts="1">
    <font>
      <sz val="10"/>
      <color rgb="FF000000"/>
      <name val="Times New Roman"/>
      <charset val="204"/>
    </font>
    <font>
      <sz val="11"/>
      <color theme="1"/>
      <name val="Calibri"/>
      <family val="2"/>
      <scheme val="minor"/>
    </font>
    <font>
      <sz val="11"/>
      <color rgb="FF000000"/>
      <name val="Calibri"/>
      <family val="2"/>
    </font>
    <font>
      <sz val="10"/>
      <color rgb="FF000000"/>
      <name val="Arial"/>
      <family val="2"/>
    </font>
    <font>
      <b/>
      <sz val="10"/>
      <color rgb="FF000000"/>
      <name val="Arial"/>
      <family val="2"/>
    </font>
    <font>
      <sz val="10"/>
      <color theme="1"/>
      <name val="Arial"/>
      <family val="2"/>
    </font>
    <font>
      <sz val="10"/>
      <color rgb="FF000000"/>
      <name val="Calibri"/>
      <family val="2"/>
    </font>
    <font>
      <sz val="8"/>
      <color theme="1"/>
      <name val="Arial"/>
      <family val="2"/>
    </font>
  </fonts>
  <fills count="4">
    <fill>
      <patternFill patternType="none"/>
    </fill>
    <fill>
      <patternFill patternType="gray125"/>
    </fill>
    <fill>
      <patternFill patternType="solid">
        <fgColor rgb="FFFFFFFF"/>
        <bgColor rgb="FFFFFFFF"/>
      </patternFill>
    </fill>
    <fill>
      <patternFill patternType="solid">
        <fgColor theme="0"/>
        <bgColor theme="0"/>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right/>
      <top/>
      <bottom style="thin">
        <color indexed="64"/>
      </bottom>
      <diagonal/>
    </border>
  </borders>
  <cellStyleXfs count="17">
    <xf numFmtId="0" fontId="0" fillId="0" borderId="0"/>
    <xf numFmtId="0" fontId="2" fillId="0" borderId="0"/>
    <xf numFmtId="0" fontId="1" fillId="0" borderId="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3" fillId="0" borderId="0"/>
  </cellStyleXfs>
  <cellXfs count="67">
    <xf numFmtId="0" fontId="0" fillId="0" borderId="0" xfId="0" applyAlignment="1">
      <alignment horizontal="left" vertical="top"/>
    </xf>
    <xf numFmtId="3"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justify" vertical="center" wrapText="1"/>
    </xf>
    <xf numFmtId="0" fontId="3" fillId="0" borderId="0" xfId="0" applyFont="1" applyAlignment="1">
      <alignment horizontal="center" vertical="center" wrapText="1"/>
    </xf>
    <xf numFmtId="3"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0" xfId="0" applyFont="1" applyAlignment="1">
      <alignment horizontal="left" vertical="center" wrapText="1"/>
    </xf>
    <xf numFmtId="3" fontId="3" fillId="0" borderId="0" xfId="0" applyNumberFormat="1" applyFont="1" applyAlignment="1">
      <alignment horizontal="center" vertical="center"/>
    </xf>
    <xf numFmtId="0" fontId="4" fillId="0" borderId="2"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justify" vertical="center"/>
    </xf>
    <xf numFmtId="0" fontId="4" fillId="0" borderId="1" xfId="0" applyFont="1" applyBorder="1" applyAlignment="1">
      <alignment horizontal="center" vertical="center" wrapText="1"/>
    </xf>
    <xf numFmtId="3" fontId="4" fillId="0" borderId="1" xfId="0" applyNumberFormat="1" applyFont="1" applyBorder="1" applyAlignment="1">
      <alignment horizontal="center" vertical="center" wrapText="1"/>
    </xf>
    <xf numFmtId="0" fontId="4" fillId="0" borderId="10" xfId="0" applyFont="1" applyBorder="1" applyAlignment="1">
      <alignment horizontal="center" vertical="center" wrapText="1"/>
    </xf>
    <xf numFmtId="3" fontId="4" fillId="0" borderId="10" xfId="0" applyNumberFormat="1" applyFont="1" applyBorder="1" applyAlignment="1">
      <alignment horizontal="center" vertical="center" wrapText="1"/>
    </xf>
    <xf numFmtId="0" fontId="5" fillId="0" borderId="1" xfId="0" applyFont="1" applyBorder="1" applyAlignment="1">
      <alignment vertical="center" wrapText="1"/>
    </xf>
    <xf numFmtId="0" fontId="5" fillId="0" borderId="13" xfId="0" applyFont="1" applyBorder="1" applyAlignment="1">
      <alignment vertical="center" wrapText="1"/>
    </xf>
    <xf numFmtId="0" fontId="5" fillId="0" borderId="11" xfId="0" applyFont="1" applyBorder="1" applyAlignment="1">
      <alignment vertical="center" wrapText="1"/>
    </xf>
    <xf numFmtId="0" fontId="5" fillId="2" borderId="11" xfId="0" applyFont="1" applyFill="1" applyBorder="1" applyAlignment="1">
      <alignment vertical="center" wrapText="1"/>
    </xf>
    <xf numFmtId="0" fontId="5" fillId="0" borderId="14" xfId="0" applyFont="1" applyBorder="1" applyAlignment="1">
      <alignment vertical="center" wrapText="1"/>
    </xf>
    <xf numFmtId="0" fontId="5" fillId="0" borderId="12" xfId="0" applyFont="1" applyBorder="1" applyAlignment="1">
      <alignment vertical="center" wrapText="1"/>
    </xf>
    <xf numFmtId="0" fontId="5" fillId="3" borderId="12" xfId="0" applyFont="1" applyFill="1" applyBorder="1" applyAlignment="1">
      <alignment vertical="center" wrapText="1"/>
    </xf>
    <xf numFmtId="0" fontId="6" fillId="2" borderId="11" xfId="0" applyFont="1" applyFill="1" applyBorder="1" applyAlignment="1">
      <alignment vertical="center" wrapText="1"/>
    </xf>
    <xf numFmtId="0" fontId="6" fillId="3" borderId="15" xfId="0" applyFont="1" applyFill="1" applyBorder="1" applyAlignment="1">
      <alignment vertical="center" wrapText="1"/>
    </xf>
    <xf numFmtId="0" fontId="6" fillId="2" borderId="11" xfId="0" applyFont="1" applyFill="1" applyBorder="1" applyAlignment="1">
      <alignment wrapText="1"/>
    </xf>
    <xf numFmtId="0" fontId="6" fillId="2" borderId="11" xfId="0" applyFont="1" applyFill="1" applyBorder="1" applyAlignment="1">
      <alignment horizontal="left" wrapText="1"/>
    </xf>
    <xf numFmtId="1" fontId="7" fillId="0" borderId="1" xfId="0" applyNumberFormat="1" applyFont="1" applyBorder="1" applyAlignment="1">
      <alignment horizontal="center" vertical="center"/>
    </xf>
    <xf numFmtId="1" fontId="7" fillId="0" borderId="13" xfId="0" applyNumberFormat="1" applyFont="1" applyBorder="1" applyAlignment="1">
      <alignment horizontal="center" vertical="center"/>
    </xf>
    <xf numFmtId="1" fontId="7" fillId="0" borderId="11" xfId="0" applyNumberFormat="1" applyFont="1" applyBorder="1" applyAlignment="1">
      <alignment horizontal="center" vertical="center"/>
    </xf>
    <xf numFmtId="1" fontId="7" fillId="0" borderId="11" xfId="0" applyNumberFormat="1" applyFont="1" applyBorder="1" applyAlignment="1">
      <alignment horizontal="center" vertical="center" wrapText="1"/>
    </xf>
    <xf numFmtId="0" fontId="5" fillId="3" borderId="11" xfId="0" applyFont="1" applyFill="1" applyBorder="1" applyAlignment="1">
      <alignment horizontal="center" vertical="center"/>
    </xf>
    <xf numFmtId="1" fontId="7" fillId="3" borderId="11" xfId="0" applyNumberFormat="1" applyFont="1" applyFill="1" applyBorder="1" applyAlignment="1">
      <alignment horizontal="center" vertical="center"/>
    </xf>
    <xf numFmtId="1" fontId="7" fillId="0" borderId="16" xfId="0" applyNumberFormat="1" applyFont="1" applyBorder="1" applyAlignment="1">
      <alignment horizontal="center" vertical="center"/>
    </xf>
    <xf numFmtId="9" fontId="5" fillId="0" borderId="1" xfId="0" applyNumberFormat="1" applyFont="1" applyBorder="1" applyAlignment="1">
      <alignment horizontal="center" vertical="center"/>
    </xf>
    <xf numFmtId="9" fontId="5" fillId="0" borderId="13" xfId="0" applyNumberFormat="1" applyFont="1" applyBorder="1" applyAlignment="1">
      <alignment horizontal="center" vertical="center"/>
    </xf>
    <xf numFmtId="0" fontId="6" fillId="2" borderId="14" xfId="0" applyFont="1" applyFill="1" applyBorder="1" applyAlignment="1">
      <alignment vertical="center" wrapText="1"/>
    </xf>
    <xf numFmtId="1" fontId="7" fillId="0" borderId="17" xfId="0" applyNumberFormat="1" applyFont="1" applyBorder="1" applyAlignment="1">
      <alignment horizontal="center" vertical="center"/>
    </xf>
    <xf numFmtId="9" fontId="5" fillId="0" borderId="18" xfId="0" applyNumberFormat="1" applyFont="1" applyBorder="1" applyAlignment="1">
      <alignment horizontal="center" vertical="center"/>
    </xf>
    <xf numFmtId="0" fontId="6" fillId="2" borderId="1" xfId="0" applyFont="1" applyFill="1" applyBorder="1" applyAlignment="1">
      <alignment vertical="center" wrapText="1"/>
    </xf>
    <xf numFmtId="0" fontId="5" fillId="2" borderId="1" xfId="0" applyFont="1" applyFill="1" applyBorder="1" applyAlignment="1">
      <alignment vertical="center" wrapText="1"/>
    </xf>
    <xf numFmtId="0" fontId="6" fillId="2" borderId="1"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1" xfId="0" applyFont="1" applyFill="1" applyBorder="1" applyAlignment="1">
      <alignment horizontal="center" vertical="center" wrapText="1"/>
    </xf>
    <xf numFmtId="0" fontId="5" fillId="2" borderId="11" xfId="0" applyFont="1" applyFill="1" applyBorder="1" applyAlignment="1">
      <alignment horizontal="center" vertical="center"/>
    </xf>
    <xf numFmtId="0" fontId="6" fillId="3" borderId="11"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3" fillId="0" borderId="0" xfId="0" applyFont="1" applyAlignment="1">
      <alignment horizontal="center" vertical="center"/>
    </xf>
    <xf numFmtId="0" fontId="3" fillId="0" borderId="19" xfId="0" applyFont="1" applyBorder="1" applyAlignment="1">
      <alignment horizontal="center" vertical="center"/>
    </xf>
    <xf numFmtId="3" fontId="3" fillId="0" borderId="8" xfId="0" applyNumberFormat="1" applyFont="1" applyBorder="1" applyAlignment="1">
      <alignment horizontal="center" vertical="center" wrapText="1"/>
    </xf>
    <xf numFmtId="3" fontId="3" fillId="0" borderId="9"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3" fontId="3" fillId="0" borderId="6" xfId="0" applyNumberFormat="1" applyFont="1" applyBorder="1" applyAlignment="1">
      <alignment horizontal="center" vertical="center" wrapText="1"/>
    </xf>
    <xf numFmtId="3" fontId="3" fillId="0" borderId="7" xfId="0" applyNumberFormat="1" applyFont="1" applyBorder="1" applyAlignment="1">
      <alignment horizontal="center" vertical="center" wrapText="1"/>
    </xf>
    <xf numFmtId="3" fontId="3" fillId="0" borderId="5" xfId="0" applyNumberFormat="1"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justify" vertical="center" wrapText="1"/>
    </xf>
    <xf numFmtId="0" fontId="3" fillId="0" borderId="0" xfId="0" applyFont="1" applyAlignment="1">
      <alignment horizontal="left" vertical="top"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4" fontId="3" fillId="0" borderId="0" xfId="0" applyNumberFormat="1" applyFont="1" applyAlignment="1">
      <alignment horizontal="left" vertical="center"/>
    </xf>
  </cellXfs>
  <cellStyles count="17">
    <cellStyle name="Moneda [0] 2" xfId="3" xr:uid="{00000000-0005-0000-0000-000000000000}"/>
    <cellStyle name="Moneda 10" xfId="12" xr:uid="{00000000-0005-0000-0000-000001000000}"/>
    <cellStyle name="Moneda 11" xfId="13" xr:uid="{00000000-0005-0000-0000-000002000000}"/>
    <cellStyle name="Moneda 12" xfId="14" xr:uid="{00000000-0005-0000-0000-000003000000}"/>
    <cellStyle name="Moneda 13" xfId="15" xr:uid="{00000000-0005-0000-0000-000004000000}"/>
    <cellStyle name="Moneda 2" xfId="4" xr:uid="{00000000-0005-0000-0000-000005000000}"/>
    <cellStyle name="Moneda 3" xfId="5" xr:uid="{00000000-0005-0000-0000-000006000000}"/>
    <cellStyle name="Moneda 4" xfId="6" xr:uid="{00000000-0005-0000-0000-000007000000}"/>
    <cellStyle name="Moneda 5" xfId="7" xr:uid="{00000000-0005-0000-0000-000008000000}"/>
    <cellStyle name="Moneda 6" xfId="8" xr:uid="{00000000-0005-0000-0000-000009000000}"/>
    <cellStyle name="Moneda 7" xfId="9" xr:uid="{00000000-0005-0000-0000-00000A000000}"/>
    <cellStyle name="Moneda 8" xfId="10" xr:uid="{00000000-0005-0000-0000-00000B000000}"/>
    <cellStyle name="Moneda 9" xfId="11" xr:uid="{00000000-0005-0000-0000-00000C000000}"/>
    <cellStyle name="Normal" xfId="0" builtinId="0"/>
    <cellStyle name="Normal 2" xfId="1" xr:uid="{00000000-0005-0000-0000-00000E000000}"/>
    <cellStyle name="Normal 3" xfId="2" xr:uid="{00000000-0005-0000-0000-00000F000000}"/>
    <cellStyle name="Normal 7" xfId="16" xr:uid="{00000000-0005-0000-0000-00001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1981199</xdr:colOff>
      <xdr:row>223</xdr:row>
      <xdr:rowOff>0</xdr:rowOff>
    </xdr:from>
    <xdr:ext cx="304800" cy="304801"/>
    <xdr:sp macro="" textlink="">
      <xdr:nvSpPr>
        <xdr:cNvPr id="2" name="AutoShape 14">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2730499" y="49885600"/>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1219200</xdr:colOff>
      <xdr:row>0</xdr:row>
      <xdr:rowOff>285750</xdr:rowOff>
    </xdr:from>
    <xdr:to>
      <xdr:col>6</xdr:col>
      <xdr:colOff>328332</xdr:colOff>
      <xdr:row>0</xdr:row>
      <xdr:rowOff>1294280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95475" y="285750"/>
          <a:ext cx="8348382" cy="1008530"/>
        </a:xfrm>
        <a:prstGeom prst="rect">
          <a:avLst/>
        </a:prstGeom>
      </xdr:spPr>
    </xdr:pic>
    <xdr:clientData/>
  </xdr:twoCellAnchor>
  <xdr:twoCellAnchor>
    <xdr:from>
      <xdr:col>2</xdr:col>
      <xdr:colOff>829236</xdr:colOff>
      <xdr:row>236</xdr:row>
      <xdr:rowOff>168088</xdr:rowOff>
    </xdr:from>
    <xdr:to>
      <xdr:col>2</xdr:col>
      <xdr:colOff>2858061</xdr:colOff>
      <xdr:row>236</xdr:row>
      <xdr:rowOff>930088</xdr:rowOff>
    </xdr:to>
    <xdr:pic>
      <xdr:nvPicPr>
        <xdr:cNvPr id="4" name="Imagen 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05511" y="9769288"/>
          <a:ext cx="20288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8</xdr:col>
      <xdr:colOff>1981199</xdr:colOff>
      <xdr:row>40</xdr:row>
      <xdr:rowOff>0</xdr:rowOff>
    </xdr:from>
    <xdr:ext cx="304800" cy="304801"/>
    <xdr:sp macro="" textlink="">
      <xdr:nvSpPr>
        <xdr:cNvPr id="5" name="AutoShape 14">
          <a:extLst>
            <a:ext uri="{FF2B5EF4-FFF2-40B4-BE49-F238E27FC236}">
              <a16:creationId xmlns:a16="http://schemas.microsoft.com/office/drawing/2014/main" id="{E27A50DF-B913-43E0-B528-E9DEA4C40B86}"/>
            </a:ext>
          </a:extLst>
        </xdr:cNvPr>
        <xdr:cNvSpPr>
          <a:spLocks noChangeAspect="1" noChangeArrowheads="1"/>
        </xdr:cNvSpPr>
      </xdr:nvSpPr>
      <xdr:spPr bwMode="auto">
        <a:xfrm>
          <a:off x="7153274" y="9648825"/>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1981199</xdr:colOff>
      <xdr:row>40</xdr:row>
      <xdr:rowOff>0</xdr:rowOff>
    </xdr:from>
    <xdr:ext cx="304800" cy="304801"/>
    <xdr:sp macro="" textlink="">
      <xdr:nvSpPr>
        <xdr:cNvPr id="6" name="AutoShape 14">
          <a:extLst>
            <a:ext uri="{FF2B5EF4-FFF2-40B4-BE49-F238E27FC236}">
              <a16:creationId xmlns:a16="http://schemas.microsoft.com/office/drawing/2014/main" id="{1F20FC11-26BF-4AC1-B6C7-B281441AFD6F}"/>
            </a:ext>
          </a:extLst>
        </xdr:cNvPr>
        <xdr:cNvSpPr>
          <a:spLocks noChangeAspect="1" noChangeArrowheads="1"/>
        </xdr:cNvSpPr>
      </xdr:nvSpPr>
      <xdr:spPr bwMode="auto">
        <a:xfrm>
          <a:off x="7153274" y="9648825"/>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1981199</xdr:colOff>
      <xdr:row>13</xdr:row>
      <xdr:rowOff>0</xdr:rowOff>
    </xdr:from>
    <xdr:ext cx="304800" cy="304801"/>
    <xdr:sp macro="" textlink="">
      <xdr:nvSpPr>
        <xdr:cNvPr id="7" name="AutoShape 14">
          <a:extLst>
            <a:ext uri="{FF2B5EF4-FFF2-40B4-BE49-F238E27FC236}">
              <a16:creationId xmlns:a16="http://schemas.microsoft.com/office/drawing/2014/main" id="{32163533-AF26-4066-B9C5-89825464B1B6}"/>
            </a:ext>
          </a:extLst>
        </xdr:cNvPr>
        <xdr:cNvSpPr>
          <a:spLocks noChangeAspect="1" noChangeArrowheads="1"/>
        </xdr:cNvSpPr>
      </xdr:nvSpPr>
      <xdr:spPr bwMode="auto">
        <a:xfrm>
          <a:off x="7153274" y="3733800"/>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38"/>
  <sheetViews>
    <sheetView tabSelected="1" topLeftCell="C209" workbookViewId="0">
      <selection activeCell="J2" sqref="J1:J1048576"/>
    </sheetView>
  </sheetViews>
  <sheetFormatPr baseColWidth="10" defaultColWidth="12" defaultRowHeight="13" x14ac:dyDescent="0.15"/>
  <cols>
    <col min="1" max="1" width="4.59765625" style="2" customWidth="1"/>
    <col min="2" max="2" width="7.19921875" style="2" customWidth="1"/>
    <col min="3" max="3" width="119.59765625" style="9" customWidth="1"/>
    <col min="4" max="4" width="15.59765625" style="52" customWidth="1"/>
    <col min="5" max="6" width="13.19921875" style="10" customWidth="1"/>
    <col min="7" max="7" width="15.3984375" style="1" customWidth="1"/>
    <col min="8" max="8" width="16.19921875" style="1" customWidth="1"/>
    <col min="9" max="9" width="12" style="1"/>
    <col min="10" max="16384" width="12" style="2"/>
  </cols>
  <sheetData>
    <row r="1" spans="2:9" ht="109.5" customHeight="1" x14ac:dyDescent="0.15">
      <c r="B1" s="53"/>
      <c r="C1" s="53"/>
      <c r="D1" s="53"/>
      <c r="E1" s="53"/>
      <c r="F1" s="53"/>
      <c r="G1" s="53"/>
      <c r="H1" s="53"/>
    </row>
    <row r="2" spans="2:9" ht="18.75" customHeight="1" x14ac:dyDescent="0.15">
      <c r="B2" s="60" t="s">
        <v>234</v>
      </c>
      <c r="C2" s="60"/>
      <c r="D2" s="60"/>
      <c r="E2" s="60"/>
      <c r="F2" s="60"/>
      <c r="G2" s="60"/>
      <c r="H2" s="60"/>
    </row>
    <row r="3" spans="2:9" x14ac:dyDescent="0.15">
      <c r="B3" s="61" t="s">
        <v>235</v>
      </c>
      <c r="C3" s="61"/>
      <c r="D3" s="61"/>
      <c r="E3" s="61"/>
      <c r="F3" s="61"/>
      <c r="G3" s="61"/>
      <c r="H3" s="61"/>
    </row>
    <row r="4" spans="2:9" x14ac:dyDescent="0.15">
      <c r="B4" s="61"/>
      <c r="C4" s="61"/>
      <c r="D4" s="61"/>
      <c r="E4" s="61"/>
      <c r="F4" s="61"/>
      <c r="G4" s="61"/>
      <c r="H4" s="61"/>
    </row>
    <row r="5" spans="2:9" ht="40.5" customHeight="1" x14ac:dyDescent="0.15">
      <c r="B5" s="61"/>
      <c r="C5" s="61"/>
      <c r="D5" s="61"/>
      <c r="E5" s="61"/>
      <c r="F5" s="61"/>
      <c r="G5" s="61"/>
      <c r="H5" s="61"/>
    </row>
    <row r="6" spans="2:9" x14ac:dyDescent="0.15">
      <c r="B6" s="3"/>
      <c r="C6" s="3"/>
      <c r="D6" s="4"/>
      <c r="E6" s="4"/>
      <c r="F6" s="4"/>
      <c r="G6" s="3"/>
      <c r="H6" s="3"/>
    </row>
    <row r="7" spans="2:9" ht="20.25" customHeight="1" x14ac:dyDescent="0.15">
      <c r="B7" s="60" t="s">
        <v>233</v>
      </c>
      <c r="C7" s="60"/>
      <c r="D7" s="60"/>
      <c r="E7" s="60"/>
      <c r="F7" s="60"/>
      <c r="G7" s="60"/>
      <c r="H7" s="60"/>
    </row>
    <row r="8" spans="2:9" s="6" customFormat="1" ht="42" x14ac:dyDescent="0.15">
      <c r="B8" s="17" t="s">
        <v>0</v>
      </c>
      <c r="C8" s="17" t="s">
        <v>14</v>
      </c>
      <c r="D8" s="17" t="s">
        <v>2</v>
      </c>
      <c r="E8" s="18" t="s">
        <v>1</v>
      </c>
      <c r="F8" s="18" t="s">
        <v>13</v>
      </c>
      <c r="G8" s="18" t="s">
        <v>3</v>
      </c>
      <c r="H8" s="18" t="s">
        <v>4</v>
      </c>
      <c r="I8" s="5"/>
    </row>
    <row r="9" spans="2:9" s="6" customFormat="1" ht="14" x14ac:dyDescent="0.15">
      <c r="B9" s="17">
        <v>1</v>
      </c>
      <c r="C9" s="19" t="s">
        <v>16</v>
      </c>
      <c r="D9" s="44" t="s">
        <v>231</v>
      </c>
      <c r="E9" s="30">
        <v>5</v>
      </c>
      <c r="F9" s="37">
        <v>0.19</v>
      </c>
      <c r="G9" s="18">
        <v>44943.461620645387</v>
      </c>
      <c r="H9" s="18">
        <f>+E9*G9</f>
        <v>224717.30810322694</v>
      </c>
      <c r="I9" s="5"/>
    </row>
    <row r="10" spans="2:9" s="6" customFormat="1" ht="14" x14ac:dyDescent="0.15">
      <c r="B10" s="17">
        <v>2</v>
      </c>
      <c r="C10" s="19" t="s">
        <v>17</v>
      </c>
      <c r="D10" s="44" t="s">
        <v>15</v>
      </c>
      <c r="E10" s="30">
        <v>10</v>
      </c>
      <c r="F10" s="37">
        <v>0.19</v>
      </c>
      <c r="G10" s="18">
        <v>13211.931814219213</v>
      </c>
      <c r="H10" s="18">
        <f t="shared" ref="H10:H73" si="0">+E10*G10</f>
        <v>132119.31814219215</v>
      </c>
      <c r="I10" s="5"/>
    </row>
    <row r="11" spans="2:9" s="6" customFormat="1" ht="14" x14ac:dyDescent="0.15">
      <c r="B11" s="17">
        <v>3</v>
      </c>
      <c r="C11" s="19" t="s">
        <v>18</v>
      </c>
      <c r="D11" s="44" t="s">
        <v>15</v>
      </c>
      <c r="E11" s="30">
        <v>20</v>
      </c>
      <c r="F11" s="37">
        <v>0.19</v>
      </c>
      <c r="G11" s="18">
        <v>2036.3123361632895</v>
      </c>
      <c r="H11" s="18">
        <f t="shared" si="0"/>
        <v>40726.246723265787</v>
      </c>
      <c r="I11" s="5"/>
    </row>
    <row r="12" spans="2:9" s="6" customFormat="1" ht="14" x14ac:dyDescent="0.15">
      <c r="B12" s="17">
        <v>4</v>
      </c>
      <c r="C12" s="19" t="s">
        <v>19</v>
      </c>
      <c r="D12" s="44" t="s">
        <v>15</v>
      </c>
      <c r="E12" s="30">
        <v>20</v>
      </c>
      <c r="F12" s="37">
        <v>0.19</v>
      </c>
      <c r="G12" s="18">
        <v>1222.9923202400823</v>
      </c>
      <c r="H12" s="18">
        <f t="shared" si="0"/>
        <v>24459.846404801647</v>
      </c>
      <c r="I12" s="5"/>
    </row>
    <row r="13" spans="2:9" s="6" customFormat="1" ht="14" x14ac:dyDescent="0.15">
      <c r="B13" s="17">
        <v>5</v>
      </c>
      <c r="C13" s="19" t="s">
        <v>20</v>
      </c>
      <c r="D13" s="44" t="s">
        <v>15</v>
      </c>
      <c r="E13" s="30">
        <v>20</v>
      </c>
      <c r="F13" s="37">
        <v>0.19</v>
      </c>
      <c r="G13" s="18">
        <v>1819.4269985837677</v>
      </c>
      <c r="H13" s="18">
        <f t="shared" si="0"/>
        <v>36388.539971675353</v>
      </c>
      <c r="I13" s="5"/>
    </row>
    <row r="14" spans="2:9" s="6" customFormat="1" ht="14" x14ac:dyDescent="0.15">
      <c r="B14" s="17">
        <v>6</v>
      </c>
      <c r="C14" s="19" t="s">
        <v>21</v>
      </c>
      <c r="D14" s="44" t="s">
        <v>15</v>
      </c>
      <c r="E14" s="30">
        <v>10</v>
      </c>
      <c r="F14" s="37">
        <v>0.19</v>
      </c>
      <c r="G14" s="18">
        <v>4488.321569353996</v>
      </c>
      <c r="H14" s="18">
        <f t="shared" si="0"/>
        <v>44883.215693539962</v>
      </c>
      <c r="I14" s="5"/>
    </row>
    <row r="15" spans="2:9" s="6" customFormat="1" ht="14" x14ac:dyDescent="0.15">
      <c r="B15" s="17">
        <v>7</v>
      </c>
      <c r="C15" s="19" t="s">
        <v>22</v>
      </c>
      <c r="D15" s="44" t="s">
        <v>15</v>
      </c>
      <c r="E15" s="30">
        <v>20</v>
      </c>
      <c r="F15" s="37">
        <v>0.19</v>
      </c>
      <c r="G15" s="18">
        <v>1204.9185421084553</v>
      </c>
      <c r="H15" s="18">
        <f t="shared" si="0"/>
        <v>24098.370842169104</v>
      </c>
      <c r="I15" s="5"/>
    </row>
    <row r="16" spans="2:9" s="6" customFormat="1" ht="14" x14ac:dyDescent="0.15">
      <c r="B16" s="17">
        <v>8</v>
      </c>
      <c r="C16" s="19" t="s">
        <v>23</v>
      </c>
      <c r="D16" s="44" t="s">
        <v>15</v>
      </c>
      <c r="E16" s="30">
        <v>15</v>
      </c>
      <c r="F16" s="37">
        <v>0.19</v>
      </c>
      <c r="G16" s="18">
        <v>771.14786694941142</v>
      </c>
      <c r="H16" s="18">
        <f t="shared" si="0"/>
        <v>11567.218004241171</v>
      </c>
      <c r="I16" s="5"/>
    </row>
    <row r="17" spans="2:9" s="6" customFormat="1" ht="14" x14ac:dyDescent="0.15">
      <c r="B17" s="17">
        <v>9</v>
      </c>
      <c r="C17" s="19" t="s">
        <v>24</v>
      </c>
      <c r="D17" s="44" t="s">
        <v>15</v>
      </c>
      <c r="E17" s="30">
        <v>15</v>
      </c>
      <c r="F17" s="37">
        <v>0.19</v>
      </c>
      <c r="G17" s="18">
        <v>771.14786694941142</v>
      </c>
      <c r="H17" s="18">
        <f t="shared" si="0"/>
        <v>11567.218004241171</v>
      </c>
      <c r="I17" s="5"/>
    </row>
    <row r="18" spans="2:9" s="6" customFormat="1" ht="14" x14ac:dyDescent="0.15">
      <c r="B18" s="17">
        <v>10</v>
      </c>
      <c r="C18" s="19" t="s">
        <v>25</v>
      </c>
      <c r="D18" s="44" t="s">
        <v>15</v>
      </c>
      <c r="E18" s="30">
        <v>5</v>
      </c>
      <c r="F18" s="37">
        <v>0.19</v>
      </c>
      <c r="G18" s="18">
        <v>23893.534690010671</v>
      </c>
      <c r="H18" s="18">
        <f t="shared" si="0"/>
        <v>119467.67345005335</v>
      </c>
      <c r="I18" s="5"/>
    </row>
    <row r="19" spans="2:9" s="6" customFormat="1" ht="14" x14ac:dyDescent="0.15">
      <c r="B19" s="17">
        <v>11</v>
      </c>
      <c r="C19" s="20" t="s">
        <v>26</v>
      </c>
      <c r="D19" s="45" t="s">
        <v>15</v>
      </c>
      <c r="E19" s="31">
        <v>30</v>
      </c>
      <c r="F19" s="38">
        <v>0.19</v>
      </c>
      <c r="G19" s="18">
        <v>96.393483368676428</v>
      </c>
      <c r="H19" s="18">
        <f t="shared" si="0"/>
        <v>2891.8045010602928</v>
      </c>
      <c r="I19" s="5"/>
    </row>
    <row r="20" spans="2:9" s="6" customFormat="1" ht="14" x14ac:dyDescent="0.15">
      <c r="B20" s="17">
        <v>12</v>
      </c>
      <c r="C20" s="21" t="s">
        <v>27</v>
      </c>
      <c r="D20" s="46" t="s">
        <v>15</v>
      </c>
      <c r="E20" s="32">
        <v>30</v>
      </c>
      <c r="F20" s="38">
        <v>0.19</v>
      </c>
      <c r="G20" s="18">
        <v>96.393483368676428</v>
      </c>
      <c r="H20" s="18">
        <f t="shared" si="0"/>
        <v>2891.8045010602928</v>
      </c>
      <c r="I20" s="5"/>
    </row>
    <row r="21" spans="2:9" s="6" customFormat="1" ht="14" x14ac:dyDescent="0.15">
      <c r="B21" s="17">
        <v>13</v>
      </c>
      <c r="C21" s="21" t="s">
        <v>28</v>
      </c>
      <c r="D21" s="46" t="s">
        <v>15</v>
      </c>
      <c r="E21" s="32">
        <v>15</v>
      </c>
      <c r="F21" s="38">
        <v>0.19</v>
      </c>
      <c r="G21" s="18">
        <v>2958.0750208762579</v>
      </c>
      <c r="H21" s="18">
        <f t="shared" si="0"/>
        <v>44371.125313143872</v>
      </c>
      <c r="I21" s="5"/>
    </row>
    <row r="22" spans="2:9" s="6" customFormat="1" ht="14" x14ac:dyDescent="0.15">
      <c r="B22" s="17">
        <v>14</v>
      </c>
      <c r="C22" s="21" t="s">
        <v>29</v>
      </c>
      <c r="D22" s="46" t="s">
        <v>15</v>
      </c>
      <c r="E22" s="32">
        <v>30</v>
      </c>
      <c r="F22" s="38">
        <v>0.19</v>
      </c>
      <c r="G22" s="18">
        <v>96.393483368676428</v>
      </c>
      <c r="H22" s="18">
        <f t="shared" si="0"/>
        <v>2891.8045010602928</v>
      </c>
      <c r="I22" s="5"/>
    </row>
    <row r="23" spans="2:9" s="6" customFormat="1" ht="14" x14ac:dyDescent="0.15">
      <c r="B23" s="17">
        <v>15</v>
      </c>
      <c r="C23" s="21" t="s">
        <v>30</v>
      </c>
      <c r="D23" s="46" t="s">
        <v>15</v>
      </c>
      <c r="E23" s="32">
        <v>30</v>
      </c>
      <c r="F23" s="38">
        <v>0.19</v>
      </c>
      <c r="G23" s="18">
        <v>96.393483368676428</v>
      </c>
      <c r="H23" s="18">
        <f t="shared" si="0"/>
        <v>2891.8045010602928</v>
      </c>
      <c r="I23" s="5"/>
    </row>
    <row r="24" spans="2:9" s="6" customFormat="1" ht="14" x14ac:dyDescent="0.15">
      <c r="B24" s="17">
        <v>16</v>
      </c>
      <c r="C24" s="21" t="s">
        <v>31</v>
      </c>
      <c r="D24" s="46" t="s">
        <v>15</v>
      </c>
      <c r="E24" s="32">
        <v>30</v>
      </c>
      <c r="F24" s="38">
        <v>0.19</v>
      </c>
      <c r="G24" s="18">
        <v>96.393483368676428</v>
      </c>
      <c r="H24" s="18">
        <f t="shared" si="0"/>
        <v>2891.8045010602928</v>
      </c>
      <c r="I24" s="5"/>
    </row>
    <row r="25" spans="2:9" s="6" customFormat="1" ht="14" x14ac:dyDescent="0.15">
      <c r="B25" s="17">
        <v>17</v>
      </c>
      <c r="C25" s="21" t="s">
        <v>32</v>
      </c>
      <c r="D25" s="46" t="s">
        <v>15</v>
      </c>
      <c r="E25" s="32">
        <v>30</v>
      </c>
      <c r="F25" s="38">
        <v>0.19</v>
      </c>
      <c r="G25" s="18">
        <v>96.393483368676428</v>
      </c>
      <c r="H25" s="18">
        <f t="shared" si="0"/>
        <v>2891.8045010602928</v>
      </c>
      <c r="I25" s="5"/>
    </row>
    <row r="26" spans="2:9" s="6" customFormat="1" ht="14" x14ac:dyDescent="0.15">
      <c r="B26" s="17">
        <v>18</v>
      </c>
      <c r="C26" s="21" t="s">
        <v>33</v>
      </c>
      <c r="D26" s="46" t="s">
        <v>15</v>
      </c>
      <c r="E26" s="32">
        <v>30</v>
      </c>
      <c r="F26" s="38">
        <v>0.19</v>
      </c>
      <c r="G26" s="18">
        <v>96.393483368676428</v>
      </c>
      <c r="H26" s="18">
        <f t="shared" si="0"/>
        <v>2891.8045010602928</v>
      </c>
      <c r="I26" s="5"/>
    </row>
    <row r="27" spans="2:9" s="6" customFormat="1" ht="14" x14ac:dyDescent="0.15">
      <c r="B27" s="17">
        <v>19</v>
      </c>
      <c r="C27" s="21" t="s">
        <v>34</v>
      </c>
      <c r="D27" s="46" t="s">
        <v>15</v>
      </c>
      <c r="E27" s="32">
        <v>30</v>
      </c>
      <c r="F27" s="38">
        <v>0.19</v>
      </c>
      <c r="G27" s="18">
        <v>96.393483368676428</v>
      </c>
      <c r="H27" s="18">
        <f t="shared" si="0"/>
        <v>2891.8045010602928</v>
      </c>
      <c r="I27" s="5"/>
    </row>
    <row r="28" spans="2:9" s="6" customFormat="1" ht="14" x14ac:dyDescent="0.15">
      <c r="B28" s="17">
        <v>20</v>
      </c>
      <c r="C28" s="21" t="s">
        <v>35</v>
      </c>
      <c r="D28" s="46" t="s">
        <v>15</v>
      </c>
      <c r="E28" s="32">
        <v>30</v>
      </c>
      <c r="F28" s="38">
        <v>0.19</v>
      </c>
      <c r="G28" s="18">
        <v>96.393483368676428</v>
      </c>
      <c r="H28" s="18">
        <f t="shared" si="0"/>
        <v>2891.8045010602928</v>
      </c>
      <c r="I28" s="5"/>
    </row>
    <row r="29" spans="2:9" s="6" customFormat="1" ht="14" x14ac:dyDescent="0.15">
      <c r="B29" s="17">
        <v>21</v>
      </c>
      <c r="C29" s="21" t="s">
        <v>36</v>
      </c>
      <c r="D29" s="46" t="s">
        <v>15</v>
      </c>
      <c r="E29" s="32">
        <v>30</v>
      </c>
      <c r="F29" s="38">
        <v>0.19</v>
      </c>
      <c r="G29" s="18">
        <v>192.78696673735286</v>
      </c>
      <c r="H29" s="18">
        <f t="shared" si="0"/>
        <v>5783.6090021205855</v>
      </c>
      <c r="I29" s="5"/>
    </row>
    <row r="30" spans="2:9" s="6" customFormat="1" ht="14" x14ac:dyDescent="0.15">
      <c r="B30" s="17">
        <v>22</v>
      </c>
      <c r="C30" s="21" t="s">
        <v>37</v>
      </c>
      <c r="D30" s="46" t="s">
        <v>15</v>
      </c>
      <c r="E30" s="32">
        <v>30</v>
      </c>
      <c r="F30" s="38">
        <v>0.19</v>
      </c>
      <c r="G30" s="18">
        <v>96.393483368676428</v>
      </c>
      <c r="H30" s="18">
        <f t="shared" si="0"/>
        <v>2891.8045010602928</v>
      </c>
      <c r="I30" s="5"/>
    </row>
    <row r="31" spans="2:9" s="6" customFormat="1" ht="14" x14ac:dyDescent="0.15">
      <c r="B31" s="17">
        <v>23</v>
      </c>
      <c r="C31" s="21" t="s">
        <v>38</v>
      </c>
      <c r="D31" s="46" t="s">
        <v>15</v>
      </c>
      <c r="E31" s="32">
        <v>30</v>
      </c>
      <c r="F31" s="38">
        <v>0.19</v>
      </c>
      <c r="G31" s="18">
        <v>96.393483368676428</v>
      </c>
      <c r="H31" s="18">
        <f t="shared" si="0"/>
        <v>2891.8045010602928</v>
      </c>
      <c r="I31" s="5"/>
    </row>
    <row r="32" spans="2:9" s="6" customFormat="1" ht="14" x14ac:dyDescent="0.15">
      <c r="B32" s="17">
        <v>24</v>
      </c>
      <c r="C32" s="21" t="s">
        <v>39</v>
      </c>
      <c r="D32" s="46" t="s">
        <v>15</v>
      </c>
      <c r="E32" s="32">
        <v>30</v>
      </c>
      <c r="F32" s="38">
        <v>0.19</v>
      </c>
      <c r="G32" s="18">
        <v>96.393483368676428</v>
      </c>
      <c r="H32" s="18">
        <f t="shared" si="0"/>
        <v>2891.8045010602928</v>
      </c>
      <c r="I32" s="5"/>
    </row>
    <row r="33" spans="2:9" s="6" customFormat="1" ht="14" x14ac:dyDescent="0.15">
      <c r="B33" s="17">
        <v>25</v>
      </c>
      <c r="C33" s="21" t="s">
        <v>40</v>
      </c>
      <c r="D33" s="46" t="s">
        <v>15</v>
      </c>
      <c r="E33" s="32">
        <v>30</v>
      </c>
      <c r="F33" s="38">
        <v>0.19</v>
      </c>
      <c r="G33" s="18">
        <v>192.78696673735286</v>
      </c>
      <c r="H33" s="18">
        <f t="shared" si="0"/>
        <v>5783.6090021205855</v>
      </c>
      <c r="I33" s="5"/>
    </row>
    <row r="34" spans="2:9" s="6" customFormat="1" ht="14" x14ac:dyDescent="0.15">
      <c r="B34" s="17">
        <v>26</v>
      </c>
      <c r="C34" s="21" t="s">
        <v>41</v>
      </c>
      <c r="D34" s="46" t="s">
        <v>15</v>
      </c>
      <c r="E34" s="32">
        <v>30</v>
      </c>
      <c r="F34" s="38">
        <v>0.19</v>
      </c>
      <c r="G34" s="18">
        <v>1283.238247345505</v>
      </c>
      <c r="H34" s="18">
        <f t="shared" si="0"/>
        <v>38497.147420365152</v>
      </c>
      <c r="I34" s="5"/>
    </row>
    <row r="35" spans="2:9" s="6" customFormat="1" ht="14" x14ac:dyDescent="0.15">
      <c r="B35" s="17">
        <v>27</v>
      </c>
      <c r="C35" s="21" t="s">
        <v>42</v>
      </c>
      <c r="D35" s="46" t="s">
        <v>15</v>
      </c>
      <c r="E35" s="32">
        <v>30</v>
      </c>
      <c r="F35" s="38">
        <v>0.19</v>
      </c>
      <c r="G35" s="18">
        <v>132.54103963193009</v>
      </c>
      <c r="H35" s="18">
        <f t="shared" si="0"/>
        <v>3976.2311889579028</v>
      </c>
      <c r="I35" s="5"/>
    </row>
    <row r="36" spans="2:9" s="6" customFormat="1" ht="14" x14ac:dyDescent="0.15">
      <c r="B36" s="17">
        <v>28</v>
      </c>
      <c r="C36" s="21" t="s">
        <v>43</v>
      </c>
      <c r="D36" s="46" t="s">
        <v>15</v>
      </c>
      <c r="E36" s="32">
        <v>30</v>
      </c>
      <c r="F36" s="38">
        <v>0.19</v>
      </c>
      <c r="G36" s="18">
        <v>114.46726150030327</v>
      </c>
      <c r="H36" s="18">
        <f t="shared" si="0"/>
        <v>3434.017845009098</v>
      </c>
      <c r="I36" s="5"/>
    </row>
    <row r="37" spans="2:9" s="6" customFormat="1" ht="14" x14ac:dyDescent="0.15">
      <c r="B37" s="17">
        <v>29</v>
      </c>
      <c r="C37" s="21" t="s">
        <v>44</v>
      </c>
      <c r="D37" s="46" t="s">
        <v>15</v>
      </c>
      <c r="E37" s="32">
        <v>30</v>
      </c>
      <c r="F37" s="38">
        <v>0.19</v>
      </c>
      <c r="G37" s="18">
        <v>216.88533757952197</v>
      </c>
      <c r="H37" s="18">
        <f t="shared" si="0"/>
        <v>6506.5601273856591</v>
      </c>
      <c r="I37" s="5"/>
    </row>
    <row r="38" spans="2:9" s="6" customFormat="1" ht="14" x14ac:dyDescent="0.15">
      <c r="B38" s="17">
        <v>30</v>
      </c>
      <c r="C38" s="21" t="s">
        <v>45</v>
      </c>
      <c r="D38" s="46" t="s">
        <v>15</v>
      </c>
      <c r="E38" s="32">
        <v>30</v>
      </c>
      <c r="F38" s="38">
        <v>0.19</v>
      </c>
      <c r="G38" s="18">
        <v>174.71318860572603</v>
      </c>
      <c r="H38" s="18">
        <f t="shared" si="0"/>
        <v>5241.3956581717812</v>
      </c>
      <c r="I38" s="5"/>
    </row>
    <row r="39" spans="2:9" s="6" customFormat="1" ht="14" x14ac:dyDescent="0.15">
      <c r="B39" s="17">
        <v>31</v>
      </c>
      <c r="C39" s="21" t="s">
        <v>46</v>
      </c>
      <c r="D39" s="46" t="s">
        <v>15</v>
      </c>
      <c r="E39" s="32">
        <v>30</v>
      </c>
      <c r="F39" s="38">
        <v>0.19</v>
      </c>
      <c r="G39" s="18">
        <v>265.08207926386018</v>
      </c>
      <c r="H39" s="18">
        <f t="shared" si="0"/>
        <v>7952.4623779158055</v>
      </c>
      <c r="I39" s="5"/>
    </row>
    <row r="40" spans="2:9" s="6" customFormat="1" ht="14" x14ac:dyDescent="0.15">
      <c r="B40" s="17">
        <v>32</v>
      </c>
      <c r="C40" s="21" t="s">
        <v>47</v>
      </c>
      <c r="D40" s="46" t="s">
        <v>15</v>
      </c>
      <c r="E40" s="32">
        <v>30</v>
      </c>
      <c r="F40" s="38">
        <v>0.19</v>
      </c>
      <c r="G40" s="18">
        <v>367.50015534307892</v>
      </c>
      <c r="H40" s="18">
        <f t="shared" si="0"/>
        <v>11025.004660292367</v>
      </c>
      <c r="I40" s="5"/>
    </row>
    <row r="41" spans="2:9" s="6" customFormat="1" ht="14" x14ac:dyDescent="0.15">
      <c r="B41" s="17">
        <v>33</v>
      </c>
      <c r="C41" s="21" t="s">
        <v>48</v>
      </c>
      <c r="D41" s="46" t="s">
        <v>15</v>
      </c>
      <c r="E41" s="32">
        <v>30</v>
      </c>
      <c r="F41" s="38">
        <v>0.19</v>
      </c>
      <c r="G41" s="18">
        <v>590.41008563314313</v>
      </c>
      <c r="H41" s="18">
        <f t="shared" si="0"/>
        <v>17712.302568994295</v>
      </c>
      <c r="I41" s="5"/>
    </row>
    <row r="42" spans="2:9" s="6" customFormat="1" ht="14" x14ac:dyDescent="0.15">
      <c r="B42" s="17">
        <v>34</v>
      </c>
      <c r="C42" s="21" t="s">
        <v>49</v>
      </c>
      <c r="D42" s="46" t="s">
        <v>15</v>
      </c>
      <c r="E42" s="32">
        <v>30</v>
      </c>
      <c r="F42" s="38">
        <v>0.19</v>
      </c>
      <c r="G42" s="18">
        <v>614.5084564753123</v>
      </c>
      <c r="H42" s="18">
        <f t="shared" si="0"/>
        <v>18435.253694259369</v>
      </c>
      <c r="I42" s="5"/>
    </row>
    <row r="43" spans="2:9" s="6" customFormat="1" ht="14" x14ac:dyDescent="0.15">
      <c r="B43" s="17">
        <v>35</v>
      </c>
      <c r="C43" s="21" t="s">
        <v>50</v>
      </c>
      <c r="D43" s="46" t="s">
        <v>15</v>
      </c>
      <c r="E43" s="32">
        <v>20</v>
      </c>
      <c r="F43" s="38">
        <v>0.19</v>
      </c>
      <c r="G43" s="18">
        <v>927.78727742351066</v>
      </c>
      <c r="H43" s="18">
        <f t="shared" si="0"/>
        <v>18555.745548470215</v>
      </c>
      <c r="I43" s="5"/>
    </row>
    <row r="44" spans="2:9" s="6" customFormat="1" ht="14" x14ac:dyDescent="0.15">
      <c r="B44" s="17">
        <v>36</v>
      </c>
      <c r="C44" s="21" t="s">
        <v>51</v>
      </c>
      <c r="D44" s="46" t="s">
        <v>15</v>
      </c>
      <c r="E44" s="32">
        <v>20</v>
      </c>
      <c r="F44" s="38">
        <v>0.19</v>
      </c>
      <c r="G44" s="18">
        <v>777.17245965995369</v>
      </c>
      <c r="H44" s="18">
        <f t="shared" si="0"/>
        <v>15543.449193199074</v>
      </c>
      <c r="I44" s="5"/>
    </row>
    <row r="45" spans="2:9" s="6" customFormat="1" ht="14" x14ac:dyDescent="0.15">
      <c r="B45" s="17">
        <v>37</v>
      </c>
      <c r="C45" s="21" t="s">
        <v>52</v>
      </c>
      <c r="D45" s="46" t="s">
        <v>15</v>
      </c>
      <c r="E45" s="32">
        <v>20</v>
      </c>
      <c r="F45" s="38">
        <v>0.19</v>
      </c>
      <c r="G45" s="18">
        <v>903.6889065813416</v>
      </c>
      <c r="H45" s="18">
        <f t="shared" si="0"/>
        <v>18073.77813162683</v>
      </c>
      <c r="I45" s="5"/>
    </row>
    <row r="46" spans="2:9" s="6" customFormat="1" ht="14" x14ac:dyDescent="0.15">
      <c r="B46" s="17">
        <v>38</v>
      </c>
      <c r="C46" s="21" t="s">
        <v>53</v>
      </c>
      <c r="D46" s="46" t="s">
        <v>15</v>
      </c>
      <c r="E46" s="32">
        <v>20</v>
      </c>
      <c r="F46" s="38">
        <v>0.19</v>
      </c>
      <c r="G46" s="18">
        <v>1572.4186974515344</v>
      </c>
      <c r="H46" s="18">
        <f t="shared" si="0"/>
        <v>31448.373949030687</v>
      </c>
      <c r="I46" s="5"/>
    </row>
    <row r="47" spans="2:9" s="6" customFormat="1" ht="14" x14ac:dyDescent="0.15">
      <c r="B47" s="17">
        <v>39</v>
      </c>
      <c r="C47" s="21" t="s">
        <v>54</v>
      </c>
      <c r="D47" s="46" t="s">
        <v>15</v>
      </c>
      <c r="E47" s="32">
        <v>20</v>
      </c>
      <c r="F47" s="38">
        <v>0.19</v>
      </c>
      <c r="G47" s="18">
        <v>1138.6480222924904</v>
      </c>
      <c r="H47" s="18">
        <f t="shared" si="0"/>
        <v>22772.960445849807</v>
      </c>
      <c r="I47" s="5"/>
    </row>
    <row r="48" spans="2:9" s="6" customFormat="1" ht="14" x14ac:dyDescent="0.15">
      <c r="B48" s="17">
        <v>40</v>
      </c>
      <c r="C48" s="21" t="s">
        <v>55</v>
      </c>
      <c r="D48" s="46" t="s">
        <v>15</v>
      </c>
      <c r="E48" s="32">
        <v>20</v>
      </c>
      <c r="F48" s="38">
        <v>0.19</v>
      </c>
      <c r="G48" s="18">
        <v>1138.6480222924904</v>
      </c>
      <c r="H48" s="18">
        <f t="shared" si="0"/>
        <v>22772.960445849807</v>
      </c>
      <c r="I48" s="5"/>
    </row>
    <row r="49" spans="2:9" s="6" customFormat="1" ht="28" x14ac:dyDescent="0.15">
      <c r="B49" s="17">
        <v>41</v>
      </c>
      <c r="C49" s="21" t="s">
        <v>56</v>
      </c>
      <c r="D49" s="46" t="s">
        <v>15</v>
      </c>
      <c r="E49" s="32">
        <v>20</v>
      </c>
      <c r="F49" s="38">
        <v>0.19</v>
      </c>
      <c r="G49" s="18">
        <v>1162.7463931346595</v>
      </c>
      <c r="H49" s="18">
        <f t="shared" si="0"/>
        <v>23254.927862693188</v>
      </c>
      <c r="I49" s="5"/>
    </row>
    <row r="50" spans="2:9" s="6" customFormat="1" ht="14" x14ac:dyDescent="0.15">
      <c r="B50" s="17">
        <v>42</v>
      </c>
      <c r="C50" s="21" t="s">
        <v>57</v>
      </c>
      <c r="D50" s="46" t="s">
        <v>15</v>
      </c>
      <c r="E50" s="32">
        <v>10</v>
      </c>
      <c r="F50" s="38">
        <v>0.19</v>
      </c>
      <c r="G50" s="18">
        <v>2223.0747101901002</v>
      </c>
      <c r="H50" s="18">
        <f t="shared" si="0"/>
        <v>22230.747101901001</v>
      </c>
      <c r="I50" s="5"/>
    </row>
    <row r="51" spans="2:9" s="6" customFormat="1" ht="14" x14ac:dyDescent="0.15">
      <c r="B51" s="17">
        <v>43</v>
      </c>
      <c r="C51" s="21" t="s">
        <v>58</v>
      </c>
      <c r="D51" s="46" t="s">
        <v>15</v>
      </c>
      <c r="E51" s="32">
        <v>20</v>
      </c>
      <c r="F51" s="38">
        <v>0.19</v>
      </c>
      <c r="G51" s="18">
        <v>1994.1401871894936</v>
      </c>
      <c r="H51" s="18">
        <f t="shared" si="0"/>
        <v>39882.803743789875</v>
      </c>
      <c r="I51" s="5"/>
    </row>
    <row r="52" spans="2:9" s="6" customFormat="1" ht="14" x14ac:dyDescent="0.15">
      <c r="B52" s="17">
        <v>44</v>
      </c>
      <c r="C52" s="21" t="s">
        <v>59</v>
      </c>
      <c r="D52" s="46" t="s">
        <v>15</v>
      </c>
      <c r="E52" s="32">
        <v>20</v>
      </c>
      <c r="F52" s="38">
        <v>0.19</v>
      </c>
      <c r="G52" s="18">
        <v>801.27083050212286</v>
      </c>
      <c r="H52" s="18">
        <f t="shared" si="0"/>
        <v>16025.416610042457</v>
      </c>
      <c r="I52" s="5"/>
    </row>
    <row r="53" spans="2:9" s="6" customFormat="1" ht="14" x14ac:dyDescent="0.15">
      <c r="B53" s="17">
        <v>45</v>
      </c>
      <c r="C53" s="21" t="s">
        <v>60</v>
      </c>
      <c r="D53" s="46" t="s">
        <v>15</v>
      </c>
      <c r="E53" s="32">
        <v>20</v>
      </c>
      <c r="F53" s="38">
        <v>0.19</v>
      </c>
      <c r="G53" s="18">
        <v>1337.4595817403854</v>
      </c>
      <c r="H53" s="18">
        <f t="shared" si="0"/>
        <v>26749.191634807707</v>
      </c>
      <c r="I53" s="5"/>
    </row>
    <row r="54" spans="2:9" s="6" customFormat="1" ht="14" x14ac:dyDescent="0.15">
      <c r="B54" s="17">
        <v>46</v>
      </c>
      <c r="C54" s="21" t="s">
        <v>61</v>
      </c>
      <c r="D54" s="46" t="s">
        <v>15</v>
      </c>
      <c r="E54" s="32">
        <v>20</v>
      </c>
      <c r="F54" s="38">
        <v>0.19</v>
      </c>
      <c r="G54" s="18">
        <v>1108.5250587397791</v>
      </c>
      <c r="H54" s="18">
        <f t="shared" si="0"/>
        <v>22170.50117479558</v>
      </c>
      <c r="I54" s="5"/>
    </row>
    <row r="55" spans="2:9" s="6" customFormat="1" ht="14" x14ac:dyDescent="0.15">
      <c r="B55" s="17">
        <v>47</v>
      </c>
      <c r="C55" s="21" t="s">
        <v>62</v>
      </c>
      <c r="D55" s="46" t="s">
        <v>15</v>
      </c>
      <c r="E55" s="32">
        <v>20</v>
      </c>
      <c r="F55" s="38">
        <v>0.19</v>
      </c>
      <c r="G55" s="18">
        <v>1138.6480222924904</v>
      </c>
      <c r="H55" s="18">
        <f t="shared" si="0"/>
        <v>22772.960445849807</v>
      </c>
      <c r="I55" s="5"/>
    </row>
    <row r="56" spans="2:9" s="6" customFormat="1" ht="14" x14ac:dyDescent="0.15">
      <c r="B56" s="17">
        <v>48</v>
      </c>
      <c r="C56" s="21" t="s">
        <v>63</v>
      </c>
      <c r="D56" s="46" t="s">
        <v>15</v>
      </c>
      <c r="E56" s="32">
        <v>20</v>
      </c>
      <c r="F56" s="38">
        <v>0.19</v>
      </c>
      <c r="G56" s="18">
        <v>1138.6480222924904</v>
      </c>
      <c r="H56" s="18">
        <f t="shared" si="0"/>
        <v>22772.960445849807</v>
      </c>
      <c r="I56" s="5"/>
    </row>
    <row r="57" spans="2:9" s="6" customFormat="1" ht="14" x14ac:dyDescent="0.15">
      <c r="B57" s="17">
        <v>49</v>
      </c>
      <c r="C57" s="21" t="s">
        <v>64</v>
      </c>
      <c r="D57" s="46" t="s">
        <v>15</v>
      </c>
      <c r="E57" s="32">
        <v>20</v>
      </c>
      <c r="F57" s="38">
        <v>0.19</v>
      </c>
      <c r="G57" s="18">
        <v>1885.6975183997326</v>
      </c>
      <c r="H57" s="18">
        <f t="shared" si="0"/>
        <v>37713.95036799465</v>
      </c>
      <c r="I57" s="5"/>
    </row>
    <row r="58" spans="2:9" s="6" customFormat="1" ht="14" x14ac:dyDescent="0.15">
      <c r="B58" s="17">
        <v>50</v>
      </c>
      <c r="C58" s="21" t="s">
        <v>65</v>
      </c>
      <c r="D58" s="46" t="s">
        <v>15</v>
      </c>
      <c r="E58" s="32">
        <v>20</v>
      </c>
      <c r="F58" s="38">
        <v>0.19</v>
      </c>
      <c r="G58" s="18">
        <v>656.68060544910816</v>
      </c>
      <c r="H58" s="18">
        <f t="shared" si="0"/>
        <v>13133.612108982163</v>
      </c>
      <c r="I58" s="5"/>
    </row>
    <row r="59" spans="2:9" s="6" customFormat="1" ht="14" x14ac:dyDescent="0.15">
      <c r="B59" s="17">
        <v>51</v>
      </c>
      <c r="C59" s="21" t="s">
        <v>66</v>
      </c>
      <c r="D59" s="46" t="s">
        <v>15</v>
      </c>
      <c r="E59" s="32">
        <v>20</v>
      </c>
      <c r="F59" s="38">
        <v>0.19</v>
      </c>
      <c r="G59" s="18">
        <v>385.57393347470571</v>
      </c>
      <c r="H59" s="18">
        <f t="shared" si="0"/>
        <v>7711.478669494114</v>
      </c>
      <c r="I59" s="5"/>
    </row>
    <row r="60" spans="2:9" s="6" customFormat="1" ht="14" x14ac:dyDescent="0.15">
      <c r="B60" s="17">
        <v>52</v>
      </c>
      <c r="C60" s="21" t="s">
        <v>67</v>
      </c>
      <c r="D60" s="46" t="s">
        <v>15</v>
      </c>
      <c r="E60" s="32">
        <v>20</v>
      </c>
      <c r="F60" s="38">
        <v>0.19</v>
      </c>
      <c r="G60" s="18">
        <v>463.89363871175533</v>
      </c>
      <c r="H60" s="18">
        <f t="shared" si="0"/>
        <v>9277.8727742351075</v>
      </c>
      <c r="I60" s="5"/>
    </row>
    <row r="61" spans="2:9" s="6" customFormat="1" ht="14" x14ac:dyDescent="0.15">
      <c r="B61" s="17">
        <v>53</v>
      </c>
      <c r="C61" s="21" t="s">
        <v>68</v>
      </c>
      <c r="D61" s="46" t="s">
        <v>15</v>
      </c>
      <c r="E61" s="32">
        <v>20</v>
      </c>
      <c r="F61" s="38">
        <v>0.19</v>
      </c>
      <c r="G61" s="18">
        <v>307.25422823765615</v>
      </c>
      <c r="H61" s="18">
        <f t="shared" si="0"/>
        <v>6145.0845647531232</v>
      </c>
      <c r="I61" s="5"/>
    </row>
    <row r="62" spans="2:9" s="6" customFormat="1" ht="14" x14ac:dyDescent="0.15">
      <c r="B62" s="17">
        <v>54</v>
      </c>
      <c r="C62" s="22" t="s">
        <v>69</v>
      </c>
      <c r="D62" s="46" t="s">
        <v>15</v>
      </c>
      <c r="E62" s="32">
        <v>30</v>
      </c>
      <c r="F62" s="38">
        <v>0.19</v>
      </c>
      <c r="G62" s="18">
        <v>78.319705237049604</v>
      </c>
      <c r="H62" s="18">
        <f t="shared" si="0"/>
        <v>2349.591157111488</v>
      </c>
      <c r="I62" s="5"/>
    </row>
    <row r="63" spans="2:9" s="6" customFormat="1" ht="14" x14ac:dyDescent="0.15">
      <c r="B63" s="17">
        <v>55</v>
      </c>
      <c r="C63" s="22" t="s">
        <v>70</v>
      </c>
      <c r="D63" s="46" t="s">
        <v>15</v>
      </c>
      <c r="E63" s="32">
        <v>30</v>
      </c>
      <c r="F63" s="38">
        <v>0.19</v>
      </c>
      <c r="G63" s="18">
        <v>96.393483368676428</v>
      </c>
      <c r="H63" s="18">
        <f t="shared" si="0"/>
        <v>2891.8045010602928</v>
      </c>
      <c r="I63" s="5"/>
    </row>
    <row r="64" spans="2:9" s="6" customFormat="1" ht="14" x14ac:dyDescent="0.15">
      <c r="B64" s="17">
        <v>56</v>
      </c>
      <c r="C64" s="21" t="s">
        <v>71</v>
      </c>
      <c r="D64" s="46" t="s">
        <v>15</v>
      </c>
      <c r="E64" s="32">
        <v>20</v>
      </c>
      <c r="F64" s="38">
        <v>0.19</v>
      </c>
      <c r="G64" s="18">
        <v>614.5084564753123</v>
      </c>
      <c r="H64" s="18">
        <f t="shared" si="0"/>
        <v>12290.169129506246</v>
      </c>
      <c r="I64" s="5"/>
    </row>
    <row r="65" spans="2:9" s="6" customFormat="1" ht="14" x14ac:dyDescent="0.15">
      <c r="B65" s="17">
        <v>57</v>
      </c>
      <c r="C65" s="21" t="s">
        <v>72</v>
      </c>
      <c r="D65" s="46" t="s">
        <v>15</v>
      </c>
      <c r="E65" s="32">
        <v>20</v>
      </c>
      <c r="F65" s="38">
        <v>0.19</v>
      </c>
      <c r="G65" s="18">
        <v>210.86074486897968</v>
      </c>
      <c r="H65" s="18">
        <f t="shared" si="0"/>
        <v>4217.2148973795938</v>
      </c>
      <c r="I65" s="5"/>
    </row>
    <row r="66" spans="2:9" s="6" customFormat="1" ht="14" x14ac:dyDescent="0.15">
      <c r="B66" s="17">
        <v>58</v>
      </c>
      <c r="C66" s="21" t="s">
        <v>73</v>
      </c>
      <c r="D66" s="46" t="s">
        <v>15</v>
      </c>
      <c r="E66" s="32">
        <v>5</v>
      </c>
      <c r="F66" s="38">
        <v>0.19</v>
      </c>
      <c r="G66" s="18">
        <v>3668.9769607202466</v>
      </c>
      <c r="H66" s="18">
        <f t="shared" si="0"/>
        <v>18344.884803601231</v>
      </c>
      <c r="I66" s="5"/>
    </row>
    <row r="67" spans="2:9" s="6" customFormat="1" ht="14" x14ac:dyDescent="0.15">
      <c r="B67" s="17">
        <v>59</v>
      </c>
      <c r="C67" s="21" t="s">
        <v>74</v>
      </c>
      <c r="D67" s="46" t="s">
        <v>15</v>
      </c>
      <c r="E67" s="32">
        <v>15</v>
      </c>
      <c r="F67" s="38">
        <v>0.19</v>
      </c>
      <c r="G67" s="18">
        <v>156.63941047409921</v>
      </c>
      <c r="H67" s="18">
        <f t="shared" si="0"/>
        <v>2349.591157111488</v>
      </c>
      <c r="I67" s="5"/>
    </row>
    <row r="68" spans="2:9" s="6" customFormat="1" ht="14" x14ac:dyDescent="0.15">
      <c r="B68" s="17">
        <v>60</v>
      </c>
      <c r="C68" s="21" t="s">
        <v>75</v>
      </c>
      <c r="D68" s="46" t="s">
        <v>15</v>
      </c>
      <c r="E68" s="32">
        <v>15</v>
      </c>
      <c r="F68" s="38">
        <v>0.19</v>
      </c>
      <c r="G68" s="18">
        <v>156.63941047409921</v>
      </c>
      <c r="H68" s="18">
        <f t="shared" si="0"/>
        <v>2349.591157111488</v>
      </c>
      <c r="I68" s="5"/>
    </row>
    <row r="69" spans="2:9" s="6" customFormat="1" ht="14" x14ac:dyDescent="0.15">
      <c r="B69" s="17">
        <v>61</v>
      </c>
      <c r="C69" s="21" t="s">
        <v>76</v>
      </c>
      <c r="D69" s="46" t="s">
        <v>15</v>
      </c>
      <c r="E69" s="32">
        <v>15</v>
      </c>
      <c r="F69" s="38">
        <v>0.19</v>
      </c>
      <c r="G69" s="18">
        <v>156.63941047409921</v>
      </c>
      <c r="H69" s="18">
        <f t="shared" si="0"/>
        <v>2349.591157111488</v>
      </c>
      <c r="I69" s="5"/>
    </row>
    <row r="70" spans="2:9" s="6" customFormat="1" ht="14" x14ac:dyDescent="0.15">
      <c r="B70" s="17">
        <v>62</v>
      </c>
      <c r="C70" s="21" t="s">
        <v>77</v>
      </c>
      <c r="D70" s="46" t="s">
        <v>15</v>
      </c>
      <c r="E70" s="32">
        <v>15</v>
      </c>
      <c r="F70" s="38">
        <v>0.19</v>
      </c>
      <c r="G70" s="18">
        <v>156.63941047409921</v>
      </c>
      <c r="H70" s="18">
        <f t="shared" si="0"/>
        <v>2349.591157111488</v>
      </c>
      <c r="I70" s="5"/>
    </row>
    <row r="71" spans="2:9" s="6" customFormat="1" ht="14" x14ac:dyDescent="0.15">
      <c r="B71" s="17">
        <v>63</v>
      </c>
      <c r="C71" s="21" t="s">
        <v>78</v>
      </c>
      <c r="D71" s="46" t="s">
        <v>15</v>
      </c>
      <c r="E71" s="32">
        <v>15</v>
      </c>
      <c r="F71" s="38">
        <v>0.19</v>
      </c>
      <c r="G71" s="18">
        <v>2247.1730810322692</v>
      </c>
      <c r="H71" s="18">
        <f t="shared" si="0"/>
        <v>33707.596215484038</v>
      </c>
      <c r="I71" s="5"/>
    </row>
    <row r="72" spans="2:9" s="6" customFormat="1" ht="14" x14ac:dyDescent="0.15">
      <c r="B72" s="17">
        <v>64</v>
      </c>
      <c r="C72" s="21" t="s">
        <v>79</v>
      </c>
      <c r="D72" s="46" t="s">
        <v>15</v>
      </c>
      <c r="E72" s="32">
        <v>15</v>
      </c>
      <c r="F72" s="38">
        <v>0.19</v>
      </c>
      <c r="G72" s="18">
        <v>957.91024097622198</v>
      </c>
      <c r="H72" s="18">
        <f t="shared" si="0"/>
        <v>14368.65361464333</v>
      </c>
      <c r="I72" s="5"/>
    </row>
    <row r="73" spans="2:9" s="6" customFormat="1" ht="14" x14ac:dyDescent="0.15">
      <c r="B73" s="17">
        <v>65</v>
      </c>
      <c r="C73" s="21" t="s">
        <v>80</v>
      </c>
      <c r="D73" s="46" t="s">
        <v>15</v>
      </c>
      <c r="E73" s="32">
        <v>15</v>
      </c>
      <c r="F73" s="38">
        <v>0.19</v>
      </c>
      <c r="G73" s="18">
        <v>301.22963552711383</v>
      </c>
      <c r="H73" s="18">
        <f t="shared" si="0"/>
        <v>4518.4445329067075</v>
      </c>
      <c r="I73" s="5"/>
    </row>
    <row r="74" spans="2:9" s="6" customFormat="1" ht="14" x14ac:dyDescent="0.15">
      <c r="B74" s="17">
        <v>66</v>
      </c>
      <c r="C74" s="21" t="s">
        <v>81</v>
      </c>
      <c r="D74" s="46" t="s">
        <v>15</v>
      </c>
      <c r="E74" s="32">
        <v>15</v>
      </c>
      <c r="F74" s="38">
        <v>0.19</v>
      </c>
      <c r="G74" s="18">
        <v>96.393483368676428</v>
      </c>
      <c r="H74" s="18">
        <f t="shared" ref="H74:H137" si="1">+E74*G74</f>
        <v>1445.9022505301464</v>
      </c>
      <c r="I74" s="5"/>
    </row>
    <row r="75" spans="2:9" s="6" customFormat="1" ht="14" x14ac:dyDescent="0.15">
      <c r="B75" s="17">
        <v>67</v>
      </c>
      <c r="C75" s="21" t="s">
        <v>82</v>
      </c>
      <c r="D75" s="46" t="s">
        <v>15</v>
      </c>
      <c r="E75" s="32">
        <v>15</v>
      </c>
      <c r="F75" s="38">
        <v>0.19</v>
      </c>
      <c r="G75" s="18">
        <v>96.393483368676428</v>
      </c>
      <c r="H75" s="18">
        <f t="shared" si="1"/>
        <v>1445.9022505301464</v>
      </c>
      <c r="I75" s="5"/>
    </row>
    <row r="76" spans="2:9" s="6" customFormat="1" ht="14" x14ac:dyDescent="0.15">
      <c r="B76" s="17">
        <v>68</v>
      </c>
      <c r="C76" s="21" t="s">
        <v>83</v>
      </c>
      <c r="D76" s="46" t="s">
        <v>15</v>
      </c>
      <c r="E76" s="32">
        <v>15</v>
      </c>
      <c r="F76" s="38">
        <v>0.19</v>
      </c>
      <c r="G76" s="18">
        <v>96.393483368676428</v>
      </c>
      <c r="H76" s="18">
        <f t="shared" si="1"/>
        <v>1445.9022505301464</v>
      </c>
      <c r="I76" s="5"/>
    </row>
    <row r="77" spans="2:9" s="6" customFormat="1" ht="14" x14ac:dyDescent="0.15">
      <c r="B77" s="17">
        <v>69</v>
      </c>
      <c r="C77" s="21" t="s">
        <v>84</v>
      </c>
      <c r="D77" s="46" t="s">
        <v>15</v>
      </c>
      <c r="E77" s="32">
        <v>15</v>
      </c>
      <c r="F77" s="38">
        <v>0.19</v>
      </c>
      <c r="G77" s="18">
        <v>96.393483368676428</v>
      </c>
      <c r="H77" s="18">
        <f t="shared" si="1"/>
        <v>1445.9022505301464</v>
      </c>
      <c r="I77" s="5"/>
    </row>
    <row r="78" spans="2:9" s="6" customFormat="1" ht="14" x14ac:dyDescent="0.15">
      <c r="B78" s="17">
        <v>70</v>
      </c>
      <c r="C78" s="21" t="s">
        <v>85</v>
      </c>
      <c r="D78" s="46" t="s">
        <v>15</v>
      </c>
      <c r="E78" s="32">
        <v>15</v>
      </c>
      <c r="F78" s="38">
        <v>0.19</v>
      </c>
      <c r="G78" s="18">
        <v>84.344297947591883</v>
      </c>
      <c r="H78" s="18">
        <f t="shared" si="1"/>
        <v>1265.1644692138782</v>
      </c>
      <c r="I78" s="5"/>
    </row>
    <row r="79" spans="2:9" s="6" customFormat="1" ht="14" x14ac:dyDescent="0.15">
      <c r="B79" s="17">
        <v>71</v>
      </c>
      <c r="C79" s="21" t="s">
        <v>86</v>
      </c>
      <c r="D79" s="46" t="s">
        <v>15</v>
      </c>
      <c r="E79" s="32">
        <v>15</v>
      </c>
      <c r="F79" s="38">
        <v>0.19</v>
      </c>
      <c r="G79" s="18">
        <v>84.344297947591883</v>
      </c>
      <c r="H79" s="18">
        <f t="shared" si="1"/>
        <v>1265.1644692138782</v>
      </c>
      <c r="I79" s="5"/>
    </row>
    <row r="80" spans="2:9" s="6" customFormat="1" ht="14" x14ac:dyDescent="0.15">
      <c r="B80" s="17">
        <v>72</v>
      </c>
      <c r="C80" s="21" t="s">
        <v>87</v>
      </c>
      <c r="D80" s="46" t="s">
        <v>15</v>
      </c>
      <c r="E80" s="32">
        <v>15</v>
      </c>
      <c r="F80" s="38">
        <v>0.19</v>
      </c>
      <c r="G80" s="18">
        <v>84.344297947591883</v>
      </c>
      <c r="H80" s="18">
        <f t="shared" si="1"/>
        <v>1265.1644692138782</v>
      </c>
      <c r="I80" s="5"/>
    </row>
    <row r="81" spans="2:9" s="6" customFormat="1" ht="14" x14ac:dyDescent="0.15">
      <c r="B81" s="17">
        <v>73</v>
      </c>
      <c r="C81" s="21" t="s">
        <v>88</v>
      </c>
      <c r="D81" s="46" t="s">
        <v>15</v>
      </c>
      <c r="E81" s="32">
        <v>15</v>
      </c>
      <c r="F81" s="38">
        <v>0.19</v>
      </c>
      <c r="G81" s="18">
        <v>84.344297947591883</v>
      </c>
      <c r="H81" s="18">
        <f t="shared" si="1"/>
        <v>1265.1644692138782</v>
      </c>
      <c r="I81" s="5"/>
    </row>
    <row r="82" spans="2:9" s="6" customFormat="1" ht="14" x14ac:dyDescent="0.15">
      <c r="B82" s="17">
        <v>74</v>
      </c>
      <c r="C82" s="21" t="s">
        <v>89</v>
      </c>
      <c r="D82" s="46" t="s">
        <v>15</v>
      </c>
      <c r="E82" s="32">
        <v>20</v>
      </c>
      <c r="F82" s="38">
        <v>0.19</v>
      </c>
      <c r="G82" s="18">
        <v>1259.1398765033359</v>
      </c>
      <c r="H82" s="18">
        <f t="shared" si="1"/>
        <v>25182.797530066717</v>
      </c>
      <c r="I82" s="5"/>
    </row>
    <row r="83" spans="2:9" s="6" customFormat="1" ht="14" x14ac:dyDescent="0.15">
      <c r="B83" s="17">
        <v>75</v>
      </c>
      <c r="C83" s="21" t="s">
        <v>90</v>
      </c>
      <c r="D83" s="46" t="s">
        <v>15</v>
      </c>
      <c r="E83" s="32">
        <v>20</v>
      </c>
      <c r="F83" s="38">
        <v>0.19</v>
      </c>
      <c r="G83" s="18">
        <v>753.07408881778463</v>
      </c>
      <c r="H83" s="18">
        <f t="shared" si="1"/>
        <v>15061.481776355693</v>
      </c>
      <c r="I83" s="5"/>
    </row>
    <row r="84" spans="2:9" s="6" customFormat="1" ht="14" x14ac:dyDescent="0.15">
      <c r="B84" s="17">
        <v>76</v>
      </c>
      <c r="C84" s="21" t="s">
        <v>91</v>
      </c>
      <c r="D84" s="46" t="s">
        <v>15</v>
      </c>
      <c r="E84" s="32">
        <v>15</v>
      </c>
      <c r="F84" s="38">
        <v>0.19</v>
      </c>
      <c r="G84" s="18">
        <v>138.56563234247238</v>
      </c>
      <c r="H84" s="18">
        <f t="shared" si="1"/>
        <v>2078.4844851370858</v>
      </c>
      <c r="I84" s="5"/>
    </row>
    <row r="85" spans="2:9" s="6" customFormat="1" ht="14" x14ac:dyDescent="0.15">
      <c r="B85" s="17">
        <v>77</v>
      </c>
      <c r="C85" s="21" t="s">
        <v>92</v>
      </c>
      <c r="D85" s="46" t="s">
        <v>15</v>
      </c>
      <c r="E85" s="32">
        <v>15</v>
      </c>
      <c r="F85" s="38">
        <v>0.19</v>
      </c>
      <c r="G85" s="18">
        <v>138.56563234247238</v>
      </c>
      <c r="H85" s="18">
        <f t="shared" si="1"/>
        <v>2078.4844851370858</v>
      </c>
      <c r="I85" s="5"/>
    </row>
    <row r="86" spans="2:9" s="6" customFormat="1" ht="14" x14ac:dyDescent="0.15">
      <c r="B86" s="17">
        <v>78</v>
      </c>
      <c r="C86" s="21" t="s">
        <v>93</v>
      </c>
      <c r="D86" s="46" t="s">
        <v>15</v>
      </c>
      <c r="E86" s="32">
        <v>15</v>
      </c>
      <c r="F86" s="38">
        <v>0.19</v>
      </c>
      <c r="G86" s="18">
        <v>138.56563234247238</v>
      </c>
      <c r="H86" s="18">
        <f t="shared" si="1"/>
        <v>2078.4844851370858</v>
      </c>
      <c r="I86" s="5"/>
    </row>
    <row r="87" spans="2:9" s="6" customFormat="1" ht="14" x14ac:dyDescent="0.15">
      <c r="B87" s="17">
        <v>79</v>
      </c>
      <c r="C87" s="21" t="s">
        <v>94</v>
      </c>
      <c r="D87" s="46" t="s">
        <v>15</v>
      </c>
      <c r="E87" s="32">
        <v>15</v>
      </c>
      <c r="F87" s="38">
        <v>0.19</v>
      </c>
      <c r="G87" s="18">
        <v>138.56563234247238</v>
      </c>
      <c r="H87" s="18">
        <f t="shared" si="1"/>
        <v>2078.4844851370858</v>
      </c>
      <c r="I87" s="5"/>
    </row>
    <row r="88" spans="2:9" s="6" customFormat="1" ht="14" x14ac:dyDescent="0.15">
      <c r="B88" s="17">
        <v>80</v>
      </c>
      <c r="C88" s="21" t="s">
        <v>95</v>
      </c>
      <c r="D88" s="46" t="s">
        <v>15</v>
      </c>
      <c r="E88" s="32">
        <v>15</v>
      </c>
      <c r="F88" s="38">
        <v>0.19</v>
      </c>
      <c r="G88" s="18">
        <v>138.56563234247238</v>
      </c>
      <c r="H88" s="18">
        <f t="shared" si="1"/>
        <v>2078.4844851370858</v>
      </c>
      <c r="I88" s="5"/>
    </row>
    <row r="89" spans="2:9" s="6" customFormat="1" ht="14" x14ac:dyDescent="0.15">
      <c r="B89" s="17">
        <v>81</v>
      </c>
      <c r="C89" s="21" t="s">
        <v>96</v>
      </c>
      <c r="D89" s="46" t="s">
        <v>15</v>
      </c>
      <c r="E89" s="32">
        <v>15</v>
      </c>
      <c r="F89" s="38">
        <v>0.19</v>
      </c>
      <c r="G89" s="18">
        <v>138.56563234247238</v>
      </c>
      <c r="H89" s="18">
        <f t="shared" si="1"/>
        <v>2078.4844851370858</v>
      </c>
      <c r="I89" s="5"/>
    </row>
    <row r="90" spans="2:9" s="6" customFormat="1" ht="14" x14ac:dyDescent="0.15">
      <c r="B90" s="17">
        <v>82</v>
      </c>
      <c r="C90" s="23" t="s">
        <v>97</v>
      </c>
      <c r="D90" s="46" t="s">
        <v>15</v>
      </c>
      <c r="E90" s="32">
        <v>5</v>
      </c>
      <c r="F90" s="38">
        <v>0.19</v>
      </c>
      <c r="G90" s="18">
        <v>32737.636789086733</v>
      </c>
      <c r="H90" s="18">
        <f t="shared" si="1"/>
        <v>163688.18394543367</v>
      </c>
      <c r="I90" s="5"/>
    </row>
    <row r="91" spans="2:9" s="6" customFormat="1" ht="14" x14ac:dyDescent="0.15">
      <c r="B91" s="17">
        <v>83</v>
      </c>
      <c r="C91" s="21" t="s">
        <v>98</v>
      </c>
      <c r="D91" s="46" t="s">
        <v>15</v>
      </c>
      <c r="E91" s="32">
        <v>5</v>
      </c>
      <c r="F91" s="38">
        <v>0.19</v>
      </c>
      <c r="G91" s="18">
        <v>5669.1417406202827</v>
      </c>
      <c r="H91" s="18">
        <f t="shared" si="1"/>
        <v>28345.708703101413</v>
      </c>
      <c r="I91" s="5"/>
    </row>
    <row r="92" spans="2:9" s="6" customFormat="1" ht="14" x14ac:dyDescent="0.15">
      <c r="B92" s="17">
        <v>84</v>
      </c>
      <c r="C92" s="20" t="s">
        <v>99</v>
      </c>
      <c r="D92" s="46" t="s">
        <v>15</v>
      </c>
      <c r="E92" s="32">
        <v>5</v>
      </c>
      <c r="F92" s="38">
        <v>0.19</v>
      </c>
      <c r="G92" s="18">
        <v>18941.31948194492</v>
      </c>
      <c r="H92" s="18">
        <f t="shared" si="1"/>
        <v>94706.597409724607</v>
      </c>
      <c r="I92" s="5"/>
    </row>
    <row r="93" spans="2:9" s="6" customFormat="1" ht="14" x14ac:dyDescent="0.15">
      <c r="B93" s="17">
        <v>85</v>
      </c>
      <c r="C93" s="21" t="s">
        <v>100</v>
      </c>
      <c r="D93" s="46" t="s">
        <v>15</v>
      </c>
      <c r="E93" s="32">
        <v>5</v>
      </c>
      <c r="F93" s="38">
        <v>0.19</v>
      </c>
      <c r="G93" s="18">
        <v>29737.389619236677</v>
      </c>
      <c r="H93" s="18">
        <f t="shared" si="1"/>
        <v>148686.94809618339</v>
      </c>
      <c r="I93" s="5"/>
    </row>
    <row r="94" spans="2:9" s="6" customFormat="1" ht="84" x14ac:dyDescent="0.15">
      <c r="B94" s="17">
        <v>86</v>
      </c>
      <c r="C94" s="21" t="s">
        <v>101</v>
      </c>
      <c r="D94" s="47" t="s">
        <v>15</v>
      </c>
      <c r="E94" s="33">
        <v>5</v>
      </c>
      <c r="F94" s="38">
        <v>0.19</v>
      </c>
      <c r="G94" s="18">
        <v>19338.94260084071</v>
      </c>
      <c r="H94" s="18">
        <f t="shared" si="1"/>
        <v>96694.713004203542</v>
      </c>
      <c r="I94" s="5"/>
    </row>
    <row r="95" spans="2:9" s="6" customFormat="1" ht="14" x14ac:dyDescent="0.15">
      <c r="B95" s="17">
        <v>87</v>
      </c>
      <c r="C95" s="21" t="s">
        <v>102</v>
      </c>
      <c r="D95" s="46" t="s">
        <v>15</v>
      </c>
      <c r="E95" s="32">
        <v>5</v>
      </c>
      <c r="F95" s="38">
        <v>0.19</v>
      </c>
      <c r="G95" s="18">
        <v>8627.2167614965401</v>
      </c>
      <c r="H95" s="18">
        <f t="shared" si="1"/>
        <v>43136.083807482704</v>
      </c>
      <c r="I95" s="5"/>
    </row>
    <row r="96" spans="2:9" s="6" customFormat="1" ht="14" x14ac:dyDescent="0.15">
      <c r="B96" s="17">
        <v>88</v>
      </c>
      <c r="C96" s="21" t="s">
        <v>103</v>
      </c>
      <c r="D96" s="46" t="s">
        <v>15</v>
      </c>
      <c r="E96" s="32">
        <v>5</v>
      </c>
      <c r="F96" s="38">
        <v>0.19</v>
      </c>
      <c r="G96" s="18">
        <v>8994.7169168396194</v>
      </c>
      <c r="H96" s="18">
        <f t="shared" si="1"/>
        <v>44973.584584198099</v>
      </c>
      <c r="I96" s="5"/>
    </row>
    <row r="97" spans="2:9" s="6" customFormat="1" ht="14" x14ac:dyDescent="0.15">
      <c r="B97" s="17">
        <v>89</v>
      </c>
      <c r="C97" s="23" t="s">
        <v>104</v>
      </c>
      <c r="D97" s="46" t="s">
        <v>15</v>
      </c>
      <c r="E97" s="32">
        <v>5</v>
      </c>
      <c r="F97" s="38">
        <v>0.19</v>
      </c>
      <c r="G97" s="18">
        <v>70975.726722898558</v>
      </c>
      <c r="H97" s="18">
        <f t="shared" si="1"/>
        <v>354878.63361449278</v>
      </c>
      <c r="I97" s="5"/>
    </row>
    <row r="98" spans="2:9" s="6" customFormat="1" ht="14" x14ac:dyDescent="0.15">
      <c r="B98" s="17">
        <v>90</v>
      </c>
      <c r="C98" s="21" t="s">
        <v>105</v>
      </c>
      <c r="D98" s="46" t="s">
        <v>15</v>
      </c>
      <c r="E98" s="32">
        <v>10</v>
      </c>
      <c r="F98" s="38">
        <v>0.19</v>
      </c>
      <c r="G98" s="18">
        <v>4403.9772714064047</v>
      </c>
      <c r="H98" s="18">
        <f t="shared" si="1"/>
        <v>44039.772714064049</v>
      </c>
      <c r="I98" s="5"/>
    </row>
    <row r="99" spans="2:9" s="6" customFormat="1" ht="319" x14ac:dyDescent="0.15">
      <c r="B99" s="17">
        <v>91</v>
      </c>
      <c r="C99" s="20" t="s">
        <v>106</v>
      </c>
      <c r="D99" s="46" t="s">
        <v>15</v>
      </c>
      <c r="E99" s="32">
        <v>5</v>
      </c>
      <c r="F99" s="38">
        <v>0.19</v>
      </c>
      <c r="G99" s="18">
        <v>90694.218664503438</v>
      </c>
      <c r="H99" s="18">
        <f t="shared" si="1"/>
        <v>453471.09332251718</v>
      </c>
      <c r="I99" s="5"/>
    </row>
    <row r="100" spans="2:9" s="6" customFormat="1" ht="98" x14ac:dyDescent="0.15">
      <c r="B100" s="17">
        <v>92</v>
      </c>
      <c r="C100" s="21" t="s">
        <v>107</v>
      </c>
      <c r="D100" s="46" t="s">
        <v>15</v>
      </c>
      <c r="E100" s="32">
        <v>2</v>
      </c>
      <c r="F100" s="38">
        <v>0.19</v>
      </c>
      <c r="G100" s="18">
        <v>287216.43288239249</v>
      </c>
      <c r="H100" s="18">
        <f t="shared" si="1"/>
        <v>574432.86576478498</v>
      </c>
      <c r="I100" s="5"/>
    </row>
    <row r="101" spans="2:9" s="6" customFormat="1" ht="14" x14ac:dyDescent="0.15">
      <c r="B101" s="17">
        <v>93</v>
      </c>
      <c r="C101" s="21" t="s">
        <v>108</v>
      </c>
      <c r="D101" s="46" t="s">
        <v>15</v>
      </c>
      <c r="E101" s="32">
        <v>20</v>
      </c>
      <c r="F101" s="38">
        <v>0.19</v>
      </c>
      <c r="G101" s="18">
        <v>379.54934076416345</v>
      </c>
      <c r="H101" s="18">
        <f t="shared" si="1"/>
        <v>7590.9868152832687</v>
      </c>
      <c r="I101" s="5"/>
    </row>
    <row r="102" spans="2:9" s="6" customFormat="1" ht="14" x14ac:dyDescent="0.15">
      <c r="B102" s="17">
        <v>94</v>
      </c>
      <c r="C102" s="21" t="s">
        <v>109</v>
      </c>
      <c r="D102" s="46" t="s">
        <v>15</v>
      </c>
      <c r="E102" s="32">
        <v>5</v>
      </c>
      <c r="F102" s="38">
        <v>0.19</v>
      </c>
      <c r="G102" s="18">
        <v>7337.9539214404931</v>
      </c>
      <c r="H102" s="18">
        <f t="shared" si="1"/>
        <v>36689.769607202463</v>
      </c>
      <c r="I102" s="5"/>
    </row>
    <row r="103" spans="2:9" s="6" customFormat="1" ht="14" x14ac:dyDescent="0.15">
      <c r="B103" s="17">
        <v>95</v>
      </c>
      <c r="C103" s="21" t="s">
        <v>110</v>
      </c>
      <c r="D103" s="46" t="s">
        <v>15</v>
      </c>
      <c r="E103" s="32">
        <v>20</v>
      </c>
      <c r="F103" s="38">
        <v>0.19</v>
      </c>
      <c r="G103" s="18">
        <v>1036.2299462132717</v>
      </c>
      <c r="H103" s="18">
        <f t="shared" si="1"/>
        <v>20724.598924265432</v>
      </c>
      <c r="I103" s="5"/>
    </row>
    <row r="104" spans="2:9" s="6" customFormat="1" ht="14" x14ac:dyDescent="0.15">
      <c r="B104" s="17">
        <v>96</v>
      </c>
      <c r="C104" s="21" t="s">
        <v>111</v>
      </c>
      <c r="D104" s="46" t="s">
        <v>15</v>
      </c>
      <c r="E104" s="32">
        <v>20</v>
      </c>
      <c r="F104" s="38">
        <v>0.19</v>
      </c>
      <c r="G104" s="18">
        <v>1012.1315753711025</v>
      </c>
      <c r="H104" s="18">
        <f t="shared" si="1"/>
        <v>20242.631507422051</v>
      </c>
      <c r="I104" s="5"/>
    </row>
    <row r="105" spans="2:9" s="6" customFormat="1" ht="14" x14ac:dyDescent="0.15">
      <c r="B105" s="17">
        <v>97</v>
      </c>
      <c r="C105" s="21" t="s">
        <v>112</v>
      </c>
      <c r="D105" s="46" t="s">
        <v>15</v>
      </c>
      <c r="E105" s="32">
        <v>5</v>
      </c>
      <c r="F105" s="38">
        <v>0.19</v>
      </c>
      <c r="G105" s="18">
        <v>30978.455717608387</v>
      </c>
      <c r="H105" s="18">
        <f t="shared" si="1"/>
        <v>154892.27858804193</v>
      </c>
      <c r="I105" s="5"/>
    </row>
    <row r="106" spans="2:9" s="6" customFormat="1" ht="14" x14ac:dyDescent="0.15">
      <c r="B106" s="17">
        <v>98</v>
      </c>
      <c r="C106" s="21" t="s">
        <v>113</v>
      </c>
      <c r="D106" s="46" t="s">
        <v>15</v>
      </c>
      <c r="E106" s="32">
        <v>10</v>
      </c>
      <c r="F106" s="38">
        <v>0.19</v>
      </c>
      <c r="G106" s="18">
        <v>2259.2222664533538</v>
      </c>
      <c r="H106" s="18">
        <f t="shared" si="1"/>
        <v>22592.22266453354</v>
      </c>
      <c r="I106" s="5"/>
    </row>
    <row r="107" spans="2:9" s="6" customFormat="1" ht="14" x14ac:dyDescent="0.15">
      <c r="B107" s="17">
        <v>99</v>
      </c>
      <c r="C107" s="21" t="s">
        <v>114</v>
      </c>
      <c r="D107" s="46" t="s">
        <v>15</v>
      </c>
      <c r="E107" s="32">
        <v>20</v>
      </c>
      <c r="F107" s="38">
        <v>0.19</v>
      </c>
      <c r="G107" s="18">
        <v>867.54135031808789</v>
      </c>
      <c r="H107" s="18">
        <f t="shared" si="1"/>
        <v>17350.827006361757</v>
      </c>
      <c r="I107" s="5"/>
    </row>
    <row r="108" spans="2:9" s="6" customFormat="1" ht="14" x14ac:dyDescent="0.15">
      <c r="B108" s="17">
        <v>100</v>
      </c>
      <c r="C108" s="21" t="s">
        <v>115</v>
      </c>
      <c r="D108" s="46" t="s">
        <v>15</v>
      </c>
      <c r="E108" s="32">
        <v>20</v>
      </c>
      <c r="F108" s="38">
        <v>0.19</v>
      </c>
      <c r="G108" s="18">
        <v>650.65601273856589</v>
      </c>
      <c r="H108" s="18">
        <f t="shared" si="1"/>
        <v>13013.120254771318</v>
      </c>
      <c r="I108" s="5"/>
    </row>
    <row r="109" spans="2:9" s="6" customFormat="1" ht="14" x14ac:dyDescent="0.15">
      <c r="B109" s="17">
        <v>101</v>
      </c>
      <c r="C109" s="21" t="s">
        <v>116</v>
      </c>
      <c r="D109" s="46" t="s">
        <v>15</v>
      </c>
      <c r="E109" s="32">
        <v>5</v>
      </c>
      <c r="F109" s="38">
        <v>0.19</v>
      </c>
      <c r="G109" s="18">
        <v>4855.8217246970753</v>
      </c>
      <c r="H109" s="18">
        <f t="shared" si="1"/>
        <v>24279.108623485376</v>
      </c>
      <c r="I109" s="5"/>
    </row>
    <row r="110" spans="2:9" s="6" customFormat="1" ht="14" x14ac:dyDescent="0.15">
      <c r="B110" s="17">
        <v>102</v>
      </c>
      <c r="C110" s="24" t="s">
        <v>117</v>
      </c>
      <c r="D110" s="46" t="s">
        <v>15</v>
      </c>
      <c r="E110" s="32">
        <v>20</v>
      </c>
      <c r="F110" s="38">
        <v>0.19</v>
      </c>
      <c r="G110" s="18">
        <v>1319.3858036087586</v>
      </c>
      <c r="H110" s="18">
        <f t="shared" si="1"/>
        <v>26387.716072175172</v>
      </c>
      <c r="I110" s="5"/>
    </row>
    <row r="111" spans="2:9" s="6" customFormat="1" ht="14" x14ac:dyDescent="0.15">
      <c r="B111" s="17">
        <v>103</v>
      </c>
      <c r="C111" s="21" t="s">
        <v>118</v>
      </c>
      <c r="D111" s="46" t="s">
        <v>15</v>
      </c>
      <c r="E111" s="32">
        <v>20</v>
      </c>
      <c r="F111" s="38">
        <v>0.19</v>
      </c>
      <c r="G111" s="18">
        <v>1837.5007767153945</v>
      </c>
      <c r="H111" s="18">
        <f t="shared" si="1"/>
        <v>36750.015534307888</v>
      </c>
      <c r="I111" s="5"/>
    </row>
    <row r="112" spans="2:9" s="6" customFormat="1" ht="14" x14ac:dyDescent="0.15">
      <c r="B112" s="17">
        <v>104</v>
      </c>
      <c r="C112" s="21" t="s">
        <v>119</v>
      </c>
      <c r="D112" s="46" t="s">
        <v>15</v>
      </c>
      <c r="E112" s="32">
        <v>20</v>
      </c>
      <c r="F112" s="38">
        <v>0.19</v>
      </c>
      <c r="G112" s="18">
        <v>1319.3858036087586</v>
      </c>
      <c r="H112" s="18">
        <f t="shared" si="1"/>
        <v>26387.716072175172</v>
      </c>
      <c r="I112" s="5"/>
    </row>
    <row r="113" spans="2:9" s="6" customFormat="1" ht="14" x14ac:dyDescent="0.15">
      <c r="B113" s="17">
        <v>105</v>
      </c>
      <c r="C113" s="21" t="s">
        <v>120</v>
      </c>
      <c r="D113" s="46" t="s">
        <v>15</v>
      </c>
      <c r="E113" s="32">
        <v>20</v>
      </c>
      <c r="F113" s="38">
        <v>0.19</v>
      </c>
      <c r="G113" s="18">
        <v>2042.336928873832</v>
      </c>
      <c r="H113" s="18">
        <f t="shared" si="1"/>
        <v>40846.738577476637</v>
      </c>
      <c r="I113" s="5"/>
    </row>
    <row r="114" spans="2:9" s="6" customFormat="1" ht="14" x14ac:dyDescent="0.15">
      <c r="B114" s="17">
        <v>106</v>
      </c>
      <c r="C114" s="21" t="s">
        <v>121</v>
      </c>
      <c r="D114" s="46" t="s">
        <v>15</v>
      </c>
      <c r="E114" s="32">
        <v>20</v>
      </c>
      <c r="F114" s="38">
        <v>0.19</v>
      </c>
      <c r="G114" s="18">
        <v>566.31171479097407</v>
      </c>
      <c r="H114" s="18">
        <f t="shared" si="1"/>
        <v>11326.234295819482</v>
      </c>
      <c r="I114" s="5"/>
    </row>
    <row r="115" spans="2:9" s="6" customFormat="1" ht="14" x14ac:dyDescent="0.15">
      <c r="B115" s="17">
        <v>107</v>
      </c>
      <c r="C115" s="21" t="s">
        <v>122</v>
      </c>
      <c r="D115" s="46" t="s">
        <v>15</v>
      </c>
      <c r="E115" s="32">
        <v>20</v>
      </c>
      <c r="F115" s="38">
        <v>0.19</v>
      </c>
      <c r="G115" s="18">
        <v>933.81187013405292</v>
      </c>
      <c r="H115" s="18">
        <f t="shared" si="1"/>
        <v>18676.237402681058</v>
      </c>
      <c r="I115" s="5"/>
    </row>
    <row r="116" spans="2:9" s="6" customFormat="1" ht="14" x14ac:dyDescent="0.15">
      <c r="B116" s="17">
        <v>108</v>
      </c>
      <c r="C116" s="21" t="s">
        <v>123</v>
      </c>
      <c r="D116" s="46" t="s">
        <v>15</v>
      </c>
      <c r="E116" s="32">
        <v>20</v>
      </c>
      <c r="F116" s="38">
        <v>0.19</v>
      </c>
      <c r="G116" s="18">
        <v>1012.1315753711025</v>
      </c>
      <c r="H116" s="18">
        <f t="shared" si="1"/>
        <v>20242.631507422051</v>
      </c>
      <c r="I116" s="5"/>
    </row>
    <row r="117" spans="2:9" s="6" customFormat="1" ht="14" x14ac:dyDescent="0.15">
      <c r="B117" s="17">
        <v>109</v>
      </c>
      <c r="C117" s="21" t="s">
        <v>124</v>
      </c>
      <c r="D117" s="46" t="s">
        <v>15</v>
      </c>
      <c r="E117" s="32">
        <v>20</v>
      </c>
      <c r="F117" s="38">
        <v>0.19</v>
      </c>
      <c r="G117" s="18">
        <v>1391.680916135266</v>
      </c>
      <c r="H117" s="18">
        <f t="shared" si="1"/>
        <v>27833.618322705319</v>
      </c>
      <c r="I117" s="5"/>
    </row>
    <row r="118" spans="2:9" s="6" customFormat="1" ht="14" x14ac:dyDescent="0.15">
      <c r="B118" s="17">
        <v>110</v>
      </c>
      <c r="C118" s="21" t="s">
        <v>125</v>
      </c>
      <c r="D118" s="46" t="s">
        <v>15</v>
      </c>
      <c r="E118" s="32">
        <v>20</v>
      </c>
      <c r="F118" s="38">
        <v>0.19</v>
      </c>
      <c r="G118" s="18">
        <v>1463.9760286617734</v>
      </c>
      <c r="H118" s="18">
        <f t="shared" si="1"/>
        <v>29279.520573235466</v>
      </c>
      <c r="I118" s="5"/>
    </row>
    <row r="119" spans="2:9" s="6" customFormat="1" ht="14" x14ac:dyDescent="0.15">
      <c r="B119" s="17">
        <v>111</v>
      </c>
      <c r="C119" s="21" t="s">
        <v>126</v>
      </c>
      <c r="D119" s="46" t="s">
        <v>15</v>
      </c>
      <c r="E119" s="32">
        <v>5</v>
      </c>
      <c r="F119" s="38">
        <v>0.19</v>
      </c>
      <c r="G119" s="18">
        <v>9109.1841783399232</v>
      </c>
      <c r="H119" s="18">
        <f t="shared" si="1"/>
        <v>45545.920891699614</v>
      </c>
      <c r="I119" s="5"/>
    </row>
    <row r="120" spans="2:9" s="6" customFormat="1" ht="14" x14ac:dyDescent="0.15">
      <c r="B120" s="17">
        <v>112</v>
      </c>
      <c r="C120" s="21" t="s">
        <v>127</v>
      </c>
      <c r="D120" s="46" t="s">
        <v>15</v>
      </c>
      <c r="E120" s="32">
        <v>40</v>
      </c>
      <c r="F120" s="38">
        <v>0.19</v>
      </c>
      <c r="G120" s="18">
        <v>590.41008563314313</v>
      </c>
      <c r="H120" s="18">
        <f t="shared" si="1"/>
        <v>23616.403425325727</v>
      </c>
      <c r="I120" s="5"/>
    </row>
    <row r="121" spans="2:9" s="6" customFormat="1" ht="14" x14ac:dyDescent="0.15">
      <c r="B121" s="17">
        <v>113</v>
      </c>
      <c r="C121" s="21" t="s">
        <v>128</v>
      </c>
      <c r="D121" s="46" t="s">
        <v>15</v>
      </c>
      <c r="E121" s="32">
        <v>40</v>
      </c>
      <c r="F121" s="38">
        <v>0.19</v>
      </c>
      <c r="G121" s="18">
        <v>150.61481776355691</v>
      </c>
      <c r="H121" s="18">
        <f t="shared" si="1"/>
        <v>6024.5927105422761</v>
      </c>
      <c r="I121" s="5"/>
    </row>
    <row r="122" spans="2:9" s="6" customFormat="1" ht="14" x14ac:dyDescent="0.15">
      <c r="B122" s="17">
        <v>114</v>
      </c>
      <c r="C122" s="21" t="s">
        <v>129</v>
      </c>
      <c r="D122" s="46" t="s">
        <v>15</v>
      </c>
      <c r="E122" s="32">
        <v>40</v>
      </c>
      <c r="F122" s="38">
        <v>0.19</v>
      </c>
      <c r="G122" s="18">
        <v>150.61481776355691</v>
      </c>
      <c r="H122" s="18">
        <f t="shared" si="1"/>
        <v>6024.5927105422761</v>
      </c>
      <c r="I122" s="5"/>
    </row>
    <row r="123" spans="2:9" s="6" customFormat="1" ht="14" x14ac:dyDescent="0.15">
      <c r="B123" s="17">
        <v>115</v>
      </c>
      <c r="C123" s="21" t="s">
        <v>130</v>
      </c>
      <c r="D123" s="46" t="s">
        <v>15</v>
      </c>
      <c r="E123" s="32">
        <v>40</v>
      </c>
      <c r="F123" s="38">
        <v>0.19</v>
      </c>
      <c r="G123" s="18">
        <v>355.45096992199433</v>
      </c>
      <c r="H123" s="18">
        <f t="shared" si="1"/>
        <v>14218.038796879773</v>
      </c>
      <c r="I123" s="5"/>
    </row>
    <row r="124" spans="2:9" s="6" customFormat="1" ht="14" x14ac:dyDescent="0.15">
      <c r="B124" s="17">
        <v>116</v>
      </c>
      <c r="C124" s="21" t="s">
        <v>131</v>
      </c>
      <c r="D124" s="46" t="s">
        <v>15</v>
      </c>
      <c r="E124" s="32">
        <v>40</v>
      </c>
      <c r="F124" s="38">
        <v>0.19</v>
      </c>
      <c r="G124" s="18">
        <v>150.61481776355691</v>
      </c>
      <c r="H124" s="18">
        <f t="shared" si="1"/>
        <v>6024.5927105422761</v>
      </c>
      <c r="I124" s="5"/>
    </row>
    <row r="125" spans="2:9" s="6" customFormat="1" ht="14" x14ac:dyDescent="0.15">
      <c r="B125" s="17">
        <v>117</v>
      </c>
      <c r="C125" s="21" t="s">
        <v>132</v>
      </c>
      <c r="D125" s="46" t="s">
        <v>15</v>
      </c>
      <c r="E125" s="32">
        <v>40</v>
      </c>
      <c r="F125" s="38">
        <v>0.19</v>
      </c>
      <c r="G125" s="18">
        <v>150.61481776355691</v>
      </c>
      <c r="H125" s="18">
        <f t="shared" si="1"/>
        <v>6024.5927105422761</v>
      </c>
      <c r="I125" s="5"/>
    </row>
    <row r="126" spans="2:9" s="6" customFormat="1" ht="14" x14ac:dyDescent="0.15">
      <c r="B126" s="17">
        <v>118</v>
      </c>
      <c r="C126" s="21" t="s">
        <v>133</v>
      </c>
      <c r="D126" s="46" t="s">
        <v>15</v>
      </c>
      <c r="E126" s="32">
        <v>40</v>
      </c>
      <c r="F126" s="38">
        <v>0.19</v>
      </c>
      <c r="G126" s="18">
        <v>150.61481776355691</v>
      </c>
      <c r="H126" s="18">
        <f t="shared" si="1"/>
        <v>6024.5927105422761</v>
      </c>
      <c r="I126" s="5"/>
    </row>
    <row r="127" spans="2:9" s="6" customFormat="1" ht="14" x14ac:dyDescent="0.15">
      <c r="B127" s="17">
        <v>119</v>
      </c>
      <c r="C127" s="21" t="s">
        <v>134</v>
      </c>
      <c r="D127" s="46" t="s">
        <v>15</v>
      </c>
      <c r="E127" s="32">
        <v>40</v>
      </c>
      <c r="F127" s="38">
        <v>0.19</v>
      </c>
      <c r="G127" s="18">
        <v>150.61481776355691</v>
      </c>
      <c r="H127" s="18">
        <f t="shared" si="1"/>
        <v>6024.5927105422761</v>
      </c>
      <c r="I127" s="5"/>
    </row>
    <row r="128" spans="2:9" s="6" customFormat="1" ht="14" x14ac:dyDescent="0.15">
      <c r="B128" s="17">
        <v>120</v>
      </c>
      <c r="C128" s="21" t="s">
        <v>135</v>
      </c>
      <c r="D128" s="46" t="s">
        <v>15</v>
      </c>
      <c r="E128" s="32">
        <v>40</v>
      </c>
      <c r="F128" s="38">
        <v>0.19</v>
      </c>
      <c r="G128" s="18">
        <v>150.61481776355691</v>
      </c>
      <c r="H128" s="18">
        <f t="shared" si="1"/>
        <v>6024.5927105422761</v>
      </c>
      <c r="I128" s="5"/>
    </row>
    <row r="129" spans="2:9" s="6" customFormat="1" ht="14" x14ac:dyDescent="0.15">
      <c r="B129" s="17">
        <v>121</v>
      </c>
      <c r="C129" s="21" t="s">
        <v>136</v>
      </c>
      <c r="D129" s="46" t="s">
        <v>15</v>
      </c>
      <c r="E129" s="32">
        <v>40</v>
      </c>
      <c r="F129" s="38">
        <v>0.19</v>
      </c>
      <c r="G129" s="18">
        <v>150.61481776355691</v>
      </c>
      <c r="H129" s="18">
        <f t="shared" si="1"/>
        <v>6024.5927105422761</v>
      </c>
      <c r="I129" s="5"/>
    </row>
    <row r="130" spans="2:9" s="6" customFormat="1" ht="14" x14ac:dyDescent="0.15">
      <c r="B130" s="17">
        <v>122</v>
      </c>
      <c r="C130" s="21" t="s">
        <v>137</v>
      </c>
      <c r="D130" s="46" t="s">
        <v>15</v>
      </c>
      <c r="E130" s="32">
        <v>40</v>
      </c>
      <c r="F130" s="38">
        <v>0.19</v>
      </c>
      <c r="G130" s="18">
        <v>150.61481776355691</v>
      </c>
      <c r="H130" s="18">
        <f t="shared" si="1"/>
        <v>6024.5927105422761</v>
      </c>
      <c r="I130" s="5"/>
    </row>
    <row r="131" spans="2:9" s="6" customFormat="1" ht="14" x14ac:dyDescent="0.15">
      <c r="B131" s="17">
        <v>123</v>
      </c>
      <c r="C131" s="21" t="s">
        <v>138</v>
      </c>
      <c r="D131" s="46" t="s">
        <v>15</v>
      </c>
      <c r="E131" s="32">
        <v>40</v>
      </c>
      <c r="F131" s="38">
        <v>0.19</v>
      </c>
      <c r="G131" s="18">
        <v>150.61481776355691</v>
      </c>
      <c r="H131" s="18">
        <f t="shared" si="1"/>
        <v>6024.5927105422761</v>
      </c>
      <c r="I131" s="5"/>
    </row>
    <row r="132" spans="2:9" s="6" customFormat="1" ht="14" x14ac:dyDescent="0.15">
      <c r="B132" s="17">
        <v>124</v>
      </c>
      <c r="C132" s="21" t="s">
        <v>139</v>
      </c>
      <c r="D132" s="46" t="s">
        <v>15</v>
      </c>
      <c r="E132" s="32">
        <v>40</v>
      </c>
      <c r="F132" s="38">
        <v>0.19</v>
      </c>
      <c r="G132" s="18">
        <v>150.61481776355691</v>
      </c>
      <c r="H132" s="18">
        <f t="shared" si="1"/>
        <v>6024.5927105422761</v>
      </c>
      <c r="I132" s="5"/>
    </row>
    <row r="133" spans="2:9" s="6" customFormat="1" ht="14" x14ac:dyDescent="0.15">
      <c r="B133" s="17">
        <v>125</v>
      </c>
      <c r="C133" s="21" t="s">
        <v>140</v>
      </c>
      <c r="D133" s="46" t="s">
        <v>15</v>
      </c>
      <c r="E133" s="32">
        <v>40</v>
      </c>
      <c r="F133" s="38">
        <v>0.19</v>
      </c>
      <c r="G133" s="18">
        <v>150.61481776355691</v>
      </c>
      <c r="H133" s="18">
        <f t="shared" si="1"/>
        <v>6024.5927105422761</v>
      </c>
      <c r="I133" s="5"/>
    </row>
    <row r="134" spans="2:9" s="6" customFormat="1" ht="14" x14ac:dyDescent="0.15">
      <c r="B134" s="17">
        <v>126</v>
      </c>
      <c r="C134" s="21" t="s">
        <v>141</v>
      </c>
      <c r="D134" s="46" t="s">
        <v>15</v>
      </c>
      <c r="E134" s="32">
        <v>40</v>
      </c>
      <c r="F134" s="38">
        <v>0.19</v>
      </c>
      <c r="G134" s="18">
        <v>150.61481776355691</v>
      </c>
      <c r="H134" s="18">
        <f t="shared" si="1"/>
        <v>6024.5927105422761</v>
      </c>
      <c r="I134" s="5"/>
    </row>
    <row r="135" spans="2:9" s="6" customFormat="1" ht="14" x14ac:dyDescent="0.15">
      <c r="B135" s="17">
        <v>127</v>
      </c>
      <c r="C135" s="21" t="s">
        <v>142</v>
      </c>
      <c r="D135" s="46" t="s">
        <v>15</v>
      </c>
      <c r="E135" s="32">
        <v>40</v>
      </c>
      <c r="F135" s="38">
        <v>0.19</v>
      </c>
      <c r="G135" s="18">
        <v>150.61481776355691</v>
      </c>
      <c r="H135" s="18">
        <f t="shared" si="1"/>
        <v>6024.5927105422761</v>
      </c>
      <c r="I135" s="5"/>
    </row>
    <row r="136" spans="2:9" s="6" customFormat="1" ht="14" x14ac:dyDescent="0.15">
      <c r="B136" s="17">
        <v>128</v>
      </c>
      <c r="C136" s="21" t="s">
        <v>143</v>
      </c>
      <c r="D136" s="46" t="s">
        <v>15</v>
      </c>
      <c r="E136" s="32">
        <v>40</v>
      </c>
      <c r="F136" s="38">
        <v>0.19</v>
      </c>
      <c r="G136" s="18">
        <v>150.61481776355691</v>
      </c>
      <c r="H136" s="18">
        <f t="shared" si="1"/>
        <v>6024.5927105422761</v>
      </c>
      <c r="I136" s="5"/>
    </row>
    <row r="137" spans="2:9" s="6" customFormat="1" ht="14" x14ac:dyDescent="0.15">
      <c r="B137" s="17">
        <v>129</v>
      </c>
      <c r="C137" s="21" t="s">
        <v>144</v>
      </c>
      <c r="D137" s="46" t="s">
        <v>15</v>
      </c>
      <c r="E137" s="32">
        <v>40</v>
      </c>
      <c r="F137" s="38">
        <v>0.19</v>
      </c>
      <c r="G137" s="18">
        <v>150.61481776355691</v>
      </c>
      <c r="H137" s="18">
        <f t="shared" si="1"/>
        <v>6024.5927105422761</v>
      </c>
      <c r="I137" s="5"/>
    </row>
    <row r="138" spans="2:9" s="6" customFormat="1" ht="14" x14ac:dyDescent="0.15">
      <c r="B138" s="17">
        <v>130</v>
      </c>
      <c r="C138" s="21" t="s">
        <v>145</v>
      </c>
      <c r="D138" s="46" t="s">
        <v>15</v>
      </c>
      <c r="E138" s="32">
        <v>40</v>
      </c>
      <c r="F138" s="38">
        <v>0.19</v>
      </c>
      <c r="G138" s="18">
        <v>132.54103963193009</v>
      </c>
      <c r="H138" s="18">
        <f t="shared" ref="H138:H201" si="2">+E138*G138</f>
        <v>5301.6415852772034</v>
      </c>
      <c r="I138" s="5"/>
    </row>
    <row r="139" spans="2:9" s="6" customFormat="1" ht="14" x14ac:dyDescent="0.15">
      <c r="B139" s="17">
        <v>131</v>
      </c>
      <c r="C139" s="21" t="s">
        <v>146</v>
      </c>
      <c r="D139" s="46" t="s">
        <v>15</v>
      </c>
      <c r="E139" s="32">
        <v>40</v>
      </c>
      <c r="F139" s="38">
        <v>0.19</v>
      </c>
      <c r="G139" s="18">
        <v>132.54103963193009</v>
      </c>
      <c r="H139" s="18">
        <f t="shared" si="2"/>
        <v>5301.6415852772034</v>
      </c>
      <c r="I139" s="5"/>
    </row>
    <row r="140" spans="2:9" s="6" customFormat="1" ht="14" x14ac:dyDescent="0.15">
      <c r="B140" s="17">
        <v>132</v>
      </c>
      <c r="C140" s="21" t="s">
        <v>147</v>
      </c>
      <c r="D140" s="46" t="s">
        <v>15</v>
      </c>
      <c r="E140" s="32">
        <v>40</v>
      </c>
      <c r="F140" s="38">
        <v>0.19</v>
      </c>
      <c r="G140" s="18">
        <v>132.54103963193009</v>
      </c>
      <c r="H140" s="18">
        <f t="shared" si="2"/>
        <v>5301.6415852772034</v>
      </c>
      <c r="I140" s="5"/>
    </row>
    <row r="141" spans="2:9" s="6" customFormat="1" ht="14" x14ac:dyDescent="0.15">
      <c r="B141" s="17">
        <v>133</v>
      </c>
      <c r="C141" s="21" t="s">
        <v>148</v>
      </c>
      <c r="D141" s="46" t="s">
        <v>15</v>
      </c>
      <c r="E141" s="32">
        <v>40</v>
      </c>
      <c r="F141" s="38">
        <v>0.19</v>
      </c>
      <c r="G141" s="18">
        <v>132.54103963193009</v>
      </c>
      <c r="H141" s="18">
        <f t="shared" si="2"/>
        <v>5301.6415852772034</v>
      </c>
      <c r="I141" s="5"/>
    </row>
    <row r="142" spans="2:9" s="6" customFormat="1" ht="14" x14ac:dyDescent="0.15">
      <c r="B142" s="17">
        <v>134</v>
      </c>
      <c r="C142" s="21" t="s">
        <v>149</v>
      </c>
      <c r="D142" s="46" t="s">
        <v>15</v>
      </c>
      <c r="E142" s="32">
        <v>40</v>
      </c>
      <c r="F142" s="38">
        <v>0.19</v>
      </c>
      <c r="G142" s="18">
        <v>132.54103963193009</v>
      </c>
      <c r="H142" s="18">
        <f t="shared" si="2"/>
        <v>5301.6415852772034</v>
      </c>
      <c r="I142" s="5"/>
    </row>
    <row r="143" spans="2:9" s="6" customFormat="1" ht="14" x14ac:dyDescent="0.15">
      <c r="B143" s="17">
        <v>135</v>
      </c>
      <c r="C143" s="21" t="s">
        <v>150</v>
      </c>
      <c r="D143" s="46" t="s">
        <v>15</v>
      </c>
      <c r="E143" s="32">
        <v>40</v>
      </c>
      <c r="F143" s="38">
        <v>0.19</v>
      </c>
      <c r="G143" s="18">
        <v>132.54103963193009</v>
      </c>
      <c r="H143" s="18">
        <f t="shared" si="2"/>
        <v>5301.6415852772034</v>
      </c>
      <c r="I143" s="5"/>
    </row>
    <row r="144" spans="2:9" s="6" customFormat="1" ht="14" x14ac:dyDescent="0.15">
      <c r="B144" s="17">
        <v>136</v>
      </c>
      <c r="C144" s="21" t="s">
        <v>151</v>
      </c>
      <c r="D144" s="46" t="s">
        <v>15</v>
      </c>
      <c r="E144" s="32">
        <v>40</v>
      </c>
      <c r="F144" s="38">
        <v>0.19</v>
      </c>
      <c r="G144" s="18">
        <v>132.54103963193009</v>
      </c>
      <c r="H144" s="18">
        <f t="shared" si="2"/>
        <v>5301.6415852772034</v>
      </c>
      <c r="I144" s="5"/>
    </row>
    <row r="145" spans="2:9" s="6" customFormat="1" ht="14" x14ac:dyDescent="0.15">
      <c r="B145" s="17">
        <v>137</v>
      </c>
      <c r="C145" s="21" t="s">
        <v>152</v>
      </c>
      <c r="D145" s="46" t="s">
        <v>15</v>
      </c>
      <c r="E145" s="32">
        <v>40</v>
      </c>
      <c r="F145" s="38">
        <v>0.19</v>
      </c>
      <c r="G145" s="18">
        <v>132.54103963193009</v>
      </c>
      <c r="H145" s="18">
        <f t="shared" si="2"/>
        <v>5301.6415852772034</v>
      </c>
      <c r="I145" s="5"/>
    </row>
    <row r="146" spans="2:9" s="6" customFormat="1" ht="14" x14ac:dyDescent="0.15">
      <c r="B146" s="17">
        <v>138</v>
      </c>
      <c r="C146" s="21" t="s">
        <v>153</v>
      </c>
      <c r="D146" s="46" t="s">
        <v>15</v>
      </c>
      <c r="E146" s="32">
        <v>40</v>
      </c>
      <c r="F146" s="38">
        <v>0.19</v>
      </c>
      <c r="G146" s="18">
        <v>132.54103963193009</v>
      </c>
      <c r="H146" s="18">
        <f t="shared" si="2"/>
        <v>5301.6415852772034</v>
      </c>
      <c r="I146" s="5"/>
    </row>
    <row r="147" spans="2:9" s="6" customFormat="1" ht="14" x14ac:dyDescent="0.15">
      <c r="B147" s="17">
        <v>139</v>
      </c>
      <c r="C147" s="21" t="s">
        <v>154</v>
      </c>
      <c r="D147" s="46" t="s">
        <v>15</v>
      </c>
      <c r="E147" s="32">
        <v>40</v>
      </c>
      <c r="F147" s="38">
        <v>0.19</v>
      </c>
      <c r="G147" s="18">
        <v>132.54103963193009</v>
      </c>
      <c r="H147" s="18">
        <f t="shared" si="2"/>
        <v>5301.6415852772034</v>
      </c>
      <c r="I147" s="5"/>
    </row>
    <row r="148" spans="2:9" s="6" customFormat="1" ht="14" x14ac:dyDescent="0.15">
      <c r="B148" s="17">
        <v>140</v>
      </c>
      <c r="C148" s="21" t="s">
        <v>155</v>
      </c>
      <c r="D148" s="46" t="s">
        <v>15</v>
      </c>
      <c r="E148" s="32">
        <v>40</v>
      </c>
      <c r="F148" s="38">
        <v>0.19</v>
      </c>
      <c r="G148" s="18">
        <v>132.54103963193009</v>
      </c>
      <c r="H148" s="18">
        <f t="shared" si="2"/>
        <v>5301.6415852772034</v>
      </c>
      <c r="I148" s="5"/>
    </row>
    <row r="149" spans="2:9" s="6" customFormat="1" ht="14" x14ac:dyDescent="0.15">
      <c r="B149" s="17">
        <v>141</v>
      </c>
      <c r="C149" s="21" t="s">
        <v>156</v>
      </c>
      <c r="D149" s="46" t="s">
        <v>15</v>
      </c>
      <c r="E149" s="32">
        <v>40</v>
      </c>
      <c r="F149" s="38">
        <v>0.19</v>
      </c>
      <c r="G149" s="18">
        <v>132.54103963193009</v>
      </c>
      <c r="H149" s="18">
        <f t="shared" si="2"/>
        <v>5301.6415852772034</v>
      </c>
      <c r="I149" s="5"/>
    </row>
    <row r="150" spans="2:9" s="6" customFormat="1" ht="14" x14ac:dyDescent="0.15">
      <c r="B150" s="17">
        <v>142</v>
      </c>
      <c r="C150" s="21" t="s">
        <v>157</v>
      </c>
      <c r="D150" s="46" t="s">
        <v>15</v>
      </c>
      <c r="E150" s="32">
        <v>40</v>
      </c>
      <c r="F150" s="38">
        <v>0.19</v>
      </c>
      <c r="G150" s="18">
        <v>132.54103963193009</v>
      </c>
      <c r="H150" s="18">
        <f t="shared" si="2"/>
        <v>5301.6415852772034</v>
      </c>
      <c r="I150" s="5"/>
    </row>
    <row r="151" spans="2:9" s="6" customFormat="1" ht="14" x14ac:dyDescent="0.15">
      <c r="B151" s="17">
        <v>143</v>
      </c>
      <c r="C151" s="21" t="s">
        <v>158</v>
      </c>
      <c r="D151" s="46" t="s">
        <v>15</v>
      </c>
      <c r="E151" s="32">
        <v>40</v>
      </c>
      <c r="F151" s="38">
        <v>0.19</v>
      </c>
      <c r="G151" s="18">
        <v>132.54103963193009</v>
      </c>
      <c r="H151" s="18">
        <f t="shared" si="2"/>
        <v>5301.6415852772034</v>
      </c>
      <c r="I151" s="5"/>
    </row>
    <row r="152" spans="2:9" s="6" customFormat="1" ht="14" x14ac:dyDescent="0.15">
      <c r="B152" s="17">
        <v>144</v>
      </c>
      <c r="C152" s="21" t="s">
        <v>159</v>
      </c>
      <c r="D152" s="46" t="s">
        <v>15</v>
      </c>
      <c r="E152" s="32">
        <v>40</v>
      </c>
      <c r="F152" s="38">
        <v>0.19</v>
      </c>
      <c r="G152" s="18">
        <v>132.54103963193009</v>
      </c>
      <c r="H152" s="18">
        <f t="shared" si="2"/>
        <v>5301.6415852772034</v>
      </c>
      <c r="I152" s="5"/>
    </row>
    <row r="153" spans="2:9" s="6" customFormat="1" ht="14" x14ac:dyDescent="0.15">
      <c r="B153" s="17">
        <v>145</v>
      </c>
      <c r="C153" s="21" t="s">
        <v>160</v>
      </c>
      <c r="D153" s="46" t="s">
        <v>15</v>
      </c>
      <c r="E153" s="32">
        <v>40</v>
      </c>
      <c r="F153" s="38">
        <v>0.19</v>
      </c>
      <c r="G153" s="18">
        <v>132.54103963193009</v>
      </c>
      <c r="H153" s="18">
        <f t="shared" si="2"/>
        <v>5301.6415852772034</v>
      </c>
      <c r="I153" s="5"/>
    </row>
    <row r="154" spans="2:9" s="6" customFormat="1" ht="14" x14ac:dyDescent="0.15">
      <c r="B154" s="17">
        <v>146</v>
      </c>
      <c r="C154" s="21" t="s">
        <v>161</v>
      </c>
      <c r="D154" s="46" t="s">
        <v>15</v>
      </c>
      <c r="E154" s="32">
        <v>40</v>
      </c>
      <c r="F154" s="38">
        <v>0.19</v>
      </c>
      <c r="G154" s="18">
        <v>132.54103963193009</v>
      </c>
      <c r="H154" s="18">
        <f t="shared" si="2"/>
        <v>5301.6415852772034</v>
      </c>
      <c r="I154" s="5"/>
    </row>
    <row r="155" spans="2:9" s="6" customFormat="1" ht="14" x14ac:dyDescent="0.15">
      <c r="B155" s="17">
        <v>147</v>
      </c>
      <c r="C155" s="21" t="s">
        <v>162</v>
      </c>
      <c r="D155" s="46" t="s">
        <v>15</v>
      </c>
      <c r="E155" s="32">
        <v>40</v>
      </c>
      <c r="F155" s="38">
        <v>0.19</v>
      </c>
      <c r="G155" s="18">
        <v>132.54103963193009</v>
      </c>
      <c r="H155" s="18">
        <f t="shared" si="2"/>
        <v>5301.6415852772034</v>
      </c>
      <c r="I155" s="5"/>
    </row>
    <row r="156" spans="2:9" s="6" customFormat="1" ht="14" x14ac:dyDescent="0.15">
      <c r="B156" s="17">
        <v>148</v>
      </c>
      <c r="C156" s="21" t="s">
        <v>163</v>
      </c>
      <c r="D156" s="46" t="s">
        <v>15</v>
      </c>
      <c r="E156" s="32">
        <v>40</v>
      </c>
      <c r="F156" s="38">
        <v>0.19</v>
      </c>
      <c r="G156" s="18">
        <v>132.54103963193009</v>
      </c>
      <c r="H156" s="18">
        <f t="shared" si="2"/>
        <v>5301.6415852772034</v>
      </c>
      <c r="I156" s="5"/>
    </row>
    <row r="157" spans="2:9" s="6" customFormat="1" ht="14" x14ac:dyDescent="0.15">
      <c r="B157" s="17">
        <v>149</v>
      </c>
      <c r="C157" s="21" t="s">
        <v>164</v>
      </c>
      <c r="D157" s="46" t="s">
        <v>15</v>
      </c>
      <c r="E157" s="32">
        <v>40</v>
      </c>
      <c r="F157" s="38">
        <v>0.19</v>
      </c>
      <c r="G157" s="18">
        <v>132.54103963193009</v>
      </c>
      <c r="H157" s="18">
        <f t="shared" si="2"/>
        <v>5301.6415852772034</v>
      </c>
      <c r="I157" s="5"/>
    </row>
    <row r="158" spans="2:9" s="6" customFormat="1" ht="14" x14ac:dyDescent="0.15">
      <c r="B158" s="17">
        <v>150</v>
      </c>
      <c r="C158" s="21" t="s">
        <v>165</v>
      </c>
      <c r="D158" s="46" t="s">
        <v>15</v>
      </c>
      <c r="E158" s="32">
        <v>20</v>
      </c>
      <c r="F158" s="38">
        <v>0.19</v>
      </c>
      <c r="G158" s="18">
        <v>548.23793665934716</v>
      </c>
      <c r="H158" s="18">
        <f t="shared" si="2"/>
        <v>10964.758733186944</v>
      </c>
      <c r="I158" s="5"/>
    </row>
    <row r="159" spans="2:9" s="6" customFormat="1" ht="14" x14ac:dyDescent="0.15">
      <c r="B159" s="17">
        <v>151</v>
      </c>
      <c r="C159" s="21" t="s">
        <v>166</v>
      </c>
      <c r="D159" s="46" t="s">
        <v>15</v>
      </c>
      <c r="E159" s="32">
        <v>20</v>
      </c>
      <c r="F159" s="38">
        <v>0.19</v>
      </c>
      <c r="G159" s="18">
        <v>548.23793665934716</v>
      </c>
      <c r="H159" s="18">
        <f t="shared" si="2"/>
        <v>10964.758733186944</v>
      </c>
      <c r="I159" s="5"/>
    </row>
    <row r="160" spans="2:9" s="6" customFormat="1" ht="14" x14ac:dyDescent="0.15">
      <c r="B160" s="17">
        <v>152</v>
      </c>
      <c r="C160" s="21" t="s">
        <v>167</v>
      </c>
      <c r="D160" s="46" t="s">
        <v>15</v>
      </c>
      <c r="E160" s="32">
        <v>20</v>
      </c>
      <c r="F160" s="38">
        <v>0.19</v>
      </c>
      <c r="G160" s="18">
        <v>548.23793665934716</v>
      </c>
      <c r="H160" s="18">
        <f t="shared" si="2"/>
        <v>10964.758733186944</v>
      </c>
      <c r="I160" s="5"/>
    </row>
    <row r="161" spans="2:9" s="6" customFormat="1" ht="14" x14ac:dyDescent="0.15">
      <c r="B161" s="17">
        <v>153</v>
      </c>
      <c r="C161" s="21" t="s">
        <v>168</v>
      </c>
      <c r="D161" s="46" t="s">
        <v>15</v>
      </c>
      <c r="E161" s="32">
        <v>20</v>
      </c>
      <c r="F161" s="38">
        <v>0.19</v>
      </c>
      <c r="G161" s="18">
        <v>548.23793665934716</v>
      </c>
      <c r="H161" s="18">
        <f t="shared" si="2"/>
        <v>10964.758733186944</v>
      </c>
      <c r="I161" s="5"/>
    </row>
    <row r="162" spans="2:9" s="6" customFormat="1" ht="14" x14ac:dyDescent="0.15">
      <c r="B162" s="17">
        <v>154</v>
      </c>
      <c r="C162" s="21" t="s">
        <v>169</v>
      </c>
      <c r="D162" s="46" t="s">
        <v>15</v>
      </c>
      <c r="E162" s="32">
        <v>20</v>
      </c>
      <c r="F162" s="38">
        <v>0.19</v>
      </c>
      <c r="G162" s="18">
        <v>692.82816171236186</v>
      </c>
      <c r="H162" s="18">
        <f t="shared" si="2"/>
        <v>13856.563234247238</v>
      </c>
      <c r="I162" s="5"/>
    </row>
    <row r="163" spans="2:9" s="6" customFormat="1" ht="14" x14ac:dyDescent="0.15">
      <c r="B163" s="17">
        <v>155</v>
      </c>
      <c r="C163" s="21" t="s">
        <v>170</v>
      </c>
      <c r="D163" s="46" t="s">
        <v>15</v>
      </c>
      <c r="E163" s="32">
        <v>20</v>
      </c>
      <c r="F163" s="38">
        <v>0.19</v>
      </c>
      <c r="G163" s="18">
        <v>692.82816171236186</v>
      </c>
      <c r="H163" s="18">
        <f t="shared" si="2"/>
        <v>13856.563234247238</v>
      </c>
      <c r="I163" s="5"/>
    </row>
    <row r="164" spans="2:9" s="6" customFormat="1" ht="14" x14ac:dyDescent="0.15">
      <c r="B164" s="17">
        <v>156</v>
      </c>
      <c r="C164" s="21" t="s">
        <v>171</v>
      </c>
      <c r="D164" s="46" t="s">
        <v>15</v>
      </c>
      <c r="E164" s="32">
        <v>20</v>
      </c>
      <c r="F164" s="38">
        <v>0.19</v>
      </c>
      <c r="G164" s="18">
        <v>692.82816171236186</v>
      </c>
      <c r="H164" s="18">
        <f t="shared" si="2"/>
        <v>13856.563234247238</v>
      </c>
      <c r="I164" s="5"/>
    </row>
    <row r="165" spans="2:9" s="6" customFormat="1" ht="14" x14ac:dyDescent="0.15">
      <c r="B165" s="17">
        <v>157</v>
      </c>
      <c r="C165" s="21" t="s">
        <v>172</v>
      </c>
      <c r="D165" s="46" t="s">
        <v>15</v>
      </c>
      <c r="E165" s="32">
        <v>20</v>
      </c>
      <c r="F165" s="38">
        <v>0.19</v>
      </c>
      <c r="G165" s="18">
        <v>692.82816171236186</v>
      </c>
      <c r="H165" s="18">
        <f t="shared" si="2"/>
        <v>13856.563234247238</v>
      </c>
      <c r="I165" s="5"/>
    </row>
    <row r="166" spans="2:9" s="6" customFormat="1" ht="14" x14ac:dyDescent="0.15">
      <c r="B166" s="17">
        <v>158</v>
      </c>
      <c r="C166" s="21" t="s">
        <v>173</v>
      </c>
      <c r="D166" s="46" t="s">
        <v>15</v>
      </c>
      <c r="E166" s="32">
        <v>20</v>
      </c>
      <c r="F166" s="38">
        <v>0.19</v>
      </c>
      <c r="G166" s="18">
        <v>692.82816171236186</v>
      </c>
      <c r="H166" s="18">
        <f t="shared" si="2"/>
        <v>13856.563234247238</v>
      </c>
      <c r="I166" s="5"/>
    </row>
    <row r="167" spans="2:9" s="6" customFormat="1" ht="14" x14ac:dyDescent="0.15">
      <c r="B167" s="17">
        <v>159</v>
      </c>
      <c r="C167" s="21" t="s">
        <v>174</v>
      </c>
      <c r="D167" s="46" t="s">
        <v>15</v>
      </c>
      <c r="E167" s="32">
        <v>5</v>
      </c>
      <c r="F167" s="38">
        <v>0.19</v>
      </c>
      <c r="G167" s="18">
        <v>60143.50902934355</v>
      </c>
      <c r="H167" s="18">
        <f t="shared" si="2"/>
        <v>300717.54514671775</v>
      </c>
      <c r="I167" s="5"/>
    </row>
    <row r="168" spans="2:9" s="6" customFormat="1" ht="14" x14ac:dyDescent="0.15">
      <c r="B168" s="17">
        <v>160</v>
      </c>
      <c r="C168" s="21" t="s">
        <v>175</v>
      </c>
      <c r="D168" s="46" t="s">
        <v>15</v>
      </c>
      <c r="E168" s="32">
        <v>5</v>
      </c>
      <c r="F168" s="38">
        <v>0.19</v>
      </c>
      <c r="G168" s="18">
        <v>67354.946503862651</v>
      </c>
      <c r="H168" s="18">
        <f t="shared" si="2"/>
        <v>336774.73251931323</v>
      </c>
      <c r="I168" s="5"/>
    </row>
    <row r="169" spans="2:9" s="6" customFormat="1" ht="14" x14ac:dyDescent="0.15">
      <c r="B169" s="17">
        <v>161</v>
      </c>
      <c r="C169" s="21" t="s">
        <v>176</v>
      </c>
      <c r="D169" s="46" t="s">
        <v>15</v>
      </c>
      <c r="E169" s="32">
        <v>5</v>
      </c>
      <c r="F169" s="38">
        <v>0.19</v>
      </c>
      <c r="G169" s="18">
        <v>4596.7642381437572</v>
      </c>
      <c r="H169" s="18">
        <f t="shared" si="2"/>
        <v>22983.821190718787</v>
      </c>
      <c r="I169" s="5"/>
    </row>
    <row r="170" spans="2:9" s="6" customFormat="1" ht="14" x14ac:dyDescent="0.15">
      <c r="B170" s="17">
        <v>162</v>
      </c>
      <c r="C170" s="21" t="s">
        <v>177</v>
      </c>
      <c r="D170" s="46" t="s">
        <v>15</v>
      </c>
      <c r="E170" s="32">
        <v>10</v>
      </c>
      <c r="F170" s="38">
        <v>0.19</v>
      </c>
      <c r="G170" s="18">
        <v>9856.233674447165</v>
      </c>
      <c r="H170" s="18">
        <f t="shared" si="2"/>
        <v>98562.336744471657</v>
      </c>
      <c r="I170" s="5"/>
    </row>
    <row r="171" spans="2:9" s="6" customFormat="1" ht="14" x14ac:dyDescent="0.15">
      <c r="B171" s="17">
        <v>163</v>
      </c>
      <c r="C171" s="21" t="s">
        <v>178</v>
      </c>
      <c r="D171" s="46" t="s">
        <v>15</v>
      </c>
      <c r="E171" s="32">
        <v>5</v>
      </c>
      <c r="F171" s="38">
        <v>0.19</v>
      </c>
      <c r="G171" s="18">
        <v>17085.744927097898</v>
      </c>
      <c r="H171" s="18">
        <f t="shared" si="2"/>
        <v>85428.724635489489</v>
      </c>
      <c r="I171" s="5"/>
    </row>
    <row r="172" spans="2:9" s="6" customFormat="1" ht="14" x14ac:dyDescent="0.15">
      <c r="B172" s="17">
        <v>164</v>
      </c>
      <c r="C172" s="21" t="s">
        <v>179</v>
      </c>
      <c r="D172" s="46" t="s">
        <v>15</v>
      </c>
      <c r="E172" s="32">
        <v>5</v>
      </c>
      <c r="F172" s="38">
        <v>0.19</v>
      </c>
      <c r="G172" s="18">
        <v>95248.810753673402</v>
      </c>
      <c r="H172" s="18">
        <f t="shared" si="2"/>
        <v>476244.05376836704</v>
      </c>
      <c r="I172" s="5"/>
    </row>
    <row r="173" spans="2:9" s="6" customFormat="1" ht="14" x14ac:dyDescent="0.15">
      <c r="B173" s="17">
        <v>165</v>
      </c>
      <c r="C173" s="21" t="s">
        <v>180</v>
      </c>
      <c r="D173" s="46" t="s">
        <v>15</v>
      </c>
      <c r="E173" s="32">
        <v>5</v>
      </c>
      <c r="F173" s="38">
        <v>0.19</v>
      </c>
      <c r="G173" s="18">
        <v>47901.536641521641</v>
      </c>
      <c r="H173" s="18">
        <f t="shared" si="2"/>
        <v>239507.68320760821</v>
      </c>
      <c r="I173" s="5"/>
    </row>
    <row r="174" spans="2:9" s="6" customFormat="1" ht="14" x14ac:dyDescent="0.15">
      <c r="B174" s="17">
        <v>166</v>
      </c>
      <c r="C174" s="21" t="s">
        <v>181</v>
      </c>
      <c r="D174" s="46" t="s">
        <v>232</v>
      </c>
      <c r="E174" s="32">
        <v>2</v>
      </c>
      <c r="F174" s="38">
        <v>0.19</v>
      </c>
      <c r="G174" s="18">
        <v>427.74608244850168</v>
      </c>
      <c r="H174" s="18">
        <f t="shared" si="2"/>
        <v>855.49216489700336</v>
      </c>
      <c r="I174" s="5"/>
    </row>
    <row r="175" spans="2:9" s="6" customFormat="1" ht="14" x14ac:dyDescent="0.15">
      <c r="B175" s="17">
        <v>167</v>
      </c>
      <c r="C175" s="21" t="s">
        <v>182</v>
      </c>
      <c r="D175" s="46" t="s">
        <v>232</v>
      </c>
      <c r="E175" s="32">
        <v>2</v>
      </c>
      <c r="F175" s="38">
        <v>0.19</v>
      </c>
      <c r="G175" s="18">
        <v>506.06578768555124</v>
      </c>
      <c r="H175" s="18">
        <f t="shared" si="2"/>
        <v>1012.1315753711025</v>
      </c>
      <c r="I175" s="5"/>
    </row>
    <row r="176" spans="2:9" s="6" customFormat="1" ht="14" x14ac:dyDescent="0.15">
      <c r="B176" s="17">
        <v>168</v>
      </c>
      <c r="C176" s="21" t="s">
        <v>183</v>
      </c>
      <c r="D176" s="46" t="s">
        <v>232</v>
      </c>
      <c r="E176" s="32">
        <v>2</v>
      </c>
      <c r="F176" s="38">
        <v>0.19</v>
      </c>
      <c r="G176" s="18">
        <v>602.45927105422766</v>
      </c>
      <c r="H176" s="18">
        <f t="shared" si="2"/>
        <v>1204.9185421084553</v>
      </c>
      <c r="I176" s="5"/>
    </row>
    <row r="177" spans="2:9" s="6" customFormat="1" ht="14" x14ac:dyDescent="0.15">
      <c r="B177" s="17">
        <v>169</v>
      </c>
      <c r="C177" s="21" t="s">
        <v>184</v>
      </c>
      <c r="D177" s="46" t="s">
        <v>15</v>
      </c>
      <c r="E177" s="32">
        <v>20</v>
      </c>
      <c r="F177" s="38">
        <v>0.19</v>
      </c>
      <c r="G177" s="18">
        <v>530.16415852772036</v>
      </c>
      <c r="H177" s="18">
        <f t="shared" si="2"/>
        <v>10603.283170554407</v>
      </c>
      <c r="I177" s="5"/>
    </row>
    <row r="178" spans="2:9" s="6" customFormat="1" ht="14" x14ac:dyDescent="0.15">
      <c r="B178" s="17">
        <v>170</v>
      </c>
      <c r="C178" s="21" t="s">
        <v>185</v>
      </c>
      <c r="D178" s="46" t="s">
        <v>15</v>
      </c>
      <c r="E178" s="32">
        <v>20</v>
      </c>
      <c r="F178" s="38">
        <v>0.19</v>
      </c>
      <c r="G178" s="18">
        <v>1632.6646245569571</v>
      </c>
      <c r="H178" s="18">
        <f t="shared" si="2"/>
        <v>32653.292491139142</v>
      </c>
      <c r="I178" s="5"/>
    </row>
    <row r="179" spans="2:9" s="6" customFormat="1" ht="14" x14ac:dyDescent="0.15">
      <c r="B179" s="17">
        <v>171</v>
      </c>
      <c r="C179" s="21" t="s">
        <v>186</v>
      </c>
      <c r="D179" s="46" t="s">
        <v>15</v>
      </c>
      <c r="E179" s="32">
        <v>10</v>
      </c>
      <c r="F179" s="38">
        <v>0.19</v>
      </c>
      <c r="G179" s="18">
        <v>21031.853152503088</v>
      </c>
      <c r="H179" s="18">
        <f t="shared" si="2"/>
        <v>210318.53152503088</v>
      </c>
      <c r="I179" s="5"/>
    </row>
    <row r="180" spans="2:9" s="6" customFormat="1" ht="14" x14ac:dyDescent="0.15">
      <c r="B180" s="17">
        <v>172</v>
      </c>
      <c r="C180" s="21" t="s">
        <v>187</v>
      </c>
      <c r="D180" s="46" t="s">
        <v>15</v>
      </c>
      <c r="E180" s="32">
        <v>10</v>
      </c>
      <c r="F180" s="38">
        <v>0.19</v>
      </c>
      <c r="G180" s="18">
        <v>6530.6584982278282</v>
      </c>
      <c r="H180" s="18">
        <f t="shared" si="2"/>
        <v>65306.584982278284</v>
      </c>
      <c r="I180" s="5"/>
    </row>
    <row r="181" spans="2:9" s="6" customFormat="1" ht="14" x14ac:dyDescent="0.15">
      <c r="B181" s="17">
        <v>173</v>
      </c>
      <c r="C181" s="21" t="s">
        <v>188</v>
      </c>
      <c r="D181" s="46" t="s">
        <v>15</v>
      </c>
      <c r="E181" s="32">
        <v>10</v>
      </c>
      <c r="F181" s="38">
        <v>0.19</v>
      </c>
      <c r="G181" s="18">
        <v>10211.684644369159</v>
      </c>
      <c r="H181" s="18">
        <f t="shared" si="2"/>
        <v>102116.8464436916</v>
      </c>
      <c r="I181" s="5"/>
    </row>
    <row r="182" spans="2:9" s="6" customFormat="1" ht="14" x14ac:dyDescent="0.15">
      <c r="B182" s="17">
        <v>174</v>
      </c>
      <c r="C182" s="21" t="s">
        <v>189</v>
      </c>
      <c r="D182" s="46" t="s">
        <v>15</v>
      </c>
      <c r="E182" s="32">
        <v>20</v>
      </c>
      <c r="F182" s="38">
        <v>0.19</v>
      </c>
      <c r="G182" s="18">
        <v>1578.4432901620767</v>
      </c>
      <c r="H182" s="18">
        <f t="shared" si="2"/>
        <v>31568.865803241533</v>
      </c>
      <c r="I182" s="5"/>
    </row>
    <row r="183" spans="2:9" s="6" customFormat="1" ht="14" x14ac:dyDescent="0.15">
      <c r="B183" s="17">
        <v>175</v>
      </c>
      <c r="C183" s="21" t="s">
        <v>190</v>
      </c>
      <c r="D183" s="46" t="s">
        <v>15</v>
      </c>
      <c r="E183" s="32">
        <v>20</v>
      </c>
      <c r="F183" s="38">
        <v>0.19</v>
      </c>
      <c r="G183" s="18">
        <v>168.68859589518377</v>
      </c>
      <c r="H183" s="18">
        <f t="shared" si="2"/>
        <v>3373.7719179036753</v>
      </c>
      <c r="I183" s="5"/>
    </row>
    <row r="184" spans="2:9" s="6" customFormat="1" ht="14" x14ac:dyDescent="0.15">
      <c r="B184" s="17">
        <v>176</v>
      </c>
      <c r="C184" s="21" t="s">
        <v>191</v>
      </c>
      <c r="D184" s="46" t="s">
        <v>15</v>
      </c>
      <c r="E184" s="32">
        <v>20</v>
      </c>
      <c r="F184" s="38">
        <v>0.19</v>
      </c>
      <c r="G184" s="18">
        <v>1590.4924755831612</v>
      </c>
      <c r="H184" s="18">
        <f t="shared" si="2"/>
        <v>31809.849511663226</v>
      </c>
      <c r="I184" s="5"/>
    </row>
    <row r="185" spans="2:9" s="6" customFormat="1" ht="14" x14ac:dyDescent="0.15">
      <c r="B185" s="17">
        <v>177</v>
      </c>
      <c r="C185" s="21" t="s">
        <v>192</v>
      </c>
      <c r="D185" s="46" t="s">
        <v>15</v>
      </c>
      <c r="E185" s="32">
        <v>20</v>
      </c>
      <c r="F185" s="38">
        <v>0.19</v>
      </c>
      <c r="G185" s="18">
        <v>204.83615215843741</v>
      </c>
      <c r="H185" s="18">
        <f t="shared" si="2"/>
        <v>4096.7230431687485</v>
      </c>
      <c r="I185" s="5"/>
    </row>
    <row r="186" spans="2:9" s="6" customFormat="1" ht="14" x14ac:dyDescent="0.15">
      <c r="B186" s="17">
        <v>178</v>
      </c>
      <c r="C186" s="21" t="s">
        <v>193</v>
      </c>
      <c r="D186" s="46" t="s">
        <v>15</v>
      </c>
      <c r="E186" s="32">
        <v>20</v>
      </c>
      <c r="F186" s="38">
        <v>0.19</v>
      </c>
      <c r="G186" s="18">
        <v>168.68859589518377</v>
      </c>
      <c r="H186" s="18">
        <f t="shared" si="2"/>
        <v>3373.7719179036753</v>
      </c>
      <c r="I186" s="5"/>
    </row>
    <row r="187" spans="2:9" s="6" customFormat="1" ht="14" x14ac:dyDescent="0.15">
      <c r="B187" s="17">
        <v>179</v>
      </c>
      <c r="C187" s="21" t="s">
        <v>194</v>
      </c>
      <c r="D187" s="46" t="s">
        <v>15</v>
      </c>
      <c r="E187" s="32">
        <v>20</v>
      </c>
      <c r="F187" s="38">
        <v>0.19</v>
      </c>
      <c r="G187" s="18">
        <v>1036.2299462132717</v>
      </c>
      <c r="H187" s="18">
        <f t="shared" si="2"/>
        <v>20724.598924265432</v>
      </c>
      <c r="I187" s="5"/>
    </row>
    <row r="188" spans="2:9" s="6" customFormat="1" ht="14" x14ac:dyDescent="0.15">
      <c r="B188" s="17">
        <v>180</v>
      </c>
      <c r="C188" s="21" t="s">
        <v>195</v>
      </c>
      <c r="D188" s="46" t="s">
        <v>15</v>
      </c>
      <c r="E188" s="32">
        <v>20</v>
      </c>
      <c r="F188" s="38">
        <v>0.19</v>
      </c>
      <c r="G188" s="18">
        <v>1138.6480222924904</v>
      </c>
      <c r="H188" s="18">
        <f t="shared" si="2"/>
        <v>22772.960445849807</v>
      </c>
      <c r="I188" s="5"/>
    </row>
    <row r="189" spans="2:9" s="6" customFormat="1" ht="14" x14ac:dyDescent="0.15">
      <c r="B189" s="17">
        <v>181</v>
      </c>
      <c r="C189" s="21" t="s">
        <v>196</v>
      </c>
      <c r="D189" s="46" t="s">
        <v>15</v>
      </c>
      <c r="E189" s="32">
        <v>20</v>
      </c>
      <c r="F189" s="38">
        <v>0.19</v>
      </c>
      <c r="G189" s="18">
        <v>1138.6480222924904</v>
      </c>
      <c r="H189" s="18">
        <f t="shared" si="2"/>
        <v>22772.960445849807</v>
      </c>
      <c r="I189" s="5"/>
    </row>
    <row r="190" spans="2:9" s="6" customFormat="1" ht="84" x14ac:dyDescent="0.15">
      <c r="B190" s="17">
        <v>182</v>
      </c>
      <c r="C190" s="25" t="s">
        <v>197</v>
      </c>
      <c r="D190" s="34" t="s">
        <v>15</v>
      </c>
      <c r="E190" s="34">
        <v>1</v>
      </c>
      <c r="F190" s="38">
        <v>0.19</v>
      </c>
      <c r="G190" s="18">
        <v>615562.76019965718</v>
      </c>
      <c r="H190" s="18">
        <f t="shared" si="2"/>
        <v>615562.76019965718</v>
      </c>
      <c r="I190" s="5"/>
    </row>
    <row r="191" spans="2:9" s="6" customFormat="1" ht="30" x14ac:dyDescent="0.15">
      <c r="B191" s="17">
        <v>183</v>
      </c>
      <c r="C191" s="26" t="s">
        <v>198</v>
      </c>
      <c r="D191" s="48" t="s">
        <v>15</v>
      </c>
      <c r="E191" s="32">
        <v>2</v>
      </c>
      <c r="F191" s="38">
        <v>0.19</v>
      </c>
      <c r="G191" s="18">
        <v>240170.38840576788</v>
      </c>
      <c r="H191" s="18">
        <f t="shared" si="2"/>
        <v>480340.77681153576</v>
      </c>
      <c r="I191" s="5"/>
    </row>
    <row r="192" spans="2:9" s="6" customFormat="1" ht="60" x14ac:dyDescent="0.15">
      <c r="B192" s="17">
        <v>184</v>
      </c>
      <c r="C192" s="27" t="s">
        <v>199</v>
      </c>
      <c r="D192" s="49" t="s">
        <v>15</v>
      </c>
      <c r="E192" s="35">
        <v>1</v>
      </c>
      <c r="F192" s="38">
        <v>0.19</v>
      </c>
      <c r="G192" s="18">
        <v>669350.32391937857</v>
      </c>
      <c r="H192" s="18">
        <f t="shared" si="2"/>
        <v>669350.32391937857</v>
      </c>
      <c r="I192" s="5"/>
    </row>
    <row r="193" spans="2:9" s="6" customFormat="1" ht="15" x14ac:dyDescent="0.2">
      <c r="B193" s="17">
        <v>185</v>
      </c>
      <c r="C193" s="28" t="s">
        <v>200</v>
      </c>
      <c r="D193" s="50" t="s">
        <v>15</v>
      </c>
      <c r="E193" s="32">
        <v>4</v>
      </c>
      <c r="F193" s="38">
        <v>0.19</v>
      </c>
      <c r="G193" s="18">
        <v>6301.7239752272217</v>
      </c>
      <c r="H193" s="18">
        <f t="shared" si="2"/>
        <v>25206.895900908887</v>
      </c>
      <c r="I193" s="5"/>
    </row>
    <row r="194" spans="2:9" s="6" customFormat="1" ht="15" x14ac:dyDescent="0.2">
      <c r="B194" s="17">
        <v>186</v>
      </c>
      <c r="C194" s="28" t="s">
        <v>201</v>
      </c>
      <c r="D194" s="50" t="s">
        <v>15</v>
      </c>
      <c r="E194" s="32">
        <v>4</v>
      </c>
      <c r="F194" s="38">
        <v>0.19</v>
      </c>
      <c r="G194" s="18">
        <v>38394.72934428593</v>
      </c>
      <c r="H194" s="18">
        <f t="shared" si="2"/>
        <v>153578.91737714372</v>
      </c>
      <c r="I194" s="5"/>
    </row>
    <row r="195" spans="2:9" s="6" customFormat="1" ht="15" x14ac:dyDescent="0.2">
      <c r="B195" s="17">
        <v>187</v>
      </c>
      <c r="C195" s="28" t="s">
        <v>202</v>
      </c>
      <c r="D195" s="50" t="s">
        <v>15</v>
      </c>
      <c r="E195" s="32">
        <v>5</v>
      </c>
      <c r="F195" s="38">
        <v>0.19</v>
      </c>
      <c r="G195" s="18">
        <v>75711.056593384797</v>
      </c>
      <c r="H195" s="18">
        <f t="shared" si="2"/>
        <v>378555.28296692402</v>
      </c>
      <c r="I195" s="5"/>
    </row>
    <row r="196" spans="2:9" s="6" customFormat="1" ht="15" x14ac:dyDescent="0.2">
      <c r="B196" s="17">
        <v>188</v>
      </c>
      <c r="C196" s="28" t="s">
        <v>203</v>
      </c>
      <c r="D196" s="50" t="s">
        <v>15</v>
      </c>
      <c r="E196" s="36">
        <v>4</v>
      </c>
      <c r="F196" s="38">
        <v>0.19</v>
      </c>
      <c r="G196" s="18">
        <v>150602.76857813585</v>
      </c>
      <c r="H196" s="18">
        <f t="shared" si="2"/>
        <v>602411.07431254338</v>
      </c>
      <c r="I196" s="5"/>
    </row>
    <row r="197" spans="2:9" s="6" customFormat="1" ht="15" x14ac:dyDescent="0.2">
      <c r="B197" s="17">
        <v>189</v>
      </c>
      <c r="C197" s="28" t="s">
        <v>204</v>
      </c>
      <c r="D197" s="50" t="s">
        <v>15</v>
      </c>
      <c r="E197" s="36">
        <v>4</v>
      </c>
      <c r="F197" s="38">
        <v>0.19</v>
      </c>
      <c r="G197" s="18">
        <v>144325.1429737508</v>
      </c>
      <c r="H197" s="18">
        <f t="shared" si="2"/>
        <v>577300.5718950032</v>
      </c>
      <c r="I197" s="5"/>
    </row>
    <row r="198" spans="2:9" s="6" customFormat="1" ht="15" x14ac:dyDescent="0.2">
      <c r="B198" s="17">
        <v>190</v>
      </c>
      <c r="C198" s="29" t="s">
        <v>205</v>
      </c>
      <c r="D198" s="50" t="s">
        <v>15</v>
      </c>
      <c r="E198" s="36">
        <v>4</v>
      </c>
      <c r="F198" s="38">
        <v>0.19</v>
      </c>
      <c r="G198" s="18">
        <v>88242.209431312731</v>
      </c>
      <c r="H198" s="18">
        <f t="shared" si="2"/>
        <v>352968.83772525092</v>
      </c>
      <c r="I198" s="5"/>
    </row>
    <row r="199" spans="2:9" s="6" customFormat="1" ht="15" x14ac:dyDescent="0.15">
      <c r="B199" s="17">
        <v>191</v>
      </c>
      <c r="C199" s="26" t="s">
        <v>206</v>
      </c>
      <c r="D199" s="50" t="s">
        <v>15</v>
      </c>
      <c r="E199" s="36">
        <v>5</v>
      </c>
      <c r="F199" s="38">
        <v>0.19</v>
      </c>
      <c r="G199" s="18">
        <v>22525.952144717572</v>
      </c>
      <c r="H199" s="18">
        <f t="shared" si="2"/>
        <v>112629.76072358785</v>
      </c>
      <c r="I199" s="5"/>
    </row>
    <row r="200" spans="2:9" s="6" customFormat="1" ht="105" x14ac:dyDescent="0.2">
      <c r="B200" s="17">
        <v>192</v>
      </c>
      <c r="C200" s="28" t="s">
        <v>207</v>
      </c>
      <c r="D200" s="50" t="s">
        <v>15</v>
      </c>
      <c r="E200" s="36">
        <v>1</v>
      </c>
      <c r="F200" s="38">
        <v>0.19</v>
      </c>
      <c r="G200" s="18">
        <v>393164.92028998898</v>
      </c>
      <c r="H200" s="18">
        <f t="shared" si="2"/>
        <v>393164.92028998898</v>
      </c>
      <c r="I200" s="5"/>
    </row>
    <row r="201" spans="2:9" s="6" customFormat="1" ht="30" x14ac:dyDescent="0.2">
      <c r="B201" s="17">
        <v>193</v>
      </c>
      <c r="C201" s="28" t="s">
        <v>208</v>
      </c>
      <c r="D201" s="50" t="s">
        <v>15</v>
      </c>
      <c r="E201" s="36">
        <v>2</v>
      </c>
      <c r="F201" s="38">
        <v>0.19</v>
      </c>
      <c r="G201" s="18">
        <v>173158.84368640612</v>
      </c>
      <c r="H201" s="18">
        <f t="shared" si="2"/>
        <v>346317.68737281224</v>
      </c>
      <c r="I201" s="5"/>
    </row>
    <row r="202" spans="2:9" s="6" customFormat="1" ht="30" x14ac:dyDescent="0.15">
      <c r="B202" s="17">
        <v>194</v>
      </c>
      <c r="C202" s="26" t="s">
        <v>209</v>
      </c>
      <c r="D202" s="50" t="s">
        <v>15</v>
      </c>
      <c r="E202" s="36">
        <v>5</v>
      </c>
      <c r="F202" s="38">
        <v>0.19</v>
      </c>
      <c r="G202" s="18">
        <v>59890.476135500772</v>
      </c>
      <c r="H202" s="18">
        <f t="shared" ref="H202:H223" si="3">+E202*G202</f>
        <v>299452.38067750388</v>
      </c>
      <c r="I202" s="5"/>
    </row>
    <row r="203" spans="2:9" s="6" customFormat="1" ht="15" x14ac:dyDescent="0.15">
      <c r="B203" s="17">
        <v>195</v>
      </c>
      <c r="C203" s="26" t="s">
        <v>210</v>
      </c>
      <c r="D203" s="50" t="s">
        <v>15</v>
      </c>
      <c r="E203" s="36">
        <v>2</v>
      </c>
      <c r="F203" s="38">
        <v>0.19</v>
      </c>
      <c r="G203" s="18">
        <v>134613.49952435662</v>
      </c>
      <c r="H203" s="18">
        <f t="shared" si="3"/>
        <v>269226.99904871325</v>
      </c>
      <c r="I203" s="5"/>
    </row>
    <row r="204" spans="2:9" s="6" customFormat="1" ht="15" x14ac:dyDescent="0.15">
      <c r="B204" s="17">
        <v>196</v>
      </c>
      <c r="C204" s="26" t="s">
        <v>211</v>
      </c>
      <c r="D204" s="50" t="s">
        <v>15</v>
      </c>
      <c r="E204" s="36">
        <v>5</v>
      </c>
      <c r="F204" s="38">
        <v>0.19</v>
      </c>
      <c r="G204" s="18">
        <v>8994.7169168396194</v>
      </c>
      <c r="H204" s="18">
        <f t="shared" si="3"/>
        <v>44973.584584198099</v>
      </c>
      <c r="I204" s="5"/>
    </row>
    <row r="205" spans="2:9" s="6" customFormat="1" ht="15" x14ac:dyDescent="0.15">
      <c r="B205" s="17">
        <v>197</v>
      </c>
      <c r="C205" s="26" t="s">
        <v>212</v>
      </c>
      <c r="D205" s="50" t="s">
        <v>15</v>
      </c>
      <c r="E205" s="36">
        <v>3</v>
      </c>
      <c r="F205" s="38">
        <v>0.19</v>
      </c>
      <c r="G205" s="18">
        <v>8307.9133478378008</v>
      </c>
      <c r="H205" s="18">
        <f t="shared" si="3"/>
        <v>24923.740043513404</v>
      </c>
      <c r="I205" s="5"/>
    </row>
    <row r="206" spans="2:9" s="6" customFormat="1" ht="15" x14ac:dyDescent="0.15">
      <c r="B206" s="17">
        <v>198</v>
      </c>
      <c r="C206" s="26" t="s">
        <v>213</v>
      </c>
      <c r="D206" s="50" t="s">
        <v>15</v>
      </c>
      <c r="E206" s="36">
        <v>5</v>
      </c>
      <c r="F206" s="38">
        <v>0.19</v>
      </c>
      <c r="G206" s="18">
        <v>14675.907842880986</v>
      </c>
      <c r="H206" s="18">
        <f t="shared" si="3"/>
        <v>73379.539214404926</v>
      </c>
      <c r="I206" s="5"/>
    </row>
    <row r="207" spans="2:9" s="6" customFormat="1" ht="15" x14ac:dyDescent="0.15">
      <c r="B207" s="17">
        <v>199</v>
      </c>
      <c r="C207" s="26" t="s">
        <v>214</v>
      </c>
      <c r="D207" s="50" t="s">
        <v>15</v>
      </c>
      <c r="E207" s="36">
        <v>4</v>
      </c>
      <c r="F207" s="38">
        <v>0.19</v>
      </c>
      <c r="G207" s="18">
        <v>6145.0845647531223</v>
      </c>
      <c r="H207" s="18">
        <f t="shared" si="3"/>
        <v>24580.338259012489</v>
      </c>
      <c r="I207" s="5"/>
    </row>
    <row r="208" spans="2:9" s="6" customFormat="1" ht="15" x14ac:dyDescent="0.15">
      <c r="B208" s="17">
        <v>200</v>
      </c>
      <c r="C208" s="26" t="s">
        <v>215</v>
      </c>
      <c r="D208" s="50" t="s">
        <v>15</v>
      </c>
      <c r="E208" s="36">
        <v>4</v>
      </c>
      <c r="F208" s="38">
        <v>0.19</v>
      </c>
      <c r="G208" s="18">
        <v>5880.0024854892627</v>
      </c>
      <c r="H208" s="18">
        <f t="shared" si="3"/>
        <v>23520.009941957051</v>
      </c>
      <c r="I208" s="5"/>
    </row>
    <row r="209" spans="2:9" s="6" customFormat="1" ht="15" x14ac:dyDescent="0.15">
      <c r="B209" s="17">
        <v>201</v>
      </c>
      <c r="C209" s="26" t="s">
        <v>216</v>
      </c>
      <c r="D209" s="50" t="s">
        <v>15</v>
      </c>
      <c r="E209" s="36">
        <v>4</v>
      </c>
      <c r="F209" s="38">
        <v>0.19</v>
      </c>
      <c r="G209" s="18">
        <v>17525.540194967485</v>
      </c>
      <c r="H209" s="18">
        <f t="shared" si="3"/>
        <v>70102.160779869941</v>
      </c>
      <c r="I209" s="5"/>
    </row>
    <row r="210" spans="2:9" s="6" customFormat="1" ht="15" x14ac:dyDescent="0.15">
      <c r="B210" s="17">
        <v>202</v>
      </c>
      <c r="C210" s="26" t="s">
        <v>217</v>
      </c>
      <c r="D210" s="50" t="s">
        <v>15</v>
      </c>
      <c r="E210" s="36">
        <v>15</v>
      </c>
      <c r="F210" s="38">
        <v>0.19</v>
      </c>
      <c r="G210" s="18">
        <v>415.69689702741709</v>
      </c>
      <c r="H210" s="18">
        <f t="shared" si="3"/>
        <v>6235.4534554112561</v>
      </c>
      <c r="I210" s="5"/>
    </row>
    <row r="211" spans="2:9" s="6" customFormat="1" ht="15" x14ac:dyDescent="0.15">
      <c r="B211" s="17">
        <v>203</v>
      </c>
      <c r="C211" s="39" t="s">
        <v>218</v>
      </c>
      <c r="D211" s="51" t="s">
        <v>15</v>
      </c>
      <c r="E211" s="40">
        <v>5</v>
      </c>
      <c r="F211" s="41">
        <v>0.19</v>
      </c>
      <c r="G211" s="18">
        <v>6729.4700576757232</v>
      </c>
      <c r="H211" s="18">
        <f t="shared" si="3"/>
        <v>33647.350288378613</v>
      </c>
      <c r="I211" s="5"/>
    </row>
    <row r="212" spans="2:9" s="6" customFormat="1" ht="15" x14ac:dyDescent="0.15">
      <c r="B212" s="15">
        <v>204</v>
      </c>
      <c r="C212" s="42" t="s">
        <v>219</v>
      </c>
      <c r="D212" s="44" t="s">
        <v>15</v>
      </c>
      <c r="E212" s="30">
        <v>10</v>
      </c>
      <c r="F212" s="37">
        <v>0.19</v>
      </c>
      <c r="G212" s="16">
        <v>6036.6418959633611</v>
      </c>
      <c r="H212" s="16">
        <f t="shared" si="3"/>
        <v>60366.418959633607</v>
      </c>
      <c r="I212" s="5"/>
    </row>
    <row r="213" spans="2:9" s="6" customFormat="1" ht="15" x14ac:dyDescent="0.15">
      <c r="B213" s="15">
        <v>205</v>
      </c>
      <c r="C213" s="42" t="s">
        <v>220</v>
      </c>
      <c r="D213" s="44" t="s">
        <v>15</v>
      </c>
      <c r="E213" s="30">
        <v>20</v>
      </c>
      <c r="F213" s="37">
        <v>0.19</v>
      </c>
      <c r="G213" s="16">
        <v>439.79526786958621</v>
      </c>
      <c r="H213" s="16">
        <f t="shared" si="3"/>
        <v>8795.9053573917245</v>
      </c>
      <c r="I213" s="5"/>
    </row>
    <row r="214" spans="2:9" s="6" customFormat="1" ht="14" x14ac:dyDescent="0.15">
      <c r="B214" s="15">
        <v>206</v>
      </c>
      <c r="C214" s="43" t="s">
        <v>221</v>
      </c>
      <c r="D214" s="44" t="s">
        <v>15</v>
      </c>
      <c r="E214" s="30">
        <v>10</v>
      </c>
      <c r="F214" s="37">
        <v>0.19</v>
      </c>
      <c r="G214" s="16">
        <v>6072.7894522266151</v>
      </c>
      <c r="H214" s="16">
        <f t="shared" si="3"/>
        <v>60727.89452226615</v>
      </c>
      <c r="I214" s="5"/>
    </row>
    <row r="215" spans="2:9" s="6" customFormat="1" ht="14" x14ac:dyDescent="0.15">
      <c r="B215" s="15">
        <v>207</v>
      </c>
      <c r="C215" s="43" t="s">
        <v>222</v>
      </c>
      <c r="D215" s="44" t="s">
        <v>15</v>
      </c>
      <c r="E215" s="30">
        <v>10</v>
      </c>
      <c r="F215" s="37">
        <v>0.19</v>
      </c>
      <c r="G215" s="16">
        <v>2560.4519019804675</v>
      </c>
      <c r="H215" s="16">
        <f t="shared" si="3"/>
        <v>25604.519019804677</v>
      </c>
      <c r="I215" s="5"/>
    </row>
    <row r="216" spans="2:9" s="6" customFormat="1" ht="14" x14ac:dyDescent="0.15">
      <c r="B216" s="15">
        <v>208</v>
      </c>
      <c r="C216" s="43" t="s">
        <v>223</v>
      </c>
      <c r="D216" s="44" t="s">
        <v>15</v>
      </c>
      <c r="E216" s="30">
        <v>20</v>
      </c>
      <c r="F216" s="37">
        <v>0.19</v>
      </c>
      <c r="G216" s="16">
        <v>1837.5007767153945</v>
      </c>
      <c r="H216" s="16">
        <f t="shared" si="3"/>
        <v>36750.015534307888</v>
      </c>
      <c r="I216" s="5"/>
    </row>
    <row r="217" spans="2:9" s="6" customFormat="1" ht="14" x14ac:dyDescent="0.15">
      <c r="B217" s="15">
        <v>209</v>
      </c>
      <c r="C217" s="43" t="s">
        <v>224</v>
      </c>
      <c r="D217" s="44" t="s">
        <v>15</v>
      </c>
      <c r="E217" s="30">
        <v>20</v>
      </c>
      <c r="F217" s="37">
        <v>0.19</v>
      </c>
      <c r="G217" s="16">
        <v>512.09038039609356</v>
      </c>
      <c r="H217" s="16">
        <f t="shared" si="3"/>
        <v>10241.807607921872</v>
      </c>
      <c r="I217" s="5"/>
    </row>
    <row r="218" spans="2:9" s="6" customFormat="1" ht="14" x14ac:dyDescent="0.15">
      <c r="B218" s="15">
        <v>210</v>
      </c>
      <c r="C218" s="43" t="s">
        <v>225</v>
      </c>
      <c r="D218" s="44" t="s">
        <v>15</v>
      </c>
      <c r="E218" s="30">
        <v>20</v>
      </c>
      <c r="F218" s="37">
        <v>0.19</v>
      </c>
      <c r="G218" s="16">
        <v>3596.6818481937394</v>
      </c>
      <c r="H218" s="16">
        <f t="shared" si="3"/>
        <v>71933.636963874786</v>
      </c>
      <c r="I218" s="5"/>
    </row>
    <row r="219" spans="2:9" s="6" customFormat="1" ht="14" x14ac:dyDescent="0.15">
      <c r="B219" s="15">
        <v>211</v>
      </c>
      <c r="C219" s="43" t="s">
        <v>226</v>
      </c>
      <c r="D219" s="44" t="s">
        <v>15</v>
      </c>
      <c r="E219" s="30">
        <v>20</v>
      </c>
      <c r="F219" s="37">
        <v>0.19</v>
      </c>
      <c r="G219" s="16">
        <v>186.76237402681059</v>
      </c>
      <c r="H219" s="16">
        <f t="shared" si="3"/>
        <v>3735.2474805362117</v>
      </c>
      <c r="I219" s="5"/>
    </row>
    <row r="220" spans="2:9" s="6" customFormat="1" ht="14" x14ac:dyDescent="0.15">
      <c r="B220" s="15">
        <v>212</v>
      </c>
      <c r="C220" s="43" t="s">
        <v>227</v>
      </c>
      <c r="D220" s="44" t="s">
        <v>15</v>
      </c>
      <c r="E220" s="30">
        <v>20</v>
      </c>
      <c r="F220" s="37">
        <v>0.19</v>
      </c>
      <c r="G220" s="16">
        <v>96.393483368676428</v>
      </c>
      <c r="H220" s="16">
        <f t="shared" si="3"/>
        <v>1927.8696673735285</v>
      </c>
      <c r="I220" s="5"/>
    </row>
    <row r="221" spans="2:9" s="6" customFormat="1" ht="14" x14ac:dyDescent="0.15">
      <c r="B221" s="15">
        <v>213</v>
      </c>
      <c r="C221" s="43" t="s">
        <v>228</v>
      </c>
      <c r="D221" s="44" t="s">
        <v>15</v>
      </c>
      <c r="E221" s="30">
        <v>20</v>
      </c>
      <c r="F221" s="37">
        <v>0.19</v>
      </c>
      <c r="G221" s="16">
        <v>96.393483368676428</v>
      </c>
      <c r="H221" s="16">
        <f t="shared" si="3"/>
        <v>1927.8696673735285</v>
      </c>
      <c r="I221" s="5"/>
    </row>
    <row r="222" spans="2:9" s="6" customFormat="1" ht="14" x14ac:dyDescent="0.15">
      <c r="B222" s="15">
        <v>214</v>
      </c>
      <c r="C222" s="43" t="s">
        <v>229</v>
      </c>
      <c r="D222" s="44" t="s">
        <v>15</v>
      </c>
      <c r="E222" s="30">
        <v>20</v>
      </c>
      <c r="F222" s="37">
        <v>0.19</v>
      </c>
      <c r="G222" s="16">
        <v>3897.9114837208531</v>
      </c>
      <c r="H222" s="16">
        <f t="shared" si="3"/>
        <v>77958.22967441706</v>
      </c>
      <c r="I222" s="5"/>
    </row>
    <row r="223" spans="2:9" s="6" customFormat="1" ht="14" x14ac:dyDescent="0.15">
      <c r="B223" s="15">
        <v>215</v>
      </c>
      <c r="C223" s="43" t="s">
        <v>230</v>
      </c>
      <c r="D223" s="44" t="s">
        <v>15</v>
      </c>
      <c r="E223" s="30">
        <v>10</v>
      </c>
      <c r="F223" s="37">
        <v>0.19</v>
      </c>
      <c r="G223" s="16">
        <v>34737.801568986768</v>
      </c>
      <c r="H223" s="16">
        <f t="shared" si="3"/>
        <v>347378.01568986767</v>
      </c>
      <c r="I223" s="5"/>
    </row>
    <row r="224" spans="2:9" s="6" customFormat="1" x14ac:dyDescent="0.15">
      <c r="E224" s="5"/>
      <c r="F224" s="5"/>
      <c r="G224" s="5"/>
      <c r="H224" s="5"/>
      <c r="I224" s="5"/>
    </row>
    <row r="225" spans="1:9" s="6" customFormat="1" ht="20.25" customHeight="1" x14ac:dyDescent="0.15">
      <c r="A225" s="62" t="s">
        <v>11</v>
      </c>
      <c r="B225" s="62"/>
      <c r="C225" s="62"/>
      <c r="D225" s="8"/>
      <c r="E225" s="8"/>
      <c r="F225" s="8"/>
      <c r="G225" s="7"/>
      <c r="H225" s="7"/>
      <c r="I225" s="5"/>
    </row>
    <row r="226" spans="1:9" ht="14" thickBot="1" x14ac:dyDescent="0.2"/>
    <row r="227" spans="1:9" ht="15" thickBot="1" x14ac:dyDescent="0.2">
      <c r="C227" s="11" t="s">
        <v>5</v>
      </c>
      <c r="D227" s="63" t="s">
        <v>6</v>
      </c>
      <c r="E227" s="64"/>
      <c r="F227" s="64"/>
      <c r="G227" s="65"/>
    </row>
    <row r="228" spans="1:9" ht="15" thickBot="1" x14ac:dyDescent="0.2">
      <c r="C228" s="12" t="s">
        <v>12</v>
      </c>
      <c r="D228" s="54">
        <f>SUM(H9:H223)</f>
        <v>12848739.242664183</v>
      </c>
      <c r="E228" s="55"/>
      <c r="F228" s="55"/>
      <c r="G228" s="56"/>
    </row>
    <row r="229" spans="1:9" ht="15" thickBot="1" x14ac:dyDescent="0.2">
      <c r="C229" s="12" t="s">
        <v>7</v>
      </c>
      <c r="D229" s="54">
        <f>D228*0.19</f>
        <v>2441260.4561061948</v>
      </c>
      <c r="E229" s="55"/>
      <c r="F229" s="55"/>
      <c r="G229" s="56"/>
    </row>
    <row r="230" spans="1:9" ht="15" thickBot="1" x14ac:dyDescent="0.2">
      <c r="C230" s="13" t="s">
        <v>8</v>
      </c>
      <c r="D230" s="57">
        <f>SUM(D228:G229)</f>
        <v>15289999.698770378</v>
      </c>
      <c r="E230" s="58"/>
      <c r="F230" s="58"/>
      <c r="G230" s="59"/>
    </row>
    <row r="231" spans="1:9" x14ac:dyDescent="0.15">
      <c r="D231" s="10"/>
      <c r="H231" s="1">
        <v>15290000</v>
      </c>
    </row>
    <row r="232" spans="1:9" x14ac:dyDescent="0.15">
      <c r="C232" s="2" t="s">
        <v>9</v>
      </c>
      <c r="D232" s="10"/>
      <c r="H232" s="66">
        <f>+H231/25379309</f>
        <v>0.6024592710542277</v>
      </c>
    </row>
    <row r="233" spans="1:9" x14ac:dyDescent="0.15">
      <c r="C233" s="2" t="s">
        <v>236</v>
      </c>
      <c r="D233" s="10"/>
    </row>
    <row r="234" spans="1:9" x14ac:dyDescent="0.15">
      <c r="C234" s="2" t="s">
        <v>10</v>
      </c>
      <c r="D234" s="10"/>
    </row>
    <row r="235" spans="1:9" x14ac:dyDescent="0.15">
      <c r="C235" s="2" t="s">
        <v>237</v>
      </c>
    </row>
    <row r="236" spans="1:9" x14ac:dyDescent="0.15">
      <c r="C236" s="2" t="s">
        <v>238</v>
      </c>
    </row>
    <row r="237" spans="1:9" ht="63.75" customHeight="1" x14ac:dyDescent="0.15">
      <c r="C237" s="2" t="s">
        <v>239</v>
      </c>
    </row>
    <row r="238" spans="1:9" ht="14" x14ac:dyDescent="0.15">
      <c r="C238" s="14" t="s">
        <v>240</v>
      </c>
    </row>
  </sheetData>
  <mergeCells count="9">
    <mergeCell ref="B1:H1"/>
    <mergeCell ref="D229:G229"/>
    <mergeCell ref="D230:G230"/>
    <mergeCell ref="B2:H2"/>
    <mergeCell ref="B3:H5"/>
    <mergeCell ref="B7:H7"/>
    <mergeCell ref="A225:C225"/>
    <mergeCell ref="D227:G227"/>
    <mergeCell ref="D228:G22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BIOMEDICA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Jeison Soto Cardona</dc:creator>
  <cp:lastModifiedBy>Natalia Restrepo Velasquez</cp:lastModifiedBy>
  <cp:lastPrinted>2020-06-10T21:44:38Z</cp:lastPrinted>
  <dcterms:created xsi:type="dcterms:W3CDTF">2019-07-10T22:21:02Z</dcterms:created>
  <dcterms:modified xsi:type="dcterms:W3CDTF">2025-06-20T17:46:12Z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2024-11-28T20:12:37Z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055ab03e-1116-4b9e-bfc1-9f61a0c1d8c2</vt:lpwstr>
  </property>
  <property fmtid="{D5CDD505-2E9C-101B-9397-08002B2CF9AE}" pid="8" name="MSIP_Label_fc111285-cafa-4fc9-8a9a-bd902089b24f_ContentBits">
    <vt:lpwstr>0</vt:lpwstr>
  </property>
</Properties>
</file>