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C:\Users\Adolfo Cuadros\Desktop\PROCESOS 2025\PROCESO VIAS\DEFINITIVOS\24-06-2025\"/>
    </mc:Choice>
  </mc:AlternateContent>
  <xr:revisionPtr revIDLastSave="0" documentId="13_ncr:1_{0A25A487-A6A7-4EDA-A7FD-03472E8F8B30}" xr6:coauthVersionLast="43" xr6:coauthVersionMax="47" xr10:uidLastSave="{00000000-0000-0000-0000-000000000000}"/>
  <bookViews>
    <workbookView xWindow="-120" yWindow="-120" windowWidth="20730" windowHeight="11040" xr2:uid="{7E8B534E-F2C2-4A99-9AB0-BC43EF4B30BB}"/>
  </bookViews>
  <sheets>
    <sheet name="PROPUESTA ECONOMIC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0" i="2" l="1"/>
  <c r="A50" i="2"/>
  <c r="G49" i="2"/>
  <c r="G47" i="2"/>
  <c r="G46" i="2"/>
  <c r="G45" i="2"/>
  <c r="G44" i="2"/>
  <c r="G43" i="2"/>
  <c r="G42" i="2"/>
  <c r="G41" i="2"/>
  <c r="G40" i="2"/>
  <c r="G39" i="2"/>
  <c r="G38" i="2"/>
  <c r="G37" i="2"/>
  <c r="A37" i="2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G36" i="2"/>
  <c r="G34" i="2"/>
  <c r="G33" i="2"/>
  <c r="G32" i="2"/>
  <c r="G31" i="2"/>
  <c r="G30" i="2"/>
  <c r="G29" i="2"/>
  <c r="G28" i="2"/>
  <c r="G27" i="2"/>
  <c r="A27" i="2"/>
  <c r="A28" i="2" s="1"/>
  <c r="A29" i="2" s="1"/>
  <c r="A30" i="2" s="1"/>
  <c r="A31" i="2" s="1"/>
  <c r="A32" i="2" s="1"/>
  <c r="A33" i="2" s="1"/>
  <c r="G25" i="2"/>
  <c r="G23" i="2"/>
  <c r="A23" i="2"/>
  <c r="G21" i="2"/>
  <c r="G19" i="2"/>
  <c r="G18" i="2"/>
  <c r="A18" i="2"/>
  <c r="A19" i="2" s="1"/>
  <c r="G16" i="2"/>
  <c r="G15" i="2"/>
  <c r="G51" i="2" l="1"/>
</calcChain>
</file>

<file path=xl/sharedStrings.xml><?xml version="1.0" encoding="utf-8"?>
<sst xmlns="http://schemas.openxmlformats.org/spreadsheetml/2006/main" count="123" uniqueCount="94">
  <si>
    <t>ITEM No.</t>
  </si>
  <si>
    <t>Especificación</t>
  </si>
  <si>
    <t>DESCRIPCION DE LA OBRA</t>
  </si>
  <si>
    <t>UNIDAD</t>
  </si>
  <si>
    <t>CANTIDAD</t>
  </si>
  <si>
    <t xml:space="preserve">VALOR UNITARIO </t>
  </si>
  <si>
    <t>VALOR PARCIAL AJUSTADO AL PESO</t>
  </si>
  <si>
    <t>CAPITULO I - PRELIMINARES</t>
  </si>
  <si>
    <t>LOCALIZACIÓN, TRAZADO Y REPLANTEO</t>
  </si>
  <si>
    <t>M2</t>
  </si>
  <si>
    <t>201-13</t>
  </si>
  <si>
    <t>DEMOLICIÓN DE ESTRUCTURAS (PAVIMENTOS EXISTENTE Y ELEMENTOS DE CONCRETO), INCLUYE RETIRO DE MATERIAL</t>
  </si>
  <si>
    <t>M3</t>
  </si>
  <si>
    <t>CAPITULO II - EXPLANACIÓN (EXCAVACIONES Y RELLENOS)</t>
  </si>
  <si>
    <t>210.3-13</t>
  </si>
  <si>
    <t>EXCAVACION EN MATERIAL COMUN DE LA EXPLANACION, CANALES Y PRESTAMOS. INCLUYE RETIRO HASTA 10 KM.</t>
  </si>
  <si>
    <t>220-13</t>
  </si>
  <si>
    <t>TERRAPLEN - MATERIAL SELECCIONADO, Incluye transporte</t>
  </si>
  <si>
    <t>CAPITULO III - SEPARACIÓN DE SUELOS DE SUBRASANTE Y CAPAS GRANULARES</t>
  </si>
  <si>
    <t>231-13</t>
  </si>
  <si>
    <t>SUMINISTRO E INSTALACIÓN DE GEOTEXTIL T-2400 Ó SIMILAR</t>
  </si>
  <si>
    <t>CAPITULO IV - SUB-BASES  Y BASES</t>
  </si>
  <si>
    <t>350-13</t>
  </si>
  <si>
    <t>SUBBASE TRATADA CON CEMENTO (RESISTENCIA A LA COMPRESIÓN A 7 DÍAS, 2.1MPA), INCLUYE CEMENTO Y TRANSPORTE</t>
  </si>
  <si>
    <t>CAPITULO V - PAVIMENTOS Y CONCRETOS</t>
  </si>
  <si>
    <t>500,1-13</t>
  </si>
  <si>
    <t>PAVIMENTO EN CONCRETO RIGIDO MR-40 MPA E: 0,20 M (INCLUYE DOVELAS DE 1" A 0,30 M, L: 0,35M Y PASADORES DE 1/2" L: 0,85 M, CORTE Y SELLO DE JUNTAS DE DILATACION Y APLICACIÓN DE ANTISOL)</t>
  </si>
  <si>
    <t xml:space="preserve">CAPITULO VI - OBRAS DE DRENAJE Y PROTECCIÓN </t>
  </si>
  <si>
    <t>600,1-13</t>
  </si>
  <si>
    <t>EXCAVACIÓN A MAQUINA EN MATERIAL COMÚN, A CUALQUIER PROFUNDIDAD Y BAJO CUALQUIER CONDICIÓN DE HUMEDAD PARA INSTALACION DE TUBERIA. INCLUYE RETIRO A LUGAR AUTORIZADO.</t>
  </si>
  <si>
    <t>RELLENO CON MATERIAL SELECCIONADO (Compactado con equipo manual para relleno de andenes y cualquier tipo de obra de drenaje o complementarias, Incluye transporte)</t>
  </si>
  <si>
    <t>221,1-13</t>
  </si>
  <si>
    <t>PEDRAPLÉN COMPACTO, Incluye Transporte</t>
  </si>
  <si>
    <t>630,1-13</t>
  </si>
  <si>
    <t xml:space="preserve">CONCRETO RESISTENCIA 14MPa  (F) - SOLADO DE LIMPIEZA CONCRETO CLASE F (140 kg/cm2 ó 2000 PSI)   </t>
  </si>
  <si>
    <t>630,2-13</t>
  </si>
  <si>
    <t xml:space="preserve">CONCRETO PREMEZCLADO CLASE C (280 kg/cm2 ó 4000 PSI), PARA OBRAS DE DRENAJES Y PROTECCIÓN           </t>
  </si>
  <si>
    <t>640,1,1-13</t>
  </si>
  <si>
    <t xml:space="preserve">ACERO DE REFUERZO A-40.             </t>
  </si>
  <si>
    <t>KG</t>
  </si>
  <si>
    <t>REALCE DE TAPAS DE POZO DE  INSPECCIÓN</t>
  </si>
  <si>
    <t>UN</t>
  </si>
  <si>
    <t>REJILLAS DE CAPTACIÓN DE AGUAS LLUVIAS. TRAFICO PESADO 100x600 CM</t>
  </si>
  <si>
    <t>CAPÍTULO VII - OBRAS DE SEGURIDAD VIAL (VEHICULAR Y PEATONAL)</t>
  </si>
  <si>
    <t>203-13</t>
  </si>
  <si>
    <t>TRANSPLANTE DE ARBOLES TIPO 3 TRASLADO CORTO</t>
  </si>
  <si>
    <t>CONCRETO 3000 PSI ALCORQUES (0,30 X 0,30) (0,10 X 0,30) MTS, INCLUYE REFUERZO</t>
  </si>
  <si>
    <t>672,1-13</t>
  </si>
  <si>
    <t>BORDILLO DE CONCRETO  (245 kg/cm2 ó 3500 PSI), (0,15m*0,20m) TIPO I. INCLUYE ACERO DE REFUERZO.</t>
  </si>
  <si>
    <t>ML</t>
  </si>
  <si>
    <t xml:space="preserve">CONCRETO 3000 PSI PARA ANDEN E=0,10 m, INCLUYE SUMNISTRO, INSTALACIÓN , MICROTEXTURIZADO Y MACROTEXTURIZADO, CURADO CON ANTISOL  </t>
  </si>
  <si>
    <t>RAMPA PEATONAL EN CONCRETO DE 3000 PSI E=0.10 M, INCLUYE CAPA DE MATERIAL SELECCIONADO E=0.15 M.</t>
  </si>
  <si>
    <t>RAMPA VEHICULAR EN CONCRETO DE 3000 PSI E=0.10 M. INCLUYE UNA CAPA DE MATERIAL SELECCIONADO E=0.15 M Y SUMINISTRO E INSTALACIÓN DE MALLA ELECTRSOLDADA BIDIRECCIONAL DE 15X15X4mm</t>
  </si>
  <si>
    <t>POMPEYANO EN CONCRETO DE 4000 PSI, E=0,10, INCLUYE MALLA ELECTROSOLDADA D-84.</t>
  </si>
  <si>
    <t>700,1-13</t>
  </si>
  <si>
    <t xml:space="preserve">LÍNEA DE DEMARCACIÓN </t>
  </si>
  <si>
    <t>700,3-13</t>
  </si>
  <si>
    <t>MARCA VIAL CON PINTURA EN FRÍO</t>
  </si>
  <si>
    <t>701,1-13</t>
  </si>
  <si>
    <t>TACHAS REFLECTIVAS</t>
  </si>
  <si>
    <t>710,1-13</t>
  </si>
  <si>
    <t>SEÑALES DE TRANSITO GRUPO I. (75cm*75cm)</t>
  </si>
  <si>
    <t>710,2-13</t>
  </si>
  <si>
    <t>SEÑALES DE TRANSITO GRUPO II (1,20 m X 0,40 m)</t>
  </si>
  <si>
    <t>CAPÍTULO  XI - IMPLEMENTACION DE PLANES</t>
  </si>
  <si>
    <t>IMPLEMENTACION DEL PLAN DE MANEJO AMBIENTAL Y GESTION SOCIAL</t>
  </si>
  <si>
    <t>IMPLEMENTACION DEL PLAN DE MANEJO DE TRANSITO</t>
  </si>
  <si>
    <t>MES</t>
  </si>
  <si>
    <t xml:space="preserve">IMPREVISTO
</t>
  </si>
  <si>
    <t xml:space="preserve">UTILIDAD
</t>
  </si>
  <si>
    <t>TOTAL A.I.U</t>
  </si>
  <si>
    <t>PAVIMENTACIÓN, REHABILITACIÓN Y/O RECONSTRUCCIÓN DE VÍAS URBANAS, CONSTRUCCIÓN DE CANALES Y/O SISTEMAS DE DRENAJE PLUVIAL, Y ADECUACIÓN DEL ESPACIO PÚBLICO EN DIFERENTES SECTORES DE LOS BARRIOS VILLA CAMPESTRE, VISTA MAR, UNIÓN PARAÍSO Y OTRAS ZONAS DEL MUNICIPIO DE PUERTO COLOMBIA, DEPARTAMENTO DEL ATLÁNTICO. ETAPA 1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</si>
  <si>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</si>
  <si>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DESCRIPCIÓN</t>
  </si>
  <si>
    <t>PORCENTAJE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</si>
  <si>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</si>
  <si>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</si>
  <si>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</si>
  <si>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</si>
  <si>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I=</t>
  </si>
  <si>
    <t>U=</t>
  </si>
  <si>
    <t>A.I.U.=</t>
  </si>
  <si>
    <t>Código</t>
  </si>
  <si>
    <t>CCE-EICP-FM-14</t>
  </si>
  <si>
    <t>FORMULARIO 1</t>
  </si>
  <si>
    <t>Version: 4</t>
  </si>
  <si>
    <t>Firma del Proponente o de su Representante Legal</t>
  </si>
  <si>
    <t>TOTAL OBRAS</t>
  </si>
  <si>
    <t>UND</t>
  </si>
  <si>
    <t>Formulario 1 - Propuesta económica  - Documento tipo de licitación de obra pública de infraestructura de transporte - Versión 4</t>
  </si>
  <si>
    <t>PROPUESTA ECONÓMICA</t>
  </si>
  <si>
    <t>[La entidad puede utilizar este formulario de presentación de propuesta económica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</si>
  <si>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</si>
  <si>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[Ofrecimiento del Proponente]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</si>
</sst>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General_)"/>
    <numFmt numFmtId="165" formatCode="[$$-240A]\ #,##0.00"/>
    <numFmt numFmtId="166" formatCode="_(* #,##0.00_);_(* \(#,##0.00\);_(* &quot;-&quot;??_);_(@_)"/>
    <numFmt numFmtId="167" formatCode="_(&quot;$&quot;\ * #,##0.00_);_(&quot;$&quot;\ * \(#,##0.00\);_(&quot;$&quot;\ * &quot;-&quot;??_);_(@_)"/>
    <numFmt numFmtId="168" formatCode="0#.00\ \L\t"/>
    <numFmt numFmtId="169" formatCode="_-[$$-240A]\ * #,##0.00_ ;_-[$$-240A]\ * \-#,##0.00\ ;_-[$$-240A]\ * &quot;-&quot;??_ ;_-@_ "/>
  </numFmts>
  <fonts count="1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sz val="8"/>
      <name val="Arial Narrow"/>
      <family val="2"/>
    </font>
    <font>
      <sz val="12"/>
      <color theme="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7" fontId="1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68" fontId="6" fillId="0" borderId="0" applyFont="0" applyFill="0" applyBorder="0" applyAlignment="0" applyProtection="0"/>
    <xf numFmtId="0" fontId="6" fillId="0" borderId="0"/>
    <xf numFmtId="0" fontId="1" fillId="0" borderId="0"/>
  </cellStyleXfs>
  <cellXfs count="107">
    <xf numFmtId="0" fontId="0" fillId="0" borderId="0" xfId="0"/>
    <xf numFmtId="164" fontId="3" fillId="0" borderId="0" xfId="0" applyNumberFormat="1" applyFont="1" applyAlignment="1">
      <alignment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165" fontId="4" fillId="2" borderId="2" xfId="0" applyNumberFormat="1" applyFont="1" applyFill="1" applyBorder="1" applyAlignment="1">
      <alignment horizontal="center" vertical="center" wrapText="1"/>
    </xf>
    <xf numFmtId="165" fontId="4" fillId="2" borderId="3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vertical="center" wrapText="1"/>
    </xf>
    <xf numFmtId="2" fontId="4" fillId="0" borderId="7" xfId="3" applyNumberFormat="1" applyFont="1" applyFill="1" applyBorder="1" applyAlignment="1">
      <alignment horizontal="center"/>
    </xf>
    <xf numFmtId="2" fontId="4" fillId="0" borderId="8" xfId="3" applyNumberFormat="1" applyFont="1" applyFill="1" applyBorder="1" applyAlignment="1">
      <alignment horizontal="center"/>
    </xf>
    <xf numFmtId="0" fontId="4" fillId="3" borderId="8" xfId="4" applyFont="1" applyFill="1" applyBorder="1" applyAlignment="1">
      <alignment vertical="center" wrapText="1"/>
    </xf>
    <xf numFmtId="165" fontId="4" fillId="3" borderId="9" xfId="4" applyNumberFormat="1" applyFont="1" applyFill="1" applyBorder="1" applyAlignment="1">
      <alignment vertical="center" wrapText="1"/>
    </xf>
    <xf numFmtId="2" fontId="3" fillId="0" borderId="10" xfId="3" applyNumberFormat="1" applyFont="1" applyFill="1" applyBorder="1" applyAlignment="1">
      <alignment horizontal="center" vertical="center"/>
    </xf>
    <xf numFmtId="2" fontId="4" fillId="0" borderId="11" xfId="3" applyNumberFormat="1" applyFont="1" applyFill="1" applyBorder="1" applyAlignment="1">
      <alignment horizontal="center"/>
    </xf>
    <xf numFmtId="0" fontId="3" fillId="0" borderId="12" xfId="4" applyFont="1" applyBorder="1" applyAlignment="1">
      <alignment vertical="center" wrapText="1"/>
    </xf>
    <xf numFmtId="0" fontId="3" fillId="0" borderId="12" xfId="4" applyFont="1" applyBorder="1" applyAlignment="1">
      <alignment horizontal="center" vertical="center" wrapText="1"/>
    </xf>
    <xf numFmtId="4" fontId="3" fillId="0" borderId="12" xfId="4" applyNumberFormat="1" applyFont="1" applyBorder="1" applyAlignment="1">
      <alignment horizontal="center" vertical="center" wrapText="1"/>
    </xf>
    <xf numFmtId="165" fontId="3" fillId="0" borderId="13" xfId="0" applyNumberFormat="1" applyFont="1" applyBorder="1" applyAlignment="1">
      <alignment horizontal="right" vertical="center"/>
    </xf>
    <xf numFmtId="2" fontId="3" fillId="0" borderId="12" xfId="3" applyNumberFormat="1" applyFont="1" applyFill="1" applyBorder="1" applyAlignment="1">
      <alignment horizontal="center" vertical="center"/>
    </xf>
    <xf numFmtId="2" fontId="4" fillId="0" borderId="10" xfId="3" applyNumberFormat="1" applyFont="1" applyFill="1" applyBorder="1" applyAlignment="1">
      <alignment horizontal="center" vertical="center"/>
    </xf>
    <xf numFmtId="2" fontId="4" fillId="0" borderId="12" xfId="3" applyNumberFormat="1" applyFont="1" applyFill="1" applyBorder="1" applyAlignment="1">
      <alignment horizontal="center" vertical="center"/>
    </xf>
    <xf numFmtId="0" fontId="4" fillId="3" borderId="12" xfId="4" applyFont="1" applyFill="1" applyBorder="1" applyAlignment="1">
      <alignment vertical="center" wrapText="1"/>
    </xf>
    <xf numFmtId="4" fontId="4" fillId="3" borderId="12" xfId="4" applyNumberFormat="1" applyFont="1" applyFill="1" applyBorder="1" applyAlignment="1">
      <alignment horizontal="center" vertical="center" wrapText="1"/>
    </xf>
    <xf numFmtId="165" fontId="4" fillId="3" borderId="13" xfId="4" applyNumberFormat="1" applyFont="1" applyFill="1" applyBorder="1" applyAlignment="1">
      <alignment vertical="center" wrapText="1"/>
    </xf>
    <xf numFmtId="4" fontId="3" fillId="0" borderId="12" xfId="4" applyNumberFormat="1" applyFont="1" applyBorder="1" applyAlignment="1">
      <alignment vertical="center" wrapText="1"/>
    </xf>
    <xf numFmtId="164" fontId="3" fillId="0" borderId="12" xfId="0" applyNumberFormat="1" applyFont="1" applyBorder="1" applyAlignment="1">
      <alignment horizontal="center" vertical="center"/>
    </xf>
    <xf numFmtId="0" fontId="4" fillId="3" borderId="12" xfId="4" applyFont="1" applyFill="1" applyBorder="1" applyAlignment="1">
      <alignment horizontal="left" vertical="center"/>
    </xf>
    <xf numFmtId="2" fontId="3" fillId="4" borderId="10" xfId="3" applyNumberFormat="1" applyFont="1" applyFill="1" applyBorder="1" applyAlignment="1">
      <alignment horizontal="center" vertical="center"/>
    </xf>
    <xf numFmtId="2" fontId="3" fillId="4" borderId="12" xfId="3" applyNumberFormat="1" applyFont="1" applyFill="1" applyBorder="1" applyAlignment="1">
      <alignment horizontal="center" vertical="center"/>
    </xf>
    <xf numFmtId="0" fontId="3" fillId="0" borderId="12" xfId="4" applyFont="1" applyBorder="1" applyAlignment="1">
      <alignment horizontal="left" vertical="center" wrapText="1"/>
    </xf>
    <xf numFmtId="0" fontId="3" fillId="4" borderId="12" xfId="4" applyFont="1" applyFill="1" applyBorder="1" applyAlignment="1">
      <alignment horizontal="center" vertical="center" wrapText="1"/>
    </xf>
    <xf numFmtId="44" fontId="3" fillId="0" borderId="0" xfId="1" applyFont="1" applyFill="1" applyAlignment="1">
      <alignment vertical="center"/>
    </xf>
    <xf numFmtId="9" fontId="3" fillId="0" borderId="0" xfId="2" applyFont="1" applyFill="1" applyAlignment="1">
      <alignment vertical="center"/>
    </xf>
    <xf numFmtId="4" fontId="3" fillId="0" borderId="12" xfId="4" applyNumberFormat="1" applyFont="1" applyBorder="1" applyAlignment="1">
      <alignment horizontal="left" vertical="center" wrapText="1"/>
    </xf>
    <xf numFmtId="164" fontId="3" fillId="4" borderId="12" xfId="0" applyNumberFormat="1" applyFont="1" applyFill="1" applyBorder="1" applyAlignment="1">
      <alignment horizontal="center" vertical="center"/>
    </xf>
    <xf numFmtId="165" fontId="4" fillId="2" borderId="16" xfId="5" applyNumberFormat="1" applyFont="1" applyFill="1" applyBorder="1" applyAlignment="1">
      <alignment vertical="center"/>
    </xf>
    <xf numFmtId="164" fontId="7" fillId="0" borderId="0" xfId="0" applyNumberFormat="1" applyFont="1" applyAlignment="1">
      <alignment vertical="center"/>
    </xf>
    <xf numFmtId="4" fontId="9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165" fontId="3" fillId="0" borderId="12" xfId="0" applyNumberFormat="1" applyFont="1" applyBorder="1" applyAlignment="1">
      <alignment horizontal="right" vertical="center"/>
    </xf>
    <xf numFmtId="169" fontId="11" fillId="5" borderId="12" xfId="10" applyNumberFormat="1" applyFont="1" applyFill="1" applyBorder="1" applyAlignment="1">
      <alignment horizontal="center" vertical="center"/>
    </xf>
    <xf numFmtId="9" fontId="12" fillId="2" borderId="13" xfId="7" applyFont="1" applyFill="1" applyBorder="1" applyAlignment="1">
      <alignment horizontal="center" vertical="center"/>
    </xf>
    <xf numFmtId="0" fontId="12" fillId="0" borderId="17" xfId="0" applyFont="1" applyBorder="1" applyAlignment="1">
      <alignment vertical="center" wrapText="1"/>
    </xf>
    <xf numFmtId="0" fontId="12" fillId="4" borderId="0" xfId="6" applyFont="1" applyFill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11" applyFont="1" applyAlignment="1">
      <alignment vertical="center"/>
    </xf>
    <xf numFmtId="0" fontId="12" fillId="4" borderId="0" xfId="6" applyFont="1" applyFill="1" applyAlignment="1">
      <alignment vertical="center" wrapText="1"/>
    </xf>
    <xf numFmtId="0" fontId="14" fillId="0" borderId="23" xfId="0" applyFont="1" applyBorder="1" applyAlignment="1">
      <alignment horizontal="left" vertical="center"/>
    </xf>
    <xf numFmtId="0" fontId="15" fillId="0" borderId="23" xfId="0" applyFont="1" applyBorder="1" applyAlignment="1">
      <alignment horizontal="left" vertical="center"/>
    </xf>
    <xf numFmtId="0" fontId="8" fillId="0" borderId="25" xfId="12" applyFont="1" applyBorder="1"/>
    <xf numFmtId="0" fontId="8" fillId="0" borderId="19" xfId="12" applyFont="1" applyBorder="1"/>
    <xf numFmtId="0" fontId="8" fillId="0" borderId="19" xfId="12" applyFont="1" applyBorder="1" applyAlignment="1">
      <alignment horizontal="center"/>
    </xf>
    <xf numFmtId="0" fontId="8" fillId="0" borderId="27" xfId="12" applyFont="1" applyBorder="1"/>
    <xf numFmtId="0" fontId="8" fillId="0" borderId="0" xfId="12" applyFont="1"/>
    <xf numFmtId="0" fontId="8" fillId="0" borderId="30" xfId="12" applyFont="1" applyBorder="1"/>
    <xf numFmtId="0" fontId="14" fillId="0" borderId="31" xfId="0" applyFont="1" applyBorder="1" applyAlignment="1">
      <alignment horizontal="left" vertical="center"/>
    </xf>
    <xf numFmtId="164" fontId="3" fillId="0" borderId="17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165" fontId="3" fillId="0" borderId="30" xfId="3" applyNumberFormat="1" applyFont="1" applyFill="1" applyBorder="1" applyAlignment="1">
      <alignment horizontal="center" vertical="center"/>
    </xf>
    <xf numFmtId="165" fontId="3" fillId="0" borderId="30" xfId="0" applyNumberFormat="1" applyFont="1" applyBorder="1" applyAlignment="1">
      <alignment vertical="center"/>
    </xf>
    <xf numFmtId="0" fontId="11" fillId="0" borderId="17" xfId="11" applyFont="1" applyBorder="1" applyAlignment="1">
      <alignment vertical="center"/>
    </xf>
    <xf numFmtId="0" fontId="12" fillId="0" borderId="30" xfId="11" applyFont="1" applyBorder="1" applyAlignment="1">
      <alignment vertical="center"/>
    </xf>
    <xf numFmtId="0" fontId="12" fillId="4" borderId="30" xfId="6" applyFont="1" applyFill="1" applyBorder="1" applyAlignment="1">
      <alignment vertical="center" wrapText="1"/>
    </xf>
    <xf numFmtId="0" fontId="12" fillId="4" borderId="17" xfId="6" applyFont="1" applyFill="1" applyBorder="1" applyAlignment="1">
      <alignment horizontal="center" vertical="center" wrapText="1"/>
    </xf>
    <xf numFmtId="0" fontId="12" fillId="4" borderId="30" xfId="6" applyFont="1" applyFill="1" applyBorder="1" applyAlignment="1">
      <alignment horizontal="center" vertical="center" wrapText="1"/>
    </xf>
    <xf numFmtId="164" fontId="3" fillId="0" borderId="26" xfId="0" applyNumberFormat="1" applyFont="1" applyBorder="1" applyAlignment="1">
      <alignment vertical="center"/>
    </xf>
    <xf numFmtId="164" fontId="3" fillId="0" borderId="18" xfId="0" applyNumberFormat="1" applyFont="1" applyBorder="1" applyAlignment="1">
      <alignment vertical="center"/>
    </xf>
    <xf numFmtId="4" fontId="9" fillId="0" borderId="18" xfId="0" applyNumberFormat="1" applyFont="1" applyBorder="1" applyAlignment="1">
      <alignment vertical="center"/>
    </xf>
    <xf numFmtId="165" fontId="3" fillId="0" borderId="28" xfId="0" applyNumberFormat="1" applyFont="1" applyBorder="1" applyAlignment="1">
      <alignment vertical="center"/>
    </xf>
    <xf numFmtId="169" fontId="11" fillId="5" borderId="13" xfId="10" applyNumberFormat="1" applyFont="1" applyFill="1" applyBorder="1" applyAlignment="1">
      <alignment horizontal="center" vertical="center"/>
    </xf>
    <xf numFmtId="0" fontId="11" fillId="4" borderId="17" xfId="6" applyFont="1" applyFill="1" applyBorder="1" applyAlignment="1">
      <alignment horizontal="center" vertical="center" wrapText="1"/>
    </xf>
    <xf numFmtId="0" fontId="11" fillId="4" borderId="0" xfId="6" applyFont="1" applyFill="1" applyAlignment="1">
      <alignment horizontal="center" vertical="center" wrapText="1"/>
    </xf>
    <xf numFmtId="0" fontId="11" fillId="4" borderId="30" xfId="6" applyFont="1" applyFill="1" applyBorder="1" applyAlignment="1">
      <alignment horizontal="center" vertical="center" wrapText="1"/>
    </xf>
    <xf numFmtId="0" fontId="12" fillId="5" borderId="10" xfId="6" applyFont="1" applyFill="1" applyBorder="1" applyAlignment="1">
      <alignment horizontal="left" vertical="center" wrapText="1"/>
    </xf>
    <xf numFmtId="0" fontId="12" fillId="5" borderId="12" xfId="6" applyFont="1" applyFill="1" applyBorder="1" applyAlignment="1">
      <alignment horizontal="left" vertical="center" wrapText="1"/>
    </xf>
    <xf numFmtId="3" fontId="11" fillId="5" borderId="12" xfId="6" applyNumberFormat="1" applyFont="1" applyFill="1" applyBorder="1" applyAlignment="1">
      <alignment horizontal="center" vertical="center"/>
    </xf>
    <xf numFmtId="0" fontId="12" fillId="5" borderId="10" xfId="6" applyFont="1" applyFill="1" applyBorder="1" applyAlignment="1">
      <alignment horizontal="left" vertical="center"/>
    </xf>
    <xf numFmtId="0" fontId="12" fillId="5" borderId="12" xfId="6" applyFont="1" applyFill="1" applyBorder="1" applyAlignment="1">
      <alignment horizontal="left" vertical="center"/>
    </xf>
    <xf numFmtId="164" fontId="2" fillId="0" borderId="17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2" fillId="0" borderId="30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4" fontId="4" fillId="2" borderId="14" xfId="0" applyNumberFormat="1" applyFont="1" applyFill="1" applyBorder="1" applyAlignment="1">
      <alignment horizontal="right" vertical="center" wrapText="1"/>
    </xf>
    <xf numFmtId="164" fontId="4" fillId="2" borderId="15" xfId="0" applyNumberFormat="1" applyFont="1" applyFill="1" applyBorder="1" applyAlignment="1">
      <alignment horizontal="right" vertical="center" wrapText="1"/>
    </xf>
    <xf numFmtId="3" fontId="11" fillId="5" borderId="12" xfId="6" applyNumberFormat="1" applyFont="1" applyFill="1" applyBorder="1" applyAlignment="1">
      <alignment horizontal="center" vertical="center" wrapText="1"/>
    </xf>
    <xf numFmtId="0" fontId="12" fillId="5" borderId="20" xfId="12" applyFont="1" applyFill="1" applyBorder="1" applyAlignment="1">
      <alignment horizontal="center" vertical="center" wrapText="1"/>
    </xf>
    <xf numFmtId="0" fontId="12" fillId="5" borderId="21" xfId="12" applyFont="1" applyFill="1" applyBorder="1" applyAlignment="1">
      <alignment horizontal="center" vertical="center" wrapText="1"/>
    </xf>
    <xf numFmtId="0" fontId="12" fillId="5" borderId="24" xfId="12" applyFont="1" applyFill="1" applyBorder="1" applyAlignment="1">
      <alignment horizontal="center" vertical="center" wrapText="1"/>
    </xf>
    <xf numFmtId="0" fontId="13" fillId="0" borderId="29" xfId="12" applyFont="1" applyBorder="1" applyAlignment="1">
      <alignment horizontal="left" vertical="center" wrapText="1"/>
    </xf>
    <xf numFmtId="0" fontId="13" fillId="0" borderId="22" xfId="12" applyFont="1" applyBorder="1" applyAlignment="1">
      <alignment horizontal="left" vertical="center" wrapText="1"/>
    </xf>
    <xf numFmtId="0" fontId="11" fillId="0" borderId="17" xfId="6" applyFont="1" applyBorder="1" applyAlignment="1">
      <alignment horizontal="center" vertical="center"/>
    </xf>
    <xf numFmtId="0" fontId="11" fillId="0" borderId="0" xfId="6" applyFont="1" applyAlignment="1">
      <alignment horizontal="center" vertical="center"/>
    </xf>
    <xf numFmtId="0" fontId="11" fillId="0" borderId="30" xfId="6" applyFont="1" applyBorder="1" applyAlignment="1">
      <alignment horizontal="center" vertical="center"/>
    </xf>
    <xf numFmtId="0" fontId="11" fillId="0" borderId="26" xfId="6" applyFont="1" applyBorder="1" applyAlignment="1">
      <alignment horizontal="center" vertical="center"/>
    </xf>
    <xf numFmtId="0" fontId="11" fillId="0" borderId="18" xfId="6" applyFont="1" applyBorder="1" applyAlignment="1">
      <alignment horizontal="center" vertical="center"/>
    </xf>
    <xf numFmtId="0" fontId="11" fillId="0" borderId="28" xfId="6" applyFont="1" applyBorder="1" applyAlignment="1">
      <alignment horizontal="center" vertical="center"/>
    </xf>
    <xf numFmtId="0" fontId="12" fillId="2" borderId="25" xfId="12" applyFont="1" applyFill="1" applyBorder="1" applyAlignment="1">
      <alignment horizontal="center" vertical="center" wrapText="1"/>
    </xf>
    <xf numFmtId="0" fontId="12" fillId="2" borderId="19" xfId="12" applyFont="1" applyFill="1" applyBorder="1" applyAlignment="1">
      <alignment horizontal="center" vertical="center" wrapText="1"/>
    </xf>
    <xf numFmtId="0" fontId="12" fillId="2" borderId="27" xfId="12" applyFont="1" applyFill="1" applyBorder="1" applyAlignment="1">
      <alignment horizontal="center" vertical="center" wrapText="1"/>
    </xf>
    <xf numFmtId="0" fontId="12" fillId="2" borderId="26" xfId="12" applyFont="1" applyFill="1" applyBorder="1" applyAlignment="1">
      <alignment horizontal="center" vertical="center" wrapText="1"/>
    </xf>
    <xf numFmtId="0" fontId="12" fillId="2" borderId="18" xfId="12" applyFont="1" applyFill="1" applyBorder="1" applyAlignment="1">
      <alignment horizontal="center" vertical="center" wrapText="1"/>
    </xf>
    <xf numFmtId="0" fontId="12" fillId="2" borderId="28" xfId="12" applyFont="1" applyFill="1" applyBorder="1" applyAlignment="1">
      <alignment horizontal="center" vertical="center" wrapText="1"/>
    </xf>
  </cellXfs>
  <cellStyles count="13">
    <cellStyle name="Millares 4 2 2" xfId="3" xr:uid="{0B3A29E9-1BFE-4B36-8D3D-15369D97320C}"/>
    <cellStyle name="Millares_FORMULARIO 4 - M-OFERENTE PPTA ECONOMICA" xfId="10" xr:uid="{EFD8F0C6-D1DB-4A44-881C-2182EFF6108F}"/>
    <cellStyle name="Moneda" xfId="1" builtinId="4"/>
    <cellStyle name="Moneda 2 2" xfId="5" xr:uid="{332EB1BD-C5B0-4089-BFBD-2E8973190510}"/>
    <cellStyle name="Normal" xfId="0" builtinId="0"/>
    <cellStyle name="Normal 10" xfId="4" xr:uid="{740F2316-0F4E-4704-B110-C2C7A4C35B95}"/>
    <cellStyle name="Normal 2" xfId="9" xr:uid="{55AD9572-D0A6-45B5-8EA0-E0CF69559A70}"/>
    <cellStyle name="Normal 2 2" xfId="11" xr:uid="{4EDAC81B-1D01-4F65-85D6-6B91F3A57272}"/>
    <cellStyle name="Normal 3" xfId="12" xr:uid="{ED0B4506-91C0-4003-B792-D4F18F862288}"/>
    <cellStyle name="Normal 3 11" xfId="6" xr:uid="{9C1CB82E-8052-4740-B3DB-36BFFE23013B}"/>
    <cellStyle name="Normal 3 2 2 9" xfId="8" xr:uid="{925A403E-B5F0-48BC-8044-C57EF3A5292F}"/>
    <cellStyle name="Porcentaje" xfId="2" builtinId="5"/>
    <cellStyle name="Porcentaje 2" xfId="7" xr:uid="{565DF43F-FBC6-4622-B049-D74907D53EC0}"/>
  </cellStyles>
  <dxfs count="16"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6C736-A630-4204-A7BB-130D73D3FB27}">
  <dimension ref="A1:J63"/>
  <sheetViews>
    <sheetView tabSelected="1" workbookViewId="0">
      <selection activeCell="H57" sqref="H57"/>
    </sheetView>
  </sheetViews>
  <sheetFormatPr baseColWidth="10" defaultColWidth="12.375" defaultRowHeight="12.75"/>
  <cols>
    <col min="1" max="1" width="10.375" style="1" customWidth="1"/>
    <col min="2" max="2" width="12.625" style="1" customWidth="1"/>
    <col min="3" max="3" width="69.375" style="1" customWidth="1"/>
    <col min="4" max="4" width="9.375" style="1" customWidth="1"/>
    <col min="5" max="5" width="22.625" style="37" customWidth="1"/>
    <col min="6" max="6" width="22.125" style="37" customWidth="1"/>
    <col min="7" max="7" width="31.75" style="38" customWidth="1"/>
    <col min="8" max="16384" width="12.375" style="1"/>
  </cols>
  <sheetData>
    <row r="1" spans="1:7" ht="17.25" thickBot="1">
      <c r="A1" s="79"/>
      <c r="B1" s="79"/>
      <c r="C1" s="79"/>
      <c r="D1" s="79"/>
      <c r="E1" s="79"/>
      <c r="F1" s="79"/>
      <c r="G1" s="79"/>
    </row>
    <row r="2" spans="1:7" ht="15.75">
      <c r="A2" s="49"/>
      <c r="B2" s="50"/>
      <c r="C2" s="51"/>
      <c r="D2" s="50"/>
      <c r="E2" s="50"/>
      <c r="F2" s="50"/>
      <c r="G2" s="52"/>
    </row>
    <row r="3" spans="1:7" ht="23.45" customHeight="1">
      <c r="A3" s="93" t="s">
        <v>89</v>
      </c>
      <c r="B3" s="94"/>
      <c r="C3" s="94"/>
      <c r="D3" s="94"/>
      <c r="E3" s="53"/>
      <c r="F3" s="53"/>
      <c r="G3" s="54"/>
    </row>
    <row r="4" spans="1:7" ht="15.75">
      <c r="A4" s="55" t="s">
        <v>82</v>
      </c>
      <c r="B4" s="48" t="s">
        <v>83</v>
      </c>
      <c r="C4" s="47" t="s">
        <v>83</v>
      </c>
      <c r="D4" s="48" t="s">
        <v>85</v>
      </c>
      <c r="E4" s="53"/>
      <c r="F4" s="53"/>
      <c r="G4" s="54"/>
    </row>
    <row r="5" spans="1:7" ht="19.899999999999999" customHeight="1">
      <c r="A5" s="95" t="s">
        <v>84</v>
      </c>
      <c r="B5" s="96"/>
      <c r="C5" s="96"/>
      <c r="D5" s="96"/>
      <c r="E5" s="96"/>
      <c r="F5" s="96"/>
      <c r="G5" s="97"/>
    </row>
    <row r="6" spans="1:7" ht="26.45" customHeight="1" thickBot="1">
      <c r="A6" s="98" t="s">
        <v>90</v>
      </c>
      <c r="B6" s="99"/>
      <c r="C6" s="99"/>
      <c r="D6" s="99"/>
      <c r="E6" s="99"/>
      <c r="F6" s="99"/>
      <c r="G6" s="100"/>
    </row>
    <row r="7" spans="1:7" ht="39.6" customHeight="1">
      <c r="A7" s="101" t="s">
        <v>91</v>
      </c>
      <c r="B7" s="102"/>
      <c r="C7" s="102"/>
      <c r="D7" s="102"/>
      <c r="E7" s="102"/>
      <c r="F7" s="102"/>
      <c r="G7" s="103"/>
    </row>
    <row r="8" spans="1:7" ht="32.450000000000003" customHeight="1" thickBot="1">
      <c r="A8" s="104"/>
      <c r="B8" s="105"/>
      <c r="C8" s="105"/>
      <c r="D8" s="105"/>
      <c r="E8" s="105"/>
      <c r="F8" s="105"/>
      <c r="G8" s="106"/>
    </row>
    <row r="9" spans="1:7" ht="48" customHeight="1">
      <c r="A9" s="90" t="s">
        <v>92</v>
      </c>
      <c r="B9" s="91"/>
      <c r="C9" s="91"/>
      <c r="D9" s="91"/>
      <c r="E9" s="91"/>
      <c r="F9" s="91"/>
      <c r="G9" s="92"/>
    </row>
    <row r="10" spans="1:7" ht="16.5">
      <c r="A10" s="78"/>
      <c r="B10" s="79"/>
      <c r="C10" s="79"/>
      <c r="D10" s="79"/>
      <c r="E10" s="79"/>
      <c r="F10" s="79"/>
      <c r="G10" s="80"/>
    </row>
    <row r="11" spans="1:7" ht="62.25" customHeight="1" thickBot="1">
      <c r="A11" s="81" t="s">
        <v>71</v>
      </c>
      <c r="B11" s="82"/>
      <c r="C11" s="82"/>
      <c r="D11" s="82"/>
      <c r="E11" s="82"/>
      <c r="F11" s="82"/>
      <c r="G11" s="83"/>
    </row>
    <row r="12" spans="1:7" s="7" customFormat="1" ht="44.25" customHeight="1" thickBot="1">
      <c r="A12" s="2" t="s">
        <v>0</v>
      </c>
      <c r="B12" s="3" t="s">
        <v>1</v>
      </c>
      <c r="C12" s="3" t="s">
        <v>2</v>
      </c>
      <c r="D12" s="3" t="s">
        <v>3</v>
      </c>
      <c r="E12" s="4" t="s">
        <v>4</v>
      </c>
      <c r="F12" s="5" t="s">
        <v>5</v>
      </c>
      <c r="G12" s="6" t="s">
        <v>6</v>
      </c>
    </row>
    <row r="13" spans="1:7" s="7" customFormat="1" ht="10.15" customHeight="1" thickBot="1">
      <c r="A13" s="84"/>
      <c r="B13" s="85"/>
      <c r="C13" s="85"/>
      <c r="D13" s="85"/>
      <c r="E13" s="85"/>
      <c r="F13" s="85"/>
      <c r="G13" s="86"/>
    </row>
    <row r="14" spans="1:7" ht="15" customHeight="1">
      <c r="A14" s="8">
        <v>1</v>
      </c>
      <c r="B14" s="9"/>
      <c r="C14" s="10" t="s">
        <v>7</v>
      </c>
      <c r="D14" s="10"/>
      <c r="E14" s="10"/>
      <c r="F14" s="10"/>
      <c r="G14" s="11"/>
    </row>
    <row r="15" spans="1:7" ht="15" customHeight="1">
      <c r="A15" s="12">
        <v>1.01</v>
      </c>
      <c r="B15" s="13"/>
      <c r="C15" s="14" t="s">
        <v>8</v>
      </c>
      <c r="D15" s="15" t="s">
        <v>9</v>
      </c>
      <c r="E15" s="16">
        <v>7585.44</v>
      </c>
      <c r="F15" s="39"/>
      <c r="G15" s="17">
        <f>+ROUND(E15*F15,0)</f>
        <v>0</v>
      </c>
    </row>
    <row r="16" spans="1:7" ht="30.6" customHeight="1">
      <c r="A16" s="12">
        <v>1.02</v>
      </c>
      <c r="B16" s="18" t="s">
        <v>10</v>
      </c>
      <c r="C16" s="14" t="s">
        <v>11</v>
      </c>
      <c r="D16" s="15" t="s">
        <v>12</v>
      </c>
      <c r="E16" s="16">
        <v>1888.89</v>
      </c>
      <c r="F16" s="39"/>
      <c r="G16" s="17">
        <f>+ROUND(E16*F16,0)</f>
        <v>0</v>
      </c>
    </row>
    <row r="17" spans="1:10" ht="16.350000000000001" customHeight="1">
      <c r="A17" s="19">
        <v>2</v>
      </c>
      <c r="B17" s="20"/>
      <c r="C17" s="21" t="s">
        <v>13</v>
      </c>
      <c r="D17" s="21"/>
      <c r="E17" s="21"/>
      <c r="F17" s="22"/>
      <c r="G17" s="23"/>
    </row>
    <row r="18" spans="1:10" ht="36" customHeight="1">
      <c r="A18" s="12">
        <f t="shared" ref="A18:A23" si="0">A17+0.01</f>
        <v>2.0099999999999998</v>
      </c>
      <c r="B18" s="18" t="s">
        <v>14</v>
      </c>
      <c r="C18" s="24" t="s">
        <v>15</v>
      </c>
      <c r="D18" s="25" t="s">
        <v>12</v>
      </c>
      <c r="E18" s="16">
        <v>3140.29</v>
      </c>
      <c r="F18" s="39"/>
      <c r="G18" s="17">
        <f t="shared" ref="G18:G19" si="1">+ROUND(E18*F18,0)</f>
        <v>0</v>
      </c>
    </row>
    <row r="19" spans="1:10" ht="15" customHeight="1">
      <c r="A19" s="12">
        <f t="shared" si="0"/>
        <v>2.0199999999999996</v>
      </c>
      <c r="B19" s="18" t="s">
        <v>16</v>
      </c>
      <c r="C19" s="24" t="s">
        <v>17</v>
      </c>
      <c r="D19" s="25" t="s">
        <v>12</v>
      </c>
      <c r="E19" s="16">
        <v>1216.0899999999999</v>
      </c>
      <c r="F19" s="39"/>
      <c r="G19" s="17">
        <f t="shared" si="1"/>
        <v>0</v>
      </c>
    </row>
    <row r="20" spans="1:10" ht="15" customHeight="1">
      <c r="A20" s="19">
        <v>3</v>
      </c>
      <c r="B20" s="20"/>
      <c r="C20" s="26" t="s">
        <v>18</v>
      </c>
      <c r="D20" s="21"/>
      <c r="E20" s="21"/>
      <c r="F20" s="22"/>
      <c r="G20" s="23"/>
    </row>
    <row r="21" spans="1:10" ht="15" customHeight="1">
      <c r="A21" s="12">
        <v>3.01</v>
      </c>
      <c r="B21" s="18" t="s">
        <v>19</v>
      </c>
      <c r="C21" s="24" t="s">
        <v>20</v>
      </c>
      <c r="D21" s="25" t="s">
        <v>9</v>
      </c>
      <c r="E21" s="16">
        <v>5479.8</v>
      </c>
      <c r="F21" s="39"/>
      <c r="G21" s="17">
        <f>+ROUND(E21*F21,0)</f>
        <v>0</v>
      </c>
    </row>
    <row r="22" spans="1:10" ht="15" customHeight="1">
      <c r="A22" s="19">
        <v>4</v>
      </c>
      <c r="B22" s="18"/>
      <c r="C22" s="21" t="s">
        <v>21</v>
      </c>
      <c r="D22" s="21"/>
      <c r="E22" s="21"/>
      <c r="F22" s="22"/>
      <c r="G22" s="23"/>
    </row>
    <row r="23" spans="1:10" ht="28.5" customHeight="1">
      <c r="A23" s="12">
        <f t="shared" si="0"/>
        <v>4.01</v>
      </c>
      <c r="B23" s="18" t="s">
        <v>22</v>
      </c>
      <c r="C23" s="14" t="s">
        <v>23</v>
      </c>
      <c r="D23" s="15" t="s">
        <v>12</v>
      </c>
      <c r="E23" s="16">
        <v>797.53</v>
      </c>
      <c r="F23" s="39"/>
      <c r="G23" s="17">
        <f>+ROUND(E23*F23,0)</f>
        <v>0</v>
      </c>
    </row>
    <row r="24" spans="1:10" ht="15" customHeight="1">
      <c r="A24" s="19">
        <v>5</v>
      </c>
      <c r="B24" s="18"/>
      <c r="C24" s="21" t="s">
        <v>24</v>
      </c>
      <c r="D24" s="21"/>
      <c r="E24" s="21"/>
      <c r="F24" s="22"/>
      <c r="G24" s="23"/>
    </row>
    <row r="25" spans="1:10" ht="42.75" customHeight="1">
      <c r="A25" s="27">
        <v>5.01</v>
      </c>
      <c r="B25" s="28" t="s">
        <v>25</v>
      </c>
      <c r="C25" s="29" t="s">
        <v>26</v>
      </c>
      <c r="D25" s="30" t="s">
        <v>9</v>
      </c>
      <c r="E25" s="16">
        <v>5208.84</v>
      </c>
      <c r="F25" s="39"/>
      <c r="G25" s="17">
        <f>+ROUND(E25*F25,0)</f>
        <v>0</v>
      </c>
    </row>
    <row r="26" spans="1:10" ht="15" customHeight="1">
      <c r="A26" s="19">
        <v>6</v>
      </c>
      <c r="B26" s="20"/>
      <c r="C26" s="21" t="s">
        <v>27</v>
      </c>
      <c r="D26" s="21"/>
      <c r="E26" s="21"/>
      <c r="F26" s="22"/>
      <c r="G26" s="23"/>
      <c r="J26" s="31"/>
    </row>
    <row r="27" spans="1:10" ht="45.75" customHeight="1">
      <c r="A27" s="12">
        <f t="shared" ref="A27:A33" si="2">+A26+0.01</f>
        <v>6.01</v>
      </c>
      <c r="B27" s="18" t="s">
        <v>28</v>
      </c>
      <c r="C27" s="29" t="s">
        <v>29</v>
      </c>
      <c r="D27" s="25" t="s">
        <v>12</v>
      </c>
      <c r="E27" s="16">
        <v>316.92</v>
      </c>
      <c r="F27" s="39"/>
      <c r="G27" s="17">
        <f>+ROUND(E27*F27,0)</f>
        <v>0</v>
      </c>
      <c r="J27" s="32"/>
    </row>
    <row r="28" spans="1:10" ht="28.9" customHeight="1">
      <c r="A28" s="12">
        <f t="shared" si="2"/>
        <v>6.02</v>
      </c>
      <c r="B28" s="18" t="s">
        <v>16</v>
      </c>
      <c r="C28" s="24" t="s">
        <v>30</v>
      </c>
      <c r="D28" s="25" t="s">
        <v>12</v>
      </c>
      <c r="E28" s="16">
        <v>58.11</v>
      </c>
      <c r="F28" s="39"/>
      <c r="G28" s="17">
        <f t="shared" ref="G28:G50" si="3">+ROUND(E28*F28,0)</f>
        <v>0</v>
      </c>
    </row>
    <row r="29" spans="1:10" ht="15" customHeight="1">
      <c r="A29" s="12">
        <f t="shared" si="2"/>
        <v>6.0299999999999994</v>
      </c>
      <c r="B29" s="18" t="s">
        <v>31</v>
      </c>
      <c r="C29" s="29" t="s">
        <v>32</v>
      </c>
      <c r="D29" s="25" t="s">
        <v>12</v>
      </c>
      <c r="E29" s="16">
        <v>1218.69</v>
      </c>
      <c r="F29" s="39"/>
      <c r="G29" s="17">
        <f t="shared" si="3"/>
        <v>0</v>
      </c>
    </row>
    <row r="30" spans="1:10" ht="27" customHeight="1">
      <c r="A30" s="12">
        <f t="shared" si="2"/>
        <v>6.0399999999999991</v>
      </c>
      <c r="B30" s="18" t="s">
        <v>33</v>
      </c>
      <c r="C30" s="33" t="s">
        <v>34</v>
      </c>
      <c r="D30" s="25" t="s">
        <v>12</v>
      </c>
      <c r="E30" s="16">
        <v>27.3</v>
      </c>
      <c r="F30" s="39"/>
      <c r="G30" s="17">
        <f t="shared" si="3"/>
        <v>0</v>
      </c>
    </row>
    <row r="31" spans="1:10" ht="25.5">
      <c r="A31" s="12">
        <f t="shared" si="2"/>
        <v>6.0499999999999989</v>
      </c>
      <c r="B31" s="18" t="s">
        <v>35</v>
      </c>
      <c r="C31" s="29" t="s">
        <v>36</v>
      </c>
      <c r="D31" s="25" t="s">
        <v>12</v>
      </c>
      <c r="E31" s="16">
        <v>74.73</v>
      </c>
      <c r="F31" s="39"/>
      <c r="G31" s="17">
        <f t="shared" si="3"/>
        <v>0</v>
      </c>
    </row>
    <row r="32" spans="1:10">
      <c r="A32" s="12">
        <f t="shared" si="2"/>
        <v>6.0599999999999987</v>
      </c>
      <c r="B32" s="18" t="s">
        <v>37</v>
      </c>
      <c r="C32" s="29" t="s">
        <v>38</v>
      </c>
      <c r="D32" s="25" t="s">
        <v>39</v>
      </c>
      <c r="E32" s="16">
        <v>36907.341039999999</v>
      </c>
      <c r="F32" s="39"/>
      <c r="G32" s="17">
        <f t="shared" si="3"/>
        <v>0</v>
      </c>
    </row>
    <row r="33" spans="1:7">
      <c r="A33" s="12">
        <f t="shared" si="2"/>
        <v>6.0699999999999985</v>
      </c>
      <c r="B33" s="18"/>
      <c r="C33" s="29" t="s">
        <v>40</v>
      </c>
      <c r="D33" s="25" t="s">
        <v>41</v>
      </c>
      <c r="E33" s="16">
        <v>41</v>
      </c>
      <c r="F33" s="39"/>
      <c r="G33" s="17">
        <f t="shared" si="3"/>
        <v>0</v>
      </c>
    </row>
    <row r="34" spans="1:7">
      <c r="A34" s="12">
        <v>6.08</v>
      </c>
      <c r="B34" s="18"/>
      <c r="C34" s="29" t="s">
        <v>42</v>
      </c>
      <c r="D34" s="25" t="s">
        <v>88</v>
      </c>
      <c r="E34" s="16">
        <v>47</v>
      </c>
      <c r="F34" s="39"/>
      <c r="G34" s="17">
        <f t="shared" si="3"/>
        <v>0</v>
      </c>
    </row>
    <row r="35" spans="1:7" ht="15" customHeight="1">
      <c r="A35" s="19">
        <v>7</v>
      </c>
      <c r="B35" s="20"/>
      <c r="C35" s="21" t="s">
        <v>43</v>
      </c>
      <c r="D35" s="21"/>
      <c r="E35" s="21"/>
      <c r="F35" s="22"/>
      <c r="G35" s="23"/>
    </row>
    <row r="36" spans="1:7">
      <c r="A36" s="12">
        <v>7.01</v>
      </c>
      <c r="B36" s="28" t="s">
        <v>44</v>
      </c>
      <c r="C36" s="29" t="s">
        <v>45</v>
      </c>
      <c r="D36" s="30" t="s">
        <v>41</v>
      </c>
      <c r="E36" s="16">
        <v>29</v>
      </c>
      <c r="F36" s="39"/>
      <c r="G36" s="17">
        <f t="shared" si="3"/>
        <v>0</v>
      </c>
    </row>
    <row r="37" spans="1:7" ht="24.75" customHeight="1">
      <c r="A37" s="12">
        <f t="shared" ref="A37:A50" si="4">+A36+0.01</f>
        <v>7.02</v>
      </c>
      <c r="B37" s="28"/>
      <c r="C37" s="29" t="s">
        <v>46</v>
      </c>
      <c r="D37" s="15" t="s">
        <v>41</v>
      </c>
      <c r="E37" s="16">
        <v>105</v>
      </c>
      <c r="F37" s="39"/>
      <c r="G37" s="17">
        <f t="shared" si="3"/>
        <v>0</v>
      </c>
    </row>
    <row r="38" spans="1:7" ht="25.5">
      <c r="A38" s="12">
        <f t="shared" si="4"/>
        <v>7.0299999999999994</v>
      </c>
      <c r="B38" s="18" t="s">
        <v>47</v>
      </c>
      <c r="C38" s="29" t="s">
        <v>48</v>
      </c>
      <c r="D38" s="34" t="s">
        <v>49</v>
      </c>
      <c r="E38" s="16">
        <v>1896.6</v>
      </c>
      <c r="F38" s="39"/>
      <c r="G38" s="17">
        <f t="shared" si="3"/>
        <v>0</v>
      </c>
    </row>
    <row r="39" spans="1:7" ht="25.5">
      <c r="A39" s="12">
        <f>+A38+0.01</f>
        <v>7.0399999999999991</v>
      </c>
      <c r="B39" s="18"/>
      <c r="C39" s="29" t="s">
        <v>50</v>
      </c>
      <c r="D39" s="34" t="s">
        <v>9</v>
      </c>
      <c r="E39" s="16">
        <v>1311</v>
      </c>
      <c r="F39" s="39"/>
      <c r="G39" s="17">
        <f t="shared" si="3"/>
        <v>0</v>
      </c>
    </row>
    <row r="40" spans="1:7" ht="25.5">
      <c r="A40" s="12">
        <f t="shared" si="4"/>
        <v>7.0499999999999989</v>
      </c>
      <c r="B40" s="28"/>
      <c r="C40" s="29" t="s">
        <v>51</v>
      </c>
      <c r="D40" s="15" t="s">
        <v>9</v>
      </c>
      <c r="E40" s="16">
        <v>263.75</v>
      </c>
      <c r="F40" s="39"/>
      <c r="G40" s="17">
        <f t="shared" si="3"/>
        <v>0</v>
      </c>
    </row>
    <row r="41" spans="1:7" ht="41.25" customHeight="1">
      <c r="A41" s="12">
        <f t="shared" si="4"/>
        <v>7.0599999999999987</v>
      </c>
      <c r="B41" s="28"/>
      <c r="C41" s="29" t="s">
        <v>52</v>
      </c>
      <c r="D41" s="15" t="s">
        <v>9</v>
      </c>
      <c r="E41" s="16">
        <v>174.55</v>
      </c>
      <c r="F41" s="39"/>
      <c r="G41" s="17">
        <f t="shared" si="3"/>
        <v>0</v>
      </c>
    </row>
    <row r="42" spans="1:7">
      <c r="A42" s="12">
        <f t="shared" si="4"/>
        <v>7.0699999999999985</v>
      </c>
      <c r="B42" s="28"/>
      <c r="C42" s="29" t="s">
        <v>53</v>
      </c>
      <c r="D42" s="15" t="s">
        <v>9</v>
      </c>
      <c r="E42" s="16">
        <v>0</v>
      </c>
      <c r="F42" s="39"/>
      <c r="G42" s="17">
        <f t="shared" si="3"/>
        <v>0</v>
      </c>
    </row>
    <row r="43" spans="1:7" ht="19.5" customHeight="1">
      <c r="A43" s="12">
        <f>+A42+0.01</f>
        <v>7.0799999999999983</v>
      </c>
      <c r="B43" s="28" t="s">
        <v>54</v>
      </c>
      <c r="C43" s="29" t="s">
        <v>55</v>
      </c>
      <c r="D43" s="15" t="s">
        <v>49</v>
      </c>
      <c r="E43" s="16">
        <v>2362.1</v>
      </c>
      <c r="F43" s="39"/>
      <c r="G43" s="17">
        <f t="shared" si="3"/>
        <v>0</v>
      </c>
    </row>
    <row r="44" spans="1:7" ht="19.5" customHeight="1">
      <c r="A44" s="12">
        <f t="shared" si="4"/>
        <v>7.0899999999999981</v>
      </c>
      <c r="B44" s="28" t="s">
        <v>56</v>
      </c>
      <c r="C44" s="29" t="s">
        <v>57</v>
      </c>
      <c r="D44" s="15" t="s">
        <v>9</v>
      </c>
      <c r="E44" s="16">
        <v>374.4</v>
      </c>
      <c r="F44" s="39"/>
      <c r="G44" s="17">
        <f t="shared" si="3"/>
        <v>0</v>
      </c>
    </row>
    <row r="45" spans="1:7" ht="19.5" customHeight="1">
      <c r="A45" s="12">
        <f t="shared" si="4"/>
        <v>7.0999999999999979</v>
      </c>
      <c r="B45" s="28" t="s">
        <v>58</v>
      </c>
      <c r="C45" s="29" t="s">
        <v>59</v>
      </c>
      <c r="D45" s="15" t="s">
        <v>41</v>
      </c>
      <c r="E45" s="16">
        <v>0</v>
      </c>
      <c r="F45" s="39"/>
      <c r="G45" s="17">
        <f t="shared" si="3"/>
        <v>0</v>
      </c>
    </row>
    <row r="46" spans="1:7" ht="19.5" customHeight="1">
      <c r="A46" s="12">
        <f t="shared" si="4"/>
        <v>7.1099999999999977</v>
      </c>
      <c r="B46" s="28" t="s">
        <v>60</v>
      </c>
      <c r="C46" s="29" t="s">
        <v>61</v>
      </c>
      <c r="D46" s="15" t="s">
        <v>41</v>
      </c>
      <c r="E46" s="16">
        <v>0</v>
      </c>
      <c r="F46" s="39"/>
      <c r="G46" s="17">
        <f t="shared" si="3"/>
        <v>0</v>
      </c>
    </row>
    <row r="47" spans="1:7" ht="19.5" customHeight="1">
      <c r="A47" s="12">
        <f t="shared" si="4"/>
        <v>7.1199999999999974</v>
      </c>
      <c r="B47" s="28" t="s">
        <v>62</v>
      </c>
      <c r="C47" s="29" t="s">
        <v>63</v>
      </c>
      <c r="D47" s="15" t="s">
        <v>41</v>
      </c>
      <c r="E47" s="16">
        <v>0</v>
      </c>
      <c r="F47" s="39"/>
      <c r="G47" s="17">
        <f t="shared" si="3"/>
        <v>0</v>
      </c>
    </row>
    <row r="48" spans="1:7" ht="19.5" customHeight="1">
      <c r="A48" s="19">
        <v>8</v>
      </c>
      <c r="B48" s="20"/>
      <c r="C48" s="21" t="s">
        <v>64</v>
      </c>
      <c r="D48" s="21"/>
      <c r="E48" s="21"/>
      <c r="F48" s="22"/>
      <c r="G48" s="23"/>
    </row>
    <row r="49" spans="1:7" ht="19.5" customHeight="1">
      <c r="A49" s="12">
        <v>8.01</v>
      </c>
      <c r="B49" s="28" t="s">
        <v>62</v>
      </c>
      <c r="C49" s="29" t="s">
        <v>65</v>
      </c>
      <c r="D49" s="15" t="s">
        <v>41</v>
      </c>
      <c r="E49" s="16">
        <v>1</v>
      </c>
      <c r="F49" s="39"/>
      <c r="G49" s="17">
        <f t="shared" si="3"/>
        <v>0</v>
      </c>
    </row>
    <row r="50" spans="1:7" ht="19.5" customHeight="1">
      <c r="A50" s="12">
        <f t="shared" si="4"/>
        <v>8.02</v>
      </c>
      <c r="B50" s="28" t="s">
        <v>62</v>
      </c>
      <c r="C50" s="29" t="s">
        <v>66</v>
      </c>
      <c r="D50" s="15" t="s">
        <v>67</v>
      </c>
      <c r="E50" s="16">
        <v>5</v>
      </c>
      <c r="F50" s="39"/>
      <c r="G50" s="17">
        <f t="shared" si="3"/>
        <v>0</v>
      </c>
    </row>
    <row r="51" spans="1:7" s="36" customFormat="1" ht="15" customHeight="1" thickBot="1">
      <c r="A51" s="87" t="s">
        <v>87</v>
      </c>
      <c r="B51" s="88"/>
      <c r="C51" s="88"/>
      <c r="D51" s="88"/>
      <c r="E51" s="88"/>
      <c r="F51" s="88"/>
      <c r="G51" s="35">
        <f>SUM(G15:G50)</f>
        <v>0</v>
      </c>
    </row>
    <row r="52" spans="1:7" ht="15.75">
      <c r="A52" s="56"/>
      <c r="C52" s="57"/>
      <c r="G52" s="58"/>
    </row>
    <row r="53" spans="1:7">
      <c r="A53" s="56"/>
      <c r="G53" s="59"/>
    </row>
    <row r="54" spans="1:7" ht="15">
      <c r="A54" s="60"/>
      <c r="B54" s="45"/>
      <c r="C54" s="45"/>
      <c r="D54" s="45"/>
      <c r="E54" s="45"/>
      <c r="F54" s="45"/>
      <c r="G54" s="61"/>
    </row>
    <row r="55" spans="1:7" ht="24.6" customHeight="1">
      <c r="A55" s="76" t="s">
        <v>72</v>
      </c>
      <c r="B55" s="77"/>
      <c r="C55" s="77"/>
      <c r="D55" s="89" t="s">
        <v>73</v>
      </c>
      <c r="E55" s="89"/>
      <c r="F55" s="89"/>
      <c r="G55" s="69" t="s">
        <v>74</v>
      </c>
    </row>
    <row r="56" spans="1:7" ht="51.6" customHeight="1">
      <c r="A56" s="73" t="s">
        <v>75</v>
      </c>
      <c r="B56" s="74"/>
      <c r="C56" s="74"/>
      <c r="D56" s="75" t="s">
        <v>76</v>
      </c>
      <c r="E56" s="75"/>
      <c r="F56" s="40" t="s">
        <v>77</v>
      </c>
      <c r="G56" s="41" t="s">
        <v>93</v>
      </c>
    </row>
    <row r="57" spans="1:7" ht="29.45" customHeight="1">
      <c r="A57" s="76" t="s">
        <v>78</v>
      </c>
      <c r="B57" s="77"/>
      <c r="C57" s="77"/>
      <c r="D57" s="75" t="s">
        <v>68</v>
      </c>
      <c r="E57" s="75"/>
      <c r="F57" s="40" t="s">
        <v>79</v>
      </c>
      <c r="G57" s="41" t="s">
        <v>93</v>
      </c>
    </row>
    <row r="58" spans="1:7" ht="21" customHeight="1">
      <c r="A58" s="42"/>
      <c r="B58" s="44"/>
      <c r="C58" s="44"/>
      <c r="D58" s="75" t="s">
        <v>69</v>
      </c>
      <c r="E58" s="75"/>
      <c r="F58" s="40" t="s">
        <v>80</v>
      </c>
      <c r="G58" s="41" t="s">
        <v>93</v>
      </c>
    </row>
    <row r="59" spans="1:7" ht="27.6" customHeight="1">
      <c r="A59" s="42"/>
      <c r="B59" s="44"/>
      <c r="C59" s="44"/>
      <c r="D59" s="75" t="s">
        <v>70</v>
      </c>
      <c r="E59" s="75"/>
      <c r="F59" s="40" t="s">
        <v>81</v>
      </c>
      <c r="G59" s="41" t="s">
        <v>93</v>
      </c>
    </row>
    <row r="60" spans="1:7" ht="14.25">
      <c r="A60" s="42"/>
      <c r="B60" s="44"/>
      <c r="C60" s="44"/>
      <c r="D60" s="44"/>
      <c r="E60" s="44"/>
      <c r="F60" s="46"/>
      <c r="G60" s="62"/>
    </row>
    <row r="61" spans="1:7" ht="37.15" customHeight="1">
      <c r="A61" s="63"/>
      <c r="B61" s="43"/>
      <c r="C61" s="43"/>
      <c r="D61" s="43"/>
      <c r="E61" s="43"/>
      <c r="F61" s="43"/>
      <c r="G61" s="64"/>
    </row>
    <row r="62" spans="1:7" ht="36.6" customHeight="1">
      <c r="A62" s="70" t="s">
        <v>86</v>
      </c>
      <c r="B62" s="71"/>
      <c r="C62" s="71"/>
      <c r="D62" s="71"/>
      <c r="E62" s="71"/>
      <c r="F62" s="71"/>
      <c r="G62" s="72"/>
    </row>
    <row r="63" spans="1:7" ht="13.5" thickBot="1">
      <c r="A63" s="65"/>
      <c r="B63" s="66"/>
      <c r="C63" s="66"/>
      <c r="D63" s="66"/>
      <c r="E63" s="67"/>
      <c r="F63" s="67"/>
      <c r="G63" s="68"/>
    </row>
  </sheetData>
  <mergeCells count="19">
    <mergeCell ref="A9:G9"/>
    <mergeCell ref="A1:G1"/>
    <mergeCell ref="A3:D3"/>
    <mergeCell ref="A5:G5"/>
    <mergeCell ref="A6:G6"/>
    <mergeCell ref="A7:G8"/>
    <mergeCell ref="A10:G10"/>
    <mergeCell ref="A11:G11"/>
    <mergeCell ref="A13:G13"/>
    <mergeCell ref="A51:F51"/>
    <mergeCell ref="A55:C55"/>
    <mergeCell ref="D55:F55"/>
    <mergeCell ref="A62:G62"/>
    <mergeCell ref="A56:C56"/>
    <mergeCell ref="D56:E56"/>
    <mergeCell ref="A57:C57"/>
    <mergeCell ref="D57:E57"/>
    <mergeCell ref="D58:E58"/>
    <mergeCell ref="D59:E59"/>
  </mergeCells>
  <conditionalFormatting sqref="F15:F16">
    <cfRule type="cellIs" dxfId="15" priority="15" operator="equal">
      <formula>0</formula>
    </cfRule>
    <cfRule type="cellIs" dxfId="14" priority="16" operator="lessThan">
      <formula>0</formula>
    </cfRule>
  </conditionalFormatting>
  <conditionalFormatting sqref="F18:F19">
    <cfRule type="cellIs" dxfId="13" priority="13" operator="equal">
      <formula>0</formula>
    </cfRule>
    <cfRule type="cellIs" dxfId="12" priority="14" operator="lessThan">
      <formula>0</formula>
    </cfRule>
  </conditionalFormatting>
  <conditionalFormatting sqref="F21">
    <cfRule type="cellIs" dxfId="11" priority="11" operator="equal">
      <formula>0</formula>
    </cfRule>
    <cfRule type="cellIs" dxfId="10" priority="12" operator="lessThan">
      <formula>0</formula>
    </cfRule>
  </conditionalFormatting>
  <conditionalFormatting sqref="F23">
    <cfRule type="cellIs" dxfId="9" priority="9" operator="equal">
      <formula>0</formula>
    </cfRule>
    <cfRule type="cellIs" dxfId="8" priority="10" operator="lessThan">
      <formula>0</formula>
    </cfRule>
  </conditionalFormatting>
  <conditionalFormatting sqref="F25">
    <cfRule type="cellIs" dxfId="7" priority="7" operator="equal">
      <formula>0</formula>
    </cfRule>
    <cfRule type="cellIs" dxfId="6" priority="8" operator="lessThan">
      <formula>0</formula>
    </cfRule>
  </conditionalFormatting>
  <conditionalFormatting sqref="F27:F34">
    <cfRule type="cellIs" dxfId="5" priority="3" operator="equal">
      <formula>0</formula>
    </cfRule>
    <cfRule type="cellIs" dxfId="4" priority="4" operator="lessThan">
      <formula>0</formula>
    </cfRule>
  </conditionalFormatting>
  <conditionalFormatting sqref="F36:F47">
    <cfRule type="cellIs" dxfId="3" priority="5" operator="equal">
      <formula>0</formula>
    </cfRule>
    <cfRule type="cellIs" dxfId="2" priority="6" operator="lessThan">
      <formula>0</formula>
    </cfRule>
  </conditionalFormatting>
  <conditionalFormatting sqref="F49:F50">
    <cfRule type="cellIs" dxfId="1" priority="1" operator="equal">
      <formula>0</formula>
    </cfRule>
    <cfRule type="cellIs" dxfId="0" priority="2" operator="lessThan">
      <formula>0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5b84408-8805-468f-a74e-9a7b42e76154">
      <Terms xmlns="http://schemas.microsoft.com/office/infopath/2007/PartnerControls"/>
    </lcf76f155ced4ddcb4097134ff3c332f>
    <TaxCatchAll xmlns="0dda56d3-9d0f-4136-a5f0-bde9a73e5f6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CC6932821C5164FB9AD855E1A67F474" ma:contentTypeVersion="12" ma:contentTypeDescription="Crear nuevo documento." ma:contentTypeScope="" ma:versionID="d30ccc2a365cd15eafc2d1dffce1b47c">
  <xsd:schema xmlns:xsd="http://www.w3.org/2001/XMLSchema" xmlns:xs="http://www.w3.org/2001/XMLSchema" xmlns:p="http://schemas.microsoft.com/office/2006/metadata/properties" xmlns:ns2="d5b84408-8805-468f-a74e-9a7b42e76154" xmlns:ns3="0dda56d3-9d0f-4136-a5f0-bde9a73e5f6a" targetNamespace="http://schemas.microsoft.com/office/2006/metadata/properties" ma:root="true" ma:fieldsID="56218fcada4f1ddecf9b6d2b6d477f9a" ns2:_="" ns3:_="">
    <xsd:import namespace="d5b84408-8805-468f-a74e-9a7b42e76154"/>
    <xsd:import namespace="0dda56d3-9d0f-4136-a5f0-bde9a73e5f6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b84408-8805-468f-a74e-9a7b42e761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c95a8344-540d-40fa-9ce1-cc8ea7a2f9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da56d3-9d0f-4136-a5f0-bde9a73e5f6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754c553-14eb-4af3-a203-d8eb1b6c3994}" ma:internalName="TaxCatchAll" ma:showField="CatchAllData" ma:web="0dda56d3-9d0f-4136-a5f0-bde9a73e5f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9479B1-AA05-44D1-ACD1-D2F06CFFB7A3}">
  <ds:schemaRefs>
    <ds:schemaRef ds:uri="http://schemas.microsoft.com/office/2006/metadata/properties"/>
    <ds:schemaRef ds:uri="http://schemas.microsoft.com/office/infopath/2007/PartnerControls"/>
    <ds:schemaRef ds:uri="d5b84408-8805-468f-a74e-9a7b42e76154"/>
    <ds:schemaRef ds:uri="0dda56d3-9d0f-4136-a5f0-bde9a73e5f6a"/>
  </ds:schemaRefs>
</ds:datastoreItem>
</file>

<file path=customXml/itemProps2.xml><?xml version="1.0" encoding="utf-8"?>
<ds:datastoreItem xmlns:ds="http://schemas.openxmlformats.org/officeDocument/2006/customXml" ds:itemID="{47BB053A-C540-407A-BDA7-20E676F84C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2B9F03-3F51-43C8-B6D2-ADCF6F6E1D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b84408-8805-468f-a74e-9a7b42e76154"/>
    <ds:schemaRef ds:uri="0dda56d3-9d0f-4136-a5f0-bde9a73e5f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Adolfo Cuadros</cp:lastModifiedBy>
  <dcterms:created xsi:type="dcterms:W3CDTF">2025-06-09T16:46:46Z</dcterms:created>
  <dcterms:modified xsi:type="dcterms:W3CDTF">2025-06-24T19:39:45Z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0x0101008CC6932821C5164FB9AD855E1A67F474</vt:lpwstr>
  </property>
  <property fmtid="{D5CDD505-2E9C-101B-9397-08002B2CF9AE}" pid="3" name="MediaServiceImageTags">
    <vt:lpwstr/>
  </property>
</Properties>
</file>