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RMISO CAREPA\CONTRATO 2024 HERNANDEZ\CLINICA DE URABA\"/>
    </mc:Choice>
  </mc:AlternateContent>
  <bookViews>
    <workbookView xWindow="0" yWindow="120" windowWidth="12015" windowHeight="11640"/>
  </bookViews>
  <sheets>
    <sheet name="INFORME 09" sheetId="27" r:id="rId1"/>
    <sheet name="INFORME 08" sheetId="26" r:id="rId2"/>
    <sheet name="INFORME 07 " sheetId="25" r:id="rId3"/>
    <sheet name="INFORME 06" sheetId="24" r:id="rId4"/>
    <sheet name="INFORME 05" sheetId="23" r:id="rId5"/>
    <sheet name="INFORME 04" sheetId="22" r:id="rId6"/>
    <sheet name="INFORME 03" sheetId="21" r:id="rId7"/>
    <sheet name="INFORME 02" sheetId="20" r:id="rId8"/>
  </sheets>
  <definedNames>
    <definedName name="_xlnm.Print_Area" localSheetId="7">'INFORME 02'!$A$1:$F$91</definedName>
    <definedName name="_xlnm.Print_Area" localSheetId="6">'INFORME 03'!$A$1:$F$90</definedName>
    <definedName name="_xlnm.Print_Area" localSheetId="5">'INFORME 04'!$A$1:$F$119</definedName>
    <definedName name="_xlnm.Print_Area" localSheetId="4">'INFORME 05'!$A$1:$F$88</definedName>
    <definedName name="_xlnm.Print_Area" localSheetId="3">'INFORME 06'!$A$1:$F$89</definedName>
    <definedName name="_xlnm.Print_Area" localSheetId="2">'INFORME 07 '!$A$1:$F$109</definedName>
    <definedName name="_xlnm.Print_Area" localSheetId="1">'INFORME 08'!$A$1:$F$96</definedName>
    <definedName name="_xlnm.Print_Area" localSheetId="0">'INFORME 09'!$A$1:$F$93</definedName>
  </definedNames>
  <calcPr calcId="162913"/>
</workbook>
</file>

<file path=xl/calcChain.xml><?xml version="1.0" encoding="utf-8"?>
<calcChain xmlns="http://schemas.openxmlformats.org/spreadsheetml/2006/main">
  <c r="D46" i="27" l="1"/>
  <c r="D45" i="27"/>
  <c r="F45" i="27" s="1"/>
  <c r="A46" i="27"/>
  <c r="A45" i="27"/>
  <c r="D62" i="27"/>
  <c r="D67" i="27" s="1"/>
  <c r="C71" i="27" s="1"/>
  <c r="E47" i="27"/>
  <c r="F34" i="27"/>
  <c r="F33" i="27"/>
  <c r="D25" i="27"/>
  <c r="C53" i="27" s="1"/>
  <c r="D47" i="27" l="1"/>
  <c r="F35" i="27"/>
  <c r="F46" i="27"/>
  <c r="F47" i="27" s="1"/>
  <c r="F48" i="27" s="1"/>
  <c r="E61" i="27" s="1"/>
  <c r="C70" i="27"/>
  <c r="F53" i="27"/>
  <c r="F54" i="27" s="1"/>
  <c r="F55" i="27" s="1"/>
  <c r="F56" i="27" s="1"/>
  <c r="F57" i="27" s="1"/>
  <c r="F58" i="27" s="1"/>
  <c r="F59" i="27" s="1"/>
  <c r="F60" i="27" s="1"/>
  <c r="C62" i="27"/>
  <c r="A67" i="27" s="1"/>
  <c r="D65" i="26"/>
  <c r="D70" i="26" s="1"/>
  <c r="C74" i="26" s="1"/>
  <c r="F64" i="26"/>
  <c r="F63" i="26"/>
  <c r="E65" i="26"/>
  <c r="C75" i="26" s="1"/>
  <c r="E51" i="26"/>
  <c r="D51" i="26"/>
  <c r="F50" i="26"/>
  <c r="F49" i="26"/>
  <c r="F51" i="26" s="1"/>
  <c r="F48" i="26"/>
  <c r="F47" i="26"/>
  <c r="F36" i="26"/>
  <c r="F35" i="26"/>
  <c r="F34" i="26"/>
  <c r="F33" i="26"/>
  <c r="D25" i="26"/>
  <c r="C57" i="26" s="1"/>
  <c r="C73" i="26" s="1"/>
  <c r="E62" i="27" l="1"/>
  <c r="C72" i="27" s="1"/>
  <c r="H71" i="27" s="1"/>
  <c r="F61" i="27"/>
  <c r="F62" i="27" s="1"/>
  <c r="F52" i="26"/>
  <c r="F37" i="26"/>
  <c r="H74" i="26"/>
  <c r="C65" i="26"/>
  <c r="A70" i="26" s="1"/>
  <c r="F57" i="26"/>
  <c r="F58" i="26" s="1"/>
  <c r="F59" i="26" s="1"/>
  <c r="F60" i="26" s="1"/>
  <c r="F61" i="26" s="1"/>
  <c r="F62" i="26" s="1"/>
  <c r="F65" i="26" s="1"/>
  <c r="E78" i="25"/>
  <c r="F78" i="25"/>
  <c r="F77" i="25"/>
  <c r="F76" i="25"/>
  <c r="F65" i="25"/>
  <c r="E65" i="25"/>
  <c r="D65" i="25"/>
  <c r="F64" i="25"/>
  <c r="F63" i="25"/>
  <c r="F62" i="25"/>
  <c r="F61" i="25"/>
  <c r="F60" i="25"/>
  <c r="F59" i="25"/>
  <c r="F58" i="25"/>
  <c r="F57" i="25"/>
  <c r="F56" i="25"/>
  <c r="F55" i="25"/>
  <c r="F54" i="25"/>
  <c r="C73" i="27" l="1"/>
  <c r="E67" i="27"/>
  <c r="C76" i="26"/>
  <c r="E70" i="26"/>
  <c r="F43" i="25"/>
  <c r="F42" i="25"/>
  <c r="F41" i="25"/>
  <c r="F40" i="25"/>
  <c r="F39" i="25"/>
  <c r="F38" i="25"/>
  <c r="F37" i="25"/>
  <c r="F36" i="25"/>
  <c r="F35" i="25"/>
  <c r="F34" i="25"/>
  <c r="F33" i="25"/>
  <c r="F44" i="25" s="1"/>
  <c r="D78" i="25" l="1"/>
  <c r="D83" i="25" s="1"/>
  <c r="C87" i="25" s="1"/>
  <c r="D25" i="25"/>
  <c r="C71" i="25" s="1"/>
  <c r="C86" i="25" l="1"/>
  <c r="F71" i="25"/>
  <c r="F72" i="25" s="1"/>
  <c r="F73" i="25" s="1"/>
  <c r="F74" i="25" s="1"/>
  <c r="F75" i="25" s="1"/>
  <c r="C78" i="25"/>
  <c r="A83" i="25" s="1"/>
  <c r="F66" i="25"/>
  <c r="C88" i="25" s="1"/>
  <c r="H87" i="25" s="1"/>
  <c r="D58" i="24"/>
  <c r="D63" i="24" s="1"/>
  <c r="C67" i="24" s="1"/>
  <c r="F57" i="24"/>
  <c r="F56" i="24"/>
  <c r="F55" i="24"/>
  <c r="D45" i="24"/>
  <c r="A45" i="24"/>
  <c r="E46" i="24"/>
  <c r="D46" i="24"/>
  <c r="F45" i="24"/>
  <c r="F46" i="24" s="1"/>
  <c r="F47" i="24" s="1"/>
  <c r="E57" i="24" s="1"/>
  <c r="E58" i="24" s="1"/>
  <c r="C68" i="24" s="1"/>
  <c r="E34" i="24"/>
  <c r="D34" i="24"/>
  <c r="F33" i="24"/>
  <c r="F35" i="24" s="1"/>
  <c r="D25" i="24"/>
  <c r="C52" i="24" s="1"/>
  <c r="C66" i="24" l="1"/>
  <c r="F52" i="24"/>
  <c r="F53" i="24" s="1"/>
  <c r="F54" i="24" s="1"/>
  <c r="F58" i="24" s="1"/>
  <c r="C58" i="24"/>
  <c r="A63" i="24" s="1"/>
  <c r="H67" i="24"/>
  <c r="F34" i="24"/>
  <c r="D62" i="23"/>
  <c r="F56" i="23"/>
  <c r="F55" i="23"/>
  <c r="C89" i="25" l="1"/>
  <c r="E83" i="25"/>
  <c r="C69" i="24"/>
  <c r="E63" i="24"/>
  <c r="D57" i="23"/>
  <c r="C66" i="23"/>
  <c r="E46" i="23"/>
  <c r="D46" i="23"/>
  <c r="F45" i="23"/>
  <c r="E34" i="23"/>
  <c r="D34" i="23"/>
  <c r="F33" i="23"/>
  <c r="F35" i="23" s="1"/>
  <c r="D25" i="23"/>
  <c r="C52" i="23" s="1"/>
  <c r="F46" i="23" l="1"/>
  <c r="F52" i="23"/>
  <c r="F53" i="23" s="1"/>
  <c r="F54" i="23" s="1"/>
  <c r="C65" i="23"/>
  <c r="C57" i="23"/>
  <c r="A62" i="23" s="1"/>
  <c r="F34" i="23"/>
  <c r="C97" i="22"/>
  <c r="F87" i="22"/>
  <c r="F86" i="22"/>
  <c r="F85" i="22"/>
  <c r="F84" i="22"/>
  <c r="D88" i="22"/>
  <c r="D78" i="22"/>
  <c r="E78" i="22"/>
  <c r="F79" i="22"/>
  <c r="F78" i="22"/>
  <c r="F76" i="22"/>
  <c r="E50" i="22"/>
  <c r="D50" i="22"/>
  <c r="F77" i="22"/>
  <c r="F68" i="22"/>
  <c r="F67" i="22"/>
  <c r="F66" i="22"/>
  <c r="F65" i="22"/>
  <c r="F64" i="22"/>
  <c r="F63" i="22"/>
  <c r="F62" i="22"/>
  <c r="F61" i="22"/>
  <c r="F72" i="22"/>
  <c r="F71" i="22"/>
  <c r="F70" i="22"/>
  <c r="F69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75" i="22"/>
  <c r="F74" i="22"/>
  <c r="F73" i="22"/>
  <c r="D25" i="22"/>
  <c r="C84" i="22" s="1"/>
  <c r="F47" i="23" l="1"/>
  <c r="E56" i="23" s="1"/>
  <c r="E57" i="23" s="1"/>
  <c r="C67" i="23" s="1"/>
  <c r="H66" i="23" s="1"/>
  <c r="F57" i="23"/>
  <c r="C68" i="23" s="1"/>
  <c r="F50" i="22"/>
  <c r="C88" i="22"/>
  <c r="A93" i="22" s="1"/>
  <c r="C96" i="22"/>
  <c r="F51" i="22"/>
  <c r="E87" i="22"/>
  <c r="E88" i="22" s="1"/>
  <c r="C98" i="22" s="1"/>
  <c r="H97" i="22" s="1"/>
  <c r="F59" i="21"/>
  <c r="F58" i="21"/>
  <c r="F57" i="21"/>
  <c r="F56" i="21"/>
  <c r="E62" i="23" l="1"/>
  <c r="F88" i="22"/>
  <c r="C99" i="22" s="1"/>
  <c r="D59" i="21"/>
  <c r="F50" i="21"/>
  <c r="F49" i="21"/>
  <c r="F48" i="21"/>
  <c r="F47" i="21"/>
  <c r="F36" i="21"/>
  <c r="F35" i="21"/>
  <c r="F34" i="21"/>
  <c r="F33" i="21"/>
  <c r="D25" i="21"/>
  <c r="C56" i="21" s="1"/>
  <c r="E93" i="22" l="1"/>
  <c r="F37" i="21"/>
  <c r="F51" i="21"/>
  <c r="E58" i="21" s="1"/>
  <c r="E59" i="21" s="1"/>
  <c r="C69" i="21" s="1"/>
  <c r="H68" i="21" s="1"/>
  <c r="C67" i="21"/>
  <c r="C59" i="21"/>
  <c r="A64" i="21" s="1"/>
  <c r="E65" i="20"/>
  <c r="E64" i="21" l="1"/>
  <c r="F51" i="20"/>
  <c r="F36" i="20"/>
  <c r="C70" i="21" l="1"/>
  <c r="F49" i="20"/>
  <c r="F48" i="20"/>
  <c r="F50" i="20"/>
  <c r="F34" i="20"/>
  <c r="F33" i="20"/>
  <c r="F35" i="20"/>
  <c r="F52" i="20" l="1"/>
  <c r="F53" i="20" s="1"/>
  <c r="F37" i="20"/>
  <c r="F38" i="20" s="1"/>
  <c r="D25" i="20" l="1"/>
  <c r="C58" i="20" s="1"/>
  <c r="F58" i="20" s="1"/>
  <c r="C68" i="20" l="1"/>
  <c r="E59" i="20" l="1"/>
  <c r="F59" i="20" s="1"/>
  <c r="C60" i="20"/>
  <c r="A65" i="20" s="1"/>
  <c r="F60" i="20" l="1"/>
  <c r="C71" i="20" s="1"/>
  <c r="E60" i="20"/>
  <c r="C70" i="20" s="1"/>
  <c r="H69" i="20" l="1"/>
</calcChain>
</file>

<file path=xl/sharedStrings.xml><?xml version="1.0" encoding="utf-8"?>
<sst xmlns="http://schemas.openxmlformats.org/spreadsheetml/2006/main" count="894" uniqueCount="114">
  <si>
    <t>TIPO</t>
  </si>
  <si>
    <t>ITEM</t>
  </si>
  <si>
    <t>DESCRIPCION</t>
  </si>
  <si>
    <t>CANTIDAD</t>
  </si>
  <si>
    <t>CONCEPTO</t>
  </si>
  <si>
    <t>V/R CONTRATO</t>
  </si>
  <si>
    <t>TOTAL</t>
  </si>
  <si>
    <t>VALOR CANCELADO</t>
  </si>
  <si>
    <t>VALOR SALDO CONTRATO</t>
  </si>
  <si>
    <t>VALOR</t>
  </si>
  <si>
    <t>VALOR UNITARIO</t>
  </si>
  <si>
    <t>VALOR CON IVA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</si>
  <si>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</si>
  <si>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</si>
  <si>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</si>
  <si>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</si>
  <si>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</si>
  <si>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</si>
  <si>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PLAZO DE EJECUCIÓN:</t>
  </si>
  <si>
    <t>LUGAR DE ENTREGA:</t>
  </si>
  <si>
    <t>ADICION - REDUCCION - PRORROGA - VIGENCIA FUTURA</t>
  </si>
  <si>
    <t xml:space="preserve">OBJETO DE LA MODIFICACION </t>
  </si>
  <si>
    <t>VALOR CONTRATO U ORDEN DE COMPRA</t>
  </si>
  <si>
    <t xml:space="preserve">VALOR INICIAL </t>
  </si>
  <si>
    <t>VALOR REDUCCIÓN</t>
  </si>
  <si>
    <t>VALOR VIGENCIA FUTURA</t>
  </si>
  <si>
    <t>No. FACTURA</t>
  </si>
  <si>
    <t xml:space="preserve">VALOR  NOTA DEBITO O CREDITO   </t>
  </si>
  <si>
    <t xml:space="preserve">VALOR A PAGAR </t>
  </si>
  <si>
    <t>FECHA FACTURA</t>
  </si>
  <si>
    <t xml:space="preserve">FECHA RADICACIÓN </t>
  </si>
  <si>
    <t>TOTAL A CANCELAR</t>
  </si>
  <si>
    <t xml:space="preserve">FECHA FACTURA </t>
  </si>
  <si>
    <t>FECHA RADICADO</t>
  </si>
  <si>
    <t xml:space="preserve">VALOR APROBADO POR AUDITORIA </t>
  </si>
  <si>
    <t>VALOR GLOSA</t>
  </si>
  <si>
    <t>FECHA AUDITORIA</t>
  </si>
  <si>
    <t>% DE EJECUCION VALOR CANCELADO</t>
  </si>
  <si>
    <t>VALOR A TRAMITAR PAGO</t>
  </si>
  <si>
    <t>VALOR PENDIENTE DE PAGO</t>
  </si>
  <si>
    <t>No. ORDEN DE PAGO</t>
  </si>
  <si>
    <t xml:space="preserve">VALOR PAGADO </t>
  </si>
  <si>
    <t>VALOR CONTRATO U ORDEN COMPRA</t>
  </si>
  <si>
    <t xml:space="preserve">1. INFORMACIÓN CONTRATO U ORDEN DE COMPRA </t>
  </si>
  <si>
    <t>VALOR CONTRATADO</t>
  </si>
  <si>
    <t>FECHA ORDEN PAGO</t>
  </si>
  <si>
    <t>VALOR A TRAMITAR A PAGO</t>
  </si>
  <si>
    <t>3. VALOR CONTRATO U ORDEN DE COMPRA</t>
  </si>
  <si>
    <t>2. MODIFICATORIOS</t>
  </si>
  <si>
    <t>4. INFORMACIÓN DOCUMENTOS PRESUPUESTALES</t>
  </si>
  <si>
    <t xml:space="preserve">5. FACTURA PARA TRÁMITE A PAGO </t>
  </si>
  <si>
    <t>7. FACTURACIÓN PROVENIENTE DE AUDITORÍA CUENTAS MÉDICAS</t>
  </si>
  <si>
    <t>8. EJECUCIÓN DEL CONTRATO U ORDEN DE COMPRA</t>
  </si>
  <si>
    <t>8.1. PAGOS EFECTUADOS CONTRATO U ORDEN DE COMPRA</t>
  </si>
  <si>
    <t>8.2. ESTADO FINANCIERO CONTRATO U ORDEN DE COMPRA</t>
  </si>
  <si>
    <t>9. RELACIÓN DE BIENES Y/O SERVICIOS RECIBIDOS</t>
  </si>
  <si>
    <t>10. TRABAJOS Y/O ACTIVIDADES REALIZADAS</t>
  </si>
  <si>
    <t>11. NOVEDADES Y/O INFORMACION DE IMPORTANCIA</t>
  </si>
  <si>
    <t>12. ANEXOS AL INFORME</t>
  </si>
  <si>
    <t xml:space="preserve">6. ENTRADA ALMACEN </t>
  </si>
  <si>
    <t>APLICA</t>
  </si>
  <si>
    <t>SI</t>
  </si>
  <si>
    <t>NO</t>
  </si>
  <si>
    <t>No. ENTRADA</t>
  </si>
  <si>
    <t>FECHA ENTRADA</t>
  </si>
  <si>
    <t>VALOR ENTRADA</t>
  </si>
  <si>
    <t>ALMACENISTA O RESPONSABLE</t>
  </si>
  <si>
    <t>N/A</t>
  </si>
  <si>
    <t xml:space="preserve">TOTAL A CANCELAR </t>
  </si>
  <si>
    <r>
      <rPr>
        <b/>
        <sz val="13"/>
        <rFont val="Arial Narrow"/>
        <family val="2"/>
      </rPr>
      <t>FORMA DE PAGO</t>
    </r>
    <r>
      <rPr>
        <sz val="13"/>
        <rFont val="Arial Narrow"/>
        <family val="2"/>
      </rPr>
      <t xml:space="preserve">: El MDN-Dirección de Sanidad Militar – Dirección de Sanidad Ejército – Dispensario Médico de Medellín, cancelará al contratista seleccionado en pagos parciales a 60 (sesenta) días, al recibido a satisfacción de cada solicitud realizada por el supervisor del contrato y cargado a la partida asignada al DMMED previos los siguientes documentos y sujeto a las siguientes consideraciones:
</t>
    </r>
    <r>
      <rPr>
        <sz val="13"/>
        <color rgb="FFFF0000"/>
        <rFont val="Arial Narrow"/>
        <family val="2"/>
      </rPr>
      <t xml:space="preserve">
</t>
    </r>
    <r>
      <rPr>
        <sz val="13"/>
        <rFont val="Arial Narrow"/>
        <family val="2"/>
      </rPr>
      <t>a. Entrega de recibo a satisfaccion parcial, expedida por el supervisor y representante del contratista.</t>
    </r>
    <r>
      <rPr>
        <sz val="13"/>
        <color rgb="FFFF0000"/>
        <rFont val="Arial Narrow"/>
        <family val="2"/>
      </rPr>
      <t xml:space="preserve"> 
</t>
    </r>
    <r>
      <rPr>
        <sz val="13"/>
        <rFont val="Arial Narrow"/>
        <family val="2"/>
      </rPr>
      <t xml:space="preserve">b. Situacion de recursos por parte del Ministerio de hacienda y Credito Público Dirección del Tesoro Nacional (Asiganación cupo PAC).  
c. Que se ejecuten los demas trámites administrativos correspondientes.
d. Verificacion por parte del MDN - Ejercito Nacional - Dispensario Médico  de Medellin ", el cumplimiento del contratista del pago de aportes parafiscales y los propios del SENA, ICBF y cajas de compensacion familiar.
e. Documentos equivalente a la factura, segun del articulo 3 del Decreto 522 del 2003.
f. Orden de pago de SIIF y una vez se encuentre aprobada el programa anual mensualizado de la caja PAC.
PARAGRAFO PRIMERO: Estos pagos se consideraran de contado por lo que no se aceptara el cobro de financiacion en este caso.
PARAGRAFO SEGUNDO: En el evento de prorroga del objeto del contrato se postergara el pago.
</t>
    </r>
  </si>
  <si>
    <t>No. LOTES</t>
  </si>
  <si>
    <t>VALOR LOTES</t>
  </si>
  <si>
    <t xml:space="preserve">SERVICIOS MEDICOS </t>
  </si>
  <si>
    <t xml:space="preserve">DISPENSARIO MÉDICO DE MEDELLIN </t>
  </si>
  <si>
    <t>UNIDADES CENTRALIZADAS DMMED</t>
  </si>
  <si>
    <t>80,342,036,00</t>
  </si>
  <si>
    <t>VALOR ADICIÓN 1</t>
  </si>
  <si>
    <t>%</t>
  </si>
  <si>
    <t xml:space="preserve">CT EILEEN MILENA RADA RADA </t>
  </si>
  <si>
    <t>% DE EJECUCION VALOR A TRAMITAR PAGO</t>
  </si>
  <si>
    <t xml:space="preserve"> HASTA 30-11-2024 </t>
  </si>
  <si>
    <t>FECHA INFORME :19-06-2024</t>
  </si>
  <si>
    <t>No. CONTRATO: 309-DMMED-BR17-2024</t>
  </si>
  <si>
    <t>FECHA INICIO CTO: 12-03-2024</t>
  </si>
  <si>
    <t>FECHA APROBACIÓN POLIZA:12-03-2024</t>
  </si>
  <si>
    <t xml:space="preserve">NOMBRE  DEL CONTRATISTA: CLINICA DE URABA S.A </t>
  </si>
  <si>
    <t>NIT o CC: 800.058.856-1</t>
  </si>
  <si>
    <r>
      <t xml:space="preserve">OBJETO DEL CONTRATO: </t>
    </r>
    <r>
      <rPr>
        <sz val="13"/>
        <rFont val="Arial Narrow"/>
        <family val="2"/>
      </rPr>
      <t xml:space="preserve">PRESTACION DE SERVICIOS MÉDICOS Y HOSPITALARIOS DE BAJA Y MEDIANA COMPLEJIDAD, PARA EL PERSONAL DE AFILIADOS Y BENEFICIARIOS DEL ESM BAS17 EN EL MUNICIPIO DE CAREPA ANTIOQUIA, UNIDAD CENTRALIZADA POR EL DISPENSARIO MÉDICO DE MEDELLÍN PARA USUARIOS, AFILIADOS Y BENEFICIARIOS DEL SUBSISTEMA DE SALUD DE LAS FUERZAS MILITARES, REGIONAL
SIETE VIGENCIA 2024
</t>
    </r>
  </si>
  <si>
    <t>DISPONIBILIDAD PRESUPUESTAL N°: 35724</t>
  </si>
  <si>
    <t>FECHA: 08-02-2024</t>
  </si>
  <si>
    <t>VALOR: 300.000.000.00</t>
  </si>
  <si>
    <t>REGISTRO PRESUPUESTAL N°: 36224</t>
  </si>
  <si>
    <t>FECHA: 12-03-2024</t>
  </si>
  <si>
    <t>8%</t>
  </si>
  <si>
    <t>PRESTACION DE SERVICIOS MÉDICOS Y HOSPITALARIOS DE BAJA Y MEDIANA COMPLEJIDAD, PARA EL PERSONAL DE AFILIADOS Y BENEFICIARIOS DEL ESM BAS17 EN EL MUNICIPIO DE CAREPA ANTIOQUIA, UNIDAD CENTRALIZADA POR EL DISPENSARIO MÉDICO DE MEDELLÍN PARA USUARIOS, AFILIADOS Y BENEFICIARIOS DEL SUBSISTEMA DE SALUD DE LAS FUERZAS MILITARES, REGIONAL SIETE VIGENCIA 2024</t>
  </si>
  <si>
    <t>Supervisor  Contrato N°309</t>
  </si>
  <si>
    <t xml:space="preserve">         INFORME DE SUPERVISIÓN N° 02</t>
  </si>
  <si>
    <t xml:space="preserve">         INFORME DE SUPERVISIÓN N° 03</t>
  </si>
  <si>
    <t>FECHA INFORME :22-07-2024</t>
  </si>
  <si>
    <t xml:space="preserve">         INFORME DE SUPERVISIÓN N° 04</t>
  </si>
  <si>
    <t>FECHA INFORME :10-08-2024</t>
  </si>
  <si>
    <t xml:space="preserve">         INFORME DE SUPERVISIÓN N° 05</t>
  </si>
  <si>
    <t>FECHA INFORME :13-08-2024</t>
  </si>
  <si>
    <t xml:space="preserve">         INFORME DE SUPERVISIÓN N° 06</t>
  </si>
  <si>
    <t>FECHA INFORME :16-09-2024</t>
  </si>
  <si>
    <t xml:space="preserve">         INFORME DE SUPERVISIÓN N° 07</t>
  </si>
  <si>
    <t>FECHA INFORME :24-09-2024</t>
  </si>
  <si>
    <t>FECHA INFORME :06-11-2024</t>
  </si>
  <si>
    <t>1%</t>
  </si>
  <si>
    <t xml:space="preserve">         INFORME DE SUPERVISIÓN N° 08</t>
  </si>
  <si>
    <t>FECHA INFORME :15-01-2025</t>
  </si>
  <si>
    <t>ADICION - REDUCCION - PRORROGA - VIGENCIA FUTURA-VIGENCIAS EXPIRADAS</t>
  </si>
  <si>
    <t xml:space="preserve">3098-3108-3142-3157-3178-6438-6470-6472-6485-6497-9748-12958 </t>
  </si>
  <si>
    <t xml:space="preserve">16520-16521-19377-19692-19378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</si>
</sst>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\ * #,##0.00_-;\-&quot;$&quot;\ * #,##0.00_-;_-&quot;$&quot;\ * &quot;-&quot;_-;_-@_-"/>
    <numFmt numFmtId="168" formatCode="_-* #,##0.00_-;\-* #,##0.00_-;_-* &quot;-&quot;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sz val="13"/>
      <color rgb="FFFF000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u val="singleAccounting"/>
      <sz val="13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31">
    <xf numFmtId="0" fontId="0" fillId="0" borderId="0" xfId="0"/>
    <xf numFmtId="0" fontId="5" fillId="0" borderId="26" xfId="0" applyFont="1" applyBorder="1"/>
    <xf numFmtId="0" fontId="5" fillId="0" borderId="33" xfId="0" applyFont="1" applyBorder="1"/>
    <xf numFmtId="0" fontId="5" fillId="0" borderId="18" xfId="0" applyFont="1" applyBorder="1"/>
    <xf numFmtId="0" fontId="5" fillId="0" borderId="0" xfId="0" applyFont="1"/>
    <xf numFmtId="0" fontId="5" fillId="0" borderId="28" xfId="0" applyFont="1" applyBorder="1"/>
    <xf numFmtId="0" fontId="5" fillId="0" borderId="0" xfId="0" applyFont="1" applyBorder="1"/>
    <xf numFmtId="0" fontId="5" fillId="0" borderId="6" xfId="0" applyFont="1" applyBorder="1"/>
    <xf numFmtId="0" fontId="4" fillId="0" borderId="9" xfId="0" applyFont="1" applyBorder="1" applyAlignment="1">
      <alignment horizontal="center"/>
    </xf>
    <xf numFmtId="168" fontId="5" fillId="0" borderId="0" xfId="7" applyNumberFormat="1" applyFont="1"/>
    <xf numFmtId="168" fontId="5" fillId="0" borderId="0" xfId="7" applyNumberFormat="1" applyFont="1" applyAlignment="1">
      <alignment vertical="center"/>
    </xf>
    <xf numFmtId="0" fontId="5" fillId="0" borderId="0" xfId="0" applyFont="1" applyAlignment="1">
      <alignment vertical="center"/>
    </xf>
    <xf numFmtId="168" fontId="6" fillId="0" borderId="0" xfId="7" applyNumberFormat="1" applyFont="1"/>
    <xf numFmtId="168" fontId="5" fillId="0" borderId="28" xfId="7" applyNumberFormat="1" applyFont="1" applyBorder="1" applyAlignment="1"/>
    <xf numFmtId="168" fontId="6" fillId="0" borderId="28" xfId="7" applyNumberFormat="1" applyFont="1" applyBorder="1" applyAlignment="1"/>
    <xf numFmtId="168" fontId="6" fillId="0" borderId="0" xfId="7" applyNumberFormat="1" applyFont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6" fillId="0" borderId="34" xfId="0" applyFont="1" applyBorder="1" applyAlignment="1">
      <alignment horizontal="left"/>
    </xf>
    <xf numFmtId="14" fontId="6" fillId="0" borderId="4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8" fontId="4" fillId="0" borderId="0" xfId="7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/>
    </xf>
    <xf numFmtId="0" fontId="7" fillId="0" borderId="38" xfId="1" applyFont="1" applyBorder="1" applyAlignment="1">
      <alignment vertical="top"/>
    </xf>
    <xf numFmtId="167" fontId="6" fillId="0" borderId="1" xfId="8" applyNumberFormat="1" applyFont="1" applyBorder="1" applyAlignment="1">
      <alignment horizontal="left"/>
    </xf>
    <xf numFmtId="167" fontId="6" fillId="0" borderId="1" xfId="8" applyNumberFormat="1" applyFont="1" applyBorder="1" applyAlignment="1"/>
    <xf numFmtId="167" fontId="8" fillId="0" borderId="1" xfId="8" applyNumberFormat="1" applyFont="1" applyBorder="1" applyAlignment="1">
      <alignment horizontal="left"/>
    </xf>
    <xf numFmtId="167" fontId="7" fillId="0" borderId="1" xfId="8" applyNumberFormat="1" applyFont="1" applyBorder="1"/>
    <xf numFmtId="164" fontId="7" fillId="0" borderId="38" xfId="2" applyFont="1" applyBorder="1" applyAlignment="1">
      <alignment horizontal="center" vertical="center"/>
    </xf>
    <xf numFmtId="164" fontId="7" fillId="0" borderId="38" xfId="2" applyFont="1" applyBorder="1" applyAlignment="1">
      <alignment horizontal="center" vertical="center" wrapText="1"/>
    </xf>
    <xf numFmtId="164" fontId="7" fillId="0" borderId="35" xfId="2" applyFont="1" applyBorder="1" applyAlignment="1">
      <alignment horizontal="center" vertical="center" wrapText="1"/>
    </xf>
    <xf numFmtId="168" fontId="9" fillId="0" borderId="0" xfId="7" applyNumberFormat="1" applyFont="1" applyAlignment="1">
      <alignment vertical="center"/>
    </xf>
    <xf numFmtId="0" fontId="7" fillId="0" borderId="37" xfId="1" applyFont="1" applyBorder="1" applyAlignment="1">
      <alignment vertical="top"/>
    </xf>
    <xf numFmtId="0" fontId="6" fillId="0" borderId="8" xfId="0" applyFont="1" applyBorder="1" applyAlignment="1">
      <alignment horizontal="center" wrapText="1"/>
    </xf>
    <xf numFmtId="0" fontId="6" fillId="0" borderId="13" xfId="0" applyFont="1" applyBorder="1" applyAlignment="1">
      <alignment horizontal="center" vertical="center"/>
    </xf>
    <xf numFmtId="166" fontId="6" fillId="0" borderId="25" xfId="4" applyFont="1" applyBorder="1" applyAlignment="1">
      <alignment horizontal="center" vertical="center"/>
    </xf>
    <xf numFmtId="166" fontId="6" fillId="0" borderId="9" xfId="4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 vertical="center"/>
    </xf>
    <xf numFmtId="0" fontId="4" fillId="2" borderId="28" xfId="0" applyFont="1" applyFill="1" applyBorder="1" applyAlignment="1">
      <alignment vertical="top"/>
    </xf>
    <xf numFmtId="0" fontId="4" fillId="2" borderId="0" xfId="0" applyFont="1" applyFill="1" applyBorder="1" applyAlignment="1">
      <alignment vertical="top"/>
    </xf>
    <xf numFmtId="0" fontId="4" fillId="2" borderId="6" xfId="0" applyFont="1" applyFill="1" applyBorder="1" applyAlignment="1">
      <alignment vertical="top"/>
    </xf>
    <xf numFmtId="0" fontId="4" fillId="2" borderId="28" xfId="0" applyFont="1" applyFill="1" applyBorder="1" applyAlignment="1"/>
    <xf numFmtId="0" fontId="4" fillId="2" borderId="0" xfId="0" applyFont="1" applyFill="1" applyBorder="1" applyAlignment="1"/>
    <xf numFmtId="0" fontId="4" fillId="2" borderId="6" xfId="0" applyFont="1" applyFill="1" applyBorder="1" applyAlignment="1"/>
    <xf numFmtId="0" fontId="5" fillId="2" borderId="33" xfId="0" applyFont="1" applyFill="1" applyBorder="1"/>
    <xf numFmtId="0" fontId="5" fillId="2" borderId="18" xfId="0" applyFont="1" applyFill="1" applyBorder="1"/>
    <xf numFmtId="0" fontId="5" fillId="2" borderId="0" xfId="0" applyFont="1" applyFill="1" applyBorder="1"/>
    <xf numFmtId="0" fontId="5" fillId="2" borderId="6" xfId="0" applyFont="1" applyFill="1" applyBorder="1"/>
    <xf numFmtId="0" fontId="8" fillId="2" borderId="6" xfId="0" applyFont="1" applyFill="1" applyBorder="1" applyAlignment="1">
      <alignment vertical="center"/>
    </xf>
    <xf numFmtId="0" fontId="8" fillId="2" borderId="19" xfId="0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4" fillId="2" borderId="22" xfId="0" applyFont="1" applyFill="1" applyBorder="1" applyAlignment="1">
      <alignment horizontal="left" vertical="center" wrapText="1"/>
    </xf>
    <xf numFmtId="168" fontId="6" fillId="0" borderId="28" xfId="7" applyNumberFormat="1" applyFont="1" applyBorder="1" applyAlignment="1">
      <alignment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top"/>
    </xf>
    <xf numFmtId="0" fontId="4" fillId="2" borderId="38" xfId="0" applyFont="1" applyFill="1" applyBorder="1" applyAlignment="1">
      <alignment horizontal="center" vertical="top"/>
    </xf>
    <xf numFmtId="168" fontId="6" fillId="0" borderId="0" xfId="7" applyNumberFormat="1" applyFont="1" applyAlignment="1"/>
    <xf numFmtId="0" fontId="8" fillId="0" borderId="21" xfId="0" applyFont="1" applyBorder="1" applyAlignment="1">
      <alignment horizontal="left"/>
    </xf>
    <xf numFmtId="14" fontId="8" fillId="0" borderId="1" xfId="0" applyNumberFormat="1" applyFont="1" applyBorder="1" applyAlignment="1">
      <alignment horizontal="center"/>
    </xf>
    <xf numFmtId="167" fontId="7" fillId="0" borderId="41" xfId="8" applyNumberFormat="1" applyFont="1" applyBorder="1" applyAlignment="1"/>
    <xf numFmtId="9" fontId="7" fillId="0" borderId="23" xfId="5" applyFont="1" applyBorder="1" applyAlignment="1"/>
    <xf numFmtId="0" fontId="8" fillId="0" borderId="2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167" fontId="7" fillId="0" borderId="11" xfId="0" applyNumberFormat="1" applyFont="1" applyBorder="1" applyAlignment="1">
      <alignment vertical="top"/>
    </xf>
    <xf numFmtId="167" fontId="7" fillId="0" borderId="47" xfId="0" applyNumberFormat="1" applyFont="1" applyBorder="1" applyAlignment="1">
      <alignment horizontal="center" vertical="top"/>
    </xf>
    <xf numFmtId="0" fontId="8" fillId="0" borderId="9" xfId="0" applyFont="1" applyBorder="1" applyAlignment="1">
      <alignment horizontal="center" vertical="center"/>
    </xf>
    <xf numFmtId="0" fontId="5" fillId="0" borderId="1" xfId="1" applyFont="1" applyBorder="1" applyAlignment="1">
      <alignment vertical="top"/>
    </xf>
    <xf numFmtId="14" fontId="5" fillId="0" borderId="1" xfId="1" applyNumberFormat="1" applyFont="1" applyBorder="1" applyAlignment="1">
      <alignment vertical="top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2" borderId="28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0" borderId="34" xfId="0" applyFont="1" applyBorder="1" applyAlignment="1">
      <alignment horizontal="left"/>
    </xf>
    <xf numFmtId="0" fontId="7" fillId="0" borderId="38" xfId="1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4" fillId="0" borderId="38" xfId="0" applyFont="1" applyBorder="1" applyAlignment="1">
      <alignment horizontal="center" vertical="top"/>
    </xf>
    <xf numFmtId="0" fontId="4" fillId="0" borderId="2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7" fontId="4" fillId="0" borderId="1" xfId="8" applyNumberFormat="1" applyFont="1" applyBorder="1" applyAlignment="1">
      <alignment vertical="top"/>
    </xf>
    <xf numFmtId="167" fontId="7" fillId="0" borderId="1" xfId="8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7" fontId="7" fillId="0" borderId="7" xfId="8" applyNumberFormat="1" applyFont="1" applyBorder="1" applyAlignment="1"/>
    <xf numFmtId="49" fontId="7" fillId="0" borderId="11" xfId="0" applyNumberFormat="1" applyFont="1" applyBorder="1" applyAlignment="1">
      <alignment horizontal="right" vertical="top"/>
    </xf>
    <xf numFmtId="165" fontId="5" fillId="0" borderId="51" xfId="6" applyFont="1" applyBorder="1" applyAlignment="1">
      <alignment vertical="center"/>
    </xf>
    <xf numFmtId="165" fontId="5" fillId="0" borderId="5" xfId="6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/>
    </xf>
    <xf numFmtId="165" fontId="5" fillId="0" borderId="2" xfId="6" applyFont="1" applyBorder="1" applyAlignment="1">
      <alignment horizontal="right" vertical="center"/>
    </xf>
    <xf numFmtId="0" fontId="5" fillId="0" borderId="34" xfId="0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7" fillId="0" borderId="34" xfId="0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38" xfId="1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7" fillId="0" borderId="34" xfId="0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38" xfId="1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38" xfId="1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7" fillId="0" borderId="34" xfId="0" applyFont="1" applyBorder="1" applyAlignment="1">
      <alignment horizontal="left"/>
    </xf>
    <xf numFmtId="165" fontId="4" fillId="0" borderId="4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5" fontId="5" fillId="0" borderId="1" xfId="6" applyFont="1" applyBorder="1" applyAlignment="1">
      <alignment vertical="center"/>
    </xf>
    <xf numFmtId="165" fontId="5" fillId="0" borderId="1" xfId="6" applyFont="1" applyBorder="1" applyAlignment="1">
      <alignment horizontal="center" vertical="center" wrapText="1"/>
    </xf>
    <xf numFmtId="165" fontId="5" fillId="0" borderId="1" xfId="6" applyFont="1" applyBorder="1" applyAlignment="1">
      <alignment horizontal="right" vertical="center"/>
    </xf>
    <xf numFmtId="167" fontId="7" fillId="0" borderId="56" xfId="0" applyNumberFormat="1" applyFont="1" applyBorder="1" applyAlignment="1">
      <alignment vertical="top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/>
    <xf numFmtId="167" fontId="7" fillId="0" borderId="1" xfId="0" applyNumberFormat="1" applyFont="1" applyBorder="1" applyAlignment="1">
      <alignment vertical="top"/>
    </xf>
    <xf numFmtId="0" fontId="4" fillId="0" borderId="2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8" fillId="0" borderId="21" xfId="1" applyFont="1" applyBorder="1" applyAlignment="1">
      <alignment horizontal="left"/>
    </xf>
    <xf numFmtId="0" fontId="8" fillId="0" borderId="1" xfId="1" applyFont="1" applyBorder="1" applyAlignment="1">
      <alignment horizontal="left"/>
    </xf>
    <xf numFmtId="0" fontId="7" fillId="0" borderId="38" xfId="1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7" fillId="0" borderId="34" xfId="0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38" xfId="1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7" fillId="0" borderId="34" xfId="0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38" xfId="1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7" fillId="0" borderId="34" xfId="0" applyFont="1" applyBorder="1" applyAlignment="1">
      <alignment horizontal="left"/>
    </xf>
    <xf numFmtId="167" fontId="6" fillId="0" borderId="57" xfId="8" applyNumberFormat="1" applyFont="1" applyBorder="1" applyAlignment="1">
      <alignment horizontal="left"/>
    </xf>
    <xf numFmtId="0" fontId="7" fillId="0" borderId="34" xfId="0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34" xfId="0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7" fillId="0" borderId="38" xfId="1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26" xfId="0" applyFont="1" applyBorder="1" applyAlignment="1">
      <alignment horizontal="left" vertical="top" wrapText="1"/>
    </xf>
    <xf numFmtId="0" fontId="6" fillId="0" borderId="33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8" fillId="0" borderId="25" xfId="3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27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8" fillId="0" borderId="28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7" fillId="0" borderId="25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166" fontId="7" fillId="0" borderId="21" xfId="4" applyNumberFormat="1" applyFont="1" applyBorder="1" applyAlignment="1"/>
    <xf numFmtId="166" fontId="7" fillId="0" borderId="1" xfId="4" applyNumberFormat="1" applyFont="1" applyBorder="1" applyAlignment="1"/>
    <xf numFmtId="167" fontId="4" fillId="0" borderId="5" xfId="8" applyNumberFormat="1" applyFont="1" applyBorder="1" applyAlignment="1">
      <alignment horizontal="right"/>
    </xf>
    <xf numFmtId="167" fontId="4" fillId="0" borderId="10" xfId="8" applyNumberFormat="1" applyFont="1" applyBorder="1" applyAlignment="1">
      <alignment horizontal="right"/>
    </xf>
    <xf numFmtId="166" fontId="7" fillId="0" borderId="34" xfId="4" applyNumberFormat="1" applyFont="1" applyBorder="1" applyAlignment="1"/>
    <xf numFmtId="166" fontId="7" fillId="0" borderId="41" xfId="4" applyNumberFormat="1" applyFont="1" applyBorder="1" applyAlignment="1"/>
    <xf numFmtId="165" fontId="7" fillId="0" borderId="38" xfId="6" applyFont="1" applyBorder="1" applyAlignment="1">
      <alignment horizontal="center"/>
    </xf>
    <xf numFmtId="165" fontId="7" fillId="0" borderId="35" xfId="6" applyFont="1" applyBorder="1" applyAlignment="1">
      <alignment horizontal="center"/>
    </xf>
    <xf numFmtId="44" fontId="7" fillId="0" borderId="1" xfId="1" applyNumberFormat="1" applyFont="1" applyBorder="1" applyAlignment="1">
      <alignment horizontal="center" vertical="top"/>
    </xf>
    <xf numFmtId="0" fontId="7" fillId="0" borderId="7" xfId="1" applyFont="1" applyBorder="1" applyAlignment="1">
      <alignment horizontal="center" vertical="top"/>
    </xf>
    <xf numFmtId="166" fontId="7" fillId="0" borderId="25" xfId="4" applyNumberFormat="1" applyFont="1" applyBorder="1" applyAlignment="1">
      <alignment horizontal="center"/>
    </xf>
    <xf numFmtId="166" fontId="7" fillId="0" borderId="24" xfId="4" applyNumberFormat="1" applyFont="1" applyBorder="1" applyAlignment="1">
      <alignment horizontal="center"/>
    </xf>
    <xf numFmtId="166" fontId="7" fillId="0" borderId="8" xfId="4" applyNumberFormat="1" applyFont="1" applyBorder="1" applyAlignment="1">
      <alignment horizontal="center"/>
    </xf>
    <xf numFmtId="166" fontId="7" fillId="0" borderId="39" xfId="4" applyNumberFormat="1" applyFont="1" applyBorder="1" applyAlignment="1"/>
    <xf numFmtId="166" fontId="7" fillId="0" borderId="5" xfId="4" applyNumberFormat="1" applyFont="1" applyBorder="1" applyAlignment="1"/>
    <xf numFmtId="0" fontId="8" fillId="0" borderId="21" xfId="1" applyFont="1" applyBorder="1" applyAlignment="1">
      <alignment horizontal="left"/>
    </xf>
    <xf numFmtId="0" fontId="8" fillId="0" borderId="1" xfId="1" applyFont="1" applyBorder="1" applyAlignment="1">
      <alignment horizontal="left"/>
    </xf>
    <xf numFmtId="0" fontId="7" fillId="0" borderId="34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36" xfId="1" applyFont="1" applyBorder="1" applyAlignment="1">
      <alignment horizontal="left"/>
    </xf>
    <xf numFmtId="0" fontId="7" fillId="0" borderId="23" xfId="1" applyFont="1" applyBorder="1" applyAlignment="1">
      <alignment horizontal="left"/>
    </xf>
    <xf numFmtId="0" fontId="4" fillId="0" borderId="20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7" fillId="0" borderId="1" xfId="0" applyFont="1" applyBorder="1" applyAlignment="1">
      <alignment horizontal="right"/>
    </xf>
    <xf numFmtId="0" fontId="7" fillId="0" borderId="22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14" fontId="8" fillId="0" borderId="41" xfId="0" applyNumberFormat="1" applyFont="1" applyBorder="1" applyAlignment="1">
      <alignment horizontal="center"/>
    </xf>
    <xf numFmtId="14" fontId="8" fillId="0" borderId="11" xfId="0" applyNumberFormat="1" applyFont="1" applyBorder="1" applyAlignment="1">
      <alignment horizontal="center"/>
    </xf>
    <xf numFmtId="0" fontId="7" fillId="0" borderId="26" xfId="1" applyFont="1" applyBorder="1" applyAlignment="1">
      <alignment horizontal="center"/>
    </xf>
    <xf numFmtId="0" fontId="7" fillId="0" borderId="3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37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top"/>
    </xf>
    <xf numFmtId="0" fontId="5" fillId="0" borderId="33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4" fillId="0" borderId="25" xfId="0" applyFont="1" applyBorder="1" applyAlignment="1">
      <alignment horizontal="center" vertical="top"/>
    </xf>
    <xf numFmtId="0" fontId="4" fillId="0" borderId="24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45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5" fillId="0" borderId="46" xfId="0" applyFont="1" applyBorder="1" applyAlignment="1">
      <alignment horizontal="center" vertical="top"/>
    </xf>
    <xf numFmtId="0" fontId="5" fillId="0" borderId="44" xfId="0" applyFont="1" applyBorder="1" applyAlignment="1">
      <alignment horizontal="center" vertical="top"/>
    </xf>
    <xf numFmtId="0" fontId="5" fillId="0" borderId="27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8" fillId="0" borderId="34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5" fillId="0" borderId="24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4" fillId="0" borderId="53" xfId="0" applyFont="1" applyBorder="1" applyAlignment="1">
      <alignment horizontal="center" vertical="top"/>
    </xf>
    <xf numFmtId="0" fontId="4" fillId="0" borderId="54" xfId="0" applyFont="1" applyBorder="1" applyAlignment="1">
      <alignment horizontal="center" vertical="top"/>
    </xf>
    <xf numFmtId="0" fontId="4" fillId="0" borderId="55" xfId="0" applyFont="1" applyBorder="1" applyAlignment="1">
      <alignment horizontal="center" vertical="top"/>
    </xf>
    <xf numFmtId="0" fontId="5" fillId="0" borderId="34" xfId="0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4" fillId="0" borderId="41" xfId="0" applyFont="1" applyBorder="1" applyAlignment="1">
      <alignment horizontal="center" vertical="top"/>
    </xf>
    <xf numFmtId="0" fontId="7" fillId="0" borderId="34" xfId="0" applyFont="1" applyBorder="1" applyAlignment="1">
      <alignment horizontal="left"/>
    </xf>
    <xf numFmtId="0" fontId="7" fillId="0" borderId="41" xfId="0" applyFont="1" applyBorder="1" applyAlignment="1">
      <alignment horizontal="left"/>
    </xf>
    <xf numFmtId="167" fontId="7" fillId="0" borderId="41" xfId="8" applyNumberFormat="1" applyFont="1" applyBorder="1" applyAlignment="1">
      <alignment horizontal="center" vertical="top"/>
    </xf>
    <xf numFmtId="167" fontId="7" fillId="0" borderId="11" xfId="8" applyNumberFormat="1" applyFont="1" applyBorder="1" applyAlignment="1">
      <alignment horizontal="center" vertical="top"/>
    </xf>
    <xf numFmtId="0" fontId="4" fillId="0" borderId="25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8" fillId="0" borderId="39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167" fontId="7" fillId="0" borderId="3" xfId="8" applyNumberFormat="1" applyFont="1" applyBorder="1" applyAlignment="1">
      <alignment horizontal="center" vertical="top"/>
    </xf>
    <xf numFmtId="167" fontId="7" fillId="0" borderId="32" xfId="8" applyNumberFormat="1" applyFont="1" applyBorder="1" applyAlignment="1">
      <alignment horizontal="center" vertical="top"/>
    </xf>
    <xf numFmtId="167" fontId="7" fillId="0" borderId="14" xfId="8" applyNumberFormat="1" applyFont="1" applyBorder="1" applyAlignment="1">
      <alignment horizontal="center" vertical="top"/>
    </xf>
    <xf numFmtId="0" fontId="7" fillId="0" borderId="2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7" fontId="7" fillId="0" borderId="1" xfId="8" applyNumberFormat="1" applyFont="1" applyBorder="1" applyAlignment="1">
      <alignment horizontal="center" vertical="top"/>
    </xf>
    <xf numFmtId="167" fontId="7" fillId="0" borderId="7" xfId="8" applyNumberFormat="1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32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6" fillId="0" borderId="43" xfId="0" applyFont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0" borderId="2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29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52" xfId="0" applyFont="1" applyBorder="1" applyAlignment="1">
      <alignment horizontal="left"/>
    </xf>
    <xf numFmtId="167" fontId="7" fillId="0" borderId="45" xfId="8" applyNumberFormat="1" applyFont="1" applyBorder="1" applyAlignment="1">
      <alignment horizontal="center" vertical="top"/>
    </xf>
    <xf numFmtId="167" fontId="7" fillId="0" borderId="40" xfId="8" applyNumberFormat="1" applyFont="1" applyBorder="1" applyAlignment="1">
      <alignment horizontal="center" vertical="top"/>
    </xf>
    <xf numFmtId="167" fontId="7" fillId="0" borderId="15" xfId="8" applyNumberFormat="1" applyFont="1" applyBorder="1" applyAlignment="1">
      <alignment horizontal="center" vertical="top"/>
    </xf>
    <xf numFmtId="14" fontId="8" fillId="2" borderId="32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8" fillId="0" borderId="42" xfId="0" applyFont="1" applyBorder="1" applyAlignment="1">
      <alignment horizontal="left" vertical="top" wrapText="1"/>
    </xf>
    <xf numFmtId="0" fontId="8" fillId="0" borderId="43" xfId="0" applyFont="1" applyBorder="1" applyAlignment="1">
      <alignment horizontal="left" vertical="top" wrapText="1"/>
    </xf>
    <xf numFmtId="0" fontId="8" fillId="0" borderId="44" xfId="0" applyFont="1" applyBorder="1" applyAlignment="1">
      <alignment horizontal="left" vertical="top" wrapText="1"/>
    </xf>
    <xf numFmtId="0" fontId="4" fillId="0" borderId="40" xfId="0" applyFont="1" applyBorder="1" applyAlignment="1">
      <alignment horizontal="center" vertical="top"/>
    </xf>
    <xf numFmtId="0" fontId="4" fillId="0" borderId="2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2" borderId="31" xfId="0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7" fillId="0" borderId="26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4" fillId="2" borderId="27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21" xfId="0" applyFont="1" applyBorder="1" applyAlignment="1">
      <alignment horizontal="left" wrapText="1"/>
    </xf>
    <xf numFmtId="0" fontId="5" fillId="0" borderId="51" xfId="0" applyFont="1" applyBorder="1" applyAlignment="1">
      <alignment horizontal="left" vertical="center" wrapText="1"/>
    </xf>
    <xf numFmtId="0" fontId="5" fillId="0" borderId="51" xfId="0" applyFont="1" applyBorder="1" applyAlignment="1">
      <alignment horizontal="left" vertical="center"/>
    </xf>
    <xf numFmtId="14" fontId="4" fillId="0" borderId="5" xfId="0" applyNumberFormat="1" applyFont="1" applyBorder="1" applyAlignment="1">
      <alignment horizontal="center" vertical="center"/>
    </xf>
  </cellXfs>
  <cellStyles count="11">
    <cellStyle name="Hipervínculo" xfId="3" builtinId="8"/>
    <cellStyle name="Millares" xfId="4" builtinId="3"/>
    <cellStyle name="Millares [0]" xfId="7" builtinId="6"/>
    <cellStyle name="Millares 10" xfId="9"/>
    <cellStyle name="Millares 2" xfId="2"/>
    <cellStyle name="Millares 5" xfId="10"/>
    <cellStyle name="Moneda" xfId="6" builtinId="4"/>
    <cellStyle name="Moneda [0]" xfId="8" builtinId="7"/>
    <cellStyle name="Normal" xfId="0" builtinId="0"/>
    <cellStyle name="Normal 2" xfId="1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5</xdr:row>
      <xdr:rowOff>89853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2694" y="604837"/>
          <a:ext cx="571499" cy="58991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152400</xdr:rowOff>
        </xdr:from>
        <xdr:to>
          <xdr:col>0</xdr:col>
          <xdr:colOff>371475</xdr:colOff>
          <xdr:row>2</xdr:row>
          <xdr:rowOff>171450</xdr:rowOff>
        </xdr:to>
        <xdr:sp macro="" textlink="">
          <xdr:nvSpPr>
            <xdr:cNvPr id="32769" name="Check Box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</xdr:row>
          <xdr:rowOff>152400</xdr:rowOff>
        </xdr:from>
        <xdr:to>
          <xdr:col>0</xdr:col>
          <xdr:colOff>457200</xdr:colOff>
          <xdr:row>2</xdr:row>
          <xdr:rowOff>171450</xdr:rowOff>
        </xdr:to>
        <xdr:sp macro="" textlink="">
          <xdr:nvSpPr>
            <xdr:cNvPr id="32770" name="Check Box 2" hidden="1">
              <a:extLst>
                <a:ext uri="{63B3BB69-23CF-44E3-9099-C40C66FF867C}">
                  <a14:compatExt spid="_x0000_s32770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833438</xdr:colOff>
      <xdr:row>85</xdr:row>
      <xdr:rowOff>214312</xdr:rowOff>
    </xdr:from>
    <xdr:to>
      <xdr:col>3</xdr:col>
      <xdr:colOff>940594</xdr:colOff>
      <xdr:row>93</xdr:row>
      <xdr:rowOff>156686</xdr:rowOff>
    </xdr:to>
    <xdr:pic>
      <xdr:nvPicPr>
        <xdr:cNvPr id="5" name="Imagen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4907" y="24967406"/>
          <a:ext cx="2047875" cy="17164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5</xdr:row>
      <xdr:rowOff>89853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2694" y="604837"/>
          <a:ext cx="571499" cy="58991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152400</xdr:rowOff>
        </xdr:from>
        <xdr:to>
          <xdr:col>0</xdr:col>
          <xdr:colOff>371475</xdr:colOff>
          <xdr:row>2</xdr:row>
          <xdr:rowOff>171450</xdr:rowOff>
        </xdr:to>
        <xdr:sp macro="" textlink="">
          <xdr:nvSpPr>
            <xdr:cNvPr id="25601" name="Check Box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</xdr:row>
          <xdr:rowOff>152400</xdr:rowOff>
        </xdr:from>
        <xdr:to>
          <xdr:col>0</xdr:col>
          <xdr:colOff>457200</xdr:colOff>
          <xdr:row>2</xdr:row>
          <xdr:rowOff>171450</xdr:rowOff>
        </xdr:to>
        <xdr:sp macro="" textlink="">
          <xdr:nvSpPr>
            <xdr:cNvPr id="25602" name="Check Box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309562</xdr:colOff>
      <xdr:row>86</xdr:row>
      <xdr:rowOff>107157</xdr:rowOff>
    </xdr:from>
    <xdr:to>
      <xdr:col>3</xdr:col>
      <xdr:colOff>1409515</xdr:colOff>
      <xdr:row>96</xdr:row>
      <xdr:rowOff>102394</xdr:rowOff>
    </xdr:to>
    <xdr:pic>
      <xdr:nvPicPr>
        <xdr:cNvPr id="5" name="Imagen 4"/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100000"/>
                  </a14:imgEffect>
                  <a14:imgEffect>
                    <a14:brightnessContrast bright="-26000" contrast="91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1031" y="24455438"/>
          <a:ext cx="3040672" cy="2209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5</xdr:row>
      <xdr:rowOff>89853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2694" y="604837"/>
          <a:ext cx="571499" cy="58991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152400</xdr:rowOff>
        </xdr:from>
        <xdr:to>
          <xdr:col>0</xdr:col>
          <xdr:colOff>371475</xdr:colOff>
          <xdr:row>2</xdr:row>
          <xdr:rowOff>171450</xdr:rowOff>
        </xdr:to>
        <xdr:sp macro="" textlink="">
          <xdr:nvSpPr>
            <xdr:cNvPr id="19457" name="Check Box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</xdr:row>
          <xdr:rowOff>152400</xdr:rowOff>
        </xdr:from>
        <xdr:to>
          <xdr:col>0</xdr:col>
          <xdr:colOff>457200</xdr:colOff>
          <xdr:row>2</xdr:row>
          <xdr:rowOff>171450</xdr:rowOff>
        </xdr:to>
        <xdr:sp macro="" textlink="">
          <xdr:nvSpPr>
            <xdr:cNvPr id="19458" name="Check Box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5</xdr:row>
      <xdr:rowOff>89853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2694" y="604837"/>
          <a:ext cx="571499" cy="58991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152400</xdr:rowOff>
        </xdr:from>
        <xdr:to>
          <xdr:col>0</xdr:col>
          <xdr:colOff>371475</xdr:colOff>
          <xdr:row>2</xdr:row>
          <xdr:rowOff>171450</xdr:rowOff>
        </xdr:to>
        <xdr:sp macro="" textlink="">
          <xdr:nvSpPr>
            <xdr:cNvPr id="14337" name="Check Box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</xdr:row>
          <xdr:rowOff>152400</xdr:rowOff>
        </xdr:from>
        <xdr:to>
          <xdr:col>0</xdr:col>
          <xdr:colOff>457200</xdr:colOff>
          <xdr:row>2</xdr:row>
          <xdr:rowOff>171450</xdr:rowOff>
        </xdr:to>
        <xdr:sp macro="" textlink="">
          <xdr:nvSpPr>
            <xdr:cNvPr id="14338" name="Check Box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5</xdr:row>
      <xdr:rowOff>89853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2694" y="604837"/>
          <a:ext cx="571499" cy="58991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152400</xdr:rowOff>
        </xdr:from>
        <xdr:to>
          <xdr:col>0</xdr:col>
          <xdr:colOff>371475</xdr:colOff>
          <xdr:row>2</xdr:row>
          <xdr:rowOff>171450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</xdr:row>
          <xdr:rowOff>152400</xdr:rowOff>
        </xdr:from>
        <xdr:to>
          <xdr:col>0</xdr:col>
          <xdr:colOff>457200</xdr:colOff>
          <xdr:row>2</xdr:row>
          <xdr:rowOff>171450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130968</xdr:colOff>
      <xdr:row>79</xdr:row>
      <xdr:rowOff>35718</xdr:rowOff>
    </xdr:from>
    <xdr:to>
      <xdr:col>3</xdr:col>
      <xdr:colOff>1230921</xdr:colOff>
      <xdr:row>89</xdr:row>
      <xdr:rowOff>42862</xdr:rowOff>
    </xdr:to>
    <xdr:pic>
      <xdr:nvPicPr>
        <xdr:cNvPr id="6" name="Imagen 5"/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100000"/>
                  </a14:imgEffect>
                  <a14:imgEffect>
                    <a14:brightnessContrast bright="-26000" contrast="91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2437" y="22598062"/>
          <a:ext cx="3040672" cy="22098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5</xdr:row>
      <xdr:rowOff>89853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2694" y="604837"/>
          <a:ext cx="571499" cy="58991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152400</xdr:rowOff>
        </xdr:from>
        <xdr:to>
          <xdr:col>0</xdr:col>
          <xdr:colOff>371475</xdr:colOff>
          <xdr:row>2</xdr:row>
          <xdr:rowOff>171450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</xdr:row>
          <xdr:rowOff>152400</xdr:rowOff>
        </xdr:from>
        <xdr:to>
          <xdr:col>0</xdr:col>
          <xdr:colOff>457200</xdr:colOff>
          <xdr:row>2</xdr:row>
          <xdr:rowOff>171450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5</xdr:row>
      <xdr:rowOff>89853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2694" y="604837"/>
          <a:ext cx="571499" cy="58991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152400</xdr:rowOff>
        </xdr:from>
        <xdr:to>
          <xdr:col>0</xdr:col>
          <xdr:colOff>371475</xdr:colOff>
          <xdr:row>2</xdr:row>
          <xdr:rowOff>171450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</xdr:row>
          <xdr:rowOff>152400</xdr:rowOff>
        </xdr:from>
        <xdr:to>
          <xdr:col>0</xdr:col>
          <xdr:colOff>457200</xdr:colOff>
          <xdr:row>2</xdr:row>
          <xdr:rowOff>171450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5</xdr:row>
      <xdr:rowOff>89853</xdr:rowOff>
    </xdr:to>
    <xdr:pic>
      <xdr:nvPicPr>
        <xdr:cNvPr id="3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2694" y="604837"/>
          <a:ext cx="571499" cy="58991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152400</xdr:rowOff>
        </xdr:from>
        <xdr:to>
          <xdr:col>0</xdr:col>
          <xdr:colOff>371475</xdr:colOff>
          <xdr:row>2</xdr:row>
          <xdr:rowOff>171450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</xdr:row>
          <xdr:rowOff>152400</xdr:rowOff>
        </xdr:from>
        <xdr:to>
          <xdr:col>0</xdr:col>
          <xdr:colOff>457200</xdr:colOff>
          <xdr:row>2</xdr:row>
          <xdr:rowOff>171450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261938</xdr:colOff>
      <xdr:row>81</xdr:row>
      <xdr:rowOff>154781</xdr:rowOff>
    </xdr:from>
    <xdr:to>
      <xdr:col>3</xdr:col>
      <xdr:colOff>1361891</xdr:colOff>
      <xdr:row>91</xdr:row>
      <xdr:rowOff>150018</xdr:rowOff>
    </xdr:to>
    <xdr:pic>
      <xdr:nvPicPr>
        <xdr:cNvPr id="6" name="Imagen 5"/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100000"/>
                  </a14:imgEffect>
                  <a14:imgEffect>
                    <a14:brightnessContrast bright="-26000" contrast="91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262779">
          <a:off x="4393407" y="23443406"/>
          <a:ext cx="3040672" cy="2209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92"/>
  <sheetViews>
    <sheetView tabSelected="1" view="pageBreakPreview" zoomScale="80" zoomScaleNormal="80" zoomScaleSheetLayoutView="80" zoomScalePageLayoutView="40" workbookViewId="0">
      <selection activeCell="O88" sqref="O88"/>
    </sheetView>
  </sheetViews>
  <sheetFormatPr baseColWidth="10" defaultRowHeight="17.25" x14ac:dyDescent="0.3"/>
  <cols>
    <col min="1" max="1" width="36.28515625" style="4" customWidth="1"/>
    <col min="2" max="2" width="25.7109375" style="4" customWidth="1"/>
    <col min="3" max="3" width="29.140625" style="4" customWidth="1"/>
    <col min="4" max="4" width="26.5703125" style="4" customWidth="1"/>
    <col min="5" max="5" width="26.42578125" style="4" customWidth="1"/>
    <col min="6" max="6" width="25.85546875" style="4" customWidth="1"/>
    <col min="7" max="7" width="38.140625" style="9" hidden="1" customWidth="1"/>
    <col min="8" max="8" width="15.5703125" style="9" hidden="1" customWidth="1"/>
    <col min="9" max="13" width="11.42578125" style="4" hidden="1" customWidth="1"/>
    <col min="14" max="16384" width="11.42578125" style="4"/>
  </cols>
  <sheetData>
    <row r="1" spans="1:8" x14ac:dyDescent="0.3">
      <c r="A1" s="306" t="s">
        <v>15</v>
      </c>
      <c r="B1" s="307"/>
      <c r="C1" s="308"/>
      <c r="D1" s="52"/>
      <c r="E1" s="52"/>
      <c r="F1" s="53"/>
    </row>
    <row r="2" spans="1:8" x14ac:dyDescent="0.3">
      <c r="A2" s="309" t="s">
        <v>17</v>
      </c>
      <c r="B2" s="310"/>
      <c r="C2" s="311"/>
      <c r="D2" s="54"/>
      <c r="E2" s="54"/>
      <c r="F2" s="55"/>
    </row>
    <row r="3" spans="1:8" x14ac:dyDescent="0.3">
      <c r="A3" s="309" t="s">
        <v>16</v>
      </c>
      <c r="B3" s="310"/>
      <c r="C3" s="311"/>
      <c r="D3" s="54"/>
      <c r="E3" s="54"/>
      <c r="F3" s="55"/>
    </row>
    <row r="4" spans="1:8" x14ac:dyDescent="0.3">
      <c r="A4" s="46" t="s">
        <v>14</v>
      </c>
      <c r="B4" s="47"/>
      <c r="C4" s="48"/>
      <c r="D4" s="81" t="s">
        <v>109</v>
      </c>
      <c r="E4" s="82"/>
      <c r="F4" s="56"/>
      <c r="G4" s="12"/>
    </row>
    <row r="5" spans="1:8" ht="18" thickBot="1" x14ac:dyDescent="0.35">
      <c r="A5" s="49"/>
      <c r="B5" s="50"/>
      <c r="C5" s="51"/>
      <c r="D5" s="57"/>
      <c r="E5" s="57"/>
      <c r="F5" s="58"/>
    </row>
    <row r="6" spans="1:8" ht="22.5" customHeight="1" x14ac:dyDescent="0.3">
      <c r="A6" s="312" t="s">
        <v>13</v>
      </c>
      <c r="B6" s="313"/>
      <c r="C6" s="314"/>
      <c r="D6" s="315" t="s">
        <v>110</v>
      </c>
      <c r="E6" s="316"/>
      <c r="F6" s="317"/>
      <c r="G6" s="13"/>
    </row>
    <row r="7" spans="1:8" ht="22.5" customHeight="1" thickBot="1" x14ac:dyDescent="0.35">
      <c r="A7" s="321" t="s">
        <v>73</v>
      </c>
      <c r="B7" s="322"/>
      <c r="C7" s="323"/>
      <c r="D7" s="318"/>
      <c r="E7" s="319"/>
      <c r="F7" s="320"/>
      <c r="G7" s="14"/>
    </row>
    <row r="8" spans="1:8" s="11" customFormat="1" ht="22.5" customHeight="1" thickBot="1" x14ac:dyDescent="0.3">
      <c r="A8" s="293" t="s">
        <v>43</v>
      </c>
      <c r="B8" s="294"/>
      <c r="C8" s="294"/>
      <c r="D8" s="294"/>
      <c r="E8" s="294"/>
      <c r="F8" s="295"/>
      <c r="G8" s="10"/>
      <c r="H8" s="10"/>
    </row>
    <row r="9" spans="1:8" s="11" customFormat="1" ht="21.75" customHeight="1" x14ac:dyDescent="0.25">
      <c r="A9" s="296" t="s">
        <v>82</v>
      </c>
      <c r="B9" s="297"/>
      <c r="C9" s="298" t="s">
        <v>83</v>
      </c>
      <c r="D9" s="298"/>
      <c r="E9" s="299" t="s">
        <v>84</v>
      </c>
      <c r="F9" s="300"/>
      <c r="G9" s="60"/>
      <c r="H9" s="10"/>
    </row>
    <row r="10" spans="1:8" ht="25.5" customHeight="1" x14ac:dyDescent="0.3">
      <c r="A10" s="301" t="s">
        <v>85</v>
      </c>
      <c r="B10" s="302"/>
      <c r="C10" s="302"/>
      <c r="D10" s="303"/>
      <c r="E10" s="304" t="s">
        <v>86</v>
      </c>
      <c r="F10" s="305"/>
      <c r="G10" s="12"/>
    </row>
    <row r="11" spans="1:8" ht="18.75" customHeight="1" x14ac:dyDescent="0.3">
      <c r="A11" s="59" t="s">
        <v>18</v>
      </c>
      <c r="B11" s="282" t="s">
        <v>80</v>
      </c>
      <c r="C11" s="283"/>
      <c r="D11" s="16" t="s">
        <v>19</v>
      </c>
      <c r="E11" s="284" t="s">
        <v>74</v>
      </c>
      <c r="F11" s="285"/>
    </row>
    <row r="12" spans="1:8" ht="23.25" customHeight="1" x14ac:dyDescent="0.3">
      <c r="A12" s="286" t="s">
        <v>87</v>
      </c>
      <c r="B12" s="287"/>
      <c r="C12" s="287"/>
      <c r="D12" s="287"/>
      <c r="E12" s="287"/>
      <c r="F12" s="288"/>
    </row>
    <row r="13" spans="1:8" ht="48" customHeight="1" x14ac:dyDescent="0.3">
      <c r="A13" s="286"/>
      <c r="B13" s="287"/>
      <c r="C13" s="287"/>
      <c r="D13" s="287"/>
      <c r="E13" s="287"/>
      <c r="F13" s="288"/>
      <c r="G13" s="15"/>
    </row>
    <row r="14" spans="1:8" ht="269.25" customHeight="1" thickBot="1" x14ac:dyDescent="0.35">
      <c r="A14" s="289" t="s">
        <v>69</v>
      </c>
      <c r="B14" s="290"/>
      <c r="C14" s="290"/>
      <c r="D14" s="290"/>
      <c r="E14" s="290"/>
      <c r="F14" s="291"/>
      <c r="G14" s="15"/>
    </row>
    <row r="15" spans="1:8" ht="18" thickBot="1" x14ac:dyDescent="0.35">
      <c r="A15" s="224" t="s">
        <v>48</v>
      </c>
      <c r="B15" s="225"/>
      <c r="C15" s="225"/>
      <c r="D15" s="225"/>
      <c r="E15" s="225"/>
      <c r="F15" s="226"/>
      <c r="G15" s="12"/>
    </row>
    <row r="16" spans="1:8" x14ac:dyDescent="0.3">
      <c r="A16" s="17" t="s">
        <v>0</v>
      </c>
      <c r="B16" s="18" t="s">
        <v>9</v>
      </c>
      <c r="C16" s="227" t="s">
        <v>21</v>
      </c>
      <c r="D16" s="292"/>
      <c r="E16" s="292"/>
      <c r="F16" s="228"/>
    </row>
    <row r="17" spans="1:8" ht="51.75" x14ac:dyDescent="0.3">
      <c r="A17" s="327" t="s">
        <v>111</v>
      </c>
      <c r="B17" s="68"/>
      <c r="C17" s="267"/>
      <c r="D17" s="268"/>
      <c r="E17" s="268"/>
      <c r="F17" s="269"/>
    </row>
    <row r="18" spans="1:8" ht="18" thickBot="1" x14ac:dyDescent="0.35">
      <c r="A18" s="19"/>
      <c r="B18" s="20"/>
      <c r="C18" s="270"/>
      <c r="D18" s="271"/>
      <c r="E18" s="271"/>
      <c r="F18" s="272"/>
    </row>
    <row r="19" spans="1:8" ht="18" thickBot="1" x14ac:dyDescent="0.35">
      <c r="A19" s="273"/>
      <c r="B19" s="274"/>
      <c r="C19" s="274"/>
      <c r="D19" s="274"/>
      <c r="E19" s="274"/>
      <c r="F19" s="275"/>
    </row>
    <row r="20" spans="1:8" ht="18" thickBot="1" x14ac:dyDescent="0.35">
      <c r="A20" s="224" t="s">
        <v>47</v>
      </c>
      <c r="B20" s="225"/>
      <c r="C20" s="225"/>
      <c r="D20" s="225"/>
      <c r="E20" s="225"/>
      <c r="F20" s="226"/>
    </row>
    <row r="21" spans="1:8" x14ac:dyDescent="0.3">
      <c r="A21" s="276" t="s">
        <v>23</v>
      </c>
      <c r="B21" s="277"/>
      <c r="C21" s="278"/>
      <c r="D21" s="279">
        <v>300000000</v>
      </c>
      <c r="E21" s="280"/>
      <c r="F21" s="281"/>
    </row>
    <row r="22" spans="1:8" x14ac:dyDescent="0.3">
      <c r="A22" s="257" t="s">
        <v>76</v>
      </c>
      <c r="B22" s="258"/>
      <c r="C22" s="259"/>
      <c r="D22" s="260"/>
      <c r="E22" s="261"/>
      <c r="F22" s="262"/>
    </row>
    <row r="23" spans="1:8" x14ac:dyDescent="0.3">
      <c r="A23" s="257" t="s">
        <v>24</v>
      </c>
      <c r="B23" s="258"/>
      <c r="C23" s="259"/>
      <c r="D23" s="260"/>
      <c r="E23" s="261"/>
      <c r="F23" s="262"/>
    </row>
    <row r="24" spans="1:8" x14ac:dyDescent="0.3">
      <c r="A24" s="263" t="s">
        <v>25</v>
      </c>
      <c r="B24" s="264"/>
      <c r="C24" s="264"/>
      <c r="D24" s="265"/>
      <c r="E24" s="265"/>
      <c r="F24" s="266"/>
    </row>
    <row r="25" spans="1:8" ht="18" thickBot="1" x14ac:dyDescent="0.35">
      <c r="A25" s="249" t="s">
        <v>12</v>
      </c>
      <c r="B25" s="250"/>
      <c r="C25" s="250"/>
      <c r="D25" s="251">
        <f>D21+D22+D24-D23</f>
        <v>300000000</v>
      </c>
      <c r="E25" s="251"/>
      <c r="F25" s="252"/>
    </row>
    <row r="26" spans="1:8" ht="15" customHeight="1" thickBot="1" x14ac:dyDescent="0.35">
      <c r="A26" s="253"/>
      <c r="B26" s="254"/>
      <c r="C26" s="254"/>
      <c r="D26" s="254"/>
      <c r="E26" s="254"/>
      <c r="F26" s="255"/>
    </row>
    <row r="27" spans="1:8" ht="18" thickBot="1" x14ac:dyDescent="0.35">
      <c r="A27" s="156" t="s">
        <v>49</v>
      </c>
      <c r="B27" s="157"/>
      <c r="C27" s="157"/>
      <c r="D27" s="157"/>
      <c r="E27" s="157"/>
      <c r="F27" s="158"/>
      <c r="G27" s="12"/>
    </row>
    <row r="28" spans="1:8" x14ac:dyDescent="0.3">
      <c r="A28" s="256" t="s">
        <v>88</v>
      </c>
      <c r="B28" s="238"/>
      <c r="C28" s="238" t="s">
        <v>89</v>
      </c>
      <c r="D28" s="238"/>
      <c r="E28" s="238" t="s">
        <v>90</v>
      </c>
      <c r="F28" s="239"/>
    </row>
    <row r="29" spans="1:8" ht="18" thickBot="1" x14ac:dyDescent="0.35">
      <c r="A29" s="236" t="s">
        <v>91</v>
      </c>
      <c r="B29" s="237"/>
      <c r="C29" s="238" t="s">
        <v>92</v>
      </c>
      <c r="D29" s="238"/>
      <c r="E29" s="238" t="s">
        <v>90</v>
      </c>
      <c r="F29" s="239"/>
    </row>
    <row r="30" spans="1:8" ht="18" thickBot="1" x14ac:dyDescent="0.35">
      <c r="A30" s="240"/>
      <c r="B30" s="241"/>
      <c r="C30" s="241"/>
      <c r="D30" s="241"/>
      <c r="E30" s="241"/>
      <c r="F30" s="242"/>
    </row>
    <row r="31" spans="1:8" x14ac:dyDescent="0.3">
      <c r="A31" s="243" t="s">
        <v>50</v>
      </c>
      <c r="B31" s="244"/>
      <c r="C31" s="244"/>
      <c r="D31" s="244"/>
      <c r="E31" s="244"/>
      <c r="F31" s="245"/>
      <c r="G31" s="12"/>
    </row>
    <row r="32" spans="1:8" s="11" customFormat="1" ht="34.5" x14ac:dyDescent="0.25">
      <c r="A32" s="118" t="s">
        <v>70</v>
      </c>
      <c r="B32" s="118" t="s">
        <v>29</v>
      </c>
      <c r="C32" s="118" t="s">
        <v>30</v>
      </c>
      <c r="D32" s="119" t="s">
        <v>71</v>
      </c>
      <c r="E32" s="120" t="s">
        <v>27</v>
      </c>
      <c r="F32" s="118" t="s">
        <v>28</v>
      </c>
      <c r="G32" s="39"/>
      <c r="H32" s="10"/>
    </row>
    <row r="33" spans="1:8" s="11" customFormat="1" ht="34.5" x14ac:dyDescent="0.25">
      <c r="A33" s="328" t="s">
        <v>112</v>
      </c>
      <c r="B33" s="330"/>
      <c r="C33" s="21"/>
      <c r="D33" s="95">
        <v>4975182.9000000004</v>
      </c>
      <c r="E33" s="96"/>
      <c r="F33" s="98">
        <f t="shared" ref="F33:F34" si="0">+D33-E33</f>
        <v>4975182.9000000004</v>
      </c>
      <c r="G33" s="39"/>
      <c r="H33" s="10"/>
    </row>
    <row r="34" spans="1:8" s="11" customFormat="1" ht="19.5" x14ac:dyDescent="0.25">
      <c r="A34" s="329" t="s">
        <v>113</v>
      </c>
      <c r="B34" s="21"/>
      <c r="C34" s="21"/>
      <c r="D34" s="95">
        <v>1739528</v>
      </c>
      <c r="E34" s="96"/>
      <c r="F34" s="98">
        <f t="shared" si="0"/>
        <v>1739528</v>
      </c>
      <c r="G34" s="39"/>
      <c r="H34" s="10"/>
    </row>
    <row r="35" spans="1:8" ht="18" thickBot="1" x14ac:dyDescent="0.35">
      <c r="A35" s="246"/>
      <c r="B35" s="247"/>
      <c r="C35" s="247"/>
      <c r="D35" s="248" t="s">
        <v>31</v>
      </c>
      <c r="E35" s="248"/>
      <c r="F35" s="73">
        <f>SUM(F33:F34)</f>
        <v>6714710.9000000004</v>
      </c>
      <c r="G35" s="12"/>
    </row>
    <row r="36" spans="1:8" ht="18" thickBot="1" x14ac:dyDescent="0.35">
      <c r="A36" s="221"/>
      <c r="B36" s="222"/>
      <c r="C36" s="222"/>
      <c r="D36" s="222"/>
      <c r="E36" s="222"/>
      <c r="F36" s="223"/>
    </row>
    <row r="37" spans="1:8" ht="18" thickBot="1" x14ac:dyDescent="0.35">
      <c r="A37" s="224" t="s">
        <v>59</v>
      </c>
      <c r="B37" s="225"/>
      <c r="C37" s="225"/>
      <c r="D37" s="225"/>
      <c r="E37" s="225"/>
      <c r="F37" s="226"/>
      <c r="G37" s="12"/>
    </row>
    <row r="38" spans="1:8" ht="24.75" customHeight="1" thickBot="1" x14ac:dyDescent="0.35">
      <c r="A38" s="61"/>
      <c r="B38" s="62"/>
      <c r="C38" s="62" t="s">
        <v>60</v>
      </c>
      <c r="D38" s="62" t="s">
        <v>61</v>
      </c>
      <c r="E38" s="62" t="s">
        <v>62</v>
      </c>
      <c r="F38" s="63"/>
    </row>
    <row r="39" spans="1:8" ht="16.5" customHeight="1" x14ac:dyDescent="0.3">
      <c r="A39" s="64" t="s">
        <v>63</v>
      </c>
      <c r="B39" s="65" t="s">
        <v>64</v>
      </c>
      <c r="C39" s="87" t="s">
        <v>65</v>
      </c>
      <c r="D39" s="87" t="s">
        <v>26</v>
      </c>
      <c r="E39" s="227" t="s">
        <v>66</v>
      </c>
      <c r="F39" s="228"/>
    </row>
    <row r="40" spans="1:8" x14ac:dyDescent="0.3">
      <c r="A40" s="71" t="s">
        <v>67</v>
      </c>
      <c r="B40" s="72" t="s">
        <v>67</v>
      </c>
      <c r="C40" s="72" t="s">
        <v>67</v>
      </c>
      <c r="D40" s="72" t="s">
        <v>67</v>
      </c>
      <c r="E40" s="229" t="s">
        <v>67</v>
      </c>
      <c r="F40" s="230"/>
    </row>
    <row r="41" spans="1:8" ht="18" thickBot="1" x14ac:dyDescent="0.35">
      <c r="A41" s="153"/>
      <c r="B41" s="154"/>
      <c r="C41" s="154"/>
      <c r="D41" s="154"/>
      <c r="E41" s="231"/>
      <c r="F41" s="232"/>
    </row>
    <row r="42" spans="1:8" ht="18" thickBot="1" x14ac:dyDescent="0.35">
      <c r="A42" s="233"/>
      <c r="B42" s="234"/>
      <c r="C42" s="234"/>
      <c r="D42" s="234"/>
      <c r="E42" s="234"/>
      <c r="F42" s="235"/>
    </row>
    <row r="43" spans="1:8" ht="18" thickBot="1" x14ac:dyDescent="0.35">
      <c r="A43" s="207" t="s">
        <v>51</v>
      </c>
      <c r="B43" s="208"/>
      <c r="C43" s="208"/>
      <c r="D43" s="208"/>
      <c r="E43" s="208"/>
      <c r="F43" s="209"/>
      <c r="G43" s="66"/>
    </row>
    <row r="44" spans="1:8" s="26" customFormat="1" ht="34.5" x14ac:dyDescent="0.25">
      <c r="A44" s="28" t="s">
        <v>70</v>
      </c>
      <c r="B44" s="27" t="s">
        <v>32</v>
      </c>
      <c r="C44" s="27" t="s">
        <v>33</v>
      </c>
      <c r="D44" s="27" t="s">
        <v>71</v>
      </c>
      <c r="E44" s="27" t="s">
        <v>35</v>
      </c>
      <c r="F44" s="29" t="s">
        <v>34</v>
      </c>
      <c r="G44" s="39"/>
      <c r="H44" s="25"/>
    </row>
    <row r="45" spans="1:8" s="11" customFormat="1" ht="34.5" x14ac:dyDescent="0.25">
      <c r="A45" s="328" t="str">
        <f>+A33</f>
        <v xml:space="preserve">3098-3108-3142-3157-3178-6438-6470-6472-6485-6497-9748-12958 </v>
      </c>
      <c r="B45" s="21"/>
      <c r="C45" s="21"/>
      <c r="D45" s="95">
        <f>+D33</f>
        <v>4975182.9000000004</v>
      </c>
      <c r="E45" s="96"/>
      <c r="F45" s="98">
        <f t="shared" ref="F45:F46" si="1">+D45-E45</f>
        <v>4975182.9000000004</v>
      </c>
      <c r="G45" s="39"/>
      <c r="H45" s="10"/>
    </row>
    <row r="46" spans="1:8" s="11" customFormat="1" ht="19.5" x14ac:dyDescent="0.25">
      <c r="A46" s="329" t="str">
        <f>+A34</f>
        <v xml:space="preserve">16520-16521-19377-19692-19378 </v>
      </c>
      <c r="B46" s="21"/>
      <c r="C46" s="21"/>
      <c r="D46" s="95">
        <f>+D34</f>
        <v>1739528</v>
      </c>
      <c r="E46" s="96"/>
      <c r="F46" s="98">
        <f t="shared" si="1"/>
        <v>1739528</v>
      </c>
      <c r="G46" s="39"/>
      <c r="H46" s="10"/>
    </row>
    <row r="47" spans="1:8" x14ac:dyDescent="0.3">
      <c r="A47" s="210" t="s">
        <v>6</v>
      </c>
      <c r="B47" s="210"/>
      <c r="C47" s="210"/>
      <c r="D47" s="127">
        <f>SUM(D45:D46)</f>
        <v>6714710.9000000004</v>
      </c>
      <c r="E47" s="127">
        <f>SUM(E45:E46)</f>
        <v>0</v>
      </c>
      <c r="F47" s="128">
        <f>SUM(F45:F46)</f>
        <v>6714710.9000000004</v>
      </c>
    </row>
    <row r="48" spans="1:8" ht="18" thickBot="1" x14ac:dyDescent="0.35">
      <c r="A48" s="211" t="s">
        <v>68</v>
      </c>
      <c r="B48" s="212"/>
      <c r="C48" s="212"/>
      <c r="D48" s="212"/>
      <c r="E48" s="213"/>
      <c r="F48" s="125">
        <f>SUM(F47)</f>
        <v>6714710.9000000004</v>
      </c>
    </row>
    <row r="49" spans="1:8" x14ac:dyDescent="0.3">
      <c r="A49" s="78"/>
      <c r="B49" s="79"/>
      <c r="C49" s="79"/>
      <c r="D49" s="79"/>
      <c r="E49" s="80"/>
      <c r="F49" s="74"/>
    </row>
    <row r="50" spans="1:8" ht="18" thickBot="1" x14ac:dyDescent="0.35">
      <c r="A50" s="150" t="s">
        <v>36</v>
      </c>
      <c r="B50" s="214"/>
      <c r="C50" s="214"/>
      <c r="D50" s="214"/>
      <c r="E50" s="214"/>
      <c r="F50" s="215"/>
    </row>
    <row r="51" spans="1:8" ht="19.5" customHeight="1" thickBot="1" x14ac:dyDescent="0.35">
      <c r="A51" s="216" t="s">
        <v>52</v>
      </c>
      <c r="B51" s="217"/>
      <c r="C51" s="217"/>
      <c r="D51" s="217"/>
      <c r="E51" s="217"/>
      <c r="F51" s="218"/>
    </row>
    <row r="52" spans="1:8" s="11" customFormat="1" ht="34.5" x14ac:dyDescent="0.25">
      <c r="A52" s="219" t="s">
        <v>4</v>
      </c>
      <c r="B52" s="220"/>
      <c r="C52" s="155" t="s">
        <v>5</v>
      </c>
      <c r="D52" s="36" t="s">
        <v>7</v>
      </c>
      <c r="E52" s="37" t="s">
        <v>38</v>
      </c>
      <c r="F52" s="38" t="s">
        <v>39</v>
      </c>
      <c r="G52" s="10"/>
      <c r="H52" s="10"/>
    </row>
    <row r="53" spans="1:8" x14ac:dyDescent="0.3">
      <c r="A53" s="201" t="s">
        <v>42</v>
      </c>
      <c r="B53" s="202"/>
      <c r="C53" s="34">
        <f>D25</f>
        <v>300000000</v>
      </c>
      <c r="D53" s="35">
        <v>2010917</v>
      </c>
      <c r="E53" s="33"/>
      <c r="F53" s="93">
        <f>+C53-D53</f>
        <v>297989083</v>
      </c>
      <c r="G53" s="12"/>
    </row>
    <row r="54" spans="1:8" ht="18" thickBot="1" x14ac:dyDescent="0.35">
      <c r="A54" s="201" t="s">
        <v>72</v>
      </c>
      <c r="B54" s="202"/>
      <c r="C54" s="32"/>
      <c r="D54" s="35">
        <v>22559069</v>
      </c>
      <c r="E54" s="73"/>
      <c r="F54" s="73">
        <f t="shared" ref="F54:F59" si="2">+F53-D54</f>
        <v>275430014</v>
      </c>
    </row>
    <row r="55" spans="1:8" ht="17.25" customHeight="1" thickBot="1" x14ac:dyDescent="0.35">
      <c r="A55" s="201" t="s">
        <v>72</v>
      </c>
      <c r="B55" s="202"/>
      <c r="C55" s="32"/>
      <c r="D55" s="35">
        <v>23667504</v>
      </c>
      <c r="E55" s="73"/>
      <c r="F55" s="73">
        <f t="shared" si="2"/>
        <v>251762510</v>
      </c>
    </row>
    <row r="56" spans="1:8" ht="17.25" customHeight="1" thickBot="1" x14ac:dyDescent="0.35">
      <c r="A56" s="201" t="s">
        <v>72</v>
      </c>
      <c r="B56" s="202"/>
      <c r="C56" s="32"/>
      <c r="D56" s="35">
        <v>130597530.09999999</v>
      </c>
      <c r="E56" s="73"/>
      <c r="F56" s="73">
        <f t="shared" si="2"/>
        <v>121164979.90000001</v>
      </c>
    </row>
    <row r="57" spans="1:8" ht="17.25" customHeight="1" thickBot="1" x14ac:dyDescent="0.35">
      <c r="A57" s="201" t="s">
        <v>72</v>
      </c>
      <c r="B57" s="202"/>
      <c r="C57" s="32"/>
      <c r="D57" s="35">
        <v>4343970</v>
      </c>
      <c r="E57" s="73"/>
      <c r="F57" s="73">
        <f t="shared" si="2"/>
        <v>116821009.90000001</v>
      </c>
    </row>
    <row r="58" spans="1:8" ht="17.25" customHeight="1" thickBot="1" x14ac:dyDescent="0.35">
      <c r="A58" s="201" t="s">
        <v>72</v>
      </c>
      <c r="B58" s="202"/>
      <c r="C58" s="32"/>
      <c r="D58" s="35">
        <v>2272274</v>
      </c>
      <c r="E58" s="73"/>
      <c r="F58" s="73">
        <f t="shared" si="2"/>
        <v>114548735.90000001</v>
      </c>
    </row>
    <row r="59" spans="1:8" ht="17.25" customHeight="1" thickBot="1" x14ac:dyDescent="0.35">
      <c r="A59" s="201" t="s">
        <v>72</v>
      </c>
      <c r="B59" s="202"/>
      <c r="C59" s="149"/>
      <c r="D59" s="35">
        <v>80423706</v>
      </c>
      <c r="E59" s="73"/>
      <c r="F59" s="73">
        <f t="shared" si="2"/>
        <v>34125029.900000006</v>
      </c>
    </row>
    <row r="60" spans="1:8" ht="17.25" customHeight="1" thickBot="1" x14ac:dyDescent="0.35">
      <c r="A60" s="201" t="s">
        <v>72</v>
      </c>
      <c r="B60" s="202"/>
      <c r="C60" s="149"/>
      <c r="D60" s="35">
        <v>23272015</v>
      </c>
      <c r="E60" s="73"/>
      <c r="F60" s="73">
        <f>+F59-D60</f>
        <v>10853014.900000006</v>
      </c>
    </row>
    <row r="61" spans="1:8" ht="17.25" customHeight="1" thickBot="1" x14ac:dyDescent="0.35">
      <c r="A61" s="201" t="s">
        <v>72</v>
      </c>
      <c r="B61" s="202"/>
      <c r="C61" s="149"/>
      <c r="D61" s="35"/>
      <c r="E61" s="73">
        <f>+F48</f>
        <v>6714710.9000000004</v>
      </c>
      <c r="F61" s="73">
        <f>+F60-E61</f>
        <v>4138304.0000000056</v>
      </c>
    </row>
    <row r="62" spans="1:8" ht="18" thickBot="1" x14ac:dyDescent="0.35">
      <c r="A62" s="203" t="s">
        <v>6</v>
      </c>
      <c r="B62" s="204"/>
      <c r="C62" s="69">
        <f>SUM(C53:C58)</f>
        <v>300000000</v>
      </c>
      <c r="D62" s="35">
        <f>SUM(D53:D61)</f>
        <v>289146985.10000002</v>
      </c>
      <c r="E62" s="73">
        <f>SUM(E61)</f>
        <v>6714710.9000000004</v>
      </c>
      <c r="F62" s="73">
        <f>+F61</f>
        <v>4138304.0000000056</v>
      </c>
      <c r="G62" s="12"/>
    </row>
    <row r="63" spans="1:8" ht="18" thickBot="1" x14ac:dyDescent="0.35">
      <c r="A63" s="205" t="s">
        <v>37</v>
      </c>
      <c r="B63" s="206"/>
      <c r="C63" s="70" t="s">
        <v>77</v>
      </c>
      <c r="D63" s="206" t="s">
        <v>79</v>
      </c>
      <c r="E63" s="206"/>
      <c r="F63" s="94" t="s">
        <v>108</v>
      </c>
    </row>
    <row r="64" spans="1:8" ht="18" thickBot="1" x14ac:dyDescent="0.35">
      <c r="A64" s="174"/>
      <c r="B64" s="175"/>
      <c r="C64" s="175"/>
      <c r="D64" s="175"/>
      <c r="E64" s="175"/>
      <c r="F64" s="176"/>
    </row>
    <row r="65" spans="1:8" ht="18" thickBot="1" x14ac:dyDescent="0.35">
      <c r="A65" s="183" t="s">
        <v>53</v>
      </c>
      <c r="B65" s="184"/>
      <c r="C65" s="184"/>
      <c r="D65" s="184"/>
      <c r="E65" s="184"/>
      <c r="F65" s="185"/>
      <c r="G65" s="12"/>
    </row>
    <row r="66" spans="1:8" x14ac:dyDescent="0.3">
      <c r="A66" s="40" t="s">
        <v>44</v>
      </c>
      <c r="B66" s="31" t="s">
        <v>40</v>
      </c>
      <c r="C66" s="30" t="s">
        <v>45</v>
      </c>
      <c r="D66" s="30" t="s">
        <v>41</v>
      </c>
      <c r="E66" s="192" t="s">
        <v>39</v>
      </c>
      <c r="F66" s="193"/>
    </row>
    <row r="67" spans="1:8" x14ac:dyDescent="0.3">
      <c r="A67" s="91">
        <f>C62</f>
        <v>300000000</v>
      </c>
      <c r="B67" s="76"/>
      <c r="C67" s="77"/>
      <c r="D67" s="90">
        <f>+D62</f>
        <v>289146985.10000002</v>
      </c>
      <c r="E67" s="194">
        <f>+F62</f>
        <v>4138304.0000000056</v>
      </c>
      <c r="F67" s="195"/>
      <c r="G67" s="12"/>
    </row>
    <row r="68" spans="1:8" ht="18" thickBot="1" x14ac:dyDescent="0.35">
      <c r="A68" s="174"/>
      <c r="B68" s="175"/>
      <c r="C68" s="175"/>
      <c r="D68" s="175"/>
      <c r="E68" s="175"/>
      <c r="F68" s="176"/>
    </row>
    <row r="69" spans="1:8" s="9" customFormat="1" ht="18" thickBot="1" x14ac:dyDescent="0.35">
      <c r="A69" s="196" t="s">
        <v>54</v>
      </c>
      <c r="B69" s="197"/>
      <c r="C69" s="197"/>
      <c r="D69" s="197"/>
      <c r="E69" s="197"/>
      <c r="F69" s="198"/>
      <c r="G69" s="12"/>
      <c r="H69" s="9" t="s">
        <v>75</v>
      </c>
    </row>
    <row r="70" spans="1:8" s="9" customFormat="1" x14ac:dyDescent="0.3">
      <c r="A70" s="199" t="s">
        <v>22</v>
      </c>
      <c r="B70" s="200"/>
      <c r="C70" s="188">
        <f>C53</f>
        <v>300000000</v>
      </c>
      <c r="D70" s="188"/>
      <c r="E70" s="188"/>
      <c r="F70" s="189"/>
    </row>
    <row r="71" spans="1:8" s="9" customFormat="1" x14ac:dyDescent="0.3">
      <c r="A71" s="186" t="s">
        <v>7</v>
      </c>
      <c r="B71" s="187"/>
      <c r="C71" s="188">
        <f>+D67</f>
        <v>289146985.10000002</v>
      </c>
      <c r="D71" s="188"/>
      <c r="E71" s="188"/>
      <c r="F71" s="189"/>
      <c r="H71" s="9">
        <f>C71+C72</f>
        <v>295861696</v>
      </c>
    </row>
    <row r="72" spans="1:8" s="9" customFormat="1" x14ac:dyDescent="0.3">
      <c r="A72" s="186" t="s">
        <v>46</v>
      </c>
      <c r="B72" s="187"/>
      <c r="C72" s="188">
        <f>E62</f>
        <v>6714710.9000000004</v>
      </c>
      <c r="D72" s="188"/>
      <c r="E72" s="188"/>
      <c r="F72" s="189"/>
    </row>
    <row r="73" spans="1:8" s="9" customFormat="1" ht="18" thickBot="1" x14ac:dyDescent="0.35">
      <c r="A73" s="190" t="s">
        <v>8</v>
      </c>
      <c r="B73" s="191"/>
      <c r="C73" s="188">
        <f>+F62</f>
        <v>4138304.0000000056</v>
      </c>
      <c r="D73" s="188"/>
      <c r="E73" s="188"/>
      <c r="F73" s="189"/>
    </row>
    <row r="74" spans="1:8" s="9" customFormat="1" ht="18" thickBot="1" x14ac:dyDescent="0.35">
      <c r="A74" s="174"/>
      <c r="B74" s="175"/>
      <c r="C74" s="175"/>
      <c r="D74" s="175"/>
      <c r="E74" s="175"/>
      <c r="F74" s="176"/>
    </row>
    <row r="75" spans="1:8" s="9" customFormat="1" ht="18" thickBot="1" x14ac:dyDescent="0.35">
      <c r="A75" s="177" t="s">
        <v>55</v>
      </c>
      <c r="B75" s="178"/>
      <c r="C75" s="178"/>
      <c r="D75" s="178"/>
      <c r="E75" s="178"/>
      <c r="F75" s="179"/>
      <c r="G75" s="12"/>
    </row>
    <row r="76" spans="1:8" s="9" customFormat="1" ht="31.5" customHeight="1" thickBot="1" x14ac:dyDescent="0.35">
      <c r="A76" s="8" t="s">
        <v>1</v>
      </c>
      <c r="B76" s="152" t="s">
        <v>2</v>
      </c>
      <c r="C76" s="8" t="s">
        <v>3</v>
      </c>
      <c r="D76" s="151" t="s">
        <v>10</v>
      </c>
      <c r="E76" s="8" t="s">
        <v>11</v>
      </c>
      <c r="F76" s="152" t="s">
        <v>12</v>
      </c>
    </row>
    <row r="77" spans="1:8" s="9" customFormat="1" ht="18.75" customHeight="1" thickBot="1" x14ac:dyDescent="0.35">
      <c r="A77" s="75"/>
      <c r="B77" s="41"/>
      <c r="C77" s="42"/>
      <c r="D77" s="43"/>
      <c r="E77" s="44"/>
      <c r="F77" s="45"/>
    </row>
    <row r="78" spans="1:8" s="9" customFormat="1" ht="18" thickBot="1" x14ac:dyDescent="0.35">
      <c r="A78" s="174"/>
      <c r="B78" s="175"/>
      <c r="C78" s="175"/>
      <c r="D78" s="175"/>
      <c r="E78" s="175"/>
      <c r="F78" s="176"/>
    </row>
    <row r="79" spans="1:8" s="9" customFormat="1" ht="18" thickBot="1" x14ac:dyDescent="0.35">
      <c r="A79" s="156" t="s">
        <v>56</v>
      </c>
      <c r="B79" s="157"/>
      <c r="C79" s="157"/>
      <c r="D79" s="157"/>
      <c r="E79" s="157"/>
      <c r="F79" s="158"/>
      <c r="G79" s="12"/>
    </row>
    <row r="80" spans="1:8" s="9" customFormat="1" x14ac:dyDescent="0.3">
      <c r="A80" s="180" t="s">
        <v>94</v>
      </c>
      <c r="B80" s="181"/>
      <c r="C80" s="181"/>
      <c r="D80" s="181"/>
      <c r="E80" s="181"/>
      <c r="F80" s="182"/>
    </row>
    <row r="81" spans="1:7" s="9" customFormat="1" x14ac:dyDescent="0.3">
      <c r="A81" s="180"/>
      <c r="B81" s="181"/>
      <c r="C81" s="181"/>
      <c r="D81" s="181"/>
      <c r="E81" s="181"/>
      <c r="F81" s="182"/>
    </row>
    <row r="82" spans="1:7" s="9" customFormat="1" ht="26.25" customHeight="1" thickBot="1" x14ac:dyDescent="0.35">
      <c r="A82" s="180"/>
      <c r="B82" s="181"/>
      <c r="C82" s="181"/>
      <c r="D82" s="181"/>
      <c r="E82" s="181"/>
      <c r="F82" s="182"/>
    </row>
    <row r="83" spans="1:7" s="9" customFormat="1" ht="18" thickBot="1" x14ac:dyDescent="0.35">
      <c r="A83" s="183"/>
      <c r="B83" s="184"/>
      <c r="C83" s="184"/>
      <c r="D83" s="184"/>
      <c r="E83" s="184"/>
      <c r="F83" s="185"/>
    </row>
    <row r="84" spans="1:7" s="9" customFormat="1" ht="18" thickBot="1" x14ac:dyDescent="0.35">
      <c r="A84" s="156" t="s">
        <v>57</v>
      </c>
      <c r="B84" s="157"/>
      <c r="C84" s="157"/>
      <c r="D84" s="157"/>
      <c r="E84" s="157"/>
      <c r="F84" s="158"/>
    </row>
    <row r="85" spans="1:7" s="9" customFormat="1" ht="17.25" customHeight="1" x14ac:dyDescent="0.3">
      <c r="A85" s="159"/>
      <c r="B85" s="160"/>
      <c r="C85" s="160"/>
      <c r="D85" s="160"/>
      <c r="E85" s="160"/>
      <c r="F85" s="161"/>
    </row>
    <row r="86" spans="1:7" s="9" customFormat="1" ht="18" thickBot="1" x14ac:dyDescent="0.35">
      <c r="A86" s="162"/>
      <c r="B86" s="163"/>
      <c r="C86" s="163"/>
      <c r="D86" s="163"/>
      <c r="E86" s="163"/>
      <c r="F86" s="164"/>
    </row>
    <row r="87" spans="1:7" s="9" customFormat="1" ht="18" thickBot="1" x14ac:dyDescent="0.35">
      <c r="A87" s="165"/>
      <c r="B87" s="166"/>
      <c r="C87" s="166"/>
      <c r="D87" s="166"/>
      <c r="E87" s="166"/>
      <c r="F87" s="167"/>
    </row>
    <row r="88" spans="1:7" s="9" customFormat="1" ht="18" thickBot="1" x14ac:dyDescent="0.35">
      <c r="A88" s="156" t="s">
        <v>58</v>
      </c>
      <c r="B88" s="157"/>
      <c r="C88" s="157"/>
      <c r="D88" s="157"/>
      <c r="E88" s="157"/>
      <c r="F88" s="158"/>
      <c r="G88" s="12"/>
    </row>
    <row r="89" spans="1:7" s="9" customFormat="1" x14ac:dyDescent="0.3">
      <c r="A89" s="1"/>
      <c r="B89" s="2"/>
      <c r="C89" s="2"/>
      <c r="D89" s="2"/>
      <c r="E89" s="2"/>
      <c r="F89" s="3"/>
    </row>
    <row r="90" spans="1:7" s="9" customFormat="1" x14ac:dyDescent="0.3">
      <c r="A90" s="5"/>
      <c r="B90" s="6"/>
      <c r="C90" s="6"/>
      <c r="D90" s="6"/>
      <c r="E90" s="6"/>
      <c r="F90" s="7"/>
    </row>
    <row r="91" spans="1:7" s="9" customFormat="1" ht="18" thickBot="1" x14ac:dyDescent="0.35">
      <c r="A91" s="168" t="s">
        <v>78</v>
      </c>
      <c r="B91" s="169"/>
      <c r="C91" s="169"/>
      <c r="D91" s="169"/>
      <c r="E91" s="169"/>
      <c r="F91" s="170"/>
    </row>
    <row r="92" spans="1:7" s="9" customFormat="1" ht="18" thickBot="1" x14ac:dyDescent="0.35">
      <c r="A92" s="171" t="s">
        <v>95</v>
      </c>
      <c r="B92" s="172"/>
      <c r="C92" s="172"/>
      <c r="D92" s="172"/>
      <c r="E92" s="172"/>
      <c r="F92" s="173"/>
    </row>
  </sheetData>
  <mergeCells count="94">
    <mergeCell ref="A1:C1"/>
    <mergeCell ref="A2:C2"/>
    <mergeCell ref="A3:C3"/>
    <mergeCell ref="A6:C6"/>
    <mergeCell ref="D6:F7"/>
    <mergeCell ref="A7:C7"/>
    <mergeCell ref="C16:F16"/>
    <mergeCell ref="A8:F8"/>
    <mergeCell ref="A9:B9"/>
    <mergeCell ref="C9:D9"/>
    <mergeCell ref="E9:F9"/>
    <mergeCell ref="A10:D10"/>
    <mergeCell ref="E10:F10"/>
    <mergeCell ref="B11:C11"/>
    <mergeCell ref="E11:F11"/>
    <mergeCell ref="A12:F13"/>
    <mergeCell ref="A14:F14"/>
    <mergeCell ref="A15:F15"/>
    <mergeCell ref="C17:F17"/>
    <mergeCell ref="C18:F18"/>
    <mergeCell ref="A19:F19"/>
    <mergeCell ref="A20:F20"/>
    <mergeCell ref="A21:C21"/>
    <mergeCell ref="D21:F21"/>
    <mergeCell ref="A22:C22"/>
    <mergeCell ref="D22:F22"/>
    <mergeCell ref="A23:C23"/>
    <mergeCell ref="D23:F23"/>
    <mergeCell ref="A24:C24"/>
    <mergeCell ref="D24:F24"/>
    <mergeCell ref="A25:C25"/>
    <mergeCell ref="D25:F25"/>
    <mergeCell ref="A26:F26"/>
    <mergeCell ref="A27:F27"/>
    <mergeCell ref="A28:B28"/>
    <mergeCell ref="C28:D28"/>
    <mergeCell ref="E28:F28"/>
    <mergeCell ref="A42:F42"/>
    <mergeCell ref="A29:B29"/>
    <mergeCell ref="C29:D29"/>
    <mergeCell ref="E29:F29"/>
    <mergeCell ref="A30:F30"/>
    <mergeCell ref="A31:F31"/>
    <mergeCell ref="A35:C35"/>
    <mergeCell ref="D35:E35"/>
    <mergeCell ref="A36:F36"/>
    <mergeCell ref="A37:F37"/>
    <mergeCell ref="E39:F39"/>
    <mergeCell ref="E40:F40"/>
    <mergeCell ref="E41:F41"/>
    <mergeCell ref="A58:B58"/>
    <mergeCell ref="A43:F43"/>
    <mergeCell ref="A47:C47"/>
    <mergeCell ref="A48:E48"/>
    <mergeCell ref="B50:F50"/>
    <mergeCell ref="A51:F51"/>
    <mergeCell ref="A52:B52"/>
    <mergeCell ref="A53:B53"/>
    <mergeCell ref="A54:B54"/>
    <mergeCell ref="A55:B55"/>
    <mergeCell ref="A56:B56"/>
    <mergeCell ref="A57:B57"/>
    <mergeCell ref="A70:B70"/>
    <mergeCell ref="C70:F70"/>
    <mergeCell ref="A59:B59"/>
    <mergeCell ref="A61:B61"/>
    <mergeCell ref="A62:B62"/>
    <mergeCell ref="A63:B63"/>
    <mergeCell ref="D63:E63"/>
    <mergeCell ref="A64:F64"/>
    <mergeCell ref="A60:B60"/>
    <mergeCell ref="A65:F65"/>
    <mergeCell ref="E66:F66"/>
    <mergeCell ref="E67:F67"/>
    <mergeCell ref="A68:F68"/>
    <mergeCell ref="A69:F69"/>
    <mergeCell ref="A71:B71"/>
    <mergeCell ref="C71:F71"/>
    <mergeCell ref="A72:B72"/>
    <mergeCell ref="C72:F72"/>
    <mergeCell ref="A73:B73"/>
    <mergeCell ref="C73:F73"/>
    <mergeCell ref="A92:F92"/>
    <mergeCell ref="A74:F74"/>
    <mergeCell ref="A75:F75"/>
    <mergeCell ref="A78:F78"/>
    <mergeCell ref="A79:F79"/>
    <mergeCell ref="A80:F82"/>
    <mergeCell ref="A83:F83"/>
    <mergeCell ref="A84:F84"/>
    <mergeCell ref="A85:F86"/>
    <mergeCell ref="A87:F87"/>
    <mergeCell ref="A88:F88"/>
    <mergeCell ref="A91:F91"/>
  </mergeCells>
  <pageMargins left="0.82677165354330717" right="0.23622047244094491" top="0.74803149606299213" bottom="0.74803149606299213" header="0.31496062992125984" footer="0.31496062992125984"/>
  <pageSetup scale="53" orientation="portrait" r:id="rId1"/>
  <headerFooter>
    <oddHeader xml:space="preserve">&amp;L
</oddHeader>
  </headerFooter>
  <rowBreaks count="1" manualBreakCount="1">
    <brk id="38" max="5" man="1"/>
  </rowBreaks>
  <colBreaks count="1" manualBreakCount="1">
    <brk id="6" max="97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Check Box 1">
              <controlPr defaultSize="0" autoFill="0" autoLine="0" autoPict="0">
                <anchor moveWithCells="1">
                  <from>
                    <xdr:col>0</xdr:col>
                    <xdr:colOff>352425</xdr:colOff>
                    <xdr:row>2</xdr:row>
                    <xdr:rowOff>152400</xdr:rowOff>
                  </from>
                  <to>
                    <xdr:col>0</xdr:col>
                    <xdr:colOff>371475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5" name="Check Box 2">
              <controlPr defaultSize="0" autoFill="0" autoLine="0" autoPict="0">
                <anchor moveWithCells="1">
                  <from>
                    <xdr:col>0</xdr:col>
                    <xdr:colOff>438150</xdr:colOff>
                    <xdr:row>2</xdr:row>
                    <xdr:rowOff>152400</xdr:rowOff>
                  </from>
                  <to>
                    <xdr:col>0</xdr:col>
                    <xdr:colOff>457200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95"/>
  <sheetViews>
    <sheetView view="pageBreakPreview" topLeftCell="A55" zoomScale="80" zoomScaleNormal="80" zoomScaleSheetLayoutView="80" zoomScalePageLayoutView="40" workbookViewId="0">
      <selection activeCell="A91" sqref="A91:F91"/>
    </sheetView>
  </sheetViews>
  <sheetFormatPr baseColWidth="10" defaultRowHeight="17.25" x14ac:dyDescent="0.3"/>
  <cols>
    <col min="1" max="1" width="36.28515625" style="4" customWidth="1"/>
    <col min="2" max="2" width="25.7109375" style="4" customWidth="1"/>
    <col min="3" max="3" width="29.140625" style="4" customWidth="1"/>
    <col min="4" max="4" width="26.5703125" style="4" customWidth="1"/>
    <col min="5" max="5" width="26.42578125" style="4" customWidth="1"/>
    <col min="6" max="6" width="25.85546875" style="4" customWidth="1"/>
    <col min="7" max="7" width="38.140625" style="9" hidden="1" customWidth="1"/>
    <col min="8" max="8" width="15.5703125" style="9" hidden="1" customWidth="1"/>
    <col min="9" max="13" width="11.42578125" style="4" hidden="1" customWidth="1"/>
    <col min="14" max="16384" width="11.42578125" style="4"/>
  </cols>
  <sheetData>
    <row r="1" spans="1:8" x14ac:dyDescent="0.3">
      <c r="A1" s="306" t="s">
        <v>15</v>
      </c>
      <c r="B1" s="307"/>
      <c r="C1" s="308"/>
      <c r="D1" s="52"/>
      <c r="E1" s="52"/>
      <c r="F1" s="53"/>
    </row>
    <row r="2" spans="1:8" x14ac:dyDescent="0.3">
      <c r="A2" s="309" t="s">
        <v>17</v>
      </c>
      <c r="B2" s="310"/>
      <c r="C2" s="311"/>
      <c r="D2" s="54"/>
      <c r="E2" s="54"/>
      <c r="F2" s="55"/>
    </row>
    <row r="3" spans="1:8" x14ac:dyDescent="0.3">
      <c r="A3" s="309" t="s">
        <v>16</v>
      </c>
      <c r="B3" s="310"/>
      <c r="C3" s="311"/>
      <c r="D3" s="54"/>
      <c r="E3" s="54"/>
      <c r="F3" s="55"/>
    </row>
    <row r="4" spans="1:8" x14ac:dyDescent="0.3">
      <c r="A4" s="46" t="s">
        <v>14</v>
      </c>
      <c r="B4" s="47"/>
      <c r="C4" s="48"/>
      <c r="D4" s="81" t="s">
        <v>105</v>
      </c>
      <c r="E4" s="82"/>
      <c r="F4" s="56"/>
      <c r="G4" s="12"/>
    </row>
    <row r="5" spans="1:8" ht="18" thickBot="1" x14ac:dyDescent="0.35">
      <c r="A5" s="49"/>
      <c r="B5" s="50"/>
      <c r="C5" s="51"/>
      <c r="D5" s="57"/>
      <c r="E5" s="57"/>
      <c r="F5" s="58"/>
    </row>
    <row r="6" spans="1:8" ht="22.5" customHeight="1" x14ac:dyDescent="0.3">
      <c r="A6" s="312" t="s">
        <v>13</v>
      </c>
      <c r="B6" s="313"/>
      <c r="C6" s="314"/>
      <c r="D6" s="315" t="s">
        <v>107</v>
      </c>
      <c r="E6" s="316"/>
      <c r="F6" s="317"/>
      <c r="G6" s="13"/>
    </row>
    <row r="7" spans="1:8" ht="22.5" customHeight="1" thickBot="1" x14ac:dyDescent="0.35">
      <c r="A7" s="321" t="s">
        <v>73</v>
      </c>
      <c r="B7" s="322"/>
      <c r="C7" s="323"/>
      <c r="D7" s="318"/>
      <c r="E7" s="319"/>
      <c r="F7" s="320"/>
      <c r="G7" s="14"/>
    </row>
    <row r="8" spans="1:8" s="11" customFormat="1" ht="22.5" customHeight="1" thickBot="1" x14ac:dyDescent="0.3">
      <c r="A8" s="293" t="s">
        <v>43</v>
      </c>
      <c r="B8" s="294"/>
      <c r="C8" s="294"/>
      <c r="D8" s="294"/>
      <c r="E8" s="294"/>
      <c r="F8" s="295"/>
      <c r="G8" s="10"/>
      <c r="H8" s="10"/>
    </row>
    <row r="9" spans="1:8" s="11" customFormat="1" ht="21.75" customHeight="1" x14ac:dyDescent="0.25">
      <c r="A9" s="296" t="s">
        <v>82</v>
      </c>
      <c r="B9" s="297"/>
      <c r="C9" s="298" t="s">
        <v>83</v>
      </c>
      <c r="D9" s="298"/>
      <c r="E9" s="299" t="s">
        <v>84</v>
      </c>
      <c r="F9" s="300"/>
      <c r="G9" s="60"/>
      <c r="H9" s="10"/>
    </row>
    <row r="10" spans="1:8" ht="25.5" customHeight="1" x14ac:dyDescent="0.3">
      <c r="A10" s="301" t="s">
        <v>85</v>
      </c>
      <c r="B10" s="302"/>
      <c r="C10" s="302"/>
      <c r="D10" s="303"/>
      <c r="E10" s="304" t="s">
        <v>86</v>
      </c>
      <c r="F10" s="305"/>
      <c r="G10" s="12"/>
    </row>
    <row r="11" spans="1:8" ht="18.75" customHeight="1" x14ac:dyDescent="0.3">
      <c r="A11" s="59" t="s">
        <v>18</v>
      </c>
      <c r="B11" s="282" t="s">
        <v>80</v>
      </c>
      <c r="C11" s="283"/>
      <c r="D11" s="16" t="s">
        <v>19</v>
      </c>
      <c r="E11" s="284" t="s">
        <v>74</v>
      </c>
      <c r="F11" s="285"/>
    </row>
    <row r="12" spans="1:8" ht="23.25" customHeight="1" x14ac:dyDescent="0.3">
      <c r="A12" s="286" t="s">
        <v>87</v>
      </c>
      <c r="B12" s="287"/>
      <c r="C12" s="287"/>
      <c r="D12" s="287"/>
      <c r="E12" s="287"/>
      <c r="F12" s="288"/>
    </row>
    <row r="13" spans="1:8" ht="48" customHeight="1" x14ac:dyDescent="0.3">
      <c r="A13" s="286"/>
      <c r="B13" s="287"/>
      <c r="C13" s="287"/>
      <c r="D13" s="287"/>
      <c r="E13" s="287"/>
      <c r="F13" s="288"/>
      <c r="G13" s="15"/>
    </row>
    <row r="14" spans="1:8" ht="269.25" customHeight="1" thickBot="1" x14ac:dyDescent="0.35">
      <c r="A14" s="289" t="s">
        <v>69</v>
      </c>
      <c r="B14" s="290"/>
      <c r="C14" s="290"/>
      <c r="D14" s="290"/>
      <c r="E14" s="290"/>
      <c r="F14" s="291"/>
      <c r="G14" s="15"/>
    </row>
    <row r="15" spans="1:8" ht="18" thickBot="1" x14ac:dyDescent="0.35">
      <c r="A15" s="224" t="s">
        <v>48</v>
      </c>
      <c r="B15" s="225"/>
      <c r="C15" s="225"/>
      <c r="D15" s="225"/>
      <c r="E15" s="225"/>
      <c r="F15" s="226"/>
      <c r="G15" s="12"/>
    </row>
    <row r="16" spans="1:8" x14ac:dyDescent="0.3">
      <c r="A16" s="17" t="s">
        <v>0</v>
      </c>
      <c r="B16" s="18" t="s">
        <v>9</v>
      </c>
      <c r="C16" s="227" t="s">
        <v>21</v>
      </c>
      <c r="D16" s="292"/>
      <c r="E16" s="292"/>
      <c r="F16" s="228"/>
    </row>
    <row r="17" spans="1:8" x14ac:dyDescent="0.3">
      <c r="A17" s="67" t="s">
        <v>20</v>
      </c>
      <c r="B17" s="68"/>
      <c r="C17" s="267"/>
      <c r="D17" s="268"/>
      <c r="E17" s="268"/>
      <c r="F17" s="269"/>
    </row>
    <row r="18" spans="1:8" ht="18" thickBot="1" x14ac:dyDescent="0.35">
      <c r="A18" s="19"/>
      <c r="B18" s="20"/>
      <c r="C18" s="270"/>
      <c r="D18" s="271"/>
      <c r="E18" s="271"/>
      <c r="F18" s="272"/>
    </row>
    <row r="19" spans="1:8" ht="18" thickBot="1" x14ac:dyDescent="0.35">
      <c r="A19" s="273"/>
      <c r="B19" s="274"/>
      <c r="C19" s="274"/>
      <c r="D19" s="274"/>
      <c r="E19" s="274"/>
      <c r="F19" s="275"/>
    </row>
    <row r="20" spans="1:8" ht="18" thickBot="1" x14ac:dyDescent="0.35">
      <c r="A20" s="224" t="s">
        <v>47</v>
      </c>
      <c r="B20" s="225"/>
      <c r="C20" s="225"/>
      <c r="D20" s="225"/>
      <c r="E20" s="225"/>
      <c r="F20" s="226"/>
    </row>
    <row r="21" spans="1:8" x14ac:dyDescent="0.3">
      <c r="A21" s="276" t="s">
        <v>23</v>
      </c>
      <c r="B21" s="277"/>
      <c r="C21" s="278"/>
      <c r="D21" s="279">
        <v>300000000</v>
      </c>
      <c r="E21" s="280"/>
      <c r="F21" s="281"/>
    </row>
    <row r="22" spans="1:8" x14ac:dyDescent="0.3">
      <c r="A22" s="257" t="s">
        <v>76</v>
      </c>
      <c r="B22" s="258"/>
      <c r="C22" s="259"/>
      <c r="D22" s="260"/>
      <c r="E22" s="261"/>
      <c r="F22" s="262"/>
    </row>
    <row r="23" spans="1:8" x14ac:dyDescent="0.3">
      <c r="A23" s="257" t="s">
        <v>24</v>
      </c>
      <c r="B23" s="258"/>
      <c r="C23" s="259"/>
      <c r="D23" s="260"/>
      <c r="E23" s="261"/>
      <c r="F23" s="262"/>
    </row>
    <row r="24" spans="1:8" x14ac:dyDescent="0.3">
      <c r="A24" s="263" t="s">
        <v>25</v>
      </c>
      <c r="B24" s="264"/>
      <c r="C24" s="264"/>
      <c r="D24" s="265"/>
      <c r="E24" s="265"/>
      <c r="F24" s="266"/>
    </row>
    <row r="25" spans="1:8" ht="18" thickBot="1" x14ac:dyDescent="0.35">
      <c r="A25" s="249" t="s">
        <v>12</v>
      </c>
      <c r="B25" s="250"/>
      <c r="C25" s="250"/>
      <c r="D25" s="251">
        <f>D21+D22+D24-D23</f>
        <v>300000000</v>
      </c>
      <c r="E25" s="251"/>
      <c r="F25" s="252"/>
    </row>
    <row r="26" spans="1:8" ht="15" customHeight="1" thickBot="1" x14ac:dyDescent="0.35">
      <c r="A26" s="253"/>
      <c r="B26" s="254"/>
      <c r="C26" s="254"/>
      <c r="D26" s="254"/>
      <c r="E26" s="254"/>
      <c r="F26" s="255"/>
    </row>
    <row r="27" spans="1:8" ht="18" thickBot="1" x14ac:dyDescent="0.35">
      <c r="A27" s="156" t="s">
        <v>49</v>
      </c>
      <c r="B27" s="157"/>
      <c r="C27" s="157"/>
      <c r="D27" s="157"/>
      <c r="E27" s="157"/>
      <c r="F27" s="158"/>
      <c r="G27" s="12"/>
    </row>
    <row r="28" spans="1:8" x14ac:dyDescent="0.3">
      <c r="A28" s="256" t="s">
        <v>88</v>
      </c>
      <c r="B28" s="238"/>
      <c r="C28" s="238" t="s">
        <v>89</v>
      </c>
      <c r="D28" s="238"/>
      <c r="E28" s="238" t="s">
        <v>90</v>
      </c>
      <c r="F28" s="239"/>
    </row>
    <row r="29" spans="1:8" ht="18" thickBot="1" x14ac:dyDescent="0.35">
      <c r="A29" s="236" t="s">
        <v>91</v>
      </c>
      <c r="B29" s="237"/>
      <c r="C29" s="238" t="s">
        <v>92</v>
      </c>
      <c r="D29" s="238"/>
      <c r="E29" s="238" t="s">
        <v>90</v>
      </c>
      <c r="F29" s="239"/>
    </row>
    <row r="30" spans="1:8" ht="18" thickBot="1" x14ac:dyDescent="0.35">
      <c r="A30" s="240"/>
      <c r="B30" s="241"/>
      <c r="C30" s="241"/>
      <c r="D30" s="241"/>
      <c r="E30" s="241"/>
      <c r="F30" s="242"/>
    </row>
    <row r="31" spans="1:8" x14ac:dyDescent="0.3">
      <c r="A31" s="243" t="s">
        <v>50</v>
      </c>
      <c r="B31" s="244"/>
      <c r="C31" s="244"/>
      <c r="D31" s="244"/>
      <c r="E31" s="244"/>
      <c r="F31" s="245"/>
      <c r="G31" s="12"/>
    </row>
    <row r="32" spans="1:8" s="11" customFormat="1" ht="34.5" x14ac:dyDescent="0.25">
      <c r="A32" s="118" t="s">
        <v>70</v>
      </c>
      <c r="B32" s="118" t="s">
        <v>29</v>
      </c>
      <c r="C32" s="118" t="s">
        <v>30</v>
      </c>
      <c r="D32" s="119" t="s">
        <v>71</v>
      </c>
      <c r="E32" s="120" t="s">
        <v>27</v>
      </c>
      <c r="F32" s="118" t="s">
        <v>28</v>
      </c>
      <c r="G32" s="39"/>
      <c r="H32" s="10"/>
    </row>
    <row r="33" spans="1:8" s="11" customFormat="1" ht="19.5" x14ac:dyDescent="0.25">
      <c r="A33" s="97">
        <v>9748</v>
      </c>
      <c r="B33" s="21"/>
      <c r="C33" s="21"/>
      <c r="D33" s="95">
        <v>16171753</v>
      </c>
      <c r="E33" s="96"/>
      <c r="F33" s="98">
        <f t="shared" ref="F33:F36" si="0">+D33-E33</f>
        <v>16171753</v>
      </c>
      <c r="G33" s="39"/>
      <c r="H33" s="10"/>
    </row>
    <row r="34" spans="1:8" s="11" customFormat="1" ht="19.5" x14ac:dyDescent="0.25">
      <c r="A34" s="97">
        <v>12954</v>
      </c>
      <c r="B34" s="21"/>
      <c r="C34" s="21"/>
      <c r="D34" s="95">
        <v>3885867</v>
      </c>
      <c r="E34" s="96"/>
      <c r="F34" s="98">
        <f t="shared" si="0"/>
        <v>3885867</v>
      </c>
      <c r="G34" s="39"/>
      <c r="H34" s="10"/>
    </row>
    <row r="35" spans="1:8" s="11" customFormat="1" ht="19.5" x14ac:dyDescent="0.25">
      <c r="A35" s="97">
        <v>12959</v>
      </c>
      <c r="B35" s="21"/>
      <c r="C35" s="21"/>
      <c r="D35" s="95">
        <v>260965</v>
      </c>
      <c r="E35" s="96"/>
      <c r="F35" s="98">
        <f t="shared" si="0"/>
        <v>260965</v>
      </c>
      <c r="G35" s="39"/>
      <c r="H35" s="10"/>
    </row>
    <row r="36" spans="1:8" s="11" customFormat="1" ht="18.75" customHeight="1" x14ac:dyDescent="0.25">
      <c r="A36" s="97">
        <v>12958</v>
      </c>
      <c r="B36" s="21"/>
      <c r="C36" s="21"/>
      <c r="D36" s="95">
        <v>5759230</v>
      </c>
      <c r="E36" s="96"/>
      <c r="F36" s="98">
        <f t="shared" si="0"/>
        <v>5759230</v>
      </c>
      <c r="G36" s="39"/>
      <c r="H36" s="10"/>
    </row>
    <row r="37" spans="1:8" ht="18" thickBot="1" x14ac:dyDescent="0.35">
      <c r="A37" s="246"/>
      <c r="B37" s="247"/>
      <c r="C37" s="247"/>
      <c r="D37" s="248" t="s">
        <v>31</v>
      </c>
      <c r="E37" s="248"/>
      <c r="F37" s="73">
        <f>SUM(F33:F36)</f>
        <v>26077815</v>
      </c>
      <c r="G37" s="12"/>
    </row>
    <row r="38" spans="1:8" ht="18" thickBot="1" x14ac:dyDescent="0.35">
      <c r="A38" s="221"/>
      <c r="B38" s="222"/>
      <c r="C38" s="222"/>
      <c r="D38" s="222"/>
      <c r="E38" s="222"/>
      <c r="F38" s="223"/>
    </row>
    <row r="39" spans="1:8" ht="18" thickBot="1" x14ac:dyDescent="0.35">
      <c r="A39" s="224" t="s">
        <v>59</v>
      </c>
      <c r="B39" s="225"/>
      <c r="C39" s="225"/>
      <c r="D39" s="225"/>
      <c r="E39" s="225"/>
      <c r="F39" s="226"/>
      <c r="G39" s="12"/>
    </row>
    <row r="40" spans="1:8" ht="24.75" customHeight="1" thickBot="1" x14ac:dyDescent="0.35">
      <c r="A40" s="61"/>
      <c r="B40" s="62"/>
      <c r="C40" s="62" t="s">
        <v>60</v>
      </c>
      <c r="D40" s="62" t="s">
        <v>61</v>
      </c>
      <c r="E40" s="62" t="s">
        <v>62</v>
      </c>
      <c r="F40" s="63"/>
    </row>
    <row r="41" spans="1:8" ht="16.5" customHeight="1" x14ac:dyDescent="0.3">
      <c r="A41" s="64" t="s">
        <v>63</v>
      </c>
      <c r="B41" s="65" t="s">
        <v>64</v>
      </c>
      <c r="C41" s="87" t="s">
        <v>65</v>
      </c>
      <c r="D41" s="87" t="s">
        <v>26</v>
      </c>
      <c r="E41" s="227" t="s">
        <v>66</v>
      </c>
      <c r="F41" s="228"/>
    </row>
    <row r="42" spans="1:8" x14ac:dyDescent="0.3">
      <c r="A42" s="71" t="s">
        <v>67</v>
      </c>
      <c r="B42" s="72" t="s">
        <v>67</v>
      </c>
      <c r="C42" s="72" t="s">
        <v>67</v>
      </c>
      <c r="D42" s="72" t="s">
        <v>67</v>
      </c>
      <c r="E42" s="229" t="s">
        <v>67</v>
      </c>
      <c r="F42" s="230"/>
    </row>
    <row r="43" spans="1:8" ht="18" thickBot="1" x14ac:dyDescent="0.35">
      <c r="A43" s="146"/>
      <c r="B43" s="147"/>
      <c r="C43" s="147"/>
      <c r="D43" s="147"/>
      <c r="E43" s="231"/>
      <c r="F43" s="232"/>
    </row>
    <row r="44" spans="1:8" ht="18" thickBot="1" x14ac:dyDescent="0.35">
      <c r="A44" s="233"/>
      <c r="B44" s="234"/>
      <c r="C44" s="234"/>
      <c r="D44" s="234"/>
      <c r="E44" s="234"/>
      <c r="F44" s="235"/>
    </row>
    <row r="45" spans="1:8" ht="18" thickBot="1" x14ac:dyDescent="0.35">
      <c r="A45" s="207" t="s">
        <v>51</v>
      </c>
      <c r="B45" s="208"/>
      <c r="C45" s="208"/>
      <c r="D45" s="208"/>
      <c r="E45" s="208"/>
      <c r="F45" s="209"/>
      <c r="G45" s="66"/>
    </row>
    <row r="46" spans="1:8" s="26" customFormat="1" ht="34.5" x14ac:dyDescent="0.25">
      <c r="A46" s="28" t="s">
        <v>70</v>
      </c>
      <c r="B46" s="27" t="s">
        <v>32</v>
      </c>
      <c r="C46" s="27" t="s">
        <v>33</v>
      </c>
      <c r="D46" s="27" t="s">
        <v>71</v>
      </c>
      <c r="E46" s="27" t="s">
        <v>35</v>
      </c>
      <c r="F46" s="29" t="s">
        <v>34</v>
      </c>
      <c r="G46" s="39"/>
      <c r="H46" s="25"/>
    </row>
    <row r="47" spans="1:8" s="11" customFormat="1" ht="19.5" x14ac:dyDescent="0.25">
      <c r="A47" s="97">
        <v>9748</v>
      </c>
      <c r="B47" s="21"/>
      <c r="C47" s="21"/>
      <c r="D47" s="95">
        <v>16171753</v>
      </c>
      <c r="E47" s="96">
        <v>2500000</v>
      </c>
      <c r="F47" s="98">
        <f t="shared" ref="F47:F50" si="1">+D47-E47</f>
        <v>13671753</v>
      </c>
      <c r="G47" s="39"/>
      <c r="H47" s="10"/>
    </row>
    <row r="48" spans="1:8" s="11" customFormat="1" ht="19.5" x14ac:dyDescent="0.25">
      <c r="A48" s="97">
        <v>12954</v>
      </c>
      <c r="B48" s="21"/>
      <c r="C48" s="21"/>
      <c r="D48" s="95">
        <v>3885867</v>
      </c>
      <c r="E48" s="96"/>
      <c r="F48" s="98">
        <f t="shared" si="1"/>
        <v>3885867</v>
      </c>
      <c r="G48" s="39"/>
      <c r="H48" s="10"/>
    </row>
    <row r="49" spans="1:8" s="11" customFormat="1" ht="19.5" x14ac:dyDescent="0.25">
      <c r="A49" s="97">
        <v>12959</v>
      </c>
      <c r="B49" s="21"/>
      <c r="C49" s="21"/>
      <c r="D49" s="95">
        <v>260965</v>
      </c>
      <c r="E49" s="96"/>
      <c r="F49" s="98">
        <f t="shared" si="1"/>
        <v>260965</v>
      </c>
      <c r="G49" s="39"/>
      <c r="H49" s="10"/>
    </row>
    <row r="50" spans="1:8" s="11" customFormat="1" ht="26.25" customHeight="1" x14ac:dyDescent="0.25">
      <c r="A50" s="97">
        <v>12958</v>
      </c>
      <c r="B50" s="21"/>
      <c r="C50" s="21"/>
      <c r="D50" s="95">
        <v>5759230</v>
      </c>
      <c r="E50" s="96">
        <v>305800</v>
      </c>
      <c r="F50" s="98">
        <f t="shared" si="1"/>
        <v>5453430</v>
      </c>
      <c r="G50" s="39"/>
      <c r="H50" s="10"/>
    </row>
    <row r="51" spans="1:8" x14ac:dyDescent="0.3">
      <c r="A51" s="210" t="s">
        <v>6</v>
      </c>
      <c r="B51" s="210"/>
      <c r="C51" s="210"/>
      <c r="D51" s="127">
        <f>SUM(D47:D50)</f>
        <v>26077815</v>
      </c>
      <c r="E51" s="127">
        <f>SUM(E47:E50)</f>
        <v>2805800</v>
      </c>
      <c r="F51" s="128">
        <f>SUM(F47:F50)</f>
        <v>23272015</v>
      </c>
    </row>
    <row r="52" spans="1:8" ht="18" thickBot="1" x14ac:dyDescent="0.35">
      <c r="A52" s="211" t="s">
        <v>68</v>
      </c>
      <c r="B52" s="212"/>
      <c r="C52" s="212"/>
      <c r="D52" s="212"/>
      <c r="E52" s="213"/>
      <c r="F52" s="125">
        <f>SUM(F51)</f>
        <v>23272015</v>
      </c>
    </row>
    <row r="53" spans="1:8" x14ac:dyDescent="0.3">
      <c r="A53" s="78"/>
      <c r="B53" s="79"/>
      <c r="C53" s="79"/>
      <c r="D53" s="79"/>
      <c r="E53" s="80"/>
      <c r="F53" s="74"/>
    </row>
    <row r="54" spans="1:8" ht="18" thickBot="1" x14ac:dyDescent="0.35">
      <c r="A54" s="148" t="s">
        <v>36</v>
      </c>
      <c r="B54" s="214"/>
      <c r="C54" s="214"/>
      <c r="D54" s="214"/>
      <c r="E54" s="214"/>
      <c r="F54" s="215"/>
    </row>
    <row r="55" spans="1:8" ht="19.5" customHeight="1" thickBot="1" x14ac:dyDescent="0.35">
      <c r="A55" s="216" t="s">
        <v>52</v>
      </c>
      <c r="B55" s="217"/>
      <c r="C55" s="217"/>
      <c r="D55" s="217"/>
      <c r="E55" s="217"/>
      <c r="F55" s="218"/>
    </row>
    <row r="56" spans="1:8" s="11" customFormat="1" ht="34.5" x14ac:dyDescent="0.25">
      <c r="A56" s="219" t="s">
        <v>4</v>
      </c>
      <c r="B56" s="220"/>
      <c r="C56" s="145" t="s">
        <v>5</v>
      </c>
      <c r="D56" s="36" t="s">
        <v>7</v>
      </c>
      <c r="E56" s="37" t="s">
        <v>38</v>
      </c>
      <c r="F56" s="38" t="s">
        <v>39</v>
      </c>
      <c r="G56" s="10"/>
      <c r="H56" s="10"/>
    </row>
    <row r="57" spans="1:8" x14ac:dyDescent="0.3">
      <c r="A57" s="201" t="s">
        <v>42</v>
      </c>
      <c r="B57" s="202"/>
      <c r="C57" s="34">
        <f>D25</f>
        <v>300000000</v>
      </c>
      <c r="D57" s="35">
        <v>2010917</v>
      </c>
      <c r="E57" s="33"/>
      <c r="F57" s="93">
        <f>+C57-D57</f>
        <v>297989083</v>
      </c>
      <c r="G57" s="12"/>
    </row>
    <row r="58" spans="1:8" ht="18" thickBot="1" x14ac:dyDescent="0.35">
      <c r="A58" s="201" t="s">
        <v>72</v>
      </c>
      <c r="B58" s="202"/>
      <c r="C58" s="32"/>
      <c r="D58" s="35">
        <v>22559069</v>
      </c>
      <c r="E58" s="73"/>
      <c r="F58" s="73">
        <f t="shared" ref="F58:F63" si="2">+F57-D58</f>
        <v>275430014</v>
      </c>
    </row>
    <row r="59" spans="1:8" ht="17.25" customHeight="1" thickBot="1" x14ac:dyDescent="0.35">
      <c r="A59" s="201" t="s">
        <v>72</v>
      </c>
      <c r="B59" s="202"/>
      <c r="C59" s="32"/>
      <c r="D59" s="35">
        <v>23667504</v>
      </c>
      <c r="E59" s="73"/>
      <c r="F59" s="73">
        <f t="shared" si="2"/>
        <v>251762510</v>
      </c>
    </row>
    <row r="60" spans="1:8" ht="17.25" customHeight="1" thickBot="1" x14ac:dyDescent="0.35">
      <c r="A60" s="201" t="s">
        <v>72</v>
      </c>
      <c r="B60" s="202"/>
      <c r="C60" s="32"/>
      <c r="D60" s="35">
        <v>130597530.09999999</v>
      </c>
      <c r="E60" s="73"/>
      <c r="F60" s="73">
        <f t="shared" si="2"/>
        <v>121164979.90000001</v>
      </c>
    </row>
    <row r="61" spans="1:8" ht="17.25" customHeight="1" thickBot="1" x14ac:dyDescent="0.35">
      <c r="A61" s="201" t="s">
        <v>72</v>
      </c>
      <c r="B61" s="202"/>
      <c r="C61" s="32"/>
      <c r="D61" s="35">
        <v>4343970</v>
      </c>
      <c r="E61" s="73"/>
      <c r="F61" s="73">
        <f t="shared" si="2"/>
        <v>116821009.90000001</v>
      </c>
    </row>
    <row r="62" spans="1:8" ht="17.25" customHeight="1" thickBot="1" x14ac:dyDescent="0.35">
      <c r="A62" s="201" t="s">
        <v>72</v>
      </c>
      <c r="B62" s="202"/>
      <c r="C62" s="32"/>
      <c r="D62" s="35">
        <v>2272274</v>
      </c>
      <c r="E62" s="73"/>
      <c r="F62" s="73">
        <f t="shared" si="2"/>
        <v>114548735.90000001</v>
      </c>
    </row>
    <row r="63" spans="1:8" ht="17.25" customHeight="1" thickBot="1" x14ac:dyDescent="0.35">
      <c r="A63" s="201" t="s">
        <v>72</v>
      </c>
      <c r="B63" s="202"/>
      <c r="C63" s="149"/>
      <c r="D63" s="35">
        <v>80423706</v>
      </c>
      <c r="E63" s="73"/>
      <c r="F63" s="73">
        <f t="shared" si="2"/>
        <v>34125029.900000006</v>
      </c>
    </row>
    <row r="64" spans="1:8" ht="17.25" customHeight="1" thickBot="1" x14ac:dyDescent="0.35">
      <c r="A64" s="201" t="s">
        <v>72</v>
      </c>
      <c r="B64" s="202"/>
      <c r="C64" s="149"/>
      <c r="D64" s="35"/>
      <c r="E64" s="73">
        <v>23272015</v>
      </c>
      <c r="F64" s="73">
        <f>+F63-E64</f>
        <v>10853014.900000006</v>
      </c>
    </row>
    <row r="65" spans="1:8" ht="18" thickBot="1" x14ac:dyDescent="0.35">
      <c r="A65" s="203" t="s">
        <v>6</v>
      </c>
      <c r="B65" s="204"/>
      <c r="C65" s="69">
        <f>SUM(C57:C62)</f>
        <v>300000000</v>
      </c>
      <c r="D65" s="35">
        <f>SUM(D57:D64)</f>
        <v>265874970.09999999</v>
      </c>
      <c r="E65" s="73">
        <f>SUM(E64)</f>
        <v>23272015</v>
      </c>
      <c r="F65" s="73">
        <f>+F64</f>
        <v>10853014.900000006</v>
      </c>
      <c r="G65" s="12"/>
    </row>
    <row r="66" spans="1:8" ht="18" thickBot="1" x14ac:dyDescent="0.35">
      <c r="A66" s="205" t="s">
        <v>37</v>
      </c>
      <c r="B66" s="206"/>
      <c r="C66" s="70" t="s">
        <v>77</v>
      </c>
      <c r="D66" s="206" t="s">
        <v>79</v>
      </c>
      <c r="E66" s="206"/>
      <c r="F66" s="94" t="s">
        <v>93</v>
      </c>
    </row>
    <row r="67" spans="1:8" ht="18" thickBot="1" x14ac:dyDescent="0.35">
      <c r="A67" s="174"/>
      <c r="B67" s="175"/>
      <c r="C67" s="175"/>
      <c r="D67" s="175"/>
      <c r="E67" s="175"/>
      <c r="F67" s="176"/>
    </row>
    <row r="68" spans="1:8" ht="18" thickBot="1" x14ac:dyDescent="0.35">
      <c r="A68" s="183" t="s">
        <v>53</v>
      </c>
      <c r="B68" s="184"/>
      <c r="C68" s="184"/>
      <c r="D68" s="184"/>
      <c r="E68" s="184"/>
      <c r="F68" s="185"/>
      <c r="G68" s="12"/>
    </row>
    <row r="69" spans="1:8" x14ac:dyDescent="0.3">
      <c r="A69" s="40" t="s">
        <v>44</v>
      </c>
      <c r="B69" s="31" t="s">
        <v>40</v>
      </c>
      <c r="C69" s="30" t="s">
        <v>45</v>
      </c>
      <c r="D69" s="30" t="s">
        <v>41</v>
      </c>
      <c r="E69" s="192" t="s">
        <v>39</v>
      </c>
      <c r="F69" s="193"/>
    </row>
    <row r="70" spans="1:8" x14ac:dyDescent="0.3">
      <c r="A70" s="91">
        <f>C65</f>
        <v>300000000</v>
      </c>
      <c r="B70" s="76"/>
      <c r="C70" s="77"/>
      <c r="D70" s="90">
        <f>+D65</f>
        <v>265874970.09999999</v>
      </c>
      <c r="E70" s="194">
        <f>+F65</f>
        <v>10853014.900000006</v>
      </c>
      <c r="F70" s="195"/>
      <c r="G70" s="12"/>
    </row>
    <row r="71" spans="1:8" ht="18" thickBot="1" x14ac:dyDescent="0.35">
      <c r="A71" s="174"/>
      <c r="B71" s="175"/>
      <c r="C71" s="175"/>
      <c r="D71" s="175"/>
      <c r="E71" s="175"/>
      <c r="F71" s="176"/>
    </row>
    <row r="72" spans="1:8" s="9" customFormat="1" ht="18" thickBot="1" x14ac:dyDescent="0.35">
      <c r="A72" s="196" t="s">
        <v>54</v>
      </c>
      <c r="B72" s="197"/>
      <c r="C72" s="197"/>
      <c r="D72" s="197"/>
      <c r="E72" s="197"/>
      <c r="F72" s="198"/>
      <c r="G72" s="12"/>
      <c r="H72" s="9" t="s">
        <v>75</v>
      </c>
    </row>
    <row r="73" spans="1:8" s="9" customFormat="1" x14ac:dyDescent="0.3">
      <c r="A73" s="199" t="s">
        <v>22</v>
      </c>
      <c r="B73" s="200"/>
      <c r="C73" s="188">
        <f>C57</f>
        <v>300000000</v>
      </c>
      <c r="D73" s="188"/>
      <c r="E73" s="188"/>
      <c r="F73" s="189"/>
    </row>
    <row r="74" spans="1:8" s="9" customFormat="1" x14ac:dyDescent="0.3">
      <c r="A74" s="186" t="s">
        <v>7</v>
      </c>
      <c r="B74" s="187"/>
      <c r="C74" s="188">
        <f>+D70</f>
        <v>265874970.09999999</v>
      </c>
      <c r="D74" s="188"/>
      <c r="E74" s="188"/>
      <c r="F74" s="189"/>
      <c r="H74" s="9">
        <f>C74+C75</f>
        <v>289146985.10000002</v>
      </c>
    </row>
    <row r="75" spans="1:8" s="9" customFormat="1" x14ac:dyDescent="0.3">
      <c r="A75" s="186" t="s">
        <v>46</v>
      </c>
      <c r="B75" s="187"/>
      <c r="C75" s="188">
        <f>E65</f>
        <v>23272015</v>
      </c>
      <c r="D75" s="188"/>
      <c r="E75" s="188"/>
      <c r="F75" s="189"/>
    </row>
    <row r="76" spans="1:8" s="9" customFormat="1" ht="18" thickBot="1" x14ac:dyDescent="0.35">
      <c r="A76" s="190" t="s">
        <v>8</v>
      </c>
      <c r="B76" s="191"/>
      <c r="C76" s="188">
        <f>+F65</f>
        <v>10853014.900000006</v>
      </c>
      <c r="D76" s="188"/>
      <c r="E76" s="188"/>
      <c r="F76" s="189"/>
    </row>
    <row r="77" spans="1:8" s="9" customFormat="1" ht="18" thickBot="1" x14ac:dyDescent="0.35">
      <c r="A77" s="174"/>
      <c r="B77" s="175"/>
      <c r="C77" s="175"/>
      <c r="D77" s="175"/>
      <c r="E77" s="175"/>
      <c r="F77" s="176"/>
    </row>
    <row r="78" spans="1:8" s="9" customFormat="1" ht="18" thickBot="1" x14ac:dyDescent="0.35">
      <c r="A78" s="177" t="s">
        <v>55</v>
      </c>
      <c r="B78" s="178"/>
      <c r="C78" s="178"/>
      <c r="D78" s="178"/>
      <c r="E78" s="178"/>
      <c r="F78" s="179"/>
      <c r="G78" s="12"/>
    </row>
    <row r="79" spans="1:8" s="9" customFormat="1" ht="31.5" customHeight="1" thickBot="1" x14ac:dyDescent="0.35">
      <c r="A79" s="8" t="s">
        <v>1</v>
      </c>
      <c r="B79" s="144" t="s">
        <v>2</v>
      </c>
      <c r="C79" s="8" t="s">
        <v>3</v>
      </c>
      <c r="D79" s="143" t="s">
        <v>10</v>
      </c>
      <c r="E79" s="8" t="s">
        <v>11</v>
      </c>
      <c r="F79" s="144" t="s">
        <v>12</v>
      </c>
    </row>
    <row r="80" spans="1:8" s="9" customFormat="1" ht="18.75" customHeight="1" thickBot="1" x14ac:dyDescent="0.35">
      <c r="A80" s="75"/>
      <c r="B80" s="41"/>
      <c r="C80" s="42"/>
      <c r="D80" s="43"/>
      <c r="E80" s="44"/>
      <c r="F80" s="45"/>
    </row>
    <row r="81" spans="1:7" s="9" customFormat="1" ht="18" thickBot="1" x14ac:dyDescent="0.35">
      <c r="A81" s="174"/>
      <c r="B81" s="175"/>
      <c r="C81" s="175"/>
      <c r="D81" s="175"/>
      <c r="E81" s="175"/>
      <c r="F81" s="176"/>
    </row>
    <row r="82" spans="1:7" s="9" customFormat="1" ht="18" thickBot="1" x14ac:dyDescent="0.35">
      <c r="A82" s="156" t="s">
        <v>56</v>
      </c>
      <c r="B82" s="157"/>
      <c r="C82" s="157"/>
      <c r="D82" s="157"/>
      <c r="E82" s="157"/>
      <c r="F82" s="158"/>
      <c r="G82" s="12"/>
    </row>
    <row r="83" spans="1:7" s="9" customFormat="1" x14ac:dyDescent="0.3">
      <c r="A83" s="180" t="s">
        <v>94</v>
      </c>
      <c r="B83" s="181"/>
      <c r="C83" s="181"/>
      <c r="D83" s="181"/>
      <c r="E83" s="181"/>
      <c r="F83" s="182"/>
    </row>
    <row r="84" spans="1:7" s="9" customFormat="1" x14ac:dyDescent="0.3">
      <c r="A84" s="180"/>
      <c r="B84" s="181"/>
      <c r="C84" s="181"/>
      <c r="D84" s="181"/>
      <c r="E84" s="181"/>
      <c r="F84" s="182"/>
    </row>
    <row r="85" spans="1:7" s="9" customFormat="1" ht="26.25" customHeight="1" thickBot="1" x14ac:dyDescent="0.35">
      <c r="A85" s="180"/>
      <c r="B85" s="181"/>
      <c r="C85" s="181"/>
      <c r="D85" s="181"/>
      <c r="E85" s="181"/>
      <c r="F85" s="182"/>
    </row>
    <row r="86" spans="1:7" s="9" customFormat="1" ht="18" thickBot="1" x14ac:dyDescent="0.35">
      <c r="A86" s="183"/>
      <c r="B86" s="184"/>
      <c r="C86" s="184"/>
      <c r="D86" s="184"/>
      <c r="E86" s="184"/>
      <c r="F86" s="185"/>
    </row>
    <row r="87" spans="1:7" s="9" customFormat="1" ht="18" thickBot="1" x14ac:dyDescent="0.35">
      <c r="A87" s="156" t="s">
        <v>57</v>
      </c>
      <c r="B87" s="157"/>
      <c r="C87" s="157"/>
      <c r="D87" s="157"/>
      <c r="E87" s="157"/>
      <c r="F87" s="158"/>
    </row>
    <row r="88" spans="1:7" s="9" customFormat="1" ht="17.25" customHeight="1" x14ac:dyDescent="0.3">
      <c r="A88" s="159"/>
      <c r="B88" s="160"/>
      <c r="C88" s="160"/>
      <c r="D88" s="160"/>
      <c r="E88" s="160"/>
      <c r="F88" s="161"/>
    </row>
    <row r="89" spans="1:7" s="9" customFormat="1" ht="18" thickBot="1" x14ac:dyDescent="0.35">
      <c r="A89" s="162"/>
      <c r="B89" s="163"/>
      <c r="C89" s="163"/>
      <c r="D89" s="163"/>
      <c r="E89" s="163"/>
      <c r="F89" s="164"/>
    </row>
    <row r="90" spans="1:7" s="9" customFormat="1" ht="18" thickBot="1" x14ac:dyDescent="0.35">
      <c r="A90" s="165"/>
      <c r="B90" s="166"/>
      <c r="C90" s="166"/>
      <c r="D90" s="166"/>
      <c r="E90" s="166"/>
      <c r="F90" s="167"/>
    </row>
    <row r="91" spans="1:7" s="9" customFormat="1" ht="18" thickBot="1" x14ac:dyDescent="0.35">
      <c r="A91" s="156" t="s">
        <v>58</v>
      </c>
      <c r="B91" s="157"/>
      <c r="C91" s="157"/>
      <c r="D91" s="157"/>
      <c r="E91" s="157"/>
      <c r="F91" s="158"/>
      <c r="G91" s="12"/>
    </row>
    <row r="92" spans="1:7" s="9" customFormat="1" x14ac:dyDescent="0.3">
      <c r="A92" s="1"/>
      <c r="B92" s="2"/>
      <c r="C92" s="2"/>
      <c r="D92" s="2"/>
      <c r="E92" s="2"/>
      <c r="F92" s="3"/>
    </row>
    <row r="93" spans="1:7" s="9" customFormat="1" x14ac:dyDescent="0.3">
      <c r="A93" s="5"/>
      <c r="B93" s="6"/>
      <c r="C93" s="6"/>
      <c r="D93" s="6"/>
      <c r="E93" s="6"/>
      <c r="F93" s="7"/>
    </row>
    <row r="94" spans="1:7" s="9" customFormat="1" ht="18" thickBot="1" x14ac:dyDescent="0.35">
      <c r="A94" s="168" t="s">
        <v>78</v>
      </c>
      <c r="B94" s="169"/>
      <c r="C94" s="169"/>
      <c r="D94" s="169"/>
      <c r="E94" s="169"/>
      <c r="F94" s="170"/>
    </row>
    <row r="95" spans="1:7" s="9" customFormat="1" ht="18" thickBot="1" x14ac:dyDescent="0.35">
      <c r="A95" s="171" t="s">
        <v>95</v>
      </c>
      <c r="B95" s="172"/>
      <c r="C95" s="172"/>
      <c r="D95" s="172"/>
      <c r="E95" s="172"/>
      <c r="F95" s="173"/>
    </row>
  </sheetData>
  <mergeCells count="93">
    <mergeCell ref="A63:B63"/>
    <mergeCell ref="A87:F87"/>
    <mergeCell ref="A88:F89"/>
    <mergeCell ref="A90:F90"/>
    <mergeCell ref="A91:F91"/>
    <mergeCell ref="A74:B74"/>
    <mergeCell ref="C74:F74"/>
    <mergeCell ref="A75:B75"/>
    <mergeCell ref="C75:F75"/>
    <mergeCell ref="A76:B76"/>
    <mergeCell ref="C76:F76"/>
    <mergeCell ref="E69:F69"/>
    <mergeCell ref="E70:F70"/>
    <mergeCell ref="A71:F71"/>
    <mergeCell ref="A72:F72"/>
    <mergeCell ref="A73:B73"/>
    <mergeCell ref="A94:F94"/>
    <mergeCell ref="A95:F95"/>
    <mergeCell ref="A77:F77"/>
    <mergeCell ref="A78:F78"/>
    <mergeCell ref="A81:F81"/>
    <mergeCell ref="A82:F82"/>
    <mergeCell ref="A83:F85"/>
    <mergeCell ref="A86:F86"/>
    <mergeCell ref="C73:F73"/>
    <mergeCell ref="A64:B64"/>
    <mergeCell ref="A65:B65"/>
    <mergeCell ref="A66:B66"/>
    <mergeCell ref="D66:E66"/>
    <mergeCell ref="A67:F67"/>
    <mergeCell ref="A68:F68"/>
    <mergeCell ref="A62:B62"/>
    <mergeCell ref="A45:F45"/>
    <mergeCell ref="A51:C51"/>
    <mergeCell ref="A52:E52"/>
    <mergeCell ref="B54:F54"/>
    <mergeCell ref="A55:F55"/>
    <mergeCell ref="A56:B56"/>
    <mergeCell ref="A57:B57"/>
    <mergeCell ref="A58:B58"/>
    <mergeCell ref="A59:B59"/>
    <mergeCell ref="A60:B60"/>
    <mergeCell ref="A61:B61"/>
    <mergeCell ref="A44:F44"/>
    <mergeCell ref="A29:B29"/>
    <mergeCell ref="C29:D29"/>
    <mergeCell ref="E29:F29"/>
    <mergeCell ref="A30:F30"/>
    <mergeCell ref="A31:F31"/>
    <mergeCell ref="A37:C37"/>
    <mergeCell ref="D37:E37"/>
    <mergeCell ref="A38:F38"/>
    <mergeCell ref="A39:F39"/>
    <mergeCell ref="E41:F41"/>
    <mergeCell ref="E42:F42"/>
    <mergeCell ref="E43:F43"/>
    <mergeCell ref="A25:C25"/>
    <mergeCell ref="D25:F25"/>
    <mergeCell ref="A26:F26"/>
    <mergeCell ref="A27:F27"/>
    <mergeCell ref="A28:B28"/>
    <mergeCell ref="C28:D28"/>
    <mergeCell ref="E28:F28"/>
    <mergeCell ref="A22:C22"/>
    <mergeCell ref="D22:F22"/>
    <mergeCell ref="A23:C23"/>
    <mergeCell ref="D23:F23"/>
    <mergeCell ref="A24:C24"/>
    <mergeCell ref="D24:F24"/>
    <mergeCell ref="C17:F17"/>
    <mergeCell ref="C18:F18"/>
    <mergeCell ref="A19:F19"/>
    <mergeCell ref="A20:F20"/>
    <mergeCell ref="A21:C21"/>
    <mergeCell ref="D21:F21"/>
    <mergeCell ref="C16:F16"/>
    <mergeCell ref="A8:F8"/>
    <mergeCell ref="A9:B9"/>
    <mergeCell ref="C9:D9"/>
    <mergeCell ref="E9:F9"/>
    <mergeCell ref="A10:D10"/>
    <mergeCell ref="E10:F10"/>
    <mergeCell ref="B11:C11"/>
    <mergeCell ref="E11:F11"/>
    <mergeCell ref="A12:F13"/>
    <mergeCell ref="A14:F14"/>
    <mergeCell ref="A15:F15"/>
    <mergeCell ref="A1:C1"/>
    <mergeCell ref="A2:C2"/>
    <mergeCell ref="A3:C3"/>
    <mergeCell ref="A6:C6"/>
    <mergeCell ref="D6:F7"/>
    <mergeCell ref="A7:C7"/>
  </mergeCells>
  <pageMargins left="0.82677165354330717" right="0.23622047244094491" top="0.74803149606299213" bottom="0.74803149606299213" header="0.31496062992125984" footer="0.31496062992125984"/>
  <pageSetup scale="53" orientation="portrait" r:id="rId1"/>
  <headerFooter>
    <oddHeader xml:space="preserve">&amp;L
</oddHeader>
  </headerFooter>
  <rowBreaks count="1" manualBreakCount="1">
    <brk id="40" max="5" man="1"/>
  </rowBreaks>
  <colBreaks count="1" manualBreakCount="1">
    <brk id="6" max="97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Check Box 1">
              <controlPr defaultSize="0" autoFill="0" autoLine="0" autoPict="0">
                <anchor moveWithCells="1">
                  <from>
                    <xdr:col>0</xdr:col>
                    <xdr:colOff>352425</xdr:colOff>
                    <xdr:row>2</xdr:row>
                    <xdr:rowOff>152400</xdr:rowOff>
                  </from>
                  <to>
                    <xdr:col>0</xdr:col>
                    <xdr:colOff>371475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Check Box 2">
              <controlPr defaultSize="0" autoFill="0" autoLine="0" autoPict="0">
                <anchor moveWithCells="1">
                  <from>
                    <xdr:col>0</xdr:col>
                    <xdr:colOff>438150</xdr:colOff>
                    <xdr:row>2</xdr:row>
                    <xdr:rowOff>152400</xdr:rowOff>
                  </from>
                  <to>
                    <xdr:col>0</xdr:col>
                    <xdr:colOff>457200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08"/>
  <sheetViews>
    <sheetView view="pageBreakPreview" topLeftCell="A49" zoomScale="80" zoomScaleNormal="80" zoomScaleSheetLayoutView="80" zoomScalePageLayoutView="40" workbookViewId="0">
      <selection activeCell="A14" sqref="A14:F14"/>
    </sheetView>
  </sheetViews>
  <sheetFormatPr baseColWidth="10" defaultRowHeight="17.25" x14ac:dyDescent="0.3"/>
  <cols>
    <col min="1" max="1" width="36.28515625" style="4" customWidth="1"/>
    <col min="2" max="2" width="25.7109375" style="4" customWidth="1"/>
    <col min="3" max="3" width="29.140625" style="4" customWidth="1"/>
    <col min="4" max="4" width="26.5703125" style="4" customWidth="1"/>
    <col min="5" max="5" width="26.42578125" style="4" customWidth="1"/>
    <col min="6" max="6" width="25.85546875" style="4" customWidth="1"/>
    <col min="7" max="7" width="38.140625" style="9" hidden="1" customWidth="1"/>
    <col min="8" max="8" width="15.5703125" style="9" hidden="1" customWidth="1"/>
    <col min="9" max="13" width="11.42578125" style="4" hidden="1" customWidth="1"/>
    <col min="14" max="16384" width="11.42578125" style="4"/>
  </cols>
  <sheetData>
    <row r="1" spans="1:8" x14ac:dyDescent="0.3">
      <c r="A1" s="306" t="s">
        <v>15</v>
      </c>
      <c r="B1" s="307"/>
      <c r="C1" s="308"/>
      <c r="D1" s="52"/>
      <c r="E1" s="52"/>
      <c r="F1" s="53"/>
    </row>
    <row r="2" spans="1:8" x14ac:dyDescent="0.3">
      <c r="A2" s="309" t="s">
        <v>17</v>
      </c>
      <c r="B2" s="310"/>
      <c r="C2" s="311"/>
      <c r="D2" s="54"/>
      <c r="E2" s="54"/>
      <c r="F2" s="55"/>
    </row>
    <row r="3" spans="1:8" x14ac:dyDescent="0.3">
      <c r="A3" s="309" t="s">
        <v>16</v>
      </c>
      <c r="B3" s="310"/>
      <c r="C3" s="311"/>
      <c r="D3" s="54"/>
      <c r="E3" s="54"/>
      <c r="F3" s="55"/>
    </row>
    <row r="4" spans="1:8" x14ac:dyDescent="0.3">
      <c r="A4" s="46" t="s">
        <v>14</v>
      </c>
      <c r="B4" s="47"/>
      <c r="C4" s="48"/>
      <c r="D4" s="81" t="s">
        <v>105</v>
      </c>
      <c r="E4" s="82"/>
      <c r="F4" s="56"/>
      <c r="G4" s="12"/>
    </row>
    <row r="5" spans="1:8" ht="18" thickBot="1" x14ac:dyDescent="0.35">
      <c r="A5" s="49"/>
      <c r="B5" s="50"/>
      <c r="C5" s="51"/>
      <c r="D5" s="57"/>
      <c r="E5" s="57"/>
      <c r="F5" s="58"/>
    </row>
    <row r="6" spans="1:8" ht="22.5" customHeight="1" x14ac:dyDescent="0.3">
      <c r="A6" s="312" t="s">
        <v>13</v>
      </c>
      <c r="B6" s="313"/>
      <c r="C6" s="314"/>
      <c r="D6" s="315" t="s">
        <v>106</v>
      </c>
      <c r="E6" s="316"/>
      <c r="F6" s="317"/>
      <c r="G6" s="13"/>
    </row>
    <row r="7" spans="1:8" ht="22.5" customHeight="1" thickBot="1" x14ac:dyDescent="0.35">
      <c r="A7" s="321" t="s">
        <v>73</v>
      </c>
      <c r="B7" s="322"/>
      <c r="C7" s="323"/>
      <c r="D7" s="318"/>
      <c r="E7" s="319"/>
      <c r="F7" s="320"/>
      <c r="G7" s="14"/>
    </row>
    <row r="8" spans="1:8" s="11" customFormat="1" ht="22.5" customHeight="1" thickBot="1" x14ac:dyDescent="0.3">
      <c r="A8" s="293" t="s">
        <v>43</v>
      </c>
      <c r="B8" s="294"/>
      <c r="C8" s="294"/>
      <c r="D8" s="294"/>
      <c r="E8" s="294"/>
      <c r="F8" s="295"/>
      <c r="G8" s="10"/>
      <c r="H8" s="10"/>
    </row>
    <row r="9" spans="1:8" s="11" customFormat="1" ht="21.75" customHeight="1" x14ac:dyDescent="0.25">
      <c r="A9" s="296" t="s">
        <v>82</v>
      </c>
      <c r="B9" s="297"/>
      <c r="C9" s="298" t="s">
        <v>83</v>
      </c>
      <c r="D9" s="298"/>
      <c r="E9" s="299" t="s">
        <v>84</v>
      </c>
      <c r="F9" s="300"/>
      <c r="G9" s="60"/>
      <c r="H9" s="10"/>
    </row>
    <row r="10" spans="1:8" ht="25.5" customHeight="1" x14ac:dyDescent="0.3">
      <c r="A10" s="301" t="s">
        <v>85</v>
      </c>
      <c r="B10" s="302"/>
      <c r="C10" s="302"/>
      <c r="D10" s="303"/>
      <c r="E10" s="304" t="s">
        <v>86</v>
      </c>
      <c r="F10" s="305"/>
      <c r="G10" s="12"/>
    </row>
    <row r="11" spans="1:8" ht="18.75" customHeight="1" x14ac:dyDescent="0.3">
      <c r="A11" s="59" t="s">
        <v>18</v>
      </c>
      <c r="B11" s="282" t="s">
        <v>80</v>
      </c>
      <c r="C11" s="283"/>
      <c r="D11" s="16" t="s">
        <v>19</v>
      </c>
      <c r="E11" s="284" t="s">
        <v>74</v>
      </c>
      <c r="F11" s="285"/>
    </row>
    <row r="12" spans="1:8" ht="23.25" customHeight="1" x14ac:dyDescent="0.3">
      <c r="A12" s="286" t="s">
        <v>87</v>
      </c>
      <c r="B12" s="287"/>
      <c r="C12" s="287"/>
      <c r="D12" s="287"/>
      <c r="E12" s="287"/>
      <c r="F12" s="288"/>
    </row>
    <row r="13" spans="1:8" ht="48" customHeight="1" x14ac:dyDescent="0.3">
      <c r="A13" s="286"/>
      <c r="B13" s="287"/>
      <c r="C13" s="287"/>
      <c r="D13" s="287"/>
      <c r="E13" s="287"/>
      <c r="F13" s="288"/>
      <c r="G13" s="15"/>
    </row>
    <row r="14" spans="1:8" ht="269.25" customHeight="1" thickBot="1" x14ac:dyDescent="0.35">
      <c r="A14" s="289" t="s">
        <v>69</v>
      </c>
      <c r="B14" s="290"/>
      <c r="C14" s="290"/>
      <c r="D14" s="290"/>
      <c r="E14" s="290"/>
      <c r="F14" s="291"/>
      <c r="G14" s="15"/>
    </row>
    <row r="15" spans="1:8" ht="18" thickBot="1" x14ac:dyDescent="0.35">
      <c r="A15" s="224" t="s">
        <v>48</v>
      </c>
      <c r="B15" s="225"/>
      <c r="C15" s="225"/>
      <c r="D15" s="225"/>
      <c r="E15" s="225"/>
      <c r="F15" s="226"/>
      <c r="G15" s="12"/>
    </row>
    <row r="16" spans="1:8" x14ac:dyDescent="0.3">
      <c r="A16" s="17" t="s">
        <v>0</v>
      </c>
      <c r="B16" s="18" t="s">
        <v>9</v>
      </c>
      <c r="C16" s="227" t="s">
        <v>21</v>
      </c>
      <c r="D16" s="292"/>
      <c r="E16" s="292"/>
      <c r="F16" s="228"/>
    </row>
    <row r="17" spans="1:8" x14ac:dyDescent="0.3">
      <c r="A17" s="67" t="s">
        <v>20</v>
      </c>
      <c r="B17" s="68"/>
      <c r="C17" s="267"/>
      <c r="D17" s="268"/>
      <c r="E17" s="268"/>
      <c r="F17" s="269"/>
    </row>
    <row r="18" spans="1:8" ht="18" thickBot="1" x14ac:dyDescent="0.35">
      <c r="A18" s="19"/>
      <c r="B18" s="20"/>
      <c r="C18" s="270"/>
      <c r="D18" s="271"/>
      <c r="E18" s="271"/>
      <c r="F18" s="272"/>
    </row>
    <row r="19" spans="1:8" ht="18" thickBot="1" x14ac:dyDescent="0.35">
      <c r="A19" s="273"/>
      <c r="B19" s="274"/>
      <c r="C19" s="274"/>
      <c r="D19" s="274"/>
      <c r="E19" s="274"/>
      <c r="F19" s="275"/>
    </row>
    <row r="20" spans="1:8" ht="18" thickBot="1" x14ac:dyDescent="0.35">
      <c r="A20" s="224" t="s">
        <v>47</v>
      </c>
      <c r="B20" s="225"/>
      <c r="C20" s="225"/>
      <c r="D20" s="225"/>
      <c r="E20" s="225"/>
      <c r="F20" s="226"/>
    </row>
    <row r="21" spans="1:8" x14ac:dyDescent="0.3">
      <c r="A21" s="276" t="s">
        <v>23</v>
      </c>
      <c r="B21" s="277"/>
      <c r="C21" s="278"/>
      <c r="D21" s="279">
        <v>300000000</v>
      </c>
      <c r="E21" s="280"/>
      <c r="F21" s="281"/>
    </row>
    <row r="22" spans="1:8" x14ac:dyDescent="0.3">
      <c r="A22" s="257" t="s">
        <v>76</v>
      </c>
      <c r="B22" s="258"/>
      <c r="C22" s="259"/>
      <c r="D22" s="260"/>
      <c r="E22" s="261"/>
      <c r="F22" s="262"/>
    </row>
    <row r="23" spans="1:8" x14ac:dyDescent="0.3">
      <c r="A23" s="257" t="s">
        <v>24</v>
      </c>
      <c r="B23" s="258"/>
      <c r="C23" s="259"/>
      <c r="D23" s="260"/>
      <c r="E23" s="261"/>
      <c r="F23" s="262"/>
    </row>
    <row r="24" spans="1:8" x14ac:dyDescent="0.3">
      <c r="A24" s="263" t="s">
        <v>25</v>
      </c>
      <c r="B24" s="264"/>
      <c r="C24" s="264"/>
      <c r="D24" s="265"/>
      <c r="E24" s="265"/>
      <c r="F24" s="266"/>
    </row>
    <row r="25" spans="1:8" ht="18" thickBot="1" x14ac:dyDescent="0.35">
      <c r="A25" s="249" t="s">
        <v>12</v>
      </c>
      <c r="B25" s="250"/>
      <c r="C25" s="250"/>
      <c r="D25" s="251">
        <f>D21+D22+D24-D23</f>
        <v>300000000</v>
      </c>
      <c r="E25" s="251"/>
      <c r="F25" s="252"/>
    </row>
    <row r="26" spans="1:8" ht="15" customHeight="1" thickBot="1" x14ac:dyDescent="0.35">
      <c r="A26" s="253"/>
      <c r="B26" s="254"/>
      <c r="C26" s="254"/>
      <c r="D26" s="254"/>
      <c r="E26" s="254"/>
      <c r="F26" s="255"/>
    </row>
    <row r="27" spans="1:8" ht="18" thickBot="1" x14ac:dyDescent="0.35">
      <c r="A27" s="156" t="s">
        <v>49</v>
      </c>
      <c r="B27" s="157"/>
      <c r="C27" s="157"/>
      <c r="D27" s="157"/>
      <c r="E27" s="157"/>
      <c r="F27" s="158"/>
      <c r="G27" s="12"/>
    </row>
    <row r="28" spans="1:8" x14ac:dyDescent="0.3">
      <c r="A28" s="256" t="s">
        <v>88</v>
      </c>
      <c r="B28" s="238"/>
      <c r="C28" s="238" t="s">
        <v>89</v>
      </c>
      <c r="D28" s="238"/>
      <c r="E28" s="238" t="s">
        <v>90</v>
      </c>
      <c r="F28" s="239"/>
    </row>
    <row r="29" spans="1:8" ht="18" thickBot="1" x14ac:dyDescent="0.35">
      <c r="A29" s="236" t="s">
        <v>91</v>
      </c>
      <c r="B29" s="237"/>
      <c r="C29" s="238" t="s">
        <v>92</v>
      </c>
      <c r="D29" s="238"/>
      <c r="E29" s="238" t="s">
        <v>90</v>
      </c>
      <c r="F29" s="239"/>
    </row>
    <row r="30" spans="1:8" ht="18" thickBot="1" x14ac:dyDescent="0.35">
      <c r="A30" s="240"/>
      <c r="B30" s="241"/>
      <c r="C30" s="241"/>
      <c r="D30" s="241"/>
      <c r="E30" s="241"/>
      <c r="F30" s="242"/>
    </row>
    <row r="31" spans="1:8" x14ac:dyDescent="0.3">
      <c r="A31" s="243" t="s">
        <v>50</v>
      </c>
      <c r="B31" s="244"/>
      <c r="C31" s="244"/>
      <c r="D31" s="244"/>
      <c r="E31" s="244"/>
      <c r="F31" s="245"/>
      <c r="G31" s="12"/>
    </row>
    <row r="32" spans="1:8" s="11" customFormat="1" ht="34.5" x14ac:dyDescent="0.25">
      <c r="A32" s="118" t="s">
        <v>70</v>
      </c>
      <c r="B32" s="118" t="s">
        <v>29</v>
      </c>
      <c r="C32" s="118" t="s">
        <v>30</v>
      </c>
      <c r="D32" s="119" t="s">
        <v>71</v>
      </c>
      <c r="E32" s="120" t="s">
        <v>27</v>
      </c>
      <c r="F32" s="118" t="s">
        <v>28</v>
      </c>
      <c r="G32" s="39"/>
      <c r="H32" s="10"/>
    </row>
    <row r="33" spans="1:8" s="11" customFormat="1" ht="19.5" x14ac:dyDescent="0.25">
      <c r="A33" s="97">
        <v>6470</v>
      </c>
      <c r="B33" s="21"/>
      <c r="C33" s="21"/>
      <c r="D33" s="95">
        <v>5985469</v>
      </c>
      <c r="E33" s="96">
        <v>378911</v>
      </c>
      <c r="F33" s="98">
        <f t="shared" ref="F33:F43" si="0">+D33-E33</f>
        <v>5606558</v>
      </c>
      <c r="G33" s="39"/>
      <c r="H33" s="10"/>
    </row>
    <row r="34" spans="1:8" s="11" customFormat="1" ht="19.5" x14ac:dyDescent="0.25">
      <c r="A34" s="97">
        <v>6497</v>
      </c>
      <c r="B34" s="21"/>
      <c r="C34" s="21"/>
      <c r="D34" s="95">
        <v>7796411</v>
      </c>
      <c r="E34" s="96">
        <v>309033</v>
      </c>
      <c r="F34" s="98">
        <f t="shared" si="0"/>
        <v>7487378</v>
      </c>
      <c r="G34" s="39"/>
      <c r="H34" s="10"/>
    </row>
    <row r="35" spans="1:8" s="11" customFormat="1" ht="19.5" x14ac:dyDescent="0.25">
      <c r="A35" s="97">
        <v>6472</v>
      </c>
      <c r="B35" s="21"/>
      <c r="C35" s="21"/>
      <c r="D35" s="95">
        <v>5133870</v>
      </c>
      <c r="E35" s="96">
        <v>377700</v>
      </c>
      <c r="F35" s="98">
        <f t="shared" si="0"/>
        <v>4756170</v>
      </c>
      <c r="G35" s="39"/>
      <c r="H35" s="10"/>
    </row>
    <row r="36" spans="1:8" s="11" customFormat="1" ht="18.75" customHeight="1" x14ac:dyDescent="0.25">
      <c r="A36" s="97">
        <v>6485</v>
      </c>
      <c r="B36" s="21"/>
      <c r="C36" s="21"/>
      <c r="D36" s="95">
        <v>9846247</v>
      </c>
      <c r="E36" s="96">
        <v>82079</v>
      </c>
      <c r="F36" s="98">
        <f t="shared" si="0"/>
        <v>9764168</v>
      </c>
      <c r="G36" s="39"/>
      <c r="H36" s="10"/>
    </row>
    <row r="37" spans="1:8" s="11" customFormat="1" ht="19.5" x14ac:dyDescent="0.25">
      <c r="A37" s="97">
        <v>9711</v>
      </c>
      <c r="B37" s="21"/>
      <c r="C37" s="21"/>
      <c r="D37" s="95">
        <v>8935707</v>
      </c>
      <c r="E37" s="96"/>
      <c r="F37" s="98">
        <f t="shared" si="0"/>
        <v>8935707</v>
      </c>
      <c r="G37" s="39"/>
      <c r="H37" s="10"/>
    </row>
    <row r="38" spans="1:8" s="11" customFormat="1" ht="19.5" x14ac:dyDescent="0.25">
      <c r="A38" s="97">
        <v>9707</v>
      </c>
      <c r="B38" s="21"/>
      <c r="C38" s="21"/>
      <c r="D38" s="95">
        <v>9371594</v>
      </c>
      <c r="E38" s="96"/>
      <c r="F38" s="98">
        <f t="shared" si="0"/>
        <v>9371594</v>
      </c>
      <c r="G38" s="39"/>
      <c r="H38" s="10"/>
    </row>
    <row r="39" spans="1:8" s="11" customFormat="1" ht="19.5" x14ac:dyDescent="0.25">
      <c r="A39" s="97">
        <v>9726</v>
      </c>
      <c r="B39" s="21"/>
      <c r="C39" s="21"/>
      <c r="D39" s="95">
        <v>7831751</v>
      </c>
      <c r="E39" s="96"/>
      <c r="F39" s="98">
        <f t="shared" si="0"/>
        <v>7831751</v>
      </c>
      <c r="G39" s="39"/>
      <c r="H39" s="10"/>
    </row>
    <row r="40" spans="1:8" s="11" customFormat="1" ht="19.5" x14ac:dyDescent="0.25">
      <c r="A40" s="97">
        <v>9692</v>
      </c>
      <c r="B40" s="21"/>
      <c r="C40" s="21"/>
      <c r="D40" s="95">
        <v>6048545</v>
      </c>
      <c r="E40" s="96"/>
      <c r="F40" s="98">
        <f t="shared" si="0"/>
        <v>6048545</v>
      </c>
      <c r="G40" s="39"/>
      <c r="H40" s="10"/>
    </row>
    <row r="41" spans="1:8" s="11" customFormat="1" ht="19.5" x14ac:dyDescent="0.25">
      <c r="A41" s="97">
        <v>9717</v>
      </c>
      <c r="B41" s="21"/>
      <c r="C41" s="21"/>
      <c r="D41" s="95">
        <v>8321089</v>
      </c>
      <c r="E41" s="96"/>
      <c r="F41" s="98">
        <f t="shared" si="0"/>
        <v>8321089</v>
      </c>
      <c r="G41" s="39"/>
      <c r="H41" s="10"/>
    </row>
    <row r="42" spans="1:8" s="11" customFormat="1" ht="19.5" x14ac:dyDescent="0.25">
      <c r="A42" s="97">
        <v>9712</v>
      </c>
      <c r="B42" s="21"/>
      <c r="C42" s="21"/>
      <c r="D42" s="95">
        <v>5081315</v>
      </c>
      <c r="E42" s="96"/>
      <c r="F42" s="98">
        <f t="shared" si="0"/>
        <v>5081315</v>
      </c>
      <c r="G42" s="39"/>
      <c r="H42" s="10"/>
    </row>
    <row r="43" spans="1:8" s="11" customFormat="1" ht="19.5" x14ac:dyDescent="0.25">
      <c r="A43" s="97">
        <v>9714</v>
      </c>
      <c r="B43" s="21"/>
      <c r="C43" s="21"/>
      <c r="D43" s="95">
        <v>7219431</v>
      </c>
      <c r="E43" s="96"/>
      <c r="F43" s="98">
        <f t="shared" si="0"/>
        <v>7219431</v>
      </c>
      <c r="G43" s="39"/>
      <c r="H43" s="10"/>
    </row>
    <row r="44" spans="1:8" ht="18" thickBot="1" x14ac:dyDescent="0.35">
      <c r="A44" s="246"/>
      <c r="B44" s="247"/>
      <c r="C44" s="247"/>
      <c r="D44" s="248" t="s">
        <v>31</v>
      </c>
      <c r="E44" s="248"/>
      <c r="F44" s="73">
        <f>SUM(F33:F43)</f>
        <v>80423706</v>
      </c>
      <c r="G44" s="12"/>
    </row>
    <row r="45" spans="1:8" ht="18" thickBot="1" x14ac:dyDescent="0.35">
      <c r="A45" s="221"/>
      <c r="B45" s="222"/>
      <c r="C45" s="222"/>
      <c r="D45" s="222"/>
      <c r="E45" s="222"/>
      <c r="F45" s="223"/>
    </row>
    <row r="46" spans="1:8" ht="18" thickBot="1" x14ac:dyDescent="0.35">
      <c r="A46" s="224" t="s">
        <v>59</v>
      </c>
      <c r="B46" s="225"/>
      <c r="C46" s="225"/>
      <c r="D46" s="225"/>
      <c r="E46" s="225"/>
      <c r="F46" s="226"/>
      <c r="G46" s="12"/>
    </row>
    <row r="47" spans="1:8" ht="24.75" customHeight="1" thickBot="1" x14ac:dyDescent="0.35">
      <c r="A47" s="61"/>
      <c r="B47" s="62"/>
      <c r="C47" s="62" t="s">
        <v>60</v>
      </c>
      <c r="D47" s="62" t="s">
        <v>61</v>
      </c>
      <c r="E47" s="62" t="s">
        <v>62</v>
      </c>
      <c r="F47" s="63"/>
    </row>
    <row r="48" spans="1:8" ht="16.5" customHeight="1" x14ac:dyDescent="0.3">
      <c r="A48" s="64" t="s">
        <v>63</v>
      </c>
      <c r="B48" s="65" t="s">
        <v>64</v>
      </c>
      <c r="C48" s="87" t="s">
        <v>65</v>
      </c>
      <c r="D48" s="87" t="s">
        <v>26</v>
      </c>
      <c r="E48" s="227" t="s">
        <v>66</v>
      </c>
      <c r="F48" s="228"/>
    </row>
    <row r="49" spans="1:8" x14ac:dyDescent="0.3">
      <c r="A49" s="71" t="s">
        <v>67</v>
      </c>
      <c r="B49" s="72" t="s">
        <v>67</v>
      </c>
      <c r="C49" s="72" t="s">
        <v>67</v>
      </c>
      <c r="D49" s="72" t="s">
        <v>67</v>
      </c>
      <c r="E49" s="229" t="s">
        <v>67</v>
      </c>
      <c r="F49" s="230"/>
    </row>
    <row r="50" spans="1:8" ht="18" thickBot="1" x14ac:dyDescent="0.35">
      <c r="A50" s="140"/>
      <c r="B50" s="141"/>
      <c r="C50" s="141"/>
      <c r="D50" s="141"/>
      <c r="E50" s="231"/>
      <c r="F50" s="232"/>
    </row>
    <row r="51" spans="1:8" ht="18" thickBot="1" x14ac:dyDescent="0.35">
      <c r="A51" s="233"/>
      <c r="B51" s="234"/>
      <c r="C51" s="234"/>
      <c r="D51" s="234"/>
      <c r="E51" s="234"/>
      <c r="F51" s="235"/>
    </row>
    <row r="52" spans="1:8" ht="18" thickBot="1" x14ac:dyDescent="0.35">
      <c r="A52" s="207" t="s">
        <v>51</v>
      </c>
      <c r="B52" s="208"/>
      <c r="C52" s="208"/>
      <c r="D52" s="208"/>
      <c r="E52" s="208"/>
      <c r="F52" s="209"/>
      <c r="G52" s="66"/>
    </row>
    <row r="53" spans="1:8" s="26" customFormat="1" ht="34.5" x14ac:dyDescent="0.25">
      <c r="A53" s="28" t="s">
        <v>70</v>
      </c>
      <c r="B53" s="27" t="s">
        <v>32</v>
      </c>
      <c r="C53" s="27" t="s">
        <v>33</v>
      </c>
      <c r="D53" s="27" t="s">
        <v>71</v>
      </c>
      <c r="E53" s="27" t="s">
        <v>35</v>
      </c>
      <c r="F53" s="29" t="s">
        <v>34</v>
      </c>
      <c r="G53" s="39"/>
      <c r="H53" s="25"/>
    </row>
    <row r="54" spans="1:8" s="11" customFormat="1" ht="19.5" x14ac:dyDescent="0.25">
      <c r="A54" s="97">
        <v>6470</v>
      </c>
      <c r="B54" s="21"/>
      <c r="C54" s="21"/>
      <c r="D54" s="95">
        <v>5985469</v>
      </c>
      <c r="E54" s="96">
        <v>378911</v>
      </c>
      <c r="F54" s="98">
        <f t="shared" ref="F54:F64" si="1">+D54-E54</f>
        <v>5606558</v>
      </c>
      <c r="G54" s="39"/>
      <c r="H54" s="10"/>
    </row>
    <row r="55" spans="1:8" s="11" customFormat="1" ht="19.5" x14ac:dyDescent="0.25">
      <c r="A55" s="97">
        <v>6497</v>
      </c>
      <c r="B55" s="21"/>
      <c r="C55" s="21"/>
      <c r="D55" s="95">
        <v>7796411</v>
      </c>
      <c r="E55" s="96">
        <v>309033</v>
      </c>
      <c r="F55" s="98">
        <f t="shared" si="1"/>
        <v>7487378</v>
      </c>
      <c r="G55" s="39"/>
      <c r="H55" s="10"/>
    </row>
    <row r="56" spans="1:8" s="11" customFormat="1" ht="19.5" x14ac:dyDescent="0.25">
      <c r="A56" s="97">
        <v>6472</v>
      </c>
      <c r="B56" s="21"/>
      <c r="C56" s="21"/>
      <c r="D56" s="95">
        <v>5133870</v>
      </c>
      <c r="E56" s="96">
        <v>377700</v>
      </c>
      <c r="F56" s="98">
        <f t="shared" si="1"/>
        <v>4756170</v>
      </c>
      <c r="G56" s="39"/>
      <c r="H56" s="10"/>
    </row>
    <row r="57" spans="1:8" s="11" customFormat="1" ht="18.75" customHeight="1" x14ac:dyDescent="0.25">
      <c r="A57" s="97">
        <v>6485</v>
      </c>
      <c r="B57" s="21"/>
      <c r="C57" s="21"/>
      <c r="D57" s="95">
        <v>9846247</v>
      </c>
      <c r="E57" s="96">
        <v>82079</v>
      </c>
      <c r="F57" s="98">
        <f t="shared" si="1"/>
        <v>9764168</v>
      </c>
      <c r="G57" s="39"/>
      <c r="H57" s="10"/>
    </row>
    <row r="58" spans="1:8" s="11" customFormat="1" ht="19.5" x14ac:dyDescent="0.25">
      <c r="A58" s="97">
        <v>9711</v>
      </c>
      <c r="B58" s="21"/>
      <c r="C58" s="21"/>
      <c r="D58" s="95">
        <v>8935707</v>
      </c>
      <c r="E58" s="96"/>
      <c r="F58" s="98">
        <f t="shared" si="1"/>
        <v>8935707</v>
      </c>
      <c r="G58" s="39"/>
      <c r="H58" s="10"/>
    </row>
    <row r="59" spans="1:8" s="11" customFormat="1" ht="19.5" x14ac:dyDescent="0.25">
      <c r="A59" s="97">
        <v>9707</v>
      </c>
      <c r="B59" s="21"/>
      <c r="C59" s="21"/>
      <c r="D59" s="95">
        <v>9371594</v>
      </c>
      <c r="E59" s="96"/>
      <c r="F59" s="98">
        <f t="shared" si="1"/>
        <v>9371594</v>
      </c>
      <c r="G59" s="39"/>
      <c r="H59" s="10"/>
    </row>
    <row r="60" spans="1:8" s="11" customFormat="1" ht="19.5" x14ac:dyDescent="0.25">
      <c r="A60" s="97">
        <v>9726</v>
      </c>
      <c r="B60" s="21"/>
      <c r="C60" s="21"/>
      <c r="D60" s="95">
        <v>7831751</v>
      </c>
      <c r="E60" s="96"/>
      <c r="F60" s="98">
        <f t="shared" si="1"/>
        <v>7831751</v>
      </c>
      <c r="G60" s="39"/>
      <c r="H60" s="10"/>
    </row>
    <row r="61" spans="1:8" s="11" customFormat="1" ht="19.5" x14ac:dyDescent="0.25">
      <c r="A61" s="97">
        <v>9692</v>
      </c>
      <c r="B61" s="21"/>
      <c r="C61" s="21"/>
      <c r="D61" s="95">
        <v>6048545</v>
      </c>
      <c r="E61" s="96"/>
      <c r="F61" s="98">
        <f t="shared" si="1"/>
        <v>6048545</v>
      </c>
      <c r="G61" s="39"/>
      <c r="H61" s="10"/>
    </row>
    <row r="62" spans="1:8" s="11" customFormat="1" ht="19.5" x14ac:dyDescent="0.25">
      <c r="A62" s="97">
        <v>9717</v>
      </c>
      <c r="B62" s="21"/>
      <c r="C62" s="21"/>
      <c r="D62" s="95">
        <v>8321089</v>
      </c>
      <c r="E62" s="96"/>
      <c r="F62" s="98">
        <f t="shared" si="1"/>
        <v>8321089</v>
      </c>
      <c r="G62" s="39"/>
      <c r="H62" s="10"/>
    </row>
    <row r="63" spans="1:8" s="11" customFormat="1" ht="19.5" x14ac:dyDescent="0.25">
      <c r="A63" s="97">
        <v>9712</v>
      </c>
      <c r="B63" s="21"/>
      <c r="C63" s="21"/>
      <c r="D63" s="95">
        <v>5081315</v>
      </c>
      <c r="E63" s="96"/>
      <c r="F63" s="98">
        <f t="shared" si="1"/>
        <v>5081315</v>
      </c>
      <c r="G63" s="39"/>
      <c r="H63" s="10"/>
    </row>
    <row r="64" spans="1:8" s="11" customFormat="1" ht="19.5" x14ac:dyDescent="0.25">
      <c r="A64" s="97">
        <v>9714</v>
      </c>
      <c r="B64" s="21"/>
      <c r="C64" s="21"/>
      <c r="D64" s="95">
        <v>7219431</v>
      </c>
      <c r="E64" s="96"/>
      <c r="F64" s="98">
        <f t="shared" si="1"/>
        <v>7219431</v>
      </c>
      <c r="G64" s="39"/>
      <c r="H64" s="10"/>
    </row>
    <row r="65" spans="1:8" x14ac:dyDescent="0.3">
      <c r="A65" s="210" t="s">
        <v>6</v>
      </c>
      <c r="B65" s="210"/>
      <c r="C65" s="210"/>
      <c r="D65" s="127">
        <f>SUM(D54:D64)</f>
        <v>81571429</v>
      </c>
      <c r="E65" s="127">
        <f>SUM(E54:E64)</f>
        <v>1147723</v>
      </c>
      <c r="F65" s="128">
        <f>SUM(F54:F64)</f>
        <v>80423706</v>
      </c>
    </row>
    <row r="66" spans="1:8" ht="18" thickBot="1" x14ac:dyDescent="0.35">
      <c r="A66" s="211" t="s">
        <v>68</v>
      </c>
      <c r="B66" s="212"/>
      <c r="C66" s="212"/>
      <c r="D66" s="212"/>
      <c r="E66" s="213"/>
      <c r="F66" s="125">
        <f>SUM(F65)</f>
        <v>80423706</v>
      </c>
    </row>
    <row r="67" spans="1:8" x14ac:dyDescent="0.3">
      <c r="A67" s="78"/>
      <c r="B67" s="79"/>
      <c r="C67" s="79"/>
      <c r="D67" s="79"/>
      <c r="E67" s="80"/>
      <c r="F67" s="74"/>
    </row>
    <row r="68" spans="1:8" ht="18" thickBot="1" x14ac:dyDescent="0.35">
      <c r="A68" s="142" t="s">
        <v>36</v>
      </c>
      <c r="B68" s="214"/>
      <c r="C68" s="214"/>
      <c r="D68" s="214"/>
      <c r="E68" s="214"/>
      <c r="F68" s="215"/>
    </row>
    <row r="69" spans="1:8" ht="19.5" customHeight="1" thickBot="1" x14ac:dyDescent="0.35">
      <c r="A69" s="216" t="s">
        <v>52</v>
      </c>
      <c r="B69" s="217"/>
      <c r="C69" s="217"/>
      <c r="D69" s="217"/>
      <c r="E69" s="217"/>
      <c r="F69" s="218"/>
    </row>
    <row r="70" spans="1:8" s="11" customFormat="1" ht="34.5" x14ac:dyDescent="0.25">
      <c r="A70" s="219" t="s">
        <v>4</v>
      </c>
      <c r="B70" s="220"/>
      <c r="C70" s="139" t="s">
        <v>5</v>
      </c>
      <c r="D70" s="36" t="s">
        <v>7</v>
      </c>
      <c r="E70" s="37" t="s">
        <v>38</v>
      </c>
      <c r="F70" s="38" t="s">
        <v>39</v>
      </c>
      <c r="G70" s="10"/>
      <c r="H70" s="10"/>
    </row>
    <row r="71" spans="1:8" x14ac:dyDescent="0.3">
      <c r="A71" s="201" t="s">
        <v>42</v>
      </c>
      <c r="B71" s="202"/>
      <c r="C71" s="34">
        <f>D25</f>
        <v>300000000</v>
      </c>
      <c r="D71" s="35">
        <v>2010917</v>
      </c>
      <c r="E71" s="33"/>
      <c r="F71" s="93">
        <f>+C71-D71</f>
        <v>297989083</v>
      </c>
      <c r="G71" s="12"/>
    </row>
    <row r="72" spans="1:8" ht="18" thickBot="1" x14ac:dyDescent="0.35">
      <c r="A72" s="201" t="s">
        <v>72</v>
      </c>
      <c r="B72" s="202"/>
      <c r="C72" s="32"/>
      <c r="D72" s="35">
        <v>22559069</v>
      </c>
      <c r="E72" s="73"/>
      <c r="F72" s="73">
        <f>+F71-D72</f>
        <v>275430014</v>
      </c>
    </row>
    <row r="73" spans="1:8" ht="17.25" customHeight="1" thickBot="1" x14ac:dyDescent="0.35">
      <c r="A73" s="201" t="s">
        <v>72</v>
      </c>
      <c r="B73" s="202"/>
      <c r="C73" s="32"/>
      <c r="D73" s="35">
        <v>23667504</v>
      </c>
      <c r="E73" s="73"/>
      <c r="F73" s="73">
        <f>+F72-D73</f>
        <v>251762510</v>
      </c>
    </row>
    <row r="74" spans="1:8" ht="17.25" customHeight="1" thickBot="1" x14ac:dyDescent="0.35">
      <c r="A74" s="201" t="s">
        <v>72</v>
      </c>
      <c r="B74" s="202"/>
      <c r="C74" s="32"/>
      <c r="D74" s="35">
        <v>130597530.09999999</v>
      </c>
      <c r="E74" s="73"/>
      <c r="F74" s="73">
        <f>+F73-D74</f>
        <v>121164979.90000001</v>
      </c>
    </row>
    <row r="75" spans="1:8" ht="17.25" customHeight="1" thickBot="1" x14ac:dyDescent="0.35">
      <c r="A75" s="201" t="s">
        <v>72</v>
      </c>
      <c r="B75" s="202"/>
      <c r="C75" s="32"/>
      <c r="D75" s="35">
        <v>4343970</v>
      </c>
      <c r="E75" s="73"/>
      <c r="F75" s="73">
        <f>+F74-D75</f>
        <v>116821009.90000001</v>
      </c>
    </row>
    <row r="76" spans="1:8" ht="17.25" customHeight="1" thickBot="1" x14ac:dyDescent="0.35">
      <c r="A76" s="201" t="s">
        <v>72</v>
      </c>
      <c r="B76" s="202"/>
      <c r="C76" s="32"/>
      <c r="D76" s="35">
        <v>2272274</v>
      </c>
      <c r="E76" s="73"/>
      <c r="F76" s="73">
        <f>+F75-D76</f>
        <v>114548735.90000001</v>
      </c>
    </row>
    <row r="77" spans="1:8" ht="17.25" customHeight="1" thickBot="1" x14ac:dyDescent="0.35">
      <c r="A77" s="201" t="s">
        <v>72</v>
      </c>
      <c r="B77" s="202"/>
      <c r="C77" s="149"/>
      <c r="D77" s="35"/>
      <c r="E77" s="73">
        <v>80423706</v>
      </c>
      <c r="F77" s="73">
        <f>+F76-E77</f>
        <v>34125029.900000006</v>
      </c>
    </row>
    <row r="78" spans="1:8" ht="18" thickBot="1" x14ac:dyDescent="0.35">
      <c r="A78" s="203" t="s">
        <v>6</v>
      </c>
      <c r="B78" s="204"/>
      <c r="C78" s="69">
        <f>SUM(C71:C76)</f>
        <v>300000000</v>
      </c>
      <c r="D78" s="35">
        <f>SUM(D71:D76)</f>
        <v>185451264.09999999</v>
      </c>
      <c r="E78" s="73">
        <f>SUM(E77)</f>
        <v>80423706</v>
      </c>
      <c r="F78" s="73">
        <f>+F77</f>
        <v>34125029.900000006</v>
      </c>
      <c r="G78" s="12"/>
    </row>
    <row r="79" spans="1:8" ht="18" thickBot="1" x14ac:dyDescent="0.35">
      <c r="A79" s="205" t="s">
        <v>37</v>
      </c>
      <c r="B79" s="206"/>
      <c r="C79" s="70" t="s">
        <v>77</v>
      </c>
      <c r="D79" s="206" t="s">
        <v>79</v>
      </c>
      <c r="E79" s="206"/>
      <c r="F79" s="94" t="s">
        <v>93</v>
      </c>
    </row>
    <row r="80" spans="1:8" ht="18" thickBot="1" x14ac:dyDescent="0.35">
      <c r="A80" s="174"/>
      <c r="B80" s="175"/>
      <c r="C80" s="175"/>
      <c r="D80" s="175"/>
      <c r="E80" s="175"/>
      <c r="F80" s="176"/>
    </row>
    <row r="81" spans="1:8" ht="18" thickBot="1" x14ac:dyDescent="0.35">
      <c r="A81" s="183" t="s">
        <v>53</v>
      </c>
      <c r="B81" s="184"/>
      <c r="C81" s="184"/>
      <c r="D81" s="184"/>
      <c r="E81" s="184"/>
      <c r="F81" s="185"/>
      <c r="G81" s="12"/>
    </row>
    <row r="82" spans="1:8" x14ac:dyDescent="0.3">
      <c r="A82" s="40" t="s">
        <v>44</v>
      </c>
      <c r="B82" s="31" t="s">
        <v>40</v>
      </c>
      <c r="C82" s="30" t="s">
        <v>45</v>
      </c>
      <c r="D82" s="30" t="s">
        <v>41</v>
      </c>
      <c r="E82" s="192" t="s">
        <v>39</v>
      </c>
      <c r="F82" s="193"/>
    </row>
    <row r="83" spans="1:8" x14ac:dyDescent="0.3">
      <c r="A83" s="91">
        <f>C78</f>
        <v>300000000</v>
      </c>
      <c r="B83" s="76"/>
      <c r="C83" s="77"/>
      <c r="D83" s="90">
        <f>+D78</f>
        <v>185451264.09999999</v>
      </c>
      <c r="E83" s="194">
        <f>+F78</f>
        <v>34125029.900000006</v>
      </c>
      <c r="F83" s="195"/>
      <c r="G83" s="12"/>
    </row>
    <row r="84" spans="1:8" ht="18" thickBot="1" x14ac:dyDescent="0.35">
      <c r="A84" s="174"/>
      <c r="B84" s="175"/>
      <c r="C84" s="175"/>
      <c r="D84" s="175"/>
      <c r="E84" s="175"/>
      <c r="F84" s="176"/>
    </row>
    <row r="85" spans="1:8" s="9" customFormat="1" ht="18" thickBot="1" x14ac:dyDescent="0.35">
      <c r="A85" s="196" t="s">
        <v>54</v>
      </c>
      <c r="B85" s="197"/>
      <c r="C85" s="197"/>
      <c r="D85" s="197"/>
      <c r="E85" s="197"/>
      <c r="F85" s="198"/>
      <c r="G85" s="12"/>
      <c r="H85" s="9" t="s">
        <v>75</v>
      </c>
    </row>
    <row r="86" spans="1:8" s="9" customFormat="1" x14ac:dyDescent="0.3">
      <c r="A86" s="199" t="s">
        <v>22</v>
      </c>
      <c r="B86" s="200"/>
      <c r="C86" s="188">
        <f>C71</f>
        <v>300000000</v>
      </c>
      <c r="D86" s="188"/>
      <c r="E86" s="188"/>
      <c r="F86" s="189"/>
    </row>
    <row r="87" spans="1:8" s="9" customFormat="1" x14ac:dyDescent="0.3">
      <c r="A87" s="186" t="s">
        <v>7</v>
      </c>
      <c r="B87" s="187"/>
      <c r="C87" s="188">
        <f>+D83</f>
        <v>185451264.09999999</v>
      </c>
      <c r="D87" s="188"/>
      <c r="E87" s="188"/>
      <c r="F87" s="189"/>
      <c r="H87" s="9">
        <f>C87+C88</f>
        <v>265874970.09999999</v>
      </c>
    </row>
    <row r="88" spans="1:8" s="9" customFormat="1" x14ac:dyDescent="0.3">
      <c r="A88" s="186" t="s">
        <v>46</v>
      </c>
      <c r="B88" s="187"/>
      <c r="C88" s="188">
        <f>E78</f>
        <v>80423706</v>
      </c>
      <c r="D88" s="188"/>
      <c r="E88" s="188"/>
      <c r="F88" s="189"/>
    </row>
    <row r="89" spans="1:8" s="9" customFormat="1" ht="18" thickBot="1" x14ac:dyDescent="0.35">
      <c r="A89" s="190" t="s">
        <v>8</v>
      </c>
      <c r="B89" s="191"/>
      <c r="C89" s="188">
        <f>+F78</f>
        <v>34125029.900000006</v>
      </c>
      <c r="D89" s="188"/>
      <c r="E89" s="188"/>
      <c r="F89" s="189"/>
    </row>
    <row r="90" spans="1:8" s="9" customFormat="1" ht="18" thickBot="1" x14ac:dyDescent="0.35">
      <c r="A90" s="174"/>
      <c r="B90" s="175"/>
      <c r="C90" s="175"/>
      <c r="D90" s="175"/>
      <c r="E90" s="175"/>
      <c r="F90" s="176"/>
    </row>
    <row r="91" spans="1:8" s="9" customFormat="1" ht="18" thickBot="1" x14ac:dyDescent="0.35">
      <c r="A91" s="177" t="s">
        <v>55</v>
      </c>
      <c r="B91" s="178"/>
      <c r="C91" s="178"/>
      <c r="D91" s="178"/>
      <c r="E91" s="178"/>
      <c r="F91" s="179"/>
      <c r="G91" s="12"/>
    </row>
    <row r="92" spans="1:8" s="9" customFormat="1" ht="31.5" customHeight="1" thickBot="1" x14ac:dyDescent="0.35">
      <c r="A92" s="8" t="s">
        <v>1</v>
      </c>
      <c r="B92" s="138" t="s">
        <v>2</v>
      </c>
      <c r="C92" s="8" t="s">
        <v>3</v>
      </c>
      <c r="D92" s="137" t="s">
        <v>10</v>
      </c>
      <c r="E92" s="8" t="s">
        <v>11</v>
      </c>
      <c r="F92" s="138" t="s">
        <v>12</v>
      </c>
    </row>
    <row r="93" spans="1:8" s="9" customFormat="1" ht="18.75" customHeight="1" thickBot="1" x14ac:dyDescent="0.35">
      <c r="A93" s="75"/>
      <c r="B93" s="41"/>
      <c r="C93" s="42"/>
      <c r="D93" s="43"/>
      <c r="E93" s="44"/>
      <c r="F93" s="45"/>
    </row>
    <row r="94" spans="1:8" s="9" customFormat="1" ht="18" thickBot="1" x14ac:dyDescent="0.35">
      <c r="A94" s="174"/>
      <c r="B94" s="175"/>
      <c r="C94" s="175"/>
      <c r="D94" s="175"/>
      <c r="E94" s="175"/>
      <c r="F94" s="176"/>
    </row>
    <row r="95" spans="1:8" s="9" customFormat="1" ht="18" thickBot="1" x14ac:dyDescent="0.35">
      <c r="A95" s="156" t="s">
        <v>56</v>
      </c>
      <c r="B95" s="157"/>
      <c r="C95" s="157"/>
      <c r="D95" s="157"/>
      <c r="E95" s="157"/>
      <c r="F95" s="158"/>
      <c r="G95" s="12"/>
    </row>
    <row r="96" spans="1:8" s="9" customFormat="1" x14ac:dyDescent="0.3">
      <c r="A96" s="180" t="s">
        <v>94</v>
      </c>
      <c r="B96" s="181"/>
      <c r="C96" s="181"/>
      <c r="D96" s="181"/>
      <c r="E96" s="181"/>
      <c r="F96" s="182"/>
    </row>
    <row r="97" spans="1:7" s="9" customFormat="1" x14ac:dyDescent="0.3">
      <c r="A97" s="180"/>
      <c r="B97" s="181"/>
      <c r="C97" s="181"/>
      <c r="D97" s="181"/>
      <c r="E97" s="181"/>
      <c r="F97" s="182"/>
    </row>
    <row r="98" spans="1:7" s="9" customFormat="1" ht="26.25" customHeight="1" thickBot="1" x14ac:dyDescent="0.35">
      <c r="A98" s="180"/>
      <c r="B98" s="181"/>
      <c r="C98" s="181"/>
      <c r="D98" s="181"/>
      <c r="E98" s="181"/>
      <c r="F98" s="182"/>
    </row>
    <row r="99" spans="1:7" s="9" customFormat="1" ht="18" thickBot="1" x14ac:dyDescent="0.35">
      <c r="A99" s="183"/>
      <c r="B99" s="184"/>
      <c r="C99" s="184"/>
      <c r="D99" s="184"/>
      <c r="E99" s="184"/>
      <c r="F99" s="185"/>
    </row>
    <row r="100" spans="1:7" s="9" customFormat="1" ht="18" thickBot="1" x14ac:dyDescent="0.35">
      <c r="A100" s="156" t="s">
        <v>57</v>
      </c>
      <c r="B100" s="157"/>
      <c r="C100" s="157"/>
      <c r="D100" s="157"/>
      <c r="E100" s="157"/>
      <c r="F100" s="158"/>
    </row>
    <row r="101" spans="1:7" s="9" customFormat="1" ht="17.25" customHeight="1" x14ac:dyDescent="0.3">
      <c r="A101" s="159"/>
      <c r="B101" s="160"/>
      <c r="C101" s="160"/>
      <c r="D101" s="160"/>
      <c r="E101" s="160"/>
      <c r="F101" s="161"/>
    </row>
    <row r="102" spans="1:7" s="9" customFormat="1" ht="18" thickBot="1" x14ac:dyDescent="0.35">
      <c r="A102" s="162"/>
      <c r="B102" s="163"/>
      <c r="C102" s="163"/>
      <c r="D102" s="163"/>
      <c r="E102" s="163"/>
      <c r="F102" s="164"/>
    </row>
    <row r="103" spans="1:7" s="9" customFormat="1" ht="18" thickBot="1" x14ac:dyDescent="0.35">
      <c r="A103" s="165"/>
      <c r="B103" s="166"/>
      <c r="C103" s="166"/>
      <c r="D103" s="166"/>
      <c r="E103" s="166"/>
      <c r="F103" s="167"/>
    </row>
    <row r="104" spans="1:7" s="9" customFormat="1" ht="18" thickBot="1" x14ac:dyDescent="0.35">
      <c r="A104" s="156" t="s">
        <v>58</v>
      </c>
      <c r="B104" s="157"/>
      <c r="C104" s="157"/>
      <c r="D104" s="157"/>
      <c r="E104" s="157"/>
      <c r="F104" s="158"/>
      <c r="G104" s="12"/>
    </row>
    <row r="105" spans="1:7" s="9" customFormat="1" x14ac:dyDescent="0.3">
      <c r="A105" s="1"/>
      <c r="B105" s="2"/>
      <c r="C105" s="2"/>
      <c r="D105" s="2"/>
      <c r="E105" s="2"/>
      <c r="F105" s="3"/>
    </row>
    <row r="106" spans="1:7" s="9" customFormat="1" x14ac:dyDescent="0.3">
      <c r="A106" s="5"/>
      <c r="B106" s="6"/>
      <c r="C106" s="6"/>
      <c r="D106" s="6"/>
      <c r="E106" s="6"/>
      <c r="F106" s="7"/>
    </row>
    <row r="107" spans="1:7" s="9" customFormat="1" ht="18" thickBot="1" x14ac:dyDescent="0.35">
      <c r="A107" s="168" t="s">
        <v>78</v>
      </c>
      <c r="B107" s="169"/>
      <c r="C107" s="169"/>
      <c r="D107" s="169"/>
      <c r="E107" s="169"/>
      <c r="F107" s="170"/>
    </row>
    <row r="108" spans="1:7" s="9" customFormat="1" ht="18" thickBot="1" x14ac:dyDescent="0.35">
      <c r="A108" s="171" t="s">
        <v>95</v>
      </c>
      <c r="B108" s="172"/>
      <c r="C108" s="172"/>
      <c r="D108" s="172"/>
      <c r="E108" s="172"/>
      <c r="F108" s="173"/>
    </row>
  </sheetData>
  <mergeCells count="92">
    <mergeCell ref="A108:F108"/>
    <mergeCell ref="A90:F90"/>
    <mergeCell ref="A91:F91"/>
    <mergeCell ref="A94:F94"/>
    <mergeCell ref="A95:F95"/>
    <mergeCell ref="A96:F98"/>
    <mergeCell ref="A99:F99"/>
    <mergeCell ref="A100:F100"/>
    <mergeCell ref="A101:F102"/>
    <mergeCell ref="A103:F103"/>
    <mergeCell ref="A104:F104"/>
    <mergeCell ref="A107:F107"/>
    <mergeCell ref="A87:B87"/>
    <mergeCell ref="C87:F87"/>
    <mergeCell ref="A88:B88"/>
    <mergeCell ref="C88:F88"/>
    <mergeCell ref="A89:B89"/>
    <mergeCell ref="C89:F89"/>
    <mergeCell ref="E82:F82"/>
    <mergeCell ref="E83:F83"/>
    <mergeCell ref="A84:F84"/>
    <mergeCell ref="A85:F85"/>
    <mergeCell ref="A86:B86"/>
    <mergeCell ref="C86:F86"/>
    <mergeCell ref="A81:F81"/>
    <mergeCell ref="A69:F69"/>
    <mergeCell ref="A70:B70"/>
    <mergeCell ref="A71:B71"/>
    <mergeCell ref="A72:B72"/>
    <mergeCell ref="A73:B73"/>
    <mergeCell ref="A75:B75"/>
    <mergeCell ref="A77:B77"/>
    <mergeCell ref="A74:B74"/>
    <mergeCell ref="A76:B76"/>
    <mergeCell ref="A78:B78"/>
    <mergeCell ref="A79:B79"/>
    <mergeCell ref="D79:E79"/>
    <mergeCell ref="A80:F80"/>
    <mergeCell ref="B68:F68"/>
    <mergeCell ref="A44:C44"/>
    <mergeCell ref="D44:E44"/>
    <mergeCell ref="A45:F45"/>
    <mergeCell ref="A46:F46"/>
    <mergeCell ref="E48:F48"/>
    <mergeCell ref="E49:F49"/>
    <mergeCell ref="E50:F50"/>
    <mergeCell ref="A51:F51"/>
    <mergeCell ref="A52:F52"/>
    <mergeCell ref="A65:C65"/>
    <mergeCell ref="A66:E66"/>
    <mergeCell ref="A29:B29"/>
    <mergeCell ref="C29:D29"/>
    <mergeCell ref="E29:F29"/>
    <mergeCell ref="A30:F30"/>
    <mergeCell ref="A31:F31"/>
    <mergeCell ref="A25:C25"/>
    <mergeCell ref="D25:F25"/>
    <mergeCell ref="A26:F26"/>
    <mergeCell ref="A27:F27"/>
    <mergeCell ref="A28:B28"/>
    <mergeCell ref="C28:D28"/>
    <mergeCell ref="E28:F28"/>
    <mergeCell ref="A22:C22"/>
    <mergeCell ref="D22:F22"/>
    <mergeCell ref="A23:C23"/>
    <mergeCell ref="D23:F23"/>
    <mergeCell ref="A24:C24"/>
    <mergeCell ref="D24:F24"/>
    <mergeCell ref="C17:F17"/>
    <mergeCell ref="C18:F18"/>
    <mergeCell ref="A19:F19"/>
    <mergeCell ref="A20:F20"/>
    <mergeCell ref="A21:C21"/>
    <mergeCell ref="D21:F21"/>
    <mergeCell ref="C16:F16"/>
    <mergeCell ref="A8:F8"/>
    <mergeCell ref="A9:B9"/>
    <mergeCell ref="C9:D9"/>
    <mergeCell ref="E9:F9"/>
    <mergeCell ref="A10:D10"/>
    <mergeCell ref="E10:F10"/>
    <mergeCell ref="B11:C11"/>
    <mergeCell ref="E11:F11"/>
    <mergeCell ref="A12:F13"/>
    <mergeCell ref="A14:F14"/>
    <mergeCell ref="A15:F15"/>
    <mergeCell ref="A1:C1"/>
    <mergeCell ref="A2:C2"/>
    <mergeCell ref="A3:C3"/>
    <mergeCell ref="A6:C6"/>
    <mergeCell ref="D6:F7"/>
    <mergeCell ref="A7:C7"/>
  </mergeCells>
  <pageMargins left="0.82677165354330717" right="0.23622047244094491" top="0.74803149606299213" bottom="0.74803149606299213" header="0.31496062992125984" footer="0.31496062992125984"/>
  <pageSetup scale="53" orientation="portrait" r:id="rId1"/>
  <headerFooter>
    <oddHeader xml:space="preserve">&amp;L
</oddHeader>
  </headerFooter>
  <rowBreaks count="1" manualBreakCount="1">
    <brk id="47" max="5" man="1"/>
  </rowBreaks>
  <colBreaks count="1" manualBreakCount="1">
    <brk id="6" max="97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Check Box 1">
              <controlPr defaultSize="0" autoFill="0" autoLine="0" autoPict="0">
                <anchor moveWithCells="1">
                  <from>
                    <xdr:col>0</xdr:col>
                    <xdr:colOff>352425</xdr:colOff>
                    <xdr:row>2</xdr:row>
                    <xdr:rowOff>152400</xdr:rowOff>
                  </from>
                  <to>
                    <xdr:col>0</xdr:col>
                    <xdr:colOff>371475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Check Box 2">
              <controlPr defaultSize="0" autoFill="0" autoLine="0" autoPict="0">
                <anchor moveWithCells="1">
                  <from>
                    <xdr:col>0</xdr:col>
                    <xdr:colOff>438150</xdr:colOff>
                    <xdr:row>2</xdr:row>
                    <xdr:rowOff>152400</xdr:rowOff>
                  </from>
                  <to>
                    <xdr:col>0</xdr:col>
                    <xdr:colOff>457200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8"/>
  <sheetViews>
    <sheetView view="pageBreakPreview" topLeftCell="A49" zoomScale="80" zoomScaleNormal="80" zoomScaleSheetLayoutView="80" zoomScalePageLayoutView="40" workbookViewId="0">
      <selection activeCell="A60" sqref="A60:F60"/>
    </sheetView>
  </sheetViews>
  <sheetFormatPr baseColWidth="10" defaultRowHeight="17.25" x14ac:dyDescent="0.3"/>
  <cols>
    <col min="1" max="1" width="36.28515625" style="4" customWidth="1"/>
    <col min="2" max="2" width="25.7109375" style="4" customWidth="1"/>
    <col min="3" max="3" width="29.140625" style="4" customWidth="1"/>
    <col min="4" max="4" width="26.5703125" style="4" customWidth="1"/>
    <col min="5" max="5" width="26.42578125" style="4" customWidth="1"/>
    <col min="6" max="6" width="25.85546875" style="4" customWidth="1"/>
    <col min="7" max="7" width="38.140625" style="9" hidden="1" customWidth="1"/>
    <col min="8" max="8" width="15.5703125" style="9" hidden="1" customWidth="1"/>
    <col min="9" max="13" width="11.42578125" style="4" hidden="1" customWidth="1"/>
    <col min="14" max="16384" width="11.42578125" style="4"/>
  </cols>
  <sheetData>
    <row r="1" spans="1:8" x14ac:dyDescent="0.3">
      <c r="A1" s="306" t="s">
        <v>15</v>
      </c>
      <c r="B1" s="307"/>
      <c r="C1" s="308"/>
      <c r="D1" s="52"/>
      <c r="E1" s="52"/>
      <c r="F1" s="53"/>
    </row>
    <row r="2" spans="1:8" x14ac:dyDescent="0.3">
      <c r="A2" s="309" t="s">
        <v>17</v>
      </c>
      <c r="B2" s="310"/>
      <c r="C2" s="311"/>
      <c r="D2" s="54"/>
      <c r="E2" s="54"/>
      <c r="F2" s="55"/>
    </row>
    <row r="3" spans="1:8" x14ac:dyDescent="0.3">
      <c r="A3" s="309" t="s">
        <v>16</v>
      </c>
      <c r="B3" s="310"/>
      <c r="C3" s="311"/>
      <c r="D3" s="54"/>
      <c r="E3" s="54"/>
      <c r="F3" s="55"/>
    </row>
    <row r="4" spans="1:8" x14ac:dyDescent="0.3">
      <c r="A4" s="46" t="s">
        <v>14</v>
      </c>
      <c r="B4" s="47"/>
      <c r="C4" s="48"/>
      <c r="D4" s="81" t="s">
        <v>103</v>
      </c>
      <c r="E4" s="82"/>
      <c r="F4" s="56"/>
      <c r="G4" s="12"/>
    </row>
    <row r="5" spans="1:8" ht="18" thickBot="1" x14ac:dyDescent="0.35">
      <c r="A5" s="49"/>
      <c r="B5" s="50"/>
      <c r="C5" s="51"/>
      <c r="D5" s="57"/>
      <c r="E5" s="57"/>
      <c r="F5" s="58"/>
    </row>
    <row r="6" spans="1:8" ht="22.5" customHeight="1" x14ac:dyDescent="0.3">
      <c r="A6" s="312" t="s">
        <v>13</v>
      </c>
      <c r="B6" s="313"/>
      <c r="C6" s="314"/>
      <c r="D6" s="315" t="s">
        <v>104</v>
      </c>
      <c r="E6" s="316"/>
      <c r="F6" s="317"/>
      <c r="G6" s="13"/>
    </row>
    <row r="7" spans="1:8" ht="22.5" customHeight="1" thickBot="1" x14ac:dyDescent="0.35">
      <c r="A7" s="321" t="s">
        <v>73</v>
      </c>
      <c r="B7" s="322"/>
      <c r="C7" s="323"/>
      <c r="D7" s="318"/>
      <c r="E7" s="319"/>
      <c r="F7" s="320"/>
      <c r="G7" s="14"/>
    </row>
    <row r="8" spans="1:8" s="11" customFormat="1" ht="22.5" customHeight="1" thickBot="1" x14ac:dyDescent="0.3">
      <c r="A8" s="293" t="s">
        <v>43</v>
      </c>
      <c r="B8" s="294"/>
      <c r="C8" s="294"/>
      <c r="D8" s="294"/>
      <c r="E8" s="294"/>
      <c r="F8" s="295"/>
      <c r="G8" s="10"/>
      <c r="H8" s="10"/>
    </row>
    <row r="9" spans="1:8" s="11" customFormat="1" ht="21.75" customHeight="1" x14ac:dyDescent="0.25">
      <c r="A9" s="296" t="s">
        <v>82</v>
      </c>
      <c r="B9" s="297"/>
      <c r="C9" s="298" t="s">
        <v>83</v>
      </c>
      <c r="D9" s="298"/>
      <c r="E9" s="299" t="s">
        <v>84</v>
      </c>
      <c r="F9" s="300"/>
      <c r="G9" s="60"/>
      <c r="H9" s="10"/>
    </row>
    <row r="10" spans="1:8" ht="25.5" customHeight="1" x14ac:dyDescent="0.3">
      <c r="A10" s="301" t="s">
        <v>85</v>
      </c>
      <c r="B10" s="302"/>
      <c r="C10" s="302"/>
      <c r="D10" s="303"/>
      <c r="E10" s="304" t="s">
        <v>86</v>
      </c>
      <c r="F10" s="305"/>
      <c r="G10" s="12"/>
    </row>
    <row r="11" spans="1:8" ht="18.75" customHeight="1" x14ac:dyDescent="0.3">
      <c r="A11" s="59" t="s">
        <v>18</v>
      </c>
      <c r="B11" s="282" t="s">
        <v>80</v>
      </c>
      <c r="C11" s="283"/>
      <c r="D11" s="16" t="s">
        <v>19</v>
      </c>
      <c r="E11" s="284" t="s">
        <v>74</v>
      </c>
      <c r="F11" s="285"/>
    </row>
    <row r="12" spans="1:8" ht="23.25" customHeight="1" x14ac:dyDescent="0.3">
      <c r="A12" s="286" t="s">
        <v>87</v>
      </c>
      <c r="B12" s="287"/>
      <c r="C12" s="287"/>
      <c r="D12" s="287"/>
      <c r="E12" s="287"/>
      <c r="F12" s="288"/>
    </row>
    <row r="13" spans="1:8" ht="48" customHeight="1" x14ac:dyDescent="0.3">
      <c r="A13" s="286"/>
      <c r="B13" s="287"/>
      <c r="C13" s="287"/>
      <c r="D13" s="287"/>
      <c r="E13" s="287"/>
      <c r="F13" s="288"/>
      <c r="G13" s="15"/>
    </row>
    <row r="14" spans="1:8" ht="269.25" customHeight="1" thickBot="1" x14ac:dyDescent="0.35">
      <c r="A14" s="289" t="s">
        <v>69</v>
      </c>
      <c r="B14" s="290"/>
      <c r="C14" s="290"/>
      <c r="D14" s="290"/>
      <c r="E14" s="290"/>
      <c r="F14" s="291"/>
      <c r="G14" s="15"/>
    </row>
    <row r="15" spans="1:8" ht="18" thickBot="1" x14ac:dyDescent="0.35">
      <c r="A15" s="224" t="s">
        <v>48</v>
      </c>
      <c r="B15" s="225"/>
      <c r="C15" s="225"/>
      <c r="D15" s="225"/>
      <c r="E15" s="225"/>
      <c r="F15" s="226"/>
      <c r="G15" s="12"/>
    </row>
    <row r="16" spans="1:8" x14ac:dyDescent="0.3">
      <c r="A16" s="17" t="s">
        <v>0</v>
      </c>
      <c r="B16" s="18" t="s">
        <v>9</v>
      </c>
      <c r="C16" s="227" t="s">
        <v>21</v>
      </c>
      <c r="D16" s="292"/>
      <c r="E16" s="292"/>
      <c r="F16" s="228"/>
    </row>
    <row r="17" spans="1:8" x14ac:dyDescent="0.3">
      <c r="A17" s="67" t="s">
        <v>20</v>
      </c>
      <c r="B17" s="68"/>
      <c r="C17" s="267"/>
      <c r="D17" s="268"/>
      <c r="E17" s="268"/>
      <c r="F17" s="269"/>
    </row>
    <row r="18" spans="1:8" ht="18" thickBot="1" x14ac:dyDescent="0.35">
      <c r="A18" s="19"/>
      <c r="B18" s="20"/>
      <c r="C18" s="270"/>
      <c r="D18" s="271"/>
      <c r="E18" s="271"/>
      <c r="F18" s="272"/>
    </row>
    <row r="19" spans="1:8" ht="18" thickBot="1" x14ac:dyDescent="0.35">
      <c r="A19" s="273"/>
      <c r="B19" s="274"/>
      <c r="C19" s="274"/>
      <c r="D19" s="274"/>
      <c r="E19" s="274"/>
      <c r="F19" s="275"/>
    </row>
    <row r="20" spans="1:8" ht="18" thickBot="1" x14ac:dyDescent="0.35">
      <c r="A20" s="224" t="s">
        <v>47</v>
      </c>
      <c r="B20" s="225"/>
      <c r="C20" s="225"/>
      <c r="D20" s="225"/>
      <c r="E20" s="225"/>
      <c r="F20" s="226"/>
    </row>
    <row r="21" spans="1:8" x14ac:dyDescent="0.3">
      <c r="A21" s="276" t="s">
        <v>23</v>
      </c>
      <c r="B21" s="277"/>
      <c r="C21" s="278"/>
      <c r="D21" s="279">
        <v>300000000</v>
      </c>
      <c r="E21" s="280"/>
      <c r="F21" s="281"/>
    </row>
    <row r="22" spans="1:8" x14ac:dyDescent="0.3">
      <c r="A22" s="257" t="s">
        <v>76</v>
      </c>
      <c r="B22" s="258"/>
      <c r="C22" s="259"/>
      <c r="D22" s="260"/>
      <c r="E22" s="261"/>
      <c r="F22" s="262"/>
    </row>
    <row r="23" spans="1:8" x14ac:dyDescent="0.3">
      <c r="A23" s="257" t="s">
        <v>24</v>
      </c>
      <c r="B23" s="258"/>
      <c r="C23" s="259"/>
      <c r="D23" s="260"/>
      <c r="E23" s="261"/>
      <c r="F23" s="262"/>
    </row>
    <row r="24" spans="1:8" x14ac:dyDescent="0.3">
      <c r="A24" s="263" t="s">
        <v>25</v>
      </c>
      <c r="B24" s="264"/>
      <c r="C24" s="264"/>
      <c r="D24" s="265"/>
      <c r="E24" s="265"/>
      <c r="F24" s="266"/>
    </row>
    <row r="25" spans="1:8" ht="18" thickBot="1" x14ac:dyDescent="0.35">
      <c r="A25" s="249" t="s">
        <v>12</v>
      </c>
      <c r="B25" s="250"/>
      <c r="C25" s="250"/>
      <c r="D25" s="251">
        <f>D21+D22+D24-D23</f>
        <v>300000000</v>
      </c>
      <c r="E25" s="251"/>
      <c r="F25" s="252"/>
    </row>
    <row r="26" spans="1:8" ht="15" customHeight="1" thickBot="1" x14ac:dyDescent="0.35">
      <c r="A26" s="253"/>
      <c r="B26" s="254"/>
      <c r="C26" s="254"/>
      <c r="D26" s="254"/>
      <c r="E26" s="254"/>
      <c r="F26" s="255"/>
    </row>
    <row r="27" spans="1:8" ht="18" thickBot="1" x14ac:dyDescent="0.35">
      <c r="A27" s="156" t="s">
        <v>49</v>
      </c>
      <c r="B27" s="157"/>
      <c r="C27" s="157"/>
      <c r="D27" s="157"/>
      <c r="E27" s="157"/>
      <c r="F27" s="158"/>
      <c r="G27" s="12"/>
    </row>
    <row r="28" spans="1:8" x14ac:dyDescent="0.3">
      <c r="A28" s="256" t="s">
        <v>88</v>
      </c>
      <c r="B28" s="238"/>
      <c r="C28" s="238" t="s">
        <v>89</v>
      </c>
      <c r="D28" s="238"/>
      <c r="E28" s="238" t="s">
        <v>90</v>
      </c>
      <c r="F28" s="239"/>
    </row>
    <row r="29" spans="1:8" ht="18" thickBot="1" x14ac:dyDescent="0.35">
      <c r="A29" s="236" t="s">
        <v>91</v>
      </c>
      <c r="B29" s="237"/>
      <c r="C29" s="238" t="s">
        <v>92</v>
      </c>
      <c r="D29" s="238"/>
      <c r="E29" s="238" t="s">
        <v>90</v>
      </c>
      <c r="F29" s="239"/>
    </row>
    <row r="30" spans="1:8" ht="18" thickBot="1" x14ac:dyDescent="0.35">
      <c r="A30" s="240"/>
      <c r="B30" s="241"/>
      <c r="C30" s="241"/>
      <c r="D30" s="241"/>
      <c r="E30" s="241"/>
      <c r="F30" s="242"/>
    </row>
    <row r="31" spans="1:8" x14ac:dyDescent="0.3">
      <c r="A31" s="243" t="s">
        <v>50</v>
      </c>
      <c r="B31" s="244"/>
      <c r="C31" s="244"/>
      <c r="D31" s="244"/>
      <c r="E31" s="244"/>
      <c r="F31" s="245"/>
      <c r="G31" s="12"/>
    </row>
    <row r="32" spans="1:8" s="11" customFormat="1" ht="34.5" x14ac:dyDescent="0.25">
      <c r="A32" s="118" t="s">
        <v>70</v>
      </c>
      <c r="B32" s="118" t="s">
        <v>29</v>
      </c>
      <c r="C32" s="118" t="s">
        <v>30</v>
      </c>
      <c r="D32" s="119" t="s">
        <v>71</v>
      </c>
      <c r="E32" s="120" t="s">
        <v>27</v>
      </c>
      <c r="F32" s="118" t="s">
        <v>28</v>
      </c>
      <c r="G32" s="39"/>
      <c r="H32" s="10"/>
    </row>
    <row r="33" spans="1:8" s="11" customFormat="1" ht="19.5" x14ac:dyDescent="0.25">
      <c r="A33" s="121">
        <v>9701</v>
      </c>
      <c r="B33" s="118"/>
      <c r="C33" s="118"/>
      <c r="D33" s="122">
        <v>2272774</v>
      </c>
      <c r="E33" s="123"/>
      <c r="F33" s="124">
        <f t="shared" ref="F33" si="0">+D33-E33</f>
        <v>2272774</v>
      </c>
      <c r="G33" s="39"/>
      <c r="H33" s="10"/>
    </row>
    <row r="34" spans="1:8" ht="18" thickBot="1" x14ac:dyDescent="0.35">
      <c r="A34" s="246" t="s">
        <v>6</v>
      </c>
      <c r="B34" s="247"/>
      <c r="C34" s="247"/>
      <c r="D34" s="117">
        <f>SUM(D33:D33)</f>
        <v>2272774</v>
      </c>
      <c r="E34" s="117">
        <f>SUM(E33:E33)</f>
        <v>0</v>
      </c>
      <c r="F34" s="73">
        <f>SUM(F33:F33)</f>
        <v>2272774</v>
      </c>
      <c r="G34" s="12"/>
    </row>
    <row r="35" spans="1:8" ht="18" thickBot="1" x14ac:dyDescent="0.35">
      <c r="A35" s="246"/>
      <c r="B35" s="247"/>
      <c r="C35" s="247"/>
      <c r="D35" s="248" t="s">
        <v>31</v>
      </c>
      <c r="E35" s="248"/>
      <c r="F35" s="73">
        <f>SUM(F33:F33)</f>
        <v>2272774</v>
      </c>
      <c r="G35" s="12"/>
    </row>
    <row r="36" spans="1:8" ht="18" thickBot="1" x14ac:dyDescent="0.35">
      <c r="A36" s="221"/>
      <c r="B36" s="222"/>
      <c r="C36" s="222"/>
      <c r="D36" s="222"/>
      <c r="E36" s="222"/>
      <c r="F36" s="223"/>
    </row>
    <row r="37" spans="1:8" ht="18" thickBot="1" x14ac:dyDescent="0.35">
      <c r="A37" s="224" t="s">
        <v>59</v>
      </c>
      <c r="B37" s="225"/>
      <c r="C37" s="225"/>
      <c r="D37" s="225"/>
      <c r="E37" s="225"/>
      <c r="F37" s="226"/>
      <c r="G37" s="12"/>
    </row>
    <row r="38" spans="1:8" ht="24.75" customHeight="1" thickBot="1" x14ac:dyDescent="0.35">
      <c r="A38" s="61"/>
      <c r="B38" s="62"/>
      <c r="C38" s="62" t="s">
        <v>60</v>
      </c>
      <c r="D38" s="62" t="s">
        <v>61</v>
      </c>
      <c r="E38" s="62" t="s">
        <v>62</v>
      </c>
      <c r="F38" s="63"/>
    </row>
    <row r="39" spans="1:8" ht="16.5" customHeight="1" x14ac:dyDescent="0.3">
      <c r="A39" s="64" t="s">
        <v>63</v>
      </c>
      <c r="B39" s="65" t="s">
        <v>64</v>
      </c>
      <c r="C39" s="87" t="s">
        <v>65</v>
      </c>
      <c r="D39" s="87" t="s">
        <v>26</v>
      </c>
      <c r="E39" s="227" t="s">
        <v>66</v>
      </c>
      <c r="F39" s="228"/>
    </row>
    <row r="40" spans="1:8" x14ac:dyDescent="0.3">
      <c r="A40" s="71" t="s">
        <v>67</v>
      </c>
      <c r="B40" s="72" t="s">
        <v>67</v>
      </c>
      <c r="C40" s="72" t="s">
        <v>67</v>
      </c>
      <c r="D40" s="72" t="s">
        <v>67</v>
      </c>
      <c r="E40" s="229" t="s">
        <v>67</v>
      </c>
      <c r="F40" s="230"/>
    </row>
    <row r="41" spans="1:8" ht="18" thickBot="1" x14ac:dyDescent="0.35">
      <c r="A41" s="134"/>
      <c r="B41" s="135"/>
      <c r="C41" s="135"/>
      <c r="D41" s="135"/>
      <c r="E41" s="231"/>
      <c r="F41" s="232"/>
    </row>
    <row r="42" spans="1:8" ht="18" thickBot="1" x14ac:dyDescent="0.35">
      <c r="A42" s="233"/>
      <c r="B42" s="234"/>
      <c r="C42" s="234"/>
      <c r="D42" s="234"/>
      <c r="E42" s="234"/>
      <c r="F42" s="235"/>
    </row>
    <row r="43" spans="1:8" ht="18" thickBot="1" x14ac:dyDescent="0.35">
      <c r="A43" s="207" t="s">
        <v>51</v>
      </c>
      <c r="B43" s="208"/>
      <c r="C43" s="208"/>
      <c r="D43" s="208"/>
      <c r="E43" s="208"/>
      <c r="F43" s="209"/>
      <c r="G43" s="66"/>
    </row>
    <row r="44" spans="1:8" s="26" customFormat="1" ht="34.5" x14ac:dyDescent="0.25">
      <c r="A44" s="28" t="s">
        <v>70</v>
      </c>
      <c r="B44" s="27" t="s">
        <v>32</v>
      </c>
      <c r="C44" s="27" t="s">
        <v>33</v>
      </c>
      <c r="D44" s="27" t="s">
        <v>71</v>
      </c>
      <c r="E44" s="27" t="s">
        <v>35</v>
      </c>
      <c r="F44" s="29" t="s">
        <v>34</v>
      </c>
      <c r="G44" s="39"/>
      <c r="H44" s="25"/>
    </row>
    <row r="45" spans="1:8" s="26" customFormat="1" ht="18" customHeight="1" x14ac:dyDescent="0.25">
      <c r="A45" s="121">
        <f>+A33</f>
        <v>9701</v>
      </c>
      <c r="B45" s="126"/>
      <c r="C45" s="126"/>
      <c r="D45" s="122">
        <f>+D34</f>
        <v>2272774</v>
      </c>
      <c r="E45" s="123"/>
      <c r="F45" s="124">
        <f t="shared" ref="F45" si="1">+D45-E45</f>
        <v>2272774</v>
      </c>
      <c r="G45" s="39"/>
      <c r="H45" s="25"/>
    </row>
    <row r="46" spans="1:8" x14ac:dyDescent="0.3">
      <c r="A46" s="210" t="s">
        <v>6</v>
      </c>
      <c r="B46" s="210"/>
      <c r="C46" s="210"/>
      <c r="D46" s="127">
        <f>SUM(D45:D45)</f>
        <v>2272774</v>
      </c>
      <c r="E46" s="127">
        <f>SUM(E45:E45)</f>
        <v>0</v>
      </c>
      <c r="F46" s="128">
        <f>SUM(F45:F45)</f>
        <v>2272774</v>
      </c>
    </row>
    <row r="47" spans="1:8" ht="18" thickBot="1" x14ac:dyDescent="0.35">
      <c r="A47" s="211" t="s">
        <v>68</v>
      </c>
      <c r="B47" s="212"/>
      <c r="C47" s="212"/>
      <c r="D47" s="212"/>
      <c r="E47" s="213"/>
      <c r="F47" s="125">
        <f>SUM(F46)</f>
        <v>2272774</v>
      </c>
    </row>
    <row r="48" spans="1:8" x14ac:dyDescent="0.3">
      <c r="A48" s="78"/>
      <c r="B48" s="79"/>
      <c r="C48" s="79"/>
      <c r="D48" s="79"/>
      <c r="E48" s="80"/>
      <c r="F48" s="74"/>
    </row>
    <row r="49" spans="1:8" ht="18" thickBot="1" x14ac:dyDescent="0.35">
      <c r="A49" s="136" t="s">
        <v>36</v>
      </c>
      <c r="B49" s="214"/>
      <c r="C49" s="214"/>
      <c r="D49" s="214"/>
      <c r="E49" s="214"/>
      <c r="F49" s="215"/>
    </row>
    <row r="50" spans="1:8" ht="19.5" customHeight="1" thickBot="1" x14ac:dyDescent="0.35">
      <c r="A50" s="216" t="s">
        <v>52</v>
      </c>
      <c r="B50" s="217"/>
      <c r="C50" s="217"/>
      <c r="D50" s="217"/>
      <c r="E50" s="217"/>
      <c r="F50" s="218"/>
    </row>
    <row r="51" spans="1:8" s="11" customFormat="1" ht="34.5" x14ac:dyDescent="0.25">
      <c r="A51" s="219" t="s">
        <v>4</v>
      </c>
      <c r="B51" s="220"/>
      <c r="C51" s="133" t="s">
        <v>5</v>
      </c>
      <c r="D51" s="36" t="s">
        <v>7</v>
      </c>
      <c r="E51" s="37" t="s">
        <v>38</v>
      </c>
      <c r="F51" s="38" t="s">
        <v>39</v>
      </c>
      <c r="G51" s="10"/>
      <c r="H51" s="10"/>
    </row>
    <row r="52" spans="1:8" x14ac:dyDescent="0.3">
      <c r="A52" s="201" t="s">
        <v>42</v>
      </c>
      <c r="B52" s="202"/>
      <c r="C52" s="34">
        <f>D25</f>
        <v>300000000</v>
      </c>
      <c r="D52" s="35">
        <v>2010917</v>
      </c>
      <c r="E52" s="33"/>
      <c r="F52" s="93">
        <f>+C52-D52</f>
        <v>297989083</v>
      </c>
      <c r="G52" s="12"/>
    </row>
    <row r="53" spans="1:8" ht="18" thickBot="1" x14ac:dyDescent="0.35">
      <c r="A53" s="201" t="s">
        <v>72</v>
      </c>
      <c r="B53" s="202"/>
      <c r="C53" s="32"/>
      <c r="D53" s="35">
        <v>22559069</v>
      </c>
      <c r="E53" s="73"/>
      <c r="F53" s="73">
        <f>+F52-D53</f>
        <v>275430014</v>
      </c>
    </row>
    <row r="54" spans="1:8" ht="17.25" customHeight="1" thickBot="1" x14ac:dyDescent="0.35">
      <c r="A54" s="201" t="s">
        <v>72</v>
      </c>
      <c r="B54" s="202"/>
      <c r="C54" s="32"/>
      <c r="D54" s="35">
        <v>23667504</v>
      </c>
      <c r="E54" s="73"/>
      <c r="F54" s="73">
        <f>+F53-D54</f>
        <v>251762510</v>
      </c>
    </row>
    <row r="55" spans="1:8" ht="17.25" customHeight="1" thickBot="1" x14ac:dyDescent="0.35">
      <c r="A55" s="131"/>
      <c r="B55" s="132"/>
      <c r="C55" s="32"/>
      <c r="D55" s="35">
        <v>130597530.09999999</v>
      </c>
      <c r="E55" s="73"/>
      <c r="F55" s="73">
        <f>+F54-D55</f>
        <v>121164979.90000001</v>
      </c>
    </row>
    <row r="56" spans="1:8" ht="17.25" customHeight="1" thickBot="1" x14ac:dyDescent="0.35">
      <c r="A56" s="201" t="s">
        <v>72</v>
      </c>
      <c r="B56" s="202"/>
      <c r="C56" s="32"/>
      <c r="D56" s="35">
        <v>4343970</v>
      </c>
      <c r="E56" s="73"/>
      <c r="F56" s="73">
        <f>+F55-D56</f>
        <v>116821009.90000001</v>
      </c>
    </row>
    <row r="57" spans="1:8" ht="17.25" customHeight="1" thickBot="1" x14ac:dyDescent="0.35">
      <c r="A57" s="201" t="s">
        <v>72</v>
      </c>
      <c r="B57" s="202"/>
      <c r="C57" s="32"/>
      <c r="D57" s="35"/>
      <c r="E57" s="73">
        <f>F47</f>
        <v>2272774</v>
      </c>
      <c r="F57" s="73">
        <f>+F56-E57</f>
        <v>114548235.90000001</v>
      </c>
    </row>
    <row r="58" spans="1:8" ht="18" thickBot="1" x14ac:dyDescent="0.35">
      <c r="A58" s="203" t="s">
        <v>6</v>
      </c>
      <c r="B58" s="204"/>
      <c r="C58" s="69">
        <f>SUM(C52:C57)</f>
        <v>300000000</v>
      </c>
      <c r="D58" s="35">
        <f>SUM(D52:D57)</f>
        <v>183178990.09999999</v>
      </c>
      <c r="E58" s="73">
        <f>E57</f>
        <v>2272774</v>
      </c>
      <c r="F58" s="73">
        <f>+F57</f>
        <v>114548235.90000001</v>
      </c>
      <c r="G58" s="12"/>
    </row>
    <row r="59" spans="1:8" ht="18" thickBot="1" x14ac:dyDescent="0.35">
      <c r="A59" s="205" t="s">
        <v>37</v>
      </c>
      <c r="B59" s="206"/>
      <c r="C59" s="70" t="s">
        <v>77</v>
      </c>
      <c r="D59" s="206" t="s">
        <v>79</v>
      </c>
      <c r="E59" s="206"/>
      <c r="F59" s="94" t="s">
        <v>93</v>
      </c>
    </row>
    <row r="60" spans="1:8" ht="18" thickBot="1" x14ac:dyDescent="0.35">
      <c r="A60" s="174"/>
      <c r="B60" s="175"/>
      <c r="C60" s="175"/>
      <c r="D60" s="175"/>
      <c r="E60" s="175"/>
      <c r="F60" s="176"/>
    </row>
    <row r="61" spans="1:8" ht="18" thickBot="1" x14ac:dyDescent="0.35">
      <c r="A61" s="183" t="s">
        <v>53</v>
      </c>
      <c r="B61" s="184"/>
      <c r="C61" s="184"/>
      <c r="D61" s="184"/>
      <c r="E61" s="184"/>
      <c r="F61" s="185"/>
      <c r="G61" s="12"/>
    </row>
    <row r="62" spans="1:8" x14ac:dyDescent="0.3">
      <c r="A62" s="40" t="s">
        <v>44</v>
      </c>
      <c r="B62" s="31" t="s">
        <v>40</v>
      </c>
      <c r="C62" s="30" t="s">
        <v>45</v>
      </c>
      <c r="D62" s="30" t="s">
        <v>41</v>
      </c>
      <c r="E62" s="192" t="s">
        <v>39</v>
      </c>
      <c r="F62" s="193"/>
    </row>
    <row r="63" spans="1:8" x14ac:dyDescent="0.3">
      <c r="A63" s="91">
        <f>C58</f>
        <v>300000000</v>
      </c>
      <c r="B63" s="76"/>
      <c r="C63" s="77"/>
      <c r="D63" s="90">
        <f>+D58</f>
        <v>183178990.09999999</v>
      </c>
      <c r="E63" s="194">
        <f>+F58</f>
        <v>114548235.90000001</v>
      </c>
      <c r="F63" s="195"/>
      <c r="G63" s="12"/>
    </row>
    <row r="64" spans="1:8" ht="18" thickBot="1" x14ac:dyDescent="0.35">
      <c r="A64" s="174"/>
      <c r="B64" s="175"/>
      <c r="C64" s="175"/>
      <c r="D64" s="175"/>
      <c r="E64" s="175"/>
      <c r="F64" s="176"/>
    </row>
    <row r="65" spans="1:8" s="9" customFormat="1" ht="18" thickBot="1" x14ac:dyDescent="0.35">
      <c r="A65" s="196" t="s">
        <v>54</v>
      </c>
      <c r="B65" s="197"/>
      <c r="C65" s="197"/>
      <c r="D65" s="197"/>
      <c r="E65" s="197"/>
      <c r="F65" s="198"/>
      <c r="G65" s="12"/>
      <c r="H65" s="9" t="s">
        <v>75</v>
      </c>
    </row>
    <row r="66" spans="1:8" s="9" customFormat="1" x14ac:dyDescent="0.3">
      <c r="A66" s="199" t="s">
        <v>22</v>
      </c>
      <c r="B66" s="200"/>
      <c r="C66" s="188">
        <f>C52</f>
        <v>300000000</v>
      </c>
      <c r="D66" s="188"/>
      <c r="E66" s="188"/>
      <c r="F66" s="189"/>
    </row>
    <row r="67" spans="1:8" s="9" customFormat="1" x14ac:dyDescent="0.3">
      <c r="A67" s="186" t="s">
        <v>7</v>
      </c>
      <c r="B67" s="187"/>
      <c r="C67" s="188">
        <f>+D63</f>
        <v>183178990.09999999</v>
      </c>
      <c r="D67" s="188"/>
      <c r="E67" s="188"/>
      <c r="F67" s="189"/>
      <c r="H67" s="9">
        <f>C67+C68</f>
        <v>185451764.09999999</v>
      </c>
    </row>
    <row r="68" spans="1:8" s="9" customFormat="1" x14ac:dyDescent="0.3">
      <c r="A68" s="186" t="s">
        <v>46</v>
      </c>
      <c r="B68" s="187"/>
      <c r="C68" s="188">
        <f>E58</f>
        <v>2272774</v>
      </c>
      <c r="D68" s="188"/>
      <c r="E68" s="188"/>
      <c r="F68" s="189"/>
    </row>
    <row r="69" spans="1:8" s="9" customFormat="1" ht="18" thickBot="1" x14ac:dyDescent="0.35">
      <c r="A69" s="190" t="s">
        <v>8</v>
      </c>
      <c r="B69" s="191"/>
      <c r="C69" s="188">
        <f>+F58</f>
        <v>114548235.90000001</v>
      </c>
      <c r="D69" s="188"/>
      <c r="E69" s="188"/>
      <c r="F69" s="189"/>
    </row>
    <row r="70" spans="1:8" s="9" customFormat="1" ht="18" thickBot="1" x14ac:dyDescent="0.35">
      <c r="A70" s="174"/>
      <c r="B70" s="175"/>
      <c r="C70" s="175"/>
      <c r="D70" s="175"/>
      <c r="E70" s="175"/>
      <c r="F70" s="176"/>
    </row>
    <row r="71" spans="1:8" s="9" customFormat="1" ht="18" thickBot="1" x14ac:dyDescent="0.35">
      <c r="A71" s="177" t="s">
        <v>55</v>
      </c>
      <c r="B71" s="178"/>
      <c r="C71" s="178"/>
      <c r="D71" s="178"/>
      <c r="E71" s="178"/>
      <c r="F71" s="179"/>
      <c r="G71" s="12"/>
    </row>
    <row r="72" spans="1:8" s="9" customFormat="1" ht="31.5" customHeight="1" thickBot="1" x14ac:dyDescent="0.35">
      <c r="A72" s="8" t="s">
        <v>1</v>
      </c>
      <c r="B72" s="130" t="s">
        <v>2</v>
      </c>
      <c r="C72" s="8" t="s">
        <v>3</v>
      </c>
      <c r="D72" s="129" t="s">
        <v>10</v>
      </c>
      <c r="E72" s="8" t="s">
        <v>11</v>
      </c>
      <c r="F72" s="130" t="s">
        <v>12</v>
      </c>
    </row>
    <row r="73" spans="1:8" s="9" customFormat="1" ht="18.75" customHeight="1" thickBot="1" x14ac:dyDescent="0.35">
      <c r="A73" s="75"/>
      <c r="B73" s="41"/>
      <c r="C73" s="42"/>
      <c r="D73" s="43"/>
      <c r="E73" s="44"/>
      <c r="F73" s="45"/>
    </row>
    <row r="74" spans="1:8" s="9" customFormat="1" ht="18" thickBot="1" x14ac:dyDescent="0.35">
      <c r="A74" s="174"/>
      <c r="B74" s="175"/>
      <c r="C74" s="175"/>
      <c r="D74" s="175"/>
      <c r="E74" s="175"/>
      <c r="F74" s="176"/>
    </row>
    <row r="75" spans="1:8" s="9" customFormat="1" ht="18" thickBot="1" x14ac:dyDescent="0.35">
      <c r="A75" s="156" t="s">
        <v>56</v>
      </c>
      <c r="B75" s="157"/>
      <c r="C75" s="157"/>
      <c r="D75" s="157"/>
      <c r="E75" s="157"/>
      <c r="F75" s="158"/>
      <c r="G75" s="12"/>
    </row>
    <row r="76" spans="1:8" s="9" customFormat="1" x14ac:dyDescent="0.3">
      <c r="A76" s="180" t="s">
        <v>94</v>
      </c>
      <c r="B76" s="181"/>
      <c r="C76" s="181"/>
      <c r="D76" s="181"/>
      <c r="E76" s="181"/>
      <c r="F76" s="182"/>
    </row>
    <row r="77" spans="1:8" s="9" customFormat="1" x14ac:dyDescent="0.3">
      <c r="A77" s="180"/>
      <c r="B77" s="181"/>
      <c r="C77" s="181"/>
      <c r="D77" s="181"/>
      <c r="E77" s="181"/>
      <c r="F77" s="182"/>
    </row>
    <row r="78" spans="1:8" s="9" customFormat="1" ht="26.25" customHeight="1" thickBot="1" x14ac:dyDescent="0.35">
      <c r="A78" s="180"/>
      <c r="B78" s="181"/>
      <c r="C78" s="181"/>
      <c r="D78" s="181"/>
      <c r="E78" s="181"/>
      <c r="F78" s="182"/>
    </row>
    <row r="79" spans="1:8" s="9" customFormat="1" ht="18" thickBot="1" x14ac:dyDescent="0.35">
      <c r="A79" s="183"/>
      <c r="B79" s="184"/>
      <c r="C79" s="184"/>
      <c r="D79" s="184"/>
      <c r="E79" s="184"/>
      <c r="F79" s="185"/>
    </row>
    <row r="80" spans="1:8" s="9" customFormat="1" ht="18" thickBot="1" x14ac:dyDescent="0.35">
      <c r="A80" s="156" t="s">
        <v>57</v>
      </c>
      <c r="B80" s="157"/>
      <c r="C80" s="157"/>
      <c r="D80" s="157"/>
      <c r="E80" s="157"/>
      <c r="F80" s="158"/>
    </row>
    <row r="81" spans="1:7" s="9" customFormat="1" ht="17.25" customHeight="1" x14ac:dyDescent="0.3">
      <c r="A81" s="159"/>
      <c r="B81" s="160"/>
      <c r="C81" s="160"/>
      <c r="D81" s="160"/>
      <c r="E81" s="160"/>
      <c r="F81" s="161"/>
    </row>
    <row r="82" spans="1:7" s="9" customFormat="1" ht="18" thickBot="1" x14ac:dyDescent="0.35">
      <c r="A82" s="162"/>
      <c r="B82" s="163"/>
      <c r="C82" s="163"/>
      <c r="D82" s="163"/>
      <c r="E82" s="163"/>
      <c r="F82" s="164"/>
    </row>
    <row r="83" spans="1:7" s="9" customFormat="1" ht="18" thickBot="1" x14ac:dyDescent="0.35">
      <c r="A83" s="165"/>
      <c r="B83" s="166"/>
      <c r="C83" s="166"/>
      <c r="D83" s="166"/>
      <c r="E83" s="166"/>
      <c r="F83" s="167"/>
    </row>
    <row r="84" spans="1:7" s="9" customFormat="1" ht="18" thickBot="1" x14ac:dyDescent="0.35">
      <c r="A84" s="156" t="s">
        <v>58</v>
      </c>
      <c r="B84" s="157"/>
      <c r="C84" s="157"/>
      <c r="D84" s="157"/>
      <c r="E84" s="157"/>
      <c r="F84" s="158"/>
      <c r="G84" s="12"/>
    </row>
    <row r="85" spans="1:7" s="9" customFormat="1" x14ac:dyDescent="0.3">
      <c r="A85" s="1"/>
      <c r="B85" s="2"/>
      <c r="C85" s="2"/>
      <c r="D85" s="2"/>
      <c r="E85" s="2"/>
      <c r="F85" s="3"/>
    </row>
    <row r="86" spans="1:7" s="9" customFormat="1" x14ac:dyDescent="0.3">
      <c r="A86" s="5"/>
      <c r="B86" s="6"/>
      <c r="C86" s="6"/>
      <c r="D86" s="6"/>
      <c r="E86" s="6"/>
      <c r="F86" s="7"/>
    </row>
    <row r="87" spans="1:7" s="9" customFormat="1" ht="18" thickBot="1" x14ac:dyDescent="0.35">
      <c r="A87" s="168" t="s">
        <v>78</v>
      </c>
      <c r="B87" s="169"/>
      <c r="C87" s="169"/>
      <c r="D87" s="169"/>
      <c r="E87" s="169"/>
      <c r="F87" s="170"/>
    </row>
    <row r="88" spans="1:7" s="9" customFormat="1" ht="18" thickBot="1" x14ac:dyDescent="0.35">
      <c r="A88" s="171" t="s">
        <v>95</v>
      </c>
      <c r="B88" s="172"/>
      <c r="C88" s="172"/>
      <c r="D88" s="172"/>
      <c r="E88" s="172"/>
      <c r="F88" s="173"/>
    </row>
  </sheetData>
  <mergeCells count="91">
    <mergeCell ref="A1:C1"/>
    <mergeCell ref="A2:C2"/>
    <mergeCell ref="A3:C3"/>
    <mergeCell ref="A6:C6"/>
    <mergeCell ref="D6:F7"/>
    <mergeCell ref="A7:C7"/>
    <mergeCell ref="C16:F16"/>
    <mergeCell ref="A8:F8"/>
    <mergeCell ref="A9:B9"/>
    <mergeCell ref="C9:D9"/>
    <mergeCell ref="E9:F9"/>
    <mergeCell ref="A10:D10"/>
    <mergeCell ref="E10:F10"/>
    <mergeCell ref="B11:C11"/>
    <mergeCell ref="E11:F11"/>
    <mergeCell ref="A12:F13"/>
    <mergeCell ref="A14:F14"/>
    <mergeCell ref="A15:F15"/>
    <mergeCell ref="C17:F17"/>
    <mergeCell ref="C18:F18"/>
    <mergeCell ref="A19:F19"/>
    <mergeCell ref="A20:F20"/>
    <mergeCell ref="A21:C21"/>
    <mergeCell ref="D21:F21"/>
    <mergeCell ref="A22:C22"/>
    <mergeCell ref="D22:F22"/>
    <mergeCell ref="A23:C23"/>
    <mergeCell ref="D23:F23"/>
    <mergeCell ref="A24:C24"/>
    <mergeCell ref="D24:F24"/>
    <mergeCell ref="A34:C34"/>
    <mergeCell ref="A25:C25"/>
    <mergeCell ref="D25:F25"/>
    <mergeCell ref="A26:F26"/>
    <mergeCell ref="A27:F27"/>
    <mergeCell ref="A28:B28"/>
    <mergeCell ref="C28:D28"/>
    <mergeCell ref="E28:F28"/>
    <mergeCell ref="A29:B29"/>
    <mergeCell ref="C29:D29"/>
    <mergeCell ref="E29:F29"/>
    <mergeCell ref="A30:F30"/>
    <mergeCell ref="A31:F31"/>
    <mergeCell ref="B49:F49"/>
    <mergeCell ref="A35:C35"/>
    <mergeCell ref="D35:E35"/>
    <mergeCell ref="A36:F36"/>
    <mergeCell ref="A37:F37"/>
    <mergeCell ref="E39:F39"/>
    <mergeCell ref="E40:F40"/>
    <mergeCell ref="E41:F41"/>
    <mergeCell ref="A42:F42"/>
    <mergeCell ref="A43:F43"/>
    <mergeCell ref="A46:C46"/>
    <mergeCell ref="A47:E47"/>
    <mergeCell ref="A61:F61"/>
    <mergeCell ref="A50:F50"/>
    <mergeCell ref="A51:B51"/>
    <mergeCell ref="A52:B52"/>
    <mergeCell ref="A53:B53"/>
    <mergeCell ref="A54:B54"/>
    <mergeCell ref="A56:B56"/>
    <mergeCell ref="A57:B57"/>
    <mergeCell ref="A58:B58"/>
    <mergeCell ref="A59:B59"/>
    <mergeCell ref="D59:E59"/>
    <mergeCell ref="A60:F60"/>
    <mergeCell ref="E62:F62"/>
    <mergeCell ref="E63:F63"/>
    <mergeCell ref="A64:F64"/>
    <mergeCell ref="A65:F65"/>
    <mergeCell ref="A66:B66"/>
    <mergeCell ref="C66:F66"/>
    <mergeCell ref="A67:B67"/>
    <mergeCell ref="C67:F67"/>
    <mergeCell ref="A68:B68"/>
    <mergeCell ref="C68:F68"/>
    <mergeCell ref="A69:B69"/>
    <mergeCell ref="C69:F69"/>
    <mergeCell ref="A88:F88"/>
    <mergeCell ref="A70:F70"/>
    <mergeCell ref="A71:F71"/>
    <mergeCell ref="A74:F74"/>
    <mergeCell ref="A75:F75"/>
    <mergeCell ref="A76:F78"/>
    <mergeCell ref="A79:F79"/>
    <mergeCell ref="A80:F80"/>
    <mergeCell ref="A81:F82"/>
    <mergeCell ref="A83:F83"/>
    <mergeCell ref="A84:F84"/>
    <mergeCell ref="A87:F87"/>
  </mergeCells>
  <pageMargins left="0.82677165354330717" right="0.23622047244094491" top="0.74803149606299213" bottom="0.74803149606299213" header="0.31496062992125984" footer="0.31496062992125984"/>
  <pageSetup scale="53" orientation="portrait" r:id="rId1"/>
  <headerFooter>
    <oddHeader xml:space="preserve">&amp;L
</oddHeader>
  </headerFooter>
  <rowBreaks count="1" manualBreakCount="1">
    <brk id="38" max="5" man="1"/>
  </rowBreaks>
  <colBreaks count="1" manualBreakCount="1">
    <brk id="6" max="97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Check Box 1">
              <controlPr defaultSize="0" autoFill="0" autoLine="0" autoPict="0">
                <anchor moveWithCells="1">
                  <from>
                    <xdr:col>0</xdr:col>
                    <xdr:colOff>352425</xdr:colOff>
                    <xdr:row>2</xdr:row>
                    <xdr:rowOff>152400</xdr:rowOff>
                  </from>
                  <to>
                    <xdr:col>0</xdr:col>
                    <xdr:colOff>371475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Check Box 2">
              <controlPr defaultSize="0" autoFill="0" autoLine="0" autoPict="0">
                <anchor moveWithCells="1">
                  <from>
                    <xdr:col>0</xdr:col>
                    <xdr:colOff>438150</xdr:colOff>
                    <xdr:row>2</xdr:row>
                    <xdr:rowOff>152400</xdr:rowOff>
                  </from>
                  <to>
                    <xdr:col>0</xdr:col>
                    <xdr:colOff>457200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7"/>
  <sheetViews>
    <sheetView view="pageBreakPreview" topLeftCell="A31" zoomScale="80" zoomScaleNormal="80" zoomScaleSheetLayoutView="80" zoomScalePageLayoutView="40" workbookViewId="0">
      <selection activeCell="E56" sqref="E56"/>
    </sheetView>
  </sheetViews>
  <sheetFormatPr baseColWidth="10" defaultRowHeight="17.25" x14ac:dyDescent="0.3"/>
  <cols>
    <col min="1" max="1" width="36.28515625" style="4" customWidth="1"/>
    <col min="2" max="2" width="25.7109375" style="4" customWidth="1"/>
    <col min="3" max="3" width="29.140625" style="4" customWidth="1"/>
    <col min="4" max="4" width="26.5703125" style="4" customWidth="1"/>
    <col min="5" max="5" width="26.42578125" style="4" customWidth="1"/>
    <col min="6" max="6" width="25.85546875" style="4" customWidth="1"/>
    <col min="7" max="7" width="38.140625" style="9" hidden="1" customWidth="1"/>
    <col min="8" max="8" width="15.5703125" style="9" hidden="1" customWidth="1"/>
    <col min="9" max="13" width="11.42578125" style="4" hidden="1" customWidth="1"/>
    <col min="14" max="16384" width="11.42578125" style="4"/>
  </cols>
  <sheetData>
    <row r="1" spans="1:8" x14ac:dyDescent="0.3">
      <c r="A1" s="306" t="s">
        <v>15</v>
      </c>
      <c r="B1" s="307"/>
      <c r="C1" s="308"/>
      <c r="D1" s="52"/>
      <c r="E1" s="52"/>
      <c r="F1" s="53"/>
    </row>
    <row r="2" spans="1:8" x14ac:dyDescent="0.3">
      <c r="A2" s="309" t="s">
        <v>17</v>
      </c>
      <c r="B2" s="310"/>
      <c r="C2" s="311"/>
      <c r="D2" s="54"/>
      <c r="E2" s="54"/>
      <c r="F2" s="55"/>
    </row>
    <row r="3" spans="1:8" x14ac:dyDescent="0.3">
      <c r="A3" s="309" t="s">
        <v>16</v>
      </c>
      <c r="B3" s="310"/>
      <c r="C3" s="311"/>
      <c r="D3" s="54"/>
      <c r="E3" s="54"/>
      <c r="F3" s="55"/>
    </row>
    <row r="4" spans="1:8" x14ac:dyDescent="0.3">
      <c r="A4" s="46" t="s">
        <v>14</v>
      </c>
      <c r="B4" s="47"/>
      <c r="C4" s="48"/>
      <c r="D4" s="81" t="s">
        <v>101</v>
      </c>
      <c r="E4" s="82"/>
      <c r="F4" s="56"/>
      <c r="G4" s="12"/>
    </row>
    <row r="5" spans="1:8" ht="18" thickBot="1" x14ac:dyDescent="0.35">
      <c r="A5" s="49"/>
      <c r="B5" s="50"/>
      <c r="C5" s="51"/>
      <c r="D5" s="57"/>
      <c r="E5" s="57"/>
      <c r="F5" s="58"/>
    </row>
    <row r="6" spans="1:8" ht="22.5" customHeight="1" x14ac:dyDescent="0.3">
      <c r="A6" s="312" t="s">
        <v>13</v>
      </c>
      <c r="B6" s="313"/>
      <c r="C6" s="314"/>
      <c r="D6" s="315" t="s">
        <v>102</v>
      </c>
      <c r="E6" s="316"/>
      <c r="F6" s="317"/>
      <c r="G6" s="13"/>
    </row>
    <row r="7" spans="1:8" ht="22.5" customHeight="1" thickBot="1" x14ac:dyDescent="0.35">
      <c r="A7" s="321" t="s">
        <v>73</v>
      </c>
      <c r="B7" s="322"/>
      <c r="C7" s="323"/>
      <c r="D7" s="318"/>
      <c r="E7" s="319"/>
      <c r="F7" s="320"/>
      <c r="G7" s="14"/>
    </row>
    <row r="8" spans="1:8" s="11" customFormat="1" ht="22.5" customHeight="1" thickBot="1" x14ac:dyDescent="0.3">
      <c r="A8" s="293" t="s">
        <v>43</v>
      </c>
      <c r="B8" s="294"/>
      <c r="C8" s="294"/>
      <c r="D8" s="294"/>
      <c r="E8" s="294"/>
      <c r="F8" s="295"/>
      <c r="G8" s="10"/>
      <c r="H8" s="10"/>
    </row>
    <row r="9" spans="1:8" s="11" customFormat="1" ht="21.75" customHeight="1" x14ac:dyDescent="0.25">
      <c r="A9" s="296" t="s">
        <v>82</v>
      </c>
      <c r="B9" s="297"/>
      <c r="C9" s="298" t="s">
        <v>83</v>
      </c>
      <c r="D9" s="298"/>
      <c r="E9" s="299" t="s">
        <v>84</v>
      </c>
      <c r="F9" s="300"/>
      <c r="G9" s="60"/>
      <c r="H9" s="10"/>
    </row>
    <row r="10" spans="1:8" ht="25.5" customHeight="1" x14ac:dyDescent="0.3">
      <c r="A10" s="301" t="s">
        <v>85</v>
      </c>
      <c r="B10" s="302"/>
      <c r="C10" s="302"/>
      <c r="D10" s="303"/>
      <c r="E10" s="304" t="s">
        <v>86</v>
      </c>
      <c r="F10" s="305"/>
      <c r="G10" s="12"/>
    </row>
    <row r="11" spans="1:8" ht="18.75" customHeight="1" x14ac:dyDescent="0.3">
      <c r="A11" s="59" t="s">
        <v>18</v>
      </c>
      <c r="B11" s="282" t="s">
        <v>80</v>
      </c>
      <c r="C11" s="283"/>
      <c r="D11" s="16" t="s">
        <v>19</v>
      </c>
      <c r="E11" s="284" t="s">
        <v>74</v>
      </c>
      <c r="F11" s="285"/>
    </row>
    <row r="12" spans="1:8" ht="23.25" customHeight="1" x14ac:dyDescent="0.3">
      <c r="A12" s="286" t="s">
        <v>87</v>
      </c>
      <c r="B12" s="287"/>
      <c r="C12" s="287"/>
      <c r="D12" s="287"/>
      <c r="E12" s="287"/>
      <c r="F12" s="288"/>
    </row>
    <row r="13" spans="1:8" ht="48" customHeight="1" x14ac:dyDescent="0.3">
      <c r="A13" s="286"/>
      <c r="B13" s="287"/>
      <c r="C13" s="287"/>
      <c r="D13" s="287"/>
      <c r="E13" s="287"/>
      <c r="F13" s="288"/>
      <c r="G13" s="15"/>
    </row>
    <row r="14" spans="1:8" ht="269.25" customHeight="1" thickBot="1" x14ac:dyDescent="0.35">
      <c r="A14" s="289" t="s">
        <v>69</v>
      </c>
      <c r="B14" s="290"/>
      <c r="C14" s="290"/>
      <c r="D14" s="290"/>
      <c r="E14" s="290"/>
      <c r="F14" s="291"/>
      <c r="G14" s="15"/>
    </row>
    <row r="15" spans="1:8" ht="18" thickBot="1" x14ac:dyDescent="0.35">
      <c r="A15" s="224" t="s">
        <v>48</v>
      </c>
      <c r="B15" s="225"/>
      <c r="C15" s="225"/>
      <c r="D15" s="225"/>
      <c r="E15" s="225"/>
      <c r="F15" s="226"/>
      <c r="G15" s="12"/>
    </row>
    <row r="16" spans="1:8" x14ac:dyDescent="0.3">
      <c r="A16" s="17" t="s">
        <v>0</v>
      </c>
      <c r="B16" s="18" t="s">
        <v>9</v>
      </c>
      <c r="C16" s="227" t="s">
        <v>21</v>
      </c>
      <c r="D16" s="292"/>
      <c r="E16" s="292"/>
      <c r="F16" s="228"/>
    </row>
    <row r="17" spans="1:8" x14ac:dyDescent="0.3">
      <c r="A17" s="67" t="s">
        <v>20</v>
      </c>
      <c r="B17" s="68"/>
      <c r="C17" s="267"/>
      <c r="D17" s="268"/>
      <c r="E17" s="268"/>
      <c r="F17" s="269"/>
    </row>
    <row r="18" spans="1:8" ht="18" thickBot="1" x14ac:dyDescent="0.35">
      <c r="A18" s="19"/>
      <c r="B18" s="20"/>
      <c r="C18" s="270"/>
      <c r="D18" s="271"/>
      <c r="E18" s="271"/>
      <c r="F18" s="272"/>
    </row>
    <row r="19" spans="1:8" ht="18" thickBot="1" x14ac:dyDescent="0.35">
      <c r="A19" s="273"/>
      <c r="B19" s="274"/>
      <c r="C19" s="274"/>
      <c r="D19" s="274"/>
      <c r="E19" s="274"/>
      <c r="F19" s="275"/>
    </row>
    <row r="20" spans="1:8" ht="18" thickBot="1" x14ac:dyDescent="0.35">
      <c r="A20" s="224" t="s">
        <v>47</v>
      </c>
      <c r="B20" s="225"/>
      <c r="C20" s="225"/>
      <c r="D20" s="225"/>
      <c r="E20" s="225"/>
      <c r="F20" s="226"/>
    </row>
    <row r="21" spans="1:8" x14ac:dyDescent="0.3">
      <c r="A21" s="276" t="s">
        <v>23</v>
      </c>
      <c r="B21" s="277"/>
      <c r="C21" s="278"/>
      <c r="D21" s="279">
        <v>300000000</v>
      </c>
      <c r="E21" s="280"/>
      <c r="F21" s="281"/>
    </row>
    <row r="22" spans="1:8" x14ac:dyDescent="0.3">
      <c r="A22" s="257" t="s">
        <v>76</v>
      </c>
      <c r="B22" s="258"/>
      <c r="C22" s="259"/>
      <c r="D22" s="260"/>
      <c r="E22" s="261"/>
      <c r="F22" s="262"/>
    </row>
    <row r="23" spans="1:8" x14ac:dyDescent="0.3">
      <c r="A23" s="257" t="s">
        <v>24</v>
      </c>
      <c r="B23" s="258"/>
      <c r="C23" s="259"/>
      <c r="D23" s="260"/>
      <c r="E23" s="261"/>
      <c r="F23" s="262"/>
    </row>
    <row r="24" spans="1:8" x14ac:dyDescent="0.3">
      <c r="A24" s="263" t="s">
        <v>25</v>
      </c>
      <c r="B24" s="264"/>
      <c r="C24" s="264"/>
      <c r="D24" s="265"/>
      <c r="E24" s="265"/>
      <c r="F24" s="266"/>
    </row>
    <row r="25" spans="1:8" ht="18" thickBot="1" x14ac:dyDescent="0.35">
      <c r="A25" s="249" t="s">
        <v>12</v>
      </c>
      <c r="B25" s="250"/>
      <c r="C25" s="250"/>
      <c r="D25" s="251">
        <f>D21+D22+D24-D23</f>
        <v>300000000</v>
      </c>
      <c r="E25" s="251"/>
      <c r="F25" s="252"/>
    </row>
    <row r="26" spans="1:8" ht="15" customHeight="1" thickBot="1" x14ac:dyDescent="0.35">
      <c r="A26" s="253"/>
      <c r="B26" s="254"/>
      <c r="C26" s="254"/>
      <c r="D26" s="254"/>
      <c r="E26" s="254"/>
      <c r="F26" s="255"/>
    </row>
    <row r="27" spans="1:8" ht="18" thickBot="1" x14ac:dyDescent="0.35">
      <c r="A27" s="156" t="s">
        <v>49</v>
      </c>
      <c r="B27" s="157"/>
      <c r="C27" s="157"/>
      <c r="D27" s="157"/>
      <c r="E27" s="157"/>
      <c r="F27" s="158"/>
      <c r="G27" s="12"/>
    </row>
    <row r="28" spans="1:8" x14ac:dyDescent="0.3">
      <c r="A28" s="256" t="s">
        <v>88</v>
      </c>
      <c r="B28" s="238"/>
      <c r="C28" s="238" t="s">
        <v>89</v>
      </c>
      <c r="D28" s="238"/>
      <c r="E28" s="238" t="s">
        <v>90</v>
      </c>
      <c r="F28" s="239"/>
    </row>
    <row r="29" spans="1:8" ht="18" thickBot="1" x14ac:dyDescent="0.35">
      <c r="A29" s="236" t="s">
        <v>91</v>
      </c>
      <c r="B29" s="237"/>
      <c r="C29" s="238" t="s">
        <v>92</v>
      </c>
      <c r="D29" s="238"/>
      <c r="E29" s="238" t="s">
        <v>90</v>
      </c>
      <c r="F29" s="239"/>
    </row>
    <row r="30" spans="1:8" ht="18" thickBot="1" x14ac:dyDescent="0.35">
      <c r="A30" s="240"/>
      <c r="B30" s="241"/>
      <c r="C30" s="241"/>
      <c r="D30" s="241"/>
      <c r="E30" s="241"/>
      <c r="F30" s="242"/>
    </row>
    <row r="31" spans="1:8" x14ac:dyDescent="0.3">
      <c r="A31" s="243" t="s">
        <v>50</v>
      </c>
      <c r="B31" s="244"/>
      <c r="C31" s="244"/>
      <c r="D31" s="244"/>
      <c r="E31" s="244"/>
      <c r="F31" s="245"/>
      <c r="G31" s="12"/>
    </row>
    <row r="32" spans="1:8" s="11" customFormat="1" ht="34.5" x14ac:dyDescent="0.25">
      <c r="A32" s="118" t="s">
        <v>70</v>
      </c>
      <c r="B32" s="118" t="s">
        <v>29</v>
      </c>
      <c r="C32" s="118" t="s">
        <v>30</v>
      </c>
      <c r="D32" s="119" t="s">
        <v>71</v>
      </c>
      <c r="E32" s="120" t="s">
        <v>27</v>
      </c>
      <c r="F32" s="118" t="s">
        <v>28</v>
      </c>
      <c r="G32" s="39"/>
      <c r="H32" s="10"/>
    </row>
    <row r="33" spans="1:8" s="11" customFormat="1" ht="19.5" x14ac:dyDescent="0.25">
      <c r="A33" s="121">
        <v>677</v>
      </c>
      <c r="B33" s="118"/>
      <c r="C33" s="118"/>
      <c r="D33" s="122">
        <v>4343970</v>
      </c>
      <c r="E33" s="123"/>
      <c r="F33" s="124">
        <f t="shared" ref="F33" si="0">+D33-E33</f>
        <v>4343970</v>
      </c>
      <c r="G33" s="39"/>
      <c r="H33" s="10"/>
    </row>
    <row r="34" spans="1:8" ht="18" thickBot="1" x14ac:dyDescent="0.35">
      <c r="A34" s="246" t="s">
        <v>6</v>
      </c>
      <c r="B34" s="247"/>
      <c r="C34" s="247"/>
      <c r="D34" s="117">
        <f>SUM(D33:D33)</f>
        <v>4343970</v>
      </c>
      <c r="E34" s="117">
        <f>SUM(E33:E33)</f>
        <v>0</v>
      </c>
      <c r="F34" s="73">
        <f>SUM(F33:F33)</f>
        <v>4343970</v>
      </c>
      <c r="G34" s="12"/>
    </row>
    <row r="35" spans="1:8" ht="18" thickBot="1" x14ac:dyDescent="0.35">
      <c r="A35" s="246"/>
      <c r="B35" s="247"/>
      <c r="C35" s="247"/>
      <c r="D35" s="248" t="s">
        <v>31</v>
      </c>
      <c r="E35" s="248"/>
      <c r="F35" s="73">
        <f>SUM(F33:F33)</f>
        <v>4343970</v>
      </c>
      <c r="G35" s="12"/>
    </row>
    <row r="36" spans="1:8" ht="18" thickBot="1" x14ac:dyDescent="0.35">
      <c r="A36" s="221"/>
      <c r="B36" s="222"/>
      <c r="C36" s="222"/>
      <c r="D36" s="222"/>
      <c r="E36" s="222"/>
      <c r="F36" s="223"/>
    </row>
    <row r="37" spans="1:8" ht="18" thickBot="1" x14ac:dyDescent="0.35">
      <c r="A37" s="224" t="s">
        <v>59</v>
      </c>
      <c r="B37" s="225"/>
      <c r="C37" s="225"/>
      <c r="D37" s="225"/>
      <c r="E37" s="225"/>
      <c r="F37" s="226"/>
      <c r="G37" s="12"/>
    </row>
    <row r="38" spans="1:8" ht="24.75" customHeight="1" thickBot="1" x14ac:dyDescent="0.35">
      <c r="A38" s="61"/>
      <c r="B38" s="62"/>
      <c r="C38" s="62" t="s">
        <v>60</v>
      </c>
      <c r="D38" s="62" t="s">
        <v>61</v>
      </c>
      <c r="E38" s="62" t="s">
        <v>62</v>
      </c>
      <c r="F38" s="63"/>
    </row>
    <row r="39" spans="1:8" ht="16.5" customHeight="1" x14ac:dyDescent="0.3">
      <c r="A39" s="64" t="s">
        <v>63</v>
      </c>
      <c r="B39" s="65" t="s">
        <v>64</v>
      </c>
      <c r="C39" s="87" t="s">
        <v>65</v>
      </c>
      <c r="D39" s="87" t="s">
        <v>26</v>
      </c>
      <c r="E39" s="227" t="s">
        <v>66</v>
      </c>
      <c r="F39" s="228"/>
    </row>
    <row r="40" spans="1:8" x14ac:dyDescent="0.3">
      <c r="A40" s="71" t="s">
        <v>67</v>
      </c>
      <c r="B40" s="72" t="s">
        <v>67</v>
      </c>
      <c r="C40" s="72" t="s">
        <v>67</v>
      </c>
      <c r="D40" s="72" t="s">
        <v>67</v>
      </c>
      <c r="E40" s="229" t="s">
        <v>67</v>
      </c>
      <c r="F40" s="230"/>
    </row>
    <row r="41" spans="1:8" ht="18" thickBot="1" x14ac:dyDescent="0.35">
      <c r="A41" s="114"/>
      <c r="B41" s="115"/>
      <c r="C41" s="115"/>
      <c r="D41" s="115"/>
      <c r="E41" s="231"/>
      <c r="F41" s="232"/>
    </row>
    <row r="42" spans="1:8" ht="18" thickBot="1" x14ac:dyDescent="0.35">
      <c r="A42" s="233"/>
      <c r="B42" s="234"/>
      <c r="C42" s="234"/>
      <c r="D42" s="234"/>
      <c r="E42" s="234"/>
      <c r="F42" s="235"/>
    </row>
    <row r="43" spans="1:8" ht="18" thickBot="1" x14ac:dyDescent="0.35">
      <c r="A43" s="207" t="s">
        <v>51</v>
      </c>
      <c r="B43" s="208"/>
      <c r="C43" s="208"/>
      <c r="D43" s="208"/>
      <c r="E43" s="208"/>
      <c r="F43" s="209"/>
      <c r="G43" s="66"/>
    </row>
    <row r="44" spans="1:8" s="26" customFormat="1" ht="34.5" x14ac:dyDescent="0.25">
      <c r="A44" s="28" t="s">
        <v>70</v>
      </c>
      <c r="B44" s="27" t="s">
        <v>32</v>
      </c>
      <c r="C44" s="27" t="s">
        <v>33</v>
      </c>
      <c r="D44" s="27" t="s">
        <v>71</v>
      </c>
      <c r="E44" s="27" t="s">
        <v>35</v>
      </c>
      <c r="F44" s="29" t="s">
        <v>34</v>
      </c>
      <c r="G44" s="39"/>
      <c r="H44" s="25"/>
    </row>
    <row r="45" spans="1:8" s="26" customFormat="1" ht="18" customHeight="1" x14ac:dyDescent="0.25">
      <c r="A45" s="121">
        <v>677</v>
      </c>
      <c r="B45" s="126"/>
      <c r="C45" s="126"/>
      <c r="D45" s="122">
        <v>4343970</v>
      </c>
      <c r="E45" s="123"/>
      <c r="F45" s="124">
        <f t="shared" ref="F45" si="1">+D45-E45</f>
        <v>4343970</v>
      </c>
      <c r="G45" s="39"/>
      <c r="H45" s="25"/>
    </row>
    <row r="46" spans="1:8" x14ac:dyDescent="0.3">
      <c r="A46" s="210" t="s">
        <v>6</v>
      </c>
      <c r="B46" s="210"/>
      <c r="C46" s="210"/>
      <c r="D46" s="127">
        <f>SUM(D45:D45)</f>
        <v>4343970</v>
      </c>
      <c r="E46" s="127">
        <f>SUM(E45:E45)</f>
        <v>0</v>
      </c>
      <c r="F46" s="128">
        <f>SUM(F45:F45)</f>
        <v>4343970</v>
      </c>
    </row>
    <row r="47" spans="1:8" ht="18" thickBot="1" x14ac:dyDescent="0.35">
      <c r="A47" s="211" t="s">
        <v>68</v>
      </c>
      <c r="B47" s="212"/>
      <c r="C47" s="212"/>
      <c r="D47" s="212"/>
      <c r="E47" s="213"/>
      <c r="F47" s="125">
        <f>SUM(F46)</f>
        <v>4343970</v>
      </c>
    </row>
    <row r="48" spans="1:8" x14ac:dyDescent="0.3">
      <c r="A48" s="78"/>
      <c r="B48" s="79"/>
      <c r="C48" s="79"/>
      <c r="D48" s="79"/>
      <c r="E48" s="80"/>
      <c r="F48" s="74"/>
    </row>
    <row r="49" spans="1:8" ht="18" thickBot="1" x14ac:dyDescent="0.35">
      <c r="A49" s="116" t="s">
        <v>36</v>
      </c>
      <c r="B49" s="214"/>
      <c r="C49" s="214"/>
      <c r="D49" s="214"/>
      <c r="E49" s="214"/>
      <c r="F49" s="215"/>
    </row>
    <row r="50" spans="1:8" ht="19.5" customHeight="1" thickBot="1" x14ac:dyDescent="0.35">
      <c r="A50" s="216" t="s">
        <v>52</v>
      </c>
      <c r="B50" s="217"/>
      <c r="C50" s="217"/>
      <c r="D50" s="217"/>
      <c r="E50" s="217"/>
      <c r="F50" s="218"/>
    </row>
    <row r="51" spans="1:8" s="11" customFormat="1" ht="34.5" x14ac:dyDescent="0.25">
      <c r="A51" s="219" t="s">
        <v>4</v>
      </c>
      <c r="B51" s="220"/>
      <c r="C51" s="113" t="s">
        <v>5</v>
      </c>
      <c r="D51" s="36" t="s">
        <v>7</v>
      </c>
      <c r="E51" s="37" t="s">
        <v>38</v>
      </c>
      <c r="F51" s="38" t="s">
        <v>39</v>
      </c>
      <c r="G51" s="10"/>
      <c r="H51" s="10"/>
    </row>
    <row r="52" spans="1:8" x14ac:dyDescent="0.3">
      <c r="A52" s="201" t="s">
        <v>42</v>
      </c>
      <c r="B52" s="202"/>
      <c r="C52" s="34">
        <f>D25</f>
        <v>300000000</v>
      </c>
      <c r="D52" s="35">
        <v>2010917</v>
      </c>
      <c r="E52" s="33"/>
      <c r="F52" s="93">
        <f>+C52-D52</f>
        <v>297989083</v>
      </c>
      <c r="G52" s="12"/>
    </row>
    <row r="53" spans="1:8" ht="18" thickBot="1" x14ac:dyDescent="0.35">
      <c r="A53" s="201" t="s">
        <v>72</v>
      </c>
      <c r="B53" s="202"/>
      <c r="C53" s="32"/>
      <c r="D53" s="35">
        <v>22559069</v>
      </c>
      <c r="E53" s="73"/>
      <c r="F53" s="73">
        <f>+F52-D53</f>
        <v>275430014</v>
      </c>
    </row>
    <row r="54" spans="1:8" ht="17.25" customHeight="1" thickBot="1" x14ac:dyDescent="0.35">
      <c r="A54" s="201" t="s">
        <v>72</v>
      </c>
      <c r="B54" s="202"/>
      <c r="C54" s="32"/>
      <c r="D54" s="35">
        <v>23667504</v>
      </c>
      <c r="E54" s="73"/>
      <c r="F54" s="73">
        <f>+F53-D54</f>
        <v>251762510</v>
      </c>
    </row>
    <row r="55" spans="1:8" ht="17.25" customHeight="1" thickBot="1" x14ac:dyDescent="0.35">
      <c r="A55" s="201" t="s">
        <v>72</v>
      </c>
      <c r="B55" s="202"/>
      <c r="C55" s="32"/>
      <c r="D55" s="35">
        <v>130597530.09999999</v>
      </c>
      <c r="E55" s="73"/>
      <c r="F55" s="73">
        <f>+F54-D55</f>
        <v>121164979.90000001</v>
      </c>
    </row>
    <row r="56" spans="1:8" ht="17.25" customHeight="1" thickBot="1" x14ac:dyDescent="0.35">
      <c r="A56" s="201" t="s">
        <v>72</v>
      </c>
      <c r="B56" s="202"/>
      <c r="C56" s="32"/>
      <c r="D56" s="35"/>
      <c r="E56" s="73">
        <f>F47</f>
        <v>4343970</v>
      </c>
      <c r="F56" s="73">
        <f>+F55-E56</f>
        <v>116821009.90000001</v>
      </c>
    </row>
    <row r="57" spans="1:8" ht="18" thickBot="1" x14ac:dyDescent="0.35">
      <c r="A57" s="203" t="s">
        <v>6</v>
      </c>
      <c r="B57" s="204"/>
      <c r="C57" s="69">
        <f>SUM(C52:C56)</f>
        <v>300000000</v>
      </c>
      <c r="D57" s="35">
        <f>SUM(D52:D56)</f>
        <v>178835020.09999999</v>
      </c>
      <c r="E57" s="73">
        <f>E56</f>
        <v>4343970</v>
      </c>
      <c r="F57" s="73">
        <f>+F56</f>
        <v>116821009.90000001</v>
      </c>
      <c r="G57" s="12"/>
    </row>
    <row r="58" spans="1:8" ht="18" thickBot="1" x14ac:dyDescent="0.35">
      <c r="A58" s="205" t="s">
        <v>37</v>
      </c>
      <c r="B58" s="206"/>
      <c r="C58" s="70" t="s">
        <v>77</v>
      </c>
      <c r="D58" s="206" t="s">
        <v>79</v>
      </c>
      <c r="E58" s="206"/>
      <c r="F58" s="94" t="s">
        <v>93</v>
      </c>
    </row>
    <row r="59" spans="1:8" ht="18" thickBot="1" x14ac:dyDescent="0.35">
      <c r="A59" s="174"/>
      <c r="B59" s="175"/>
      <c r="C59" s="175"/>
      <c r="D59" s="175"/>
      <c r="E59" s="175"/>
      <c r="F59" s="176"/>
    </row>
    <row r="60" spans="1:8" ht="18" thickBot="1" x14ac:dyDescent="0.35">
      <c r="A60" s="183" t="s">
        <v>53</v>
      </c>
      <c r="B60" s="184"/>
      <c r="C60" s="184"/>
      <c r="D60" s="184"/>
      <c r="E60" s="184"/>
      <c r="F60" s="185"/>
      <c r="G60" s="12"/>
    </row>
    <row r="61" spans="1:8" x14ac:dyDescent="0.3">
      <c r="A61" s="40" t="s">
        <v>44</v>
      </c>
      <c r="B61" s="31" t="s">
        <v>40</v>
      </c>
      <c r="C61" s="30" t="s">
        <v>45</v>
      </c>
      <c r="D61" s="30" t="s">
        <v>41</v>
      </c>
      <c r="E61" s="192" t="s">
        <v>39</v>
      </c>
      <c r="F61" s="193"/>
    </row>
    <row r="62" spans="1:8" x14ac:dyDescent="0.3">
      <c r="A62" s="91">
        <f>C57</f>
        <v>300000000</v>
      </c>
      <c r="B62" s="76"/>
      <c r="C62" s="77"/>
      <c r="D62" s="90">
        <f>+D57</f>
        <v>178835020.09999999</v>
      </c>
      <c r="E62" s="194">
        <f>+F57</f>
        <v>116821009.90000001</v>
      </c>
      <c r="F62" s="195"/>
      <c r="G62" s="12"/>
    </row>
    <row r="63" spans="1:8" ht="18" thickBot="1" x14ac:dyDescent="0.35">
      <c r="A63" s="174"/>
      <c r="B63" s="175"/>
      <c r="C63" s="175"/>
      <c r="D63" s="175"/>
      <c r="E63" s="175"/>
      <c r="F63" s="176"/>
    </row>
    <row r="64" spans="1:8" s="9" customFormat="1" ht="18" thickBot="1" x14ac:dyDescent="0.35">
      <c r="A64" s="196" t="s">
        <v>54</v>
      </c>
      <c r="B64" s="197"/>
      <c r="C64" s="197"/>
      <c r="D64" s="197"/>
      <c r="E64" s="197"/>
      <c r="F64" s="198"/>
      <c r="G64" s="12"/>
      <c r="H64" s="9" t="s">
        <v>75</v>
      </c>
    </row>
    <row r="65" spans="1:8" s="9" customFormat="1" x14ac:dyDescent="0.3">
      <c r="A65" s="199" t="s">
        <v>22</v>
      </c>
      <c r="B65" s="200"/>
      <c r="C65" s="188">
        <f>C52</f>
        <v>300000000</v>
      </c>
      <c r="D65" s="188"/>
      <c r="E65" s="188"/>
      <c r="F65" s="189"/>
    </row>
    <row r="66" spans="1:8" s="9" customFormat="1" x14ac:dyDescent="0.3">
      <c r="A66" s="186" t="s">
        <v>7</v>
      </c>
      <c r="B66" s="187"/>
      <c r="C66" s="188">
        <f>+D62</f>
        <v>178835020.09999999</v>
      </c>
      <c r="D66" s="188"/>
      <c r="E66" s="188"/>
      <c r="F66" s="189"/>
      <c r="H66" s="9">
        <f>C66+C67</f>
        <v>183178990.09999999</v>
      </c>
    </row>
    <row r="67" spans="1:8" s="9" customFormat="1" x14ac:dyDescent="0.3">
      <c r="A67" s="186" t="s">
        <v>46</v>
      </c>
      <c r="B67" s="187"/>
      <c r="C67" s="188">
        <f>E57</f>
        <v>4343970</v>
      </c>
      <c r="D67" s="188"/>
      <c r="E67" s="188"/>
      <c r="F67" s="189"/>
    </row>
    <row r="68" spans="1:8" s="9" customFormat="1" ht="18" thickBot="1" x14ac:dyDescent="0.35">
      <c r="A68" s="190" t="s">
        <v>8</v>
      </c>
      <c r="B68" s="191"/>
      <c r="C68" s="188">
        <f>+F57</f>
        <v>116821009.90000001</v>
      </c>
      <c r="D68" s="188"/>
      <c r="E68" s="188"/>
      <c r="F68" s="189"/>
    </row>
    <row r="69" spans="1:8" s="9" customFormat="1" ht="18" thickBot="1" x14ac:dyDescent="0.35">
      <c r="A69" s="174"/>
      <c r="B69" s="175"/>
      <c r="C69" s="175"/>
      <c r="D69" s="175"/>
      <c r="E69" s="175"/>
      <c r="F69" s="176"/>
    </row>
    <row r="70" spans="1:8" s="9" customFormat="1" ht="18" thickBot="1" x14ac:dyDescent="0.35">
      <c r="A70" s="177" t="s">
        <v>55</v>
      </c>
      <c r="B70" s="178"/>
      <c r="C70" s="178"/>
      <c r="D70" s="178"/>
      <c r="E70" s="178"/>
      <c r="F70" s="179"/>
      <c r="G70" s="12"/>
    </row>
    <row r="71" spans="1:8" s="9" customFormat="1" ht="31.5" customHeight="1" thickBot="1" x14ac:dyDescent="0.35">
      <c r="A71" s="8" t="s">
        <v>1</v>
      </c>
      <c r="B71" s="112" t="s">
        <v>2</v>
      </c>
      <c r="C71" s="8" t="s">
        <v>3</v>
      </c>
      <c r="D71" s="111" t="s">
        <v>10</v>
      </c>
      <c r="E71" s="8" t="s">
        <v>11</v>
      </c>
      <c r="F71" s="112" t="s">
        <v>12</v>
      </c>
    </row>
    <row r="72" spans="1:8" s="9" customFormat="1" ht="18.75" customHeight="1" thickBot="1" x14ac:dyDescent="0.35">
      <c r="A72" s="75"/>
      <c r="B72" s="41"/>
      <c r="C72" s="42"/>
      <c r="D72" s="43"/>
      <c r="E72" s="44"/>
      <c r="F72" s="45"/>
    </row>
    <row r="73" spans="1:8" s="9" customFormat="1" ht="18" thickBot="1" x14ac:dyDescent="0.35">
      <c r="A73" s="174"/>
      <c r="B73" s="175"/>
      <c r="C73" s="175"/>
      <c r="D73" s="175"/>
      <c r="E73" s="175"/>
      <c r="F73" s="176"/>
    </row>
    <row r="74" spans="1:8" s="9" customFormat="1" ht="18" thickBot="1" x14ac:dyDescent="0.35">
      <c r="A74" s="156" t="s">
        <v>56</v>
      </c>
      <c r="B74" s="157"/>
      <c r="C74" s="157"/>
      <c r="D74" s="157"/>
      <c r="E74" s="157"/>
      <c r="F74" s="158"/>
      <c r="G74" s="12"/>
    </row>
    <row r="75" spans="1:8" s="9" customFormat="1" x14ac:dyDescent="0.3">
      <c r="A75" s="180" t="s">
        <v>94</v>
      </c>
      <c r="B75" s="181"/>
      <c r="C75" s="181"/>
      <c r="D75" s="181"/>
      <c r="E75" s="181"/>
      <c r="F75" s="182"/>
    </row>
    <row r="76" spans="1:8" s="9" customFormat="1" x14ac:dyDescent="0.3">
      <c r="A76" s="180"/>
      <c r="B76" s="181"/>
      <c r="C76" s="181"/>
      <c r="D76" s="181"/>
      <c r="E76" s="181"/>
      <c r="F76" s="182"/>
    </row>
    <row r="77" spans="1:8" s="9" customFormat="1" ht="26.25" customHeight="1" thickBot="1" x14ac:dyDescent="0.35">
      <c r="A77" s="180"/>
      <c r="B77" s="181"/>
      <c r="C77" s="181"/>
      <c r="D77" s="181"/>
      <c r="E77" s="181"/>
      <c r="F77" s="182"/>
    </row>
    <row r="78" spans="1:8" s="9" customFormat="1" ht="18" thickBot="1" x14ac:dyDescent="0.35">
      <c r="A78" s="183"/>
      <c r="B78" s="184"/>
      <c r="C78" s="184"/>
      <c r="D78" s="184"/>
      <c r="E78" s="184"/>
      <c r="F78" s="185"/>
    </row>
    <row r="79" spans="1:8" s="9" customFormat="1" ht="18" thickBot="1" x14ac:dyDescent="0.35">
      <c r="A79" s="156" t="s">
        <v>57</v>
      </c>
      <c r="B79" s="157"/>
      <c r="C79" s="157"/>
      <c r="D79" s="157"/>
      <c r="E79" s="157"/>
      <c r="F79" s="158"/>
    </row>
    <row r="80" spans="1:8" s="9" customFormat="1" ht="17.25" customHeight="1" x14ac:dyDescent="0.3">
      <c r="A80" s="159"/>
      <c r="B80" s="160"/>
      <c r="C80" s="160"/>
      <c r="D80" s="160"/>
      <c r="E80" s="160"/>
      <c r="F80" s="161"/>
    </row>
    <row r="81" spans="1:7" s="9" customFormat="1" ht="18" thickBot="1" x14ac:dyDescent="0.35">
      <c r="A81" s="162"/>
      <c r="B81" s="163"/>
      <c r="C81" s="163"/>
      <c r="D81" s="163"/>
      <c r="E81" s="163"/>
      <c r="F81" s="164"/>
    </row>
    <row r="82" spans="1:7" s="9" customFormat="1" ht="18" thickBot="1" x14ac:dyDescent="0.35">
      <c r="A82" s="165"/>
      <c r="B82" s="166"/>
      <c r="C82" s="166"/>
      <c r="D82" s="166"/>
      <c r="E82" s="166"/>
      <c r="F82" s="167"/>
    </row>
    <row r="83" spans="1:7" s="9" customFormat="1" ht="18" thickBot="1" x14ac:dyDescent="0.35">
      <c r="A83" s="156" t="s">
        <v>58</v>
      </c>
      <c r="B83" s="157"/>
      <c r="C83" s="157"/>
      <c r="D83" s="157"/>
      <c r="E83" s="157"/>
      <c r="F83" s="158"/>
      <c r="G83" s="12"/>
    </row>
    <row r="84" spans="1:7" s="9" customFormat="1" x14ac:dyDescent="0.3">
      <c r="A84" s="1"/>
      <c r="B84" s="2"/>
      <c r="C84" s="2"/>
      <c r="D84" s="2"/>
      <c r="E84" s="2"/>
      <c r="F84" s="3"/>
    </row>
    <row r="85" spans="1:7" s="9" customFormat="1" x14ac:dyDescent="0.3">
      <c r="A85" s="5"/>
      <c r="B85" s="6"/>
      <c r="C85" s="6"/>
      <c r="D85" s="6"/>
      <c r="E85" s="6"/>
      <c r="F85" s="7"/>
    </row>
    <row r="86" spans="1:7" s="9" customFormat="1" ht="18" thickBot="1" x14ac:dyDescent="0.35">
      <c r="A86" s="168" t="s">
        <v>78</v>
      </c>
      <c r="B86" s="169"/>
      <c r="C86" s="169"/>
      <c r="D86" s="169"/>
      <c r="E86" s="169"/>
      <c r="F86" s="170"/>
    </row>
    <row r="87" spans="1:7" s="9" customFormat="1" ht="18" thickBot="1" x14ac:dyDescent="0.35">
      <c r="A87" s="171" t="s">
        <v>95</v>
      </c>
      <c r="B87" s="172"/>
      <c r="C87" s="172"/>
      <c r="D87" s="172"/>
      <c r="E87" s="172"/>
      <c r="F87" s="173"/>
    </row>
  </sheetData>
  <mergeCells count="91">
    <mergeCell ref="A82:F82"/>
    <mergeCell ref="A83:F83"/>
    <mergeCell ref="A86:F86"/>
    <mergeCell ref="A87:F87"/>
    <mergeCell ref="A55:B55"/>
    <mergeCell ref="A73:F73"/>
    <mergeCell ref="A74:F74"/>
    <mergeCell ref="A75:F77"/>
    <mergeCell ref="A78:F78"/>
    <mergeCell ref="A79:F79"/>
    <mergeCell ref="A80:F81"/>
    <mergeCell ref="A67:B67"/>
    <mergeCell ref="C67:F67"/>
    <mergeCell ref="A68:B68"/>
    <mergeCell ref="C68:F68"/>
    <mergeCell ref="A69:F69"/>
    <mergeCell ref="A70:F70"/>
    <mergeCell ref="E62:F62"/>
    <mergeCell ref="A63:F63"/>
    <mergeCell ref="A64:F64"/>
    <mergeCell ref="A65:B65"/>
    <mergeCell ref="C65:F65"/>
    <mergeCell ref="A66:B66"/>
    <mergeCell ref="C66:F66"/>
    <mergeCell ref="E61:F61"/>
    <mergeCell ref="A50:F50"/>
    <mergeCell ref="A51:B51"/>
    <mergeCell ref="A52:B52"/>
    <mergeCell ref="A53:B53"/>
    <mergeCell ref="A54:B54"/>
    <mergeCell ref="A56:B56"/>
    <mergeCell ref="A57:B57"/>
    <mergeCell ref="A58:B58"/>
    <mergeCell ref="D58:E58"/>
    <mergeCell ref="A59:F59"/>
    <mergeCell ref="A60:F60"/>
    <mergeCell ref="B49:F49"/>
    <mergeCell ref="A35:C35"/>
    <mergeCell ref="D35:E35"/>
    <mergeCell ref="A36:F36"/>
    <mergeCell ref="A37:F37"/>
    <mergeCell ref="E39:F39"/>
    <mergeCell ref="E40:F40"/>
    <mergeCell ref="E41:F41"/>
    <mergeCell ref="A42:F42"/>
    <mergeCell ref="A43:F43"/>
    <mergeCell ref="A46:C46"/>
    <mergeCell ref="A47:E47"/>
    <mergeCell ref="A34:C34"/>
    <mergeCell ref="A25:C25"/>
    <mergeCell ref="D25:F25"/>
    <mergeCell ref="A26:F26"/>
    <mergeCell ref="A27:F27"/>
    <mergeCell ref="A28:B28"/>
    <mergeCell ref="C28:D28"/>
    <mergeCell ref="E28:F28"/>
    <mergeCell ref="A29:B29"/>
    <mergeCell ref="C29:D29"/>
    <mergeCell ref="E29:F29"/>
    <mergeCell ref="A30:F30"/>
    <mergeCell ref="A31:F31"/>
    <mergeCell ref="A22:C22"/>
    <mergeCell ref="D22:F22"/>
    <mergeCell ref="A23:C23"/>
    <mergeCell ref="D23:F23"/>
    <mergeCell ref="A24:C24"/>
    <mergeCell ref="D24:F24"/>
    <mergeCell ref="C17:F17"/>
    <mergeCell ref="C18:F18"/>
    <mergeCell ref="A19:F19"/>
    <mergeCell ref="A20:F20"/>
    <mergeCell ref="A21:C21"/>
    <mergeCell ref="D21:F21"/>
    <mergeCell ref="C16:F16"/>
    <mergeCell ref="A8:F8"/>
    <mergeCell ref="A9:B9"/>
    <mergeCell ref="C9:D9"/>
    <mergeCell ref="E9:F9"/>
    <mergeCell ref="A10:D10"/>
    <mergeCell ref="E10:F10"/>
    <mergeCell ref="B11:C11"/>
    <mergeCell ref="E11:F11"/>
    <mergeCell ref="A12:F13"/>
    <mergeCell ref="A14:F14"/>
    <mergeCell ref="A15:F15"/>
    <mergeCell ref="A1:C1"/>
    <mergeCell ref="A2:C2"/>
    <mergeCell ref="A3:C3"/>
    <mergeCell ref="A6:C6"/>
    <mergeCell ref="D6:F7"/>
    <mergeCell ref="A7:C7"/>
  </mergeCells>
  <pageMargins left="0.82677165354330717" right="0.23622047244094491" top="0.74803149606299213" bottom="0.74803149606299213" header="0.31496062992125984" footer="0.31496062992125984"/>
  <pageSetup scale="53" orientation="portrait" r:id="rId1"/>
  <headerFooter>
    <oddHeader xml:space="preserve">&amp;L
</oddHeader>
  </headerFooter>
  <rowBreaks count="1" manualBreakCount="1">
    <brk id="38" max="5" man="1"/>
  </rowBreaks>
  <colBreaks count="1" manualBreakCount="1">
    <brk id="6" max="97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0</xdr:col>
                    <xdr:colOff>352425</xdr:colOff>
                    <xdr:row>2</xdr:row>
                    <xdr:rowOff>152400</xdr:rowOff>
                  </from>
                  <to>
                    <xdr:col>0</xdr:col>
                    <xdr:colOff>371475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0</xdr:col>
                    <xdr:colOff>438150</xdr:colOff>
                    <xdr:row>2</xdr:row>
                    <xdr:rowOff>152400</xdr:rowOff>
                  </from>
                  <to>
                    <xdr:col>0</xdr:col>
                    <xdr:colOff>457200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18"/>
  <sheetViews>
    <sheetView view="pageBreakPreview" topLeftCell="A67" zoomScale="80" zoomScaleNormal="80" zoomScaleSheetLayoutView="80" zoomScalePageLayoutView="40" workbookViewId="0">
      <selection activeCell="A51" sqref="A51:C51"/>
    </sheetView>
  </sheetViews>
  <sheetFormatPr baseColWidth="10" defaultRowHeight="17.25" x14ac:dyDescent="0.3"/>
  <cols>
    <col min="1" max="1" width="36.28515625" style="4" customWidth="1"/>
    <col min="2" max="2" width="25.7109375" style="4" customWidth="1"/>
    <col min="3" max="3" width="29.140625" style="4" customWidth="1"/>
    <col min="4" max="4" width="26.5703125" style="4" customWidth="1"/>
    <col min="5" max="5" width="26.42578125" style="4" customWidth="1"/>
    <col min="6" max="6" width="25.85546875" style="4" customWidth="1"/>
    <col min="7" max="7" width="38.140625" style="9" hidden="1" customWidth="1"/>
    <col min="8" max="8" width="15.5703125" style="9" hidden="1" customWidth="1"/>
    <col min="9" max="13" width="11.42578125" style="4" hidden="1" customWidth="1"/>
    <col min="14" max="16384" width="11.42578125" style="4"/>
  </cols>
  <sheetData>
    <row r="1" spans="1:8" x14ac:dyDescent="0.3">
      <c r="A1" s="306" t="s">
        <v>15</v>
      </c>
      <c r="B1" s="307"/>
      <c r="C1" s="308"/>
      <c r="D1" s="52"/>
      <c r="E1" s="52"/>
      <c r="F1" s="53"/>
    </row>
    <row r="2" spans="1:8" x14ac:dyDescent="0.3">
      <c r="A2" s="309" t="s">
        <v>17</v>
      </c>
      <c r="B2" s="310"/>
      <c r="C2" s="311"/>
      <c r="D2" s="54"/>
      <c r="E2" s="54"/>
      <c r="F2" s="55"/>
    </row>
    <row r="3" spans="1:8" x14ac:dyDescent="0.3">
      <c r="A3" s="309" t="s">
        <v>16</v>
      </c>
      <c r="B3" s="310"/>
      <c r="C3" s="311"/>
      <c r="D3" s="54"/>
      <c r="E3" s="54"/>
      <c r="F3" s="55"/>
    </row>
    <row r="4" spans="1:8" x14ac:dyDescent="0.3">
      <c r="A4" s="46" t="s">
        <v>14</v>
      </c>
      <c r="B4" s="47"/>
      <c r="C4" s="48"/>
      <c r="D4" s="81" t="s">
        <v>99</v>
      </c>
      <c r="E4" s="82"/>
      <c r="F4" s="56"/>
      <c r="G4" s="12"/>
    </row>
    <row r="5" spans="1:8" ht="18" thickBot="1" x14ac:dyDescent="0.35">
      <c r="A5" s="49"/>
      <c r="B5" s="50"/>
      <c r="C5" s="51"/>
      <c r="D5" s="57"/>
      <c r="E5" s="57"/>
      <c r="F5" s="58"/>
    </row>
    <row r="6" spans="1:8" ht="22.5" customHeight="1" x14ac:dyDescent="0.3">
      <c r="A6" s="312" t="s">
        <v>13</v>
      </c>
      <c r="B6" s="313"/>
      <c r="C6" s="314"/>
      <c r="D6" s="315" t="s">
        <v>100</v>
      </c>
      <c r="E6" s="316"/>
      <c r="F6" s="317"/>
      <c r="G6" s="13"/>
    </row>
    <row r="7" spans="1:8" ht="22.5" customHeight="1" thickBot="1" x14ac:dyDescent="0.35">
      <c r="A7" s="321" t="s">
        <v>73</v>
      </c>
      <c r="B7" s="322"/>
      <c r="C7" s="323"/>
      <c r="D7" s="318"/>
      <c r="E7" s="319"/>
      <c r="F7" s="320"/>
      <c r="G7" s="14"/>
    </row>
    <row r="8" spans="1:8" s="11" customFormat="1" ht="22.5" customHeight="1" thickBot="1" x14ac:dyDescent="0.3">
      <c r="A8" s="293" t="s">
        <v>43</v>
      </c>
      <c r="B8" s="294"/>
      <c r="C8" s="294"/>
      <c r="D8" s="294"/>
      <c r="E8" s="294"/>
      <c r="F8" s="295"/>
      <c r="G8" s="10"/>
      <c r="H8" s="10"/>
    </row>
    <row r="9" spans="1:8" s="11" customFormat="1" ht="21.75" customHeight="1" x14ac:dyDescent="0.25">
      <c r="A9" s="296" t="s">
        <v>82</v>
      </c>
      <c r="B9" s="297"/>
      <c r="C9" s="298" t="s">
        <v>83</v>
      </c>
      <c r="D9" s="298"/>
      <c r="E9" s="299" t="s">
        <v>84</v>
      </c>
      <c r="F9" s="300"/>
      <c r="G9" s="60"/>
      <c r="H9" s="10"/>
    </row>
    <row r="10" spans="1:8" ht="25.5" customHeight="1" x14ac:dyDescent="0.3">
      <c r="A10" s="301" t="s">
        <v>85</v>
      </c>
      <c r="B10" s="302"/>
      <c r="C10" s="302"/>
      <c r="D10" s="303"/>
      <c r="E10" s="304" t="s">
        <v>86</v>
      </c>
      <c r="F10" s="305"/>
      <c r="G10" s="12"/>
    </row>
    <row r="11" spans="1:8" ht="18.75" customHeight="1" x14ac:dyDescent="0.3">
      <c r="A11" s="59" t="s">
        <v>18</v>
      </c>
      <c r="B11" s="282" t="s">
        <v>80</v>
      </c>
      <c r="C11" s="283"/>
      <c r="D11" s="16" t="s">
        <v>19</v>
      </c>
      <c r="E11" s="284" t="s">
        <v>74</v>
      </c>
      <c r="F11" s="285"/>
    </row>
    <row r="12" spans="1:8" ht="23.25" customHeight="1" x14ac:dyDescent="0.3">
      <c r="A12" s="286" t="s">
        <v>87</v>
      </c>
      <c r="B12" s="287"/>
      <c r="C12" s="287"/>
      <c r="D12" s="287"/>
      <c r="E12" s="287"/>
      <c r="F12" s="288"/>
    </row>
    <row r="13" spans="1:8" ht="48" customHeight="1" x14ac:dyDescent="0.3">
      <c r="A13" s="286"/>
      <c r="B13" s="287"/>
      <c r="C13" s="287"/>
      <c r="D13" s="287"/>
      <c r="E13" s="287"/>
      <c r="F13" s="288"/>
      <c r="G13" s="15"/>
    </row>
    <row r="14" spans="1:8" ht="269.25" customHeight="1" thickBot="1" x14ac:dyDescent="0.35">
      <c r="A14" s="289" t="s">
        <v>69</v>
      </c>
      <c r="B14" s="290"/>
      <c r="C14" s="290"/>
      <c r="D14" s="290"/>
      <c r="E14" s="290"/>
      <c r="F14" s="291"/>
      <c r="G14" s="15"/>
    </row>
    <row r="15" spans="1:8" ht="18" thickBot="1" x14ac:dyDescent="0.35">
      <c r="A15" s="224" t="s">
        <v>48</v>
      </c>
      <c r="B15" s="225"/>
      <c r="C15" s="225"/>
      <c r="D15" s="225"/>
      <c r="E15" s="225"/>
      <c r="F15" s="226"/>
      <c r="G15" s="12"/>
    </row>
    <row r="16" spans="1:8" x14ac:dyDescent="0.3">
      <c r="A16" s="17" t="s">
        <v>0</v>
      </c>
      <c r="B16" s="18" t="s">
        <v>9</v>
      </c>
      <c r="C16" s="227" t="s">
        <v>21</v>
      </c>
      <c r="D16" s="292"/>
      <c r="E16" s="292"/>
      <c r="F16" s="228"/>
    </row>
    <row r="17" spans="1:8" x14ac:dyDescent="0.3">
      <c r="A17" s="67" t="s">
        <v>20</v>
      </c>
      <c r="B17" s="68"/>
      <c r="C17" s="267"/>
      <c r="D17" s="268"/>
      <c r="E17" s="268"/>
      <c r="F17" s="269"/>
    </row>
    <row r="18" spans="1:8" ht="18" thickBot="1" x14ac:dyDescent="0.35">
      <c r="A18" s="19"/>
      <c r="B18" s="20"/>
      <c r="C18" s="270"/>
      <c r="D18" s="271"/>
      <c r="E18" s="271"/>
      <c r="F18" s="272"/>
    </row>
    <row r="19" spans="1:8" ht="18" thickBot="1" x14ac:dyDescent="0.35">
      <c r="A19" s="273"/>
      <c r="B19" s="274"/>
      <c r="C19" s="274"/>
      <c r="D19" s="274"/>
      <c r="E19" s="274"/>
      <c r="F19" s="275"/>
    </row>
    <row r="20" spans="1:8" ht="18" thickBot="1" x14ac:dyDescent="0.35">
      <c r="A20" s="224" t="s">
        <v>47</v>
      </c>
      <c r="B20" s="225"/>
      <c r="C20" s="225"/>
      <c r="D20" s="225"/>
      <c r="E20" s="225"/>
      <c r="F20" s="226"/>
    </row>
    <row r="21" spans="1:8" x14ac:dyDescent="0.3">
      <c r="A21" s="276" t="s">
        <v>23</v>
      </c>
      <c r="B21" s="277"/>
      <c r="C21" s="278"/>
      <c r="D21" s="279">
        <v>300000000</v>
      </c>
      <c r="E21" s="280"/>
      <c r="F21" s="281"/>
    </row>
    <row r="22" spans="1:8" x14ac:dyDescent="0.3">
      <c r="A22" s="257" t="s">
        <v>76</v>
      </c>
      <c r="B22" s="258"/>
      <c r="C22" s="259"/>
      <c r="D22" s="260"/>
      <c r="E22" s="261"/>
      <c r="F22" s="262"/>
    </row>
    <row r="23" spans="1:8" x14ac:dyDescent="0.3">
      <c r="A23" s="257" t="s">
        <v>24</v>
      </c>
      <c r="B23" s="258"/>
      <c r="C23" s="259"/>
      <c r="D23" s="260"/>
      <c r="E23" s="261"/>
      <c r="F23" s="262"/>
    </row>
    <row r="24" spans="1:8" x14ac:dyDescent="0.3">
      <c r="A24" s="263" t="s">
        <v>25</v>
      </c>
      <c r="B24" s="264"/>
      <c r="C24" s="264"/>
      <c r="D24" s="265"/>
      <c r="E24" s="265"/>
      <c r="F24" s="266"/>
    </row>
    <row r="25" spans="1:8" ht="18" thickBot="1" x14ac:dyDescent="0.35">
      <c r="A25" s="249" t="s">
        <v>12</v>
      </c>
      <c r="B25" s="250"/>
      <c r="C25" s="250"/>
      <c r="D25" s="251">
        <f>D21+D22+D24-D23</f>
        <v>300000000</v>
      </c>
      <c r="E25" s="251"/>
      <c r="F25" s="252"/>
    </row>
    <row r="26" spans="1:8" ht="15" customHeight="1" thickBot="1" x14ac:dyDescent="0.35">
      <c r="A26" s="253"/>
      <c r="B26" s="254"/>
      <c r="C26" s="254"/>
      <c r="D26" s="254"/>
      <c r="E26" s="254"/>
      <c r="F26" s="255"/>
    </row>
    <row r="27" spans="1:8" ht="18" thickBot="1" x14ac:dyDescent="0.35">
      <c r="A27" s="156" t="s">
        <v>49</v>
      </c>
      <c r="B27" s="157"/>
      <c r="C27" s="157"/>
      <c r="D27" s="157"/>
      <c r="E27" s="157"/>
      <c r="F27" s="158"/>
      <c r="G27" s="12"/>
    </row>
    <row r="28" spans="1:8" x14ac:dyDescent="0.3">
      <c r="A28" s="256" t="s">
        <v>88</v>
      </c>
      <c r="B28" s="238"/>
      <c r="C28" s="238" t="s">
        <v>89</v>
      </c>
      <c r="D28" s="238"/>
      <c r="E28" s="238" t="s">
        <v>90</v>
      </c>
      <c r="F28" s="239"/>
    </row>
    <row r="29" spans="1:8" ht="18" thickBot="1" x14ac:dyDescent="0.35">
      <c r="A29" s="236" t="s">
        <v>91</v>
      </c>
      <c r="B29" s="237"/>
      <c r="C29" s="238" t="s">
        <v>92</v>
      </c>
      <c r="D29" s="238"/>
      <c r="E29" s="238" t="s">
        <v>90</v>
      </c>
      <c r="F29" s="239"/>
    </row>
    <row r="30" spans="1:8" ht="18" thickBot="1" x14ac:dyDescent="0.35">
      <c r="A30" s="240"/>
      <c r="B30" s="241"/>
      <c r="C30" s="241"/>
      <c r="D30" s="241"/>
      <c r="E30" s="241"/>
      <c r="F30" s="242"/>
    </row>
    <row r="31" spans="1:8" x14ac:dyDescent="0.3">
      <c r="A31" s="243" t="s">
        <v>50</v>
      </c>
      <c r="B31" s="244"/>
      <c r="C31" s="244"/>
      <c r="D31" s="244"/>
      <c r="E31" s="244"/>
      <c r="F31" s="245"/>
      <c r="G31" s="12"/>
    </row>
    <row r="32" spans="1:8" s="11" customFormat="1" ht="34.5" x14ac:dyDescent="0.25">
      <c r="A32" s="118" t="s">
        <v>70</v>
      </c>
      <c r="B32" s="118" t="s">
        <v>29</v>
      </c>
      <c r="C32" s="118" t="s">
        <v>30</v>
      </c>
      <c r="D32" s="119" t="s">
        <v>71</v>
      </c>
      <c r="E32" s="120" t="s">
        <v>27</v>
      </c>
      <c r="F32" s="118" t="s">
        <v>28</v>
      </c>
      <c r="G32" s="39"/>
      <c r="H32" s="10"/>
    </row>
    <row r="33" spans="1:8" s="11" customFormat="1" ht="19.5" x14ac:dyDescent="0.25">
      <c r="A33" s="121">
        <v>3157</v>
      </c>
      <c r="B33" s="118"/>
      <c r="C33" s="118"/>
      <c r="D33" s="122">
        <v>21641725</v>
      </c>
      <c r="E33" s="123">
        <v>3250278.9</v>
      </c>
      <c r="F33" s="124">
        <f t="shared" ref="F33:F49" si="0">+D33-E33</f>
        <v>18391446.100000001</v>
      </c>
      <c r="G33" s="39"/>
      <c r="H33" s="10"/>
    </row>
    <row r="34" spans="1:8" s="11" customFormat="1" ht="19.5" x14ac:dyDescent="0.25">
      <c r="A34" s="121">
        <v>3186</v>
      </c>
      <c r="B34" s="118"/>
      <c r="C34" s="118"/>
      <c r="D34" s="122">
        <v>3151964</v>
      </c>
      <c r="E34" s="123"/>
      <c r="F34" s="124">
        <f t="shared" si="0"/>
        <v>3151964</v>
      </c>
      <c r="G34" s="39"/>
      <c r="H34" s="10"/>
    </row>
    <row r="35" spans="1:8" s="11" customFormat="1" ht="19.5" x14ac:dyDescent="0.25">
      <c r="A35" s="121">
        <v>3174</v>
      </c>
      <c r="B35" s="118"/>
      <c r="C35" s="118"/>
      <c r="D35" s="122">
        <v>10225238</v>
      </c>
      <c r="E35" s="123"/>
      <c r="F35" s="124">
        <f t="shared" si="0"/>
        <v>10225238</v>
      </c>
      <c r="G35" s="39"/>
      <c r="H35" s="10"/>
    </row>
    <row r="36" spans="1:8" s="11" customFormat="1" ht="19.5" x14ac:dyDescent="0.25">
      <c r="A36" s="121">
        <v>3098</v>
      </c>
      <c r="B36" s="118"/>
      <c r="C36" s="118"/>
      <c r="D36" s="122">
        <v>4675276</v>
      </c>
      <c r="E36" s="123">
        <v>6500</v>
      </c>
      <c r="F36" s="124">
        <f t="shared" si="0"/>
        <v>4668776</v>
      </c>
      <c r="G36" s="39"/>
      <c r="H36" s="10"/>
    </row>
    <row r="37" spans="1:8" s="11" customFormat="1" ht="19.5" x14ac:dyDescent="0.25">
      <c r="A37" s="121">
        <v>3177</v>
      </c>
      <c r="B37" s="118"/>
      <c r="C37" s="118"/>
      <c r="D37" s="122">
        <v>7876185</v>
      </c>
      <c r="E37" s="123"/>
      <c r="F37" s="124">
        <f t="shared" si="0"/>
        <v>7876185</v>
      </c>
      <c r="G37" s="39"/>
      <c r="H37" s="10"/>
    </row>
    <row r="38" spans="1:8" s="11" customFormat="1" ht="19.5" x14ac:dyDescent="0.25">
      <c r="A38" s="121">
        <v>3178</v>
      </c>
      <c r="B38" s="118"/>
      <c r="C38" s="118"/>
      <c r="D38" s="122">
        <v>6918015</v>
      </c>
      <c r="E38" s="123">
        <v>22900</v>
      </c>
      <c r="F38" s="124">
        <f t="shared" si="0"/>
        <v>6895115</v>
      </c>
      <c r="G38" s="39"/>
      <c r="H38" s="10"/>
    </row>
    <row r="39" spans="1:8" s="11" customFormat="1" ht="19.5" x14ac:dyDescent="0.25">
      <c r="A39" s="121">
        <v>3108</v>
      </c>
      <c r="B39" s="118"/>
      <c r="C39" s="118"/>
      <c r="D39" s="122">
        <v>15536748</v>
      </c>
      <c r="E39" s="123">
        <v>97600</v>
      </c>
      <c r="F39" s="124">
        <f t="shared" si="0"/>
        <v>15439148</v>
      </c>
      <c r="G39" s="39"/>
      <c r="H39" s="10"/>
    </row>
    <row r="40" spans="1:8" s="11" customFormat="1" ht="19.5" x14ac:dyDescent="0.25">
      <c r="A40" s="121">
        <v>3142</v>
      </c>
      <c r="B40" s="118"/>
      <c r="C40" s="118"/>
      <c r="D40" s="122">
        <v>4332194</v>
      </c>
      <c r="E40" s="123">
        <v>80800</v>
      </c>
      <c r="F40" s="124">
        <f t="shared" si="0"/>
        <v>4251394</v>
      </c>
      <c r="G40" s="39"/>
      <c r="H40" s="10"/>
    </row>
    <row r="41" spans="1:8" s="11" customFormat="1" ht="19.5" x14ac:dyDescent="0.25">
      <c r="A41" s="121">
        <v>3160</v>
      </c>
      <c r="B41" s="118"/>
      <c r="C41" s="118"/>
      <c r="D41" s="122">
        <v>4004090</v>
      </c>
      <c r="E41" s="123"/>
      <c r="F41" s="124">
        <f t="shared" si="0"/>
        <v>4004090</v>
      </c>
      <c r="G41" s="39"/>
      <c r="H41" s="10"/>
    </row>
    <row r="42" spans="1:8" s="11" customFormat="1" ht="19.5" x14ac:dyDescent="0.25">
      <c r="A42" s="121">
        <v>6419</v>
      </c>
      <c r="B42" s="118"/>
      <c r="C42" s="118"/>
      <c r="D42" s="122">
        <v>7096112</v>
      </c>
      <c r="E42" s="123"/>
      <c r="F42" s="124">
        <f t="shared" si="0"/>
        <v>7096112</v>
      </c>
      <c r="G42" s="39"/>
      <c r="H42" s="10"/>
    </row>
    <row r="43" spans="1:8" s="11" customFormat="1" ht="19.5" x14ac:dyDescent="0.25">
      <c r="A43" s="121">
        <v>6424</v>
      </c>
      <c r="B43" s="118"/>
      <c r="C43" s="118"/>
      <c r="D43" s="122">
        <v>6732911</v>
      </c>
      <c r="E43" s="123"/>
      <c r="F43" s="124">
        <f t="shared" si="0"/>
        <v>6732911</v>
      </c>
      <c r="G43" s="39"/>
      <c r="H43" s="10"/>
    </row>
    <row r="44" spans="1:8" s="11" customFormat="1" ht="19.5" x14ac:dyDescent="0.25">
      <c r="A44" s="121">
        <v>6410</v>
      </c>
      <c r="B44" s="118"/>
      <c r="C44" s="118"/>
      <c r="D44" s="122">
        <v>4166212</v>
      </c>
      <c r="E44" s="123"/>
      <c r="F44" s="124">
        <f t="shared" si="0"/>
        <v>4166212</v>
      </c>
      <c r="G44" s="39"/>
      <c r="H44" s="10"/>
    </row>
    <row r="45" spans="1:8" s="11" customFormat="1" ht="19.5" x14ac:dyDescent="0.25">
      <c r="A45" s="121">
        <v>6475</v>
      </c>
      <c r="B45" s="118"/>
      <c r="C45" s="118"/>
      <c r="D45" s="122">
        <v>4164066</v>
      </c>
      <c r="E45" s="123"/>
      <c r="F45" s="124">
        <f t="shared" si="0"/>
        <v>4164066</v>
      </c>
      <c r="G45" s="39"/>
      <c r="H45" s="10"/>
    </row>
    <row r="46" spans="1:8" s="11" customFormat="1" ht="19.5" x14ac:dyDescent="0.25">
      <c r="A46" s="121">
        <v>6438</v>
      </c>
      <c r="B46" s="118"/>
      <c r="C46" s="118"/>
      <c r="D46" s="122">
        <v>12950237</v>
      </c>
      <c r="E46" s="123">
        <v>71800</v>
      </c>
      <c r="F46" s="124">
        <f t="shared" si="0"/>
        <v>12878437</v>
      </c>
      <c r="G46" s="39"/>
      <c r="H46" s="10"/>
    </row>
    <row r="47" spans="1:8" s="11" customFormat="1" ht="19.5" x14ac:dyDescent="0.25">
      <c r="A47" s="121">
        <v>6458</v>
      </c>
      <c r="B47" s="118"/>
      <c r="C47" s="118"/>
      <c r="D47" s="122">
        <v>5500483</v>
      </c>
      <c r="E47" s="123"/>
      <c r="F47" s="124">
        <f t="shared" si="0"/>
        <v>5500483</v>
      </c>
      <c r="G47" s="39"/>
      <c r="H47" s="10"/>
    </row>
    <row r="48" spans="1:8" s="11" customFormat="1" ht="19.5" x14ac:dyDescent="0.25">
      <c r="A48" s="121">
        <v>6414</v>
      </c>
      <c r="B48" s="118"/>
      <c r="C48" s="118"/>
      <c r="D48" s="122">
        <v>8207260</v>
      </c>
      <c r="E48" s="123"/>
      <c r="F48" s="124">
        <f t="shared" si="0"/>
        <v>8207260</v>
      </c>
      <c r="G48" s="39"/>
      <c r="H48" s="10"/>
    </row>
    <row r="49" spans="1:8" s="11" customFormat="1" ht="19.5" x14ac:dyDescent="0.25">
      <c r="A49" s="121">
        <v>6553</v>
      </c>
      <c r="B49" s="118"/>
      <c r="C49" s="118"/>
      <c r="D49" s="122">
        <v>6948693</v>
      </c>
      <c r="E49" s="123"/>
      <c r="F49" s="124">
        <f t="shared" si="0"/>
        <v>6948693</v>
      </c>
      <c r="G49" s="39"/>
      <c r="H49" s="10"/>
    </row>
    <row r="50" spans="1:8" ht="18" thickBot="1" x14ac:dyDescent="0.35">
      <c r="A50" s="246" t="s">
        <v>6</v>
      </c>
      <c r="B50" s="247"/>
      <c r="C50" s="247"/>
      <c r="D50" s="117">
        <f>SUM(D33:D49)</f>
        <v>134127409</v>
      </c>
      <c r="E50" s="117">
        <f>SUM(E33:E49)</f>
        <v>3529878.9</v>
      </c>
      <c r="F50" s="73">
        <f>SUM(F33:F49)</f>
        <v>130597530.09999999</v>
      </c>
      <c r="G50" s="12"/>
    </row>
    <row r="51" spans="1:8" ht="18" thickBot="1" x14ac:dyDescent="0.35">
      <c r="A51" s="246"/>
      <c r="B51" s="247"/>
      <c r="C51" s="247"/>
      <c r="D51" s="248" t="s">
        <v>31</v>
      </c>
      <c r="E51" s="248"/>
      <c r="F51" s="73">
        <f>SUM(F33:F49)</f>
        <v>130597530.09999999</v>
      </c>
      <c r="G51" s="12"/>
    </row>
    <row r="52" spans="1:8" ht="18" thickBot="1" x14ac:dyDescent="0.35">
      <c r="A52" s="221"/>
      <c r="B52" s="222"/>
      <c r="C52" s="222"/>
      <c r="D52" s="222"/>
      <c r="E52" s="222"/>
      <c r="F52" s="223"/>
    </row>
    <row r="53" spans="1:8" ht="18" thickBot="1" x14ac:dyDescent="0.35">
      <c r="A53" s="224" t="s">
        <v>59</v>
      </c>
      <c r="B53" s="225"/>
      <c r="C53" s="225"/>
      <c r="D53" s="225"/>
      <c r="E53" s="225"/>
      <c r="F53" s="226"/>
      <c r="G53" s="12"/>
    </row>
    <row r="54" spans="1:8" ht="24.75" customHeight="1" thickBot="1" x14ac:dyDescent="0.35">
      <c r="A54" s="61"/>
      <c r="B54" s="62"/>
      <c r="C54" s="62" t="s">
        <v>60</v>
      </c>
      <c r="D54" s="62" t="s">
        <v>61</v>
      </c>
      <c r="E54" s="62" t="s">
        <v>62</v>
      </c>
      <c r="F54" s="63"/>
    </row>
    <row r="55" spans="1:8" ht="16.5" customHeight="1" x14ac:dyDescent="0.3">
      <c r="A55" s="64" t="s">
        <v>63</v>
      </c>
      <c r="B55" s="65" t="s">
        <v>64</v>
      </c>
      <c r="C55" s="87" t="s">
        <v>65</v>
      </c>
      <c r="D55" s="87" t="s">
        <v>26</v>
      </c>
      <c r="E55" s="227" t="s">
        <v>66</v>
      </c>
      <c r="F55" s="228"/>
    </row>
    <row r="56" spans="1:8" x14ac:dyDescent="0.3">
      <c r="A56" s="71" t="s">
        <v>67</v>
      </c>
      <c r="B56" s="72" t="s">
        <v>67</v>
      </c>
      <c r="C56" s="72" t="s">
        <v>67</v>
      </c>
      <c r="D56" s="72" t="s">
        <v>67</v>
      </c>
      <c r="E56" s="229" t="s">
        <v>67</v>
      </c>
      <c r="F56" s="230"/>
    </row>
    <row r="57" spans="1:8" ht="18" thickBot="1" x14ac:dyDescent="0.35">
      <c r="A57" s="105"/>
      <c r="B57" s="106"/>
      <c r="C57" s="106"/>
      <c r="D57" s="106"/>
      <c r="E57" s="231"/>
      <c r="F57" s="232"/>
    </row>
    <row r="58" spans="1:8" ht="18" thickBot="1" x14ac:dyDescent="0.35">
      <c r="A58" s="233"/>
      <c r="B58" s="234"/>
      <c r="C58" s="234"/>
      <c r="D58" s="234"/>
      <c r="E58" s="234"/>
      <c r="F58" s="235"/>
    </row>
    <row r="59" spans="1:8" ht="18" thickBot="1" x14ac:dyDescent="0.35">
      <c r="A59" s="207" t="s">
        <v>51</v>
      </c>
      <c r="B59" s="208"/>
      <c r="C59" s="208"/>
      <c r="D59" s="208"/>
      <c r="E59" s="208"/>
      <c r="F59" s="209"/>
      <c r="G59" s="66"/>
    </row>
    <row r="60" spans="1:8" s="26" customFormat="1" ht="34.5" x14ac:dyDescent="0.25">
      <c r="A60" s="28" t="s">
        <v>70</v>
      </c>
      <c r="B60" s="27" t="s">
        <v>32</v>
      </c>
      <c r="C60" s="27" t="s">
        <v>33</v>
      </c>
      <c r="D60" s="27" t="s">
        <v>71</v>
      </c>
      <c r="E60" s="27" t="s">
        <v>35</v>
      </c>
      <c r="F60" s="29" t="s">
        <v>34</v>
      </c>
      <c r="G60" s="39"/>
      <c r="H60" s="25"/>
    </row>
    <row r="61" spans="1:8" s="26" customFormat="1" ht="19.5" x14ac:dyDescent="0.25">
      <c r="A61" s="121">
        <v>3157</v>
      </c>
      <c r="B61" s="126"/>
      <c r="C61" s="126"/>
      <c r="D61" s="122">
        <v>21641725</v>
      </c>
      <c r="E61" s="123">
        <v>3250278.9</v>
      </c>
      <c r="F61" s="124">
        <f t="shared" ref="F61:F77" si="1">+D61-E61</f>
        <v>18391446.100000001</v>
      </c>
      <c r="G61" s="39"/>
      <c r="H61" s="25"/>
    </row>
    <row r="62" spans="1:8" s="26" customFormat="1" ht="19.5" x14ac:dyDescent="0.25">
      <c r="A62" s="121">
        <v>3186</v>
      </c>
      <c r="B62" s="126"/>
      <c r="C62" s="126"/>
      <c r="D62" s="122">
        <v>3151964</v>
      </c>
      <c r="E62" s="123"/>
      <c r="F62" s="124">
        <f t="shared" si="1"/>
        <v>3151964</v>
      </c>
      <c r="G62" s="39"/>
      <c r="H62" s="25"/>
    </row>
    <row r="63" spans="1:8" s="26" customFormat="1" ht="19.5" x14ac:dyDescent="0.25">
      <c r="A63" s="121">
        <v>3174</v>
      </c>
      <c r="B63" s="126"/>
      <c r="C63" s="126"/>
      <c r="D63" s="122">
        <v>10225238</v>
      </c>
      <c r="E63" s="123"/>
      <c r="F63" s="124">
        <f t="shared" si="1"/>
        <v>10225238</v>
      </c>
      <c r="G63" s="39"/>
      <c r="H63" s="25"/>
    </row>
    <row r="64" spans="1:8" s="26" customFormat="1" ht="19.5" x14ac:dyDescent="0.25">
      <c r="A64" s="121">
        <v>3098</v>
      </c>
      <c r="B64" s="126"/>
      <c r="C64" s="126"/>
      <c r="D64" s="122">
        <v>4675276</v>
      </c>
      <c r="E64" s="123">
        <v>6500</v>
      </c>
      <c r="F64" s="124">
        <f t="shared" si="1"/>
        <v>4668776</v>
      </c>
      <c r="G64" s="39"/>
      <c r="H64" s="25"/>
    </row>
    <row r="65" spans="1:8" s="26" customFormat="1" ht="19.5" x14ac:dyDescent="0.25">
      <c r="A65" s="121">
        <v>3177</v>
      </c>
      <c r="B65" s="126"/>
      <c r="C65" s="126"/>
      <c r="D65" s="122">
        <v>7876185</v>
      </c>
      <c r="E65" s="123"/>
      <c r="F65" s="124">
        <f t="shared" si="1"/>
        <v>7876185</v>
      </c>
      <c r="G65" s="39"/>
      <c r="H65" s="25"/>
    </row>
    <row r="66" spans="1:8" s="26" customFormat="1" ht="19.5" x14ac:dyDescent="0.25">
      <c r="A66" s="121">
        <v>3178</v>
      </c>
      <c r="B66" s="126"/>
      <c r="C66" s="126"/>
      <c r="D66" s="122">
        <v>6918015</v>
      </c>
      <c r="E66" s="123">
        <v>22900</v>
      </c>
      <c r="F66" s="124">
        <f t="shared" si="1"/>
        <v>6895115</v>
      </c>
      <c r="G66" s="39"/>
      <c r="H66" s="25"/>
    </row>
    <row r="67" spans="1:8" s="26" customFormat="1" ht="19.5" x14ac:dyDescent="0.25">
      <c r="A67" s="121">
        <v>3108</v>
      </c>
      <c r="B67" s="126"/>
      <c r="C67" s="126"/>
      <c r="D67" s="122">
        <v>15536748</v>
      </c>
      <c r="E67" s="123">
        <v>97600</v>
      </c>
      <c r="F67" s="124">
        <f t="shared" si="1"/>
        <v>15439148</v>
      </c>
      <c r="G67" s="39"/>
      <c r="H67" s="25"/>
    </row>
    <row r="68" spans="1:8" s="26" customFormat="1" ht="19.5" x14ac:dyDescent="0.25">
      <c r="A68" s="121">
        <v>3142</v>
      </c>
      <c r="B68" s="126"/>
      <c r="C68" s="126"/>
      <c r="D68" s="122">
        <v>4332194</v>
      </c>
      <c r="E68" s="123">
        <v>80800</v>
      </c>
      <c r="F68" s="124">
        <f t="shared" si="1"/>
        <v>4251394</v>
      </c>
      <c r="G68" s="39"/>
      <c r="H68" s="25"/>
    </row>
    <row r="69" spans="1:8" s="26" customFormat="1" ht="19.5" x14ac:dyDescent="0.25">
      <c r="A69" s="121">
        <v>3160</v>
      </c>
      <c r="B69" s="126"/>
      <c r="C69" s="126"/>
      <c r="D69" s="122">
        <v>4004090</v>
      </c>
      <c r="E69" s="123"/>
      <c r="F69" s="124">
        <f t="shared" si="1"/>
        <v>4004090</v>
      </c>
      <c r="G69" s="39"/>
      <c r="H69" s="25"/>
    </row>
    <row r="70" spans="1:8" s="26" customFormat="1" ht="19.5" x14ac:dyDescent="0.25">
      <c r="A70" s="121">
        <v>6419</v>
      </c>
      <c r="B70" s="126"/>
      <c r="C70" s="126"/>
      <c r="D70" s="122">
        <v>7096112</v>
      </c>
      <c r="E70" s="123"/>
      <c r="F70" s="124">
        <f t="shared" si="1"/>
        <v>7096112</v>
      </c>
      <c r="G70" s="39"/>
      <c r="H70" s="25"/>
    </row>
    <row r="71" spans="1:8" s="26" customFormat="1" ht="19.5" x14ac:dyDescent="0.25">
      <c r="A71" s="121">
        <v>6424</v>
      </c>
      <c r="B71" s="126"/>
      <c r="C71" s="126"/>
      <c r="D71" s="122">
        <v>6732911</v>
      </c>
      <c r="E71" s="123"/>
      <c r="F71" s="124">
        <f t="shared" si="1"/>
        <v>6732911</v>
      </c>
      <c r="G71" s="39"/>
      <c r="H71" s="25"/>
    </row>
    <row r="72" spans="1:8" s="26" customFormat="1" ht="19.5" x14ac:dyDescent="0.25">
      <c r="A72" s="121">
        <v>6410</v>
      </c>
      <c r="B72" s="126"/>
      <c r="C72" s="126"/>
      <c r="D72" s="122">
        <v>4166212</v>
      </c>
      <c r="E72" s="123"/>
      <c r="F72" s="124">
        <f t="shared" si="1"/>
        <v>4166212</v>
      </c>
      <c r="G72" s="39"/>
      <c r="H72" s="25"/>
    </row>
    <row r="73" spans="1:8" s="26" customFormat="1" ht="19.5" x14ac:dyDescent="0.25">
      <c r="A73" s="121">
        <v>6475</v>
      </c>
      <c r="B73" s="126"/>
      <c r="C73" s="126"/>
      <c r="D73" s="122">
        <v>4164066</v>
      </c>
      <c r="E73" s="123"/>
      <c r="F73" s="124">
        <f t="shared" si="1"/>
        <v>4164066</v>
      </c>
      <c r="G73" s="39"/>
      <c r="H73" s="25"/>
    </row>
    <row r="74" spans="1:8" s="26" customFormat="1" ht="19.5" x14ac:dyDescent="0.25">
      <c r="A74" s="121">
        <v>6438</v>
      </c>
      <c r="B74" s="126"/>
      <c r="C74" s="126"/>
      <c r="D74" s="122">
        <v>12950237</v>
      </c>
      <c r="E74" s="123">
        <v>71800</v>
      </c>
      <c r="F74" s="124">
        <f t="shared" si="1"/>
        <v>12878437</v>
      </c>
      <c r="G74" s="39"/>
      <c r="H74" s="25"/>
    </row>
    <row r="75" spans="1:8" s="26" customFormat="1" ht="19.5" x14ac:dyDescent="0.25">
      <c r="A75" s="121">
        <v>6458</v>
      </c>
      <c r="B75" s="126"/>
      <c r="C75" s="126"/>
      <c r="D75" s="122">
        <v>5500483</v>
      </c>
      <c r="E75" s="123"/>
      <c r="F75" s="124">
        <f t="shared" si="1"/>
        <v>5500483</v>
      </c>
      <c r="G75" s="39"/>
      <c r="H75" s="25"/>
    </row>
    <row r="76" spans="1:8" s="26" customFormat="1" ht="19.5" x14ac:dyDescent="0.25">
      <c r="A76" s="121">
        <v>6414</v>
      </c>
      <c r="B76" s="126"/>
      <c r="C76" s="126"/>
      <c r="D76" s="122">
        <v>8207260</v>
      </c>
      <c r="E76" s="123"/>
      <c r="F76" s="124">
        <f t="shared" si="1"/>
        <v>8207260</v>
      </c>
      <c r="G76" s="39"/>
      <c r="H76" s="25"/>
    </row>
    <row r="77" spans="1:8" s="26" customFormat="1" ht="19.5" x14ac:dyDescent="0.25">
      <c r="A77" s="121">
        <v>6553</v>
      </c>
      <c r="B77" s="126"/>
      <c r="C77" s="126"/>
      <c r="D77" s="122">
        <v>6948693</v>
      </c>
      <c r="E77" s="123"/>
      <c r="F77" s="124">
        <f t="shared" si="1"/>
        <v>6948693</v>
      </c>
      <c r="G77" s="39"/>
      <c r="H77" s="25"/>
    </row>
    <row r="78" spans="1:8" x14ac:dyDescent="0.3">
      <c r="A78" s="210" t="s">
        <v>6</v>
      </c>
      <c r="B78" s="210"/>
      <c r="C78" s="210"/>
      <c r="D78" s="127">
        <f>SUM(D61:D77)</f>
        <v>134127409</v>
      </c>
      <c r="E78" s="127">
        <f>SUM(E61:E77)</f>
        <v>3529878.9</v>
      </c>
      <c r="F78" s="128">
        <f>SUM(F61:F77)</f>
        <v>130597530.09999999</v>
      </c>
    </row>
    <row r="79" spans="1:8" ht="18" thickBot="1" x14ac:dyDescent="0.35">
      <c r="A79" s="211" t="s">
        <v>68</v>
      </c>
      <c r="B79" s="212"/>
      <c r="C79" s="212"/>
      <c r="D79" s="212"/>
      <c r="E79" s="213"/>
      <c r="F79" s="125">
        <f>SUM(F78)</f>
        <v>130597530.09999999</v>
      </c>
    </row>
    <row r="80" spans="1:8" x14ac:dyDescent="0.3">
      <c r="A80" s="78"/>
      <c r="B80" s="79"/>
      <c r="C80" s="79"/>
      <c r="D80" s="79"/>
      <c r="E80" s="80"/>
      <c r="F80" s="74"/>
    </row>
    <row r="81" spans="1:8" ht="18" thickBot="1" x14ac:dyDescent="0.35">
      <c r="A81" s="107" t="s">
        <v>36</v>
      </c>
      <c r="B81" s="214"/>
      <c r="C81" s="214"/>
      <c r="D81" s="214"/>
      <c r="E81" s="214"/>
      <c r="F81" s="215"/>
    </row>
    <row r="82" spans="1:8" ht="19.5" customHeight="1" thickBot="1" x14ac:dyDescent="0.35">
      <c r="A82" s="216" t="s">
        <v>52</v>
      </c>
      <c r="B82" s="217"/>
      <c r="C82" s="217"/>
      <c r="D82" s="217"/>
      <c r="E82" s="217"/>
      <c r="F82" s="218"/>
    </row>
    <row r="83" spans="1:8" s="11" customFormat="1" ht="34.5" x14ac:dyDescent="0.25">
      <c r="A83" s="219" t="s">
        <v>4</v>
      </c>
      <c r="B83" s="220"/>
      <c r="C83" s="110" t="s">
        <v>5</v>
      </c>
      <c r="D83" s="36" t="s">
        <v>7</v>
      </c>
      <c r="E83" s="37" t="s">
        <v>38</v>
      </c>
      <c r="F83" s="38" t="s">
        <v>39</v>
      </c>
      <c r="G83" s="10"/>
      <c r="H83" s="10"/>
    </row>
    <row r="84" spans="1:8" x14ac:dyDescent="0.3">
      <c r="A84" s="201" t="s">
        <v>42</v>
      </c>
      <c r="B84" s="202"/>
      <c r="C84" s="34">
        <f>D25</f>
        <v>300000000</v>
      </c>
      <c r="D84" s="35">
        <v>2010917</v>
      </c>
      <c r="E84" s="33"/>
      <c r="F84" s="93">
        <f>+C84-D84</f>
        <v>297989083</v>
      </c>
      <c r="G84" s="12"/>
    </row>
    <row r="85" spans="1:8" ht="18" thickBot="1" x14ac:dyDescent="0.35">
      <c r="A85" s="201" t="s">
        <v>72</v>
      </c>
      <c r="B85" s="202"/>
      <c r="C85" s="32"/>
      <c r="D85" s="35">
        <v>22559069</v>
      </c>
      <c r="E85" s="73"/>
      <c r="F85" s="73">
        <f>+F84-D85</f>
        <v>275430014</v>
      </c>
    </row>
    <row r="86" spans="1:8" ht="17.25" customHeight="1" thickBot="1" x14ac:dyDescent="0.35">
      <c r="A86" s="201" t="s">
        <v>72</v>
      </c>
      <c r="B86" s="202"/>
      <c r="C86" s="32"/>
      <c r="D86" s="35">
        <v>23667504</v>
      </c>
      <c r="E86" s="73"/>
      <c r="F86" s="73">
        <f>+F85-D86</f>
        <v>251762510</v>
      </c>
    </row>
    <row r="87" spans="1:8" ht="17.25" customHeight="1" thickBot="1" x14ac:dyDescent="0.35">
      <c r="A87" s="201" t="s">
        <v>72</v>
      </c>
      <c r="B87" s="202"/>
      <c r="C87" s="32"/>
      <c r="D87" s="35"/>
      <c r="E87" s="73">
        <f>F79</f>
        <v>130597530.09999999</v>
      </c>
      <c r="F87" s="73">
        <f>+F86-E87</f>
        <v>121164979.90000001</v>
      </c>
    </row>
    <row r="88" spans="1:8" ht="18" thickBot="1" x14ac:dyDescent="0.35">
      <c r="A88" s="203" t="s">
        <v>6</v>
      </c>
      <c r="B88" s="204"/>
      <c r="C88" s="69">
        <f>SUM(C84:C87)</f>
        <v>300000000</v>
      </c>
      <c r="D88" s="35">
        <f>SUM(D84:D87)</f>
        <v>48237490</v>
      </c>
      <c r="E88" s="73">
        <f>E87</f>
        <v>130597530.09999999</v>
      </c>
      <c r="F88" s="73">
        <f>+F87</f>
        <v>121164979.90000001</v>
      </c>
      <c r="G88" s="12"/>
    </row>
    <row r="89" spans="1:8" ht="18" thickBot="1" x14ac:dyDescent="0.35">
      <c r="A89" s="205" t="s">
        <v>37</v>
      </c>
      <c r="B89" s="206"/>
      <c r="C89" s="70" t="s">
        <v>77</v>
      </c>
      <c r="D89" s="206" t="s">
        <v>79</v>
      </c>
      <c r="E89" s="206"/>
      <c r="F89" s="94" t="s">
        <v>93</v>
      </c>
    </row>
    <row r="90" spans="1:8" ht="18" thickBot="1" x14ac:dyDescent="0.35">
      <c r="A90" s="174"/>
      <c r="B90" s="175"/>
      <c r="C90" s="175"/>
      <c r="D90" s="175"/>
      <c r="E90" s="175"/>
      <c r="F90" s="176"/>
    </row>
    <row r="91" spans="1:8" ht="18" thickBot="1" x14ac:dyDescent="0.35">
      <c r="A91" s="183" t="s">
        <v>53</v>
      </c>
      <c r="B91" s="184"/>
      <c r="C91" s="184"/>
      <c r="D91" s="184"/>
      <c r="E91" s="184"/>
      <c r="F91" s="185"/>
      <c r="G91" s="12"/>
    </row>
    <row r="92" spans="1:8" x14ac:dyDescent="0.3">
      <c r="A92" s="40" t="s">
        <v>44</v>
      </c>
      <c r="B92" s="31" t="s">
        <v>40</v>
      </c>
      <c r="C92" s="30" t="s">
        <v>45</v>
      </c>
      <c r="D92" s="30" t="s">
        <v>41</v>
      </c>
      <c r="E92" s="192" t="s">
        <v>39</v>
      </c>
      <c r="F92" s="193"/>
    </row>
    <row r="93" spans="1:8" x14ac:dyDescent="0.3">
      <c r="A93" s="91">
        <f>C88</f>
        <v>300000000</v>
      </c>
      <c r="B93" s="76"/>
      <c r="C93" s="77"/>
      <c r="D93" s="90">
        <v>48237490</v>
      </c>
      <c r="E93" s="194">
        <f>+F88</f>
        <v>121164979.90000001</v>
      </c>
      <c r="F93" s="195"/>
      <c r="G93" s="12"/>
    </row>
    <row r="94" spans="1:8" ht="18" thickBot="1" x14ac:dyDescent="0.35">
      <c r="A94" s="174"/>
      <c r="B94" s="175"/>
      <c r="C94" s="175"/>
      <c r="D94" s="175"/>
      <c r="E94" s="175"/>
      <c r="F94" s="176"/>
    </row>
    <row r="95" spans="1:8" s="9" customFormat="1" ht="18" thickBot="1" x14ac:dyDescent="0.35">
      <c r="A95" s="196" t="s">
        <v>54</v>
      </c>
      <c r="B95" s="197"/>
      <c r="C95" s="197"/>
      <c r="D95" s="197"/>
      <c r="E95" s="197"/>
      <c r="F95" s="198"/>
      <c r="G95" s="12"/>
      <c r="H95" s="9" t="s">
        <v>75</v>
      </c>
    </row>
    <row r="96" spans="1:8" s="9" customFormat="1" x14ac:dyDescent="0.3">
      <c r="A96" s="199" t="s">
        <v>22</v>
      </c>
      <c r="B96" s="200"/>
      <c r="C96" s="188">
        <f>C84</f>
        <v>300000000</v>
      </c>
      <c r="D96" s="188"/>
      <c r="E96" s="188"/>
      <c r="F96" s="189"/>
    </row>
    <row r="97" spans="1:8" s="9" customFormat="1" x14ac:dyDescent="0.3">
      <c r="A97" s="186" t="s">
        <v>7</v>
      </c>
      <c r="B97" s="187"/>
      <c r="C97" s="188">
        <f>+D93</f>
        <v>48237490</v>
      </c>
      <c r="D97" s="188"/>
      <c r="E97" s="188"/>
      <c r="F97" s="189"/>
      <c r="H97" s="9">
        <f>C97+C98</f>
        <v>178835020.09999999</v>
      </c>
    </row>
    <row r="98" spans="1:8" s="9" customFormat="1" x14ac:dyDescent="0.3">
      <c r="A98" s="186" t="s">
        <v>46</v>
      </c>
      <c r="B98" s="187"/>
      <c r="C98" s="188">
        <f>E88</f>
        <v>130597530.09999999</v>
      </c>
      <c r="D98" s="188"/>
      <c r="E98" s="188"/>
      <c r="F98" s="189"/>
    </row>
    <row r="99" spans="1:8" s="9" customFormat="1" ht="18" thickBot="1" x14ac:dyDescent="0.35">
      <c r="A99" s="190" t="s">
        <v>8</v>
      </c>
      <c r="B99" s="191"/>
      <c r="C99" s="188">
        <f>+F88</f>
        <v>121164979.90000001</v>
      </c>
      <c r="D99" s="188"/>
      <c r="E99" s="188"/>
      <c r="F99" s="189"/>
    </row>
    <row r="100" spans="1:8" s="9" customFormat="1" ht="18" thickBot="1" x14ac:dyDescent="0.35">
      <c r="A100" s="174"/>
      <c r="B100" s="175"/>
      <c r="C100" s="175"/>
      <c r="D100" s="175"/>
      <c r="E100" s="175"/>
      <c r="F100" s="176"/>
    </row>
    <row r="101" spans="1:8" s="9" customFormat="1" ht="18" thickBot="1" x14ac:dyDescent="0.35">
      <c r="A101" s="177" t="s">
        <v>55</v>
      </c>
      <c r="B101" s="178"/>
      <c r="C101" s="178"/>
      <c r="D101" s="178"/>
      <c r="E101" s="178"/>
      <c r="F101" s="179"/>
      <c r="G101" s="12"/>
    </row>
    <row r="102" spans="1:8" s="9" customFormat="1" ht="31.5" customHeight="1" thickBot="1" x14ac:dyDescent="0.35">
      <c r="A102" s="8" t="s">
        <v>1</v>
      </c>
      <c r="B102" s="109" t="s">
        <v>2</v>
      </c>
      <c r="C102" s="8" t="s">
        <v>3</v>
      </c>
      <c r="D102" s="108" t="s">
        <v>10</v>
      </c>
      <c r="E102" s="8" t="s">
        <v>11</v>
      </c>
      <c r="F102" s="109" t="s">
        <v>12</v>
      </c>
    </row>
    <row r="103" spans="1:8" s="9" customFormat="1" ht="18.75" customHeight="1" thickBot="1" x14ac:dyDescent="0.35">
      <c r="A103" s="75"/>
      <c r="B103" s="41"/>
      <c r="C103" s="42"/>
      <c r="D103" s="43"/>
      <c r="E103" s="44"/>
      <c r="F103" s="45"/>
    </row>
    <row r="104" spans="1:8" s="9" customFormat="1" ht="18" thickBot="1" x14ac:dyDescent="0.35">
      <c r="A104" s="174"/>
      <c r="B104" s="175"/>
      <c r="C104" s="175"/>
      <c r="D104" s="175"/>
      <c r="E104" s="175"/>
      <c r="F104" s="176"/>
    </row>
    <row r="105" spans="1:8" s="9" customFormat="1" ht="18" thickBot="1" x14ac:dyDescent="0.35">
      <c r="A105" s="156" t="s">
        <v>56</v>
      </c>
      <c r="B105" s="157"/>
      <c r="C105" s="157"/>
      <c r="D105" s="157"/>
      <c r="E105" s="157"/>
      <c r="F105" s="158"/>
      <c r="G105" s="12"/>
    </row>
    <row r="106" spans="1:8" s="9" customFormat="1" x14ac:dyDescent="0.3">
      <c r="A106" s="180" t="s">
        <v>94</v>
      </c>
      <c r="B106" s="181"/>
      <c r="C106" s="181"/>
      <c r="D106" s="181"/>
      <c r="E106" s="181"/>
      <c r="F106" s="182"/>
    </row>
    <row r="107" spans="1:8" s="9" customFormat="1" x14ac:dyDescent="0.3">
      <c r="A107" s="180"/>
      <c r="B107" s="181"/>
      <c r="C107" s="181"/>
      <c r="D107" s="181"/>
      <c r="E107" s="181"/>
      <c r="F107" s="182"/>
    </row>
    <row r="108" spans="1:8" s="9" customFormat="1" ht="26.25" customHeight="1" thickBot="1" x14ac:dyDescent="0.35">
      <c r="A108" s="180"/>
      <c r="B108" s="181"/>
      <c r="C108" s="181"/>
      <c r="D108" s="181"/>
      <c r="E108" s="181"/>
      <c r="F108" s="182"/>
    </row>
    <row r="109" spans="1:8" s="9" customFormat="1" ht="18" thickBot="1" x14ac:dyDescent="0.35">
      <c r="A109" s="183">
        <v>0</v>
      </c>
      <c r="B109" s="184"/>
      <c r="C109" s="184"/>
      <c r="D109" s="184"/>
      <c r="E109" s="184"/>
      <c r="F109" s="185"/>
    </row>
    <row r="110" spans="1:8" s="9" customFormat="1" ht="18" thickBot="1" x14ac:dyDescent="0.35">
      <c r="A110" s="156" t="s">
        <v>57</v>
      </c>
      <c r="B110" s="157"/>
      <c r="C110" s="157"/>
      <c r="D110" s="157"/>
      <c r="E110" s="157"/>
      <c r="F110" s="158"/>
    </row>
    <row r="111" spans="1:8" s="9" customFormat="1" ht="17.25" customHeight="1" x14ac:dyDescent="0.3">
      <c r="A111" s="159"/>
      <c r="B111" s="160"/>
      <c r="C111" s="160"/>
      <c r="D111" s="160"/>
      <c r="E111" s="160"/>
      <c r="F111" s="161"/>
    </row>
    <row r="112" spans="1:8" s="9" customFormat="1" ht="18" thickBot="1" x14ac:dyDescent="0.35">
      <c r="A112" s="162"/>
      <c r="B112" s="163"/>
      <c r="C112" s="163"/>
      <c r="D112" s="163"/>
      <c r="E112" s="163"/>
      <c r="F112" s="164"/>
    </row>
    <row r="113" spans="1:7" s="9" customFormat="1" ht="18" thickBot="1" x14ac:dyDescent="0.35">
      <c r="A113" s="165"/>
      <c r="B113" s="166"/>
      <c r="C113" s="166"/>
      <c r="D113" s="166"/>
      <c r="E113" s="166"/>
      <c r="F113" s="167"/>
    </row>
    <row r="114" spans="1:7" s="9" customFormat="1" ht="18" thickBot="1" x14ac:dyDescent="0.35">
      <c r="A114" s="156" t="s">
        <v>58</v>
      </c>
      <c r="B114" s="157"/>
      <c r="C114" s="157"/>
      <c r="D114" s="157"/>
      <c r="E114" s="157"/>
      <c r="F114" s="158"/>
      <c r="G114" s="12"/>
    </row>
    <row r="115" spans="1:7" s="9" customFormat="1" x14ac:dyDescent="0.3">
      <c r="A115" s="1"/>
      <c r="B115" s="2"/>
      <c r="C115" s="2"/>
      <c r="D115" s="2"/>
      <c r="E115" s="2"/>
      <c r="F115" s="3"/>
    </row>
    <row r="116" spans="1:7" s="9" customFormat="1" x14ac:dyDescent="0.3">
      <c r="A116" s="5"/>
      <c r="B116" s="6"/>
      <c r="C116" s="6"/>
      <c r="D116" s="6"/>
      <c r="E116" s="6"/>
      <c r="F116" s="7"/>
    </row>
    <row r="117" spans="1:7" s="9" customFormat="1" ht="18" thickBot="1" x14ac:dyDescent="0.35">
      <c r="A117" s="168" t="s">
        <v>78</v>
      </c>
      <c r="B117" s="169"/>
      <c r="C117" s="169"/>
      <c r="D117" s="169"/>
      <c r="E117" s="169"/>
      <c r="F117" s="170"/>
    </row>
    <row r="118" spans="1:7" s="9" customFormat="1" ht="18" thickBot="1" x14ac:dyDescent="0.35">
      <c r="A118" s="171" t="s">
        <v>95</v>
      </c>
      <c r="B118" s="172"/>
      <c r="C118" s="172"/>
      <c r="D118" s="172"/>
      <c r="E118" s="172"/>
      <c r="F118" s="173"/>
    </row>
  </sheetData>
  <mergeCells count="90">
    <mergeCell ref="A1:C1"/>
    <mergeCell ref="A2:C2"/>
    <mergeCell ref="A3:C3"/>
    <mergeCell ref="A6:C6"/>
    <mergeCell ref="D6:F7"/>
    <mergeCell ref="A7:C7"/>
    <mergeCell ref="C16:F16"/>
    <mergeCell ref="A8:F8"/>
    <mergeCell ref="A9:B9"/>
    <mergeCell ref="C9:D9"/>
    <mergeCell ref="E9:F9"/>
    <mergeCell ref="A10:D10"/>
    <mergeCell ref="E10:F10"/>
    <mergeCell ref="B11:C11"/>
    <mergeCell ref="E11:F11"/>
    <mergeCell ref="A12:F13"/>
    <mergeCell ref="A14:F14"/>
    <mergeCell ref="A15:F15"/>
    <mergeCell ref="C17:F17"/>
    <mergeCell ref="C18:F18"/>
    <mergeCell ref="A19:F19"/>
    <mergeCell ref="A20:F20"/>
    <mergeCell ref="A21:C21"/>
    <mergeCell ref="D21:F21"/>
    <mergeCell ref="A22:C22"/>
    <mergeCell ref="D22:F22"/>
    <mergeCell ref="A23:C23"/>
    <mergeCell ref="D23:F23"/>
    <mergeCell ref="A24:C24"/>
    <mergeCell ref="D24:F24"/>
    <mergeCell ref="A51:C51"/>
    <mergeCell ref="D51:E51"/>
    <mergeCell ref="A50:C50"/>
    <mergeCell ref="A25:C25"/>
    <mergeCell ref="D25:F25"/>
    <mergeCell ref="A26:F26"/>
    <mergeCell ref="A27:F27"/>
    <mergeCell ref="A28:B28"/>
    <mergeCell ref="C28:D28"/>
    <mergeCell ref="E28:F28"/>
    <mergeCell ref="A29:B29"/>
    <mergeCell ref="C29:D29"/>
    <mergeCell ref="E29:F29"/>
    <mergeCell ref="A30:F30"/>
    <mergeCell ref="A31:F31"/>
    <mergeCell ref="A84:B84"/>
    <mergeCell ref="A78:C78"/>
    <mergeCell ref="A52:F52"/>
    <mergeCell ref="A53:F53"/>
    <mergeCell ref="E55:F55"/>
    <mergeCell ref="E56:F56"/>
    <mergeCell ref="E57:F57"/>
    <mergeCell ref="A58:F58"/>
    <mergeCell ref="A59:F59"/>
    <mergeCell ref="A79:E79"/>
    <mergeCell ref="B81:F81"/>
    <mergeCell ref="A82:F82"/>
    <mergeCell ref="A83:B83"/>
    <mergeCell ref="A96:B96"/>
    <mergeCell ref="C96:F96"/>
    <mergeCell ref="A85:B85"/>
    <mergeCell ref="A87:B87"/>
    <mergeCell ref="A88:B88"/>
    <mergeCell ref="A89:B89"/>
    <mergeCell ref="D89:E89"/>
    <mergeCell ref="A90:F90"/>
    <mergeCell ref="A86:B86"/>
    <mergeCell ref="A91:F91"/>
    <mergeCell ref="E92:F92"/>
    <mergeCell ref="E93:F93"/>
    <mergeCell ref="A94:F94"/>
    <mergeCell ref="A95:F95"/>
    <mergeCell ref="A97:B97"/>
    <mergeCell ref="C97:F97"/>
    <mergeCell ref="A98:B98"/>
    <mergeCell ref="C98:F98"/>
    <mergeCell ref="A99:B99"/>
    <mergeCell ref="C99:F99"/>
    <mergeCell ref="A118:F118"/>
    <mergeCell ref="A100:F100"/>
    <mergeCell ref="A101:F101"/>
    <mergeCell ref="A104:F104"/>
    <mergeCell ref="A105:F105"/>
    <mergeCell ref="A106:F108"/>
    <mergeCell ref="A109:F109"/>
    <mergeCell ref="A110:F110"/>
    <mergeCell ref="A111:F112"/>
    <mergeCell ref="A113:F113"/>
    <mergeCell ref="A114:F114"/>
    <mergeCell ref="A117:F117"/>
  </mergeCells>
  <pageMargins left="0.82677165354330717" right="0.23622047244094491" top="0.74803149606299213" bottom="0.74803149606299213" header="0.31496062992125984" footer="0.31496062992125984"/>
  <pageSetup scale="53" orientation="portrait" r:id="rId1"/>
  <headerFooter>
    <oddHeader xml:space="preserve">&amp;L
</oddHeader>
  </headerFooter>
  <rowBreaks count="1" manualBreakCount="1">
    <brk id="54" max="5" man="1"/>
  </rowBreaks>
  <colBreaks count="1" manualBreakCount="1">
    <brk id="6" max="97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0</xdr:col>
                    <xdr:colOff>352425</xdr:colOff>
                    <xdr:row>2</xdr:row>
                    <xdr:rowOff>152400</xdr:rowOff>
                  </from>
                  <to>
                    <xdr:col>0</xdr:col>
                    <xdr:colOff>371475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0</xdr:col>
                    <xdr:colOff>438150</xdr:colOff>
                    <xdr:row>2</xdr:row>
                    <xdr:rowOff>152400</xdr:rowOff>
                  </from>
                  <to>
                    <xdr:col>0</xdr:col>
                    <xdr:colOff>457200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9"/>
  <sheetViews>
    <sheetView view="pageBreakPreview" topLeftCell="A46" zoomScale="80" zoomScaleNormal="80" zoomScaleSheetLayoutView="80" zoomScalePageLayoutView="40" workbookViewId="0">
      <selection activeCell="F56" sqref="F56"/>
    </sheetView>
  </sheetViews>
  <sheetFormatPr baseColWidth="10" defaultRowHeight="17.25" x14ac:dyDescent="0.3"/>
  <cols>
    <col min="1" max="1" width="36.28515625" style="4" customWidth="1"/>
    <col min="2" max="2" width="25.7109375" style="4" customWidth="1"/>
    <col min="3" max="3" width="29.140625" style="4" customWidth="1"/>
    <col min="4" max="4" width="26.5703125" style="4" customWidth="1"/>
    <col min="5" max="5" width="26.42578125" style="4" customWidth="1"/>
    <col min="6" max="6" width="25.85546875" style="4" customWidth="1"/>
    <col min="7" max="7" width="38.140625" style="9" hidden="1" customWidth="1"/>
    <col min="8" max="8" width="15.5703125" style="9" hidden="1" customWidth="1"/>
    <col min="9" max="13" width="11.42578125" style="4" hidden="1" customWidth="1"/>
    <col min="14" max="16384" width="11.42578125" style="4"/>
  </cols>
  <sheetData>
    <row r="1" spans="1:8" x14ac:dyDescent="0.3">
      <c r="A1" s="306" t="s">
        <v>15</v>
      </c>
      <c r="B1" s="307"/>
      <c r="C1" s="308"/>
      <c r="D1" s="52"/>
      <c r="E1" s="52"/>
      <c r="F1" s="53"/>
    </row>
    <row r="2" spans="1:8" x14ac:dyDescent="0.3">
      <c r="A2" s="309" t="s">
        <v>17</v>
      </c>
      <c r="B2" s="310"/>
      <c r="C2" s="311"/>
      <c r="D2" s="54"/>
      <c r="E2" s="54"/>
      <c r="F2" s="55"/>
    </row>
    <row r="3" spans="1:8" x14ac:dyDescent="0.3">
      <c r="A3" s="309" t="s">
        <v>16</v>
      </c>
      <c r="B3" s="310"/>
      <c r="C3" s="311"/>
      <c r="D3" s="54"/>
      <c r="E3" s="54"/>
      <c r="F3" s="55"/>
    </row>
    <row r="4" spans="1:8" x14ac:dyDescent="0.3">
      <c r="A4" s="46" t="s">
        <v>14</v>
      </c>
      <c r="B4" s="47"/>
      <c r="C4" s="48"/>
      <c r="D4" s="81" t="s">
        <v>97</v>
      </c>
      <c r="E4" s="82"/>
      <c r="F4" s="56"/>
      <c r="G4" s="12"/>
    </row>
    <row r="5" spans="1:8" ht="18" thickBot="1" x14ac:dyDescent="0.35">
      <c r="A5" s="49"/>
      <c r="B5" s="50"/>
      <c r="C5" s="51"/>
      <c r="D5" s="57"/>
      <c r="E5" s="57"/>
      <c r="F5" s="58"/>
    </row>
    <row r="6" spans="1:8" ht="22.5" customHeight="1" x14ac:dyDescent="0.3">
      <c r="A6" s="312" t="s">
        <v>13</v>
      </c>
      <c r="B6" s="313"/>
      <c r="C6" s="314"/>
      <c r="D6" s="315" t="s">
        <v>98</v>
      </c>
      <c r="E6" s="316"/>
      <c r="F6" s="317"/>
      <c r="G6" s="13"/>
    </row>
    <row r="7" spans="1:8" ht="22.5" customHeight="1" thickBot="1" x14ac:dyDescent="0.35">
      <c r="A7" s="321" t="s">
        <v>73</v>
      </c>
      <c r="B7" s="322"/>
      <c r="C7" s="323"/>
      <c r="D7" s="318"/>
      <c r="E7" s="319"/>
      <c r="F7" s="320"/>
      <c r="G7" s="14"/>
    </row>
    <row r="8" spans="1:8" s="11" customFormat="1" ht="22.5" customHeight="1" thickBot="1" x14ac:dyDescent="0.3">
      <c r="A8" s="293" t="s">
        <v>43</v>
      </c>
      <c r="B8" s="294"/>
      <c r="C8" s="294"/>
      <c r="D8" s="294"/>
      <c r="E8" s="294"/>
      <c r="F8" s="295"/>
      <c r="G8" s="10"/>
      <c r="H8" s="10"/>
    </row>
    <row r="9" spans="1:8" s="11" customFormat="1" ht="21.75" customHeight="1" x14ac:dyDescent="0.25">
      <c r="A9" s="296" t="s">
        <v>82</v>
      </c>
      <c r="B9" s="297"/>
      <c r="C9" s="298" t="s">
        <v>83</v>
      </c>
      <c r="D9" s="298"/>
      <c r="E9" s="299" t="s">
        <v>84</v>
      </c>
      <c r="F9" s="300"/>
      <c r="G9" s="60"/>
      <c r="H9" s="10"/>
    </row>
    <row r="10" spans="1:8" ht="25.5" customHeight="1" x14ac:dyDescent="0.3">
      <c r="A10" s="301" t="s">
        <v>85</v>
      </c>
      <c r="B10" s="302"/>
      <c r="C10" s="302"/>
      <c r="D10" s="303"/>
      <c r="E10" s="304" t="s">
        <v>86</v>
      </c>
      <c r="F10" s="305"/>
      <c r="G10" s="12"/>
    </row>
    <row r="11" spans="1:8" ht="18.75" customHeight="1" x14ac:dyDescent="0.3">
      <c r="A11" s="59" t="s">
        <v>18</v>
      </c>
      <c r="B11" s="282" t="s">
        <v>80</v>
      </c>
      <c r="C11" s="283"/>
      <c r="D11" s="16" t="s">
        <v>19</v>
      </c>
      <c r="E11" s="284" t="s">
        <v>74</v>
      </c>
      <c r="F11" s="285"/>
    </row>
    <row r="12" spans="1:8" ht="23.25" customHeight="1" x14ac:dyDescent="0.3">
      <c r="A12" s="286" t="s">
        <v>87</v>
      </c>
      <c r="B12" s="287"/>
      <c r="C12" s="287"/>
      <c r="D12" s="287"/>
      <c r="E12" s="287"/>
      <c r="F12" s="288"/>
    </row>
    <row r="13" spans="1:8" ht="48" customHeight="1" x14ac:dyDescent="0.3">
      <c r="A13" s="286"/>
      <c r="B13" s="287"/>
      <c r="C13" s="287"/>
      <c r="D13" s="287"/>
      <c r="E13" s="287"/>
      <c r="F13" s="288"/>
      <c r="G13" s="15"/>
    </row>
    <row r="14" spans="1:8" ht="269.25" customHeight="1" thickBot="1" x14ac:dyDescent="0.35">
      <c r="A14" s="289" t="s">
        <v>69</v>
      </c>
      <c r="B14" s="290"/>
      <c r="C14" s="290"/>
      <c r="D14" s="290"/>
      <c r="E14" s="290"/>
      <c r="F14" s="291"/>
      <c r="G14" s="15"/>
    </row>
    <row r="15" spans="1:8" ht="18" thickBot="1" x14ac:dyDescent="0.35">
      <c r="A15" s="224" t="s">
        <v>48</v>
      </c>
      <c r="B15" s="225"/>
      <c r="C15" s="225"/>
      <c r="D15" s="225"/>
      <c r="E15" s="225"/>
      <c r="F15" s="226"/>
      <c r="G15" s="12"/>
    </row>
    <row r="16" spans="1:8" x14ac:dyDescent="0.3">
      <c r="A16" s="17" t="s">
        <v>0</v>
      </c>
      <c r="B16" s="18" t="s">
        <v>9</v>
      </c>
      <c r="C16" s="227" t="s">
        <v>21</v>
      </c>
      <c r="D16" s="292"/>
      <c r="E16" s="292"/>
      <c r="F16" s="228"/>
    </row>
    <row r="17" spans="1:8" x14ac:dyDescent="0.3">
      <c r="A17" s="67" t="s">
        <v>20</v>
      </c>
      <c r="B17" s="68"/>
      <c r="C17" s="267"/>
      <c r="D17" s="268"/>
      <c r="E17" s="268"/>
      <c r="F17" s="269"/>
    </row>
    <row r="18" spans="1:8" ht="18" thickBot="1" x14ac:dyDescent="0.35">
      <c r="A18" s="19"/>
      <c r="B18" s="20"/>
      <c r="C18" s="270"/>
      <c r="D18" s="271"/>
      <c r="E18" s="271"/>
      <c r="F18" s="272"/>
    </row>
    <row r="19" spans="1:8" ht="18" thickBot="1" x14ac:dyDescent="0.35">
      <c r="A19" s="273"/>
      <c r="B19" s="274"/>
      <c r="C19" s="274"/>
      <c r="D19" s="274"/>
      <c r="E19" s="274"/>
      <c r="F19" s="275"/>
    </row>
    <row r="20" spans="1:8" ht="18" thickBot="1" x14ac:dyDescent="0.35">
      <c r="A20" s="224" t="s">
        <v>47</v>
      </c>
      <c r="B20" s="225"/>
      <c r="C20" s="225"/>
      <c r="D20" s="225"/>
      <c r="E20" s="225"/>
      <c r="F20" s="226"/>
    </row>
    <row r="21" spans="1:8" x14ac:dyDescent="0.3">
      <c r="A21" s="276" t="s">
        <v>23</v>
      </c>
      <c r="B21" s="277"/>
      <c r="C21" s="278"/>
      <c r="D21" s="279">
        <v>300000000</v>
      </c>
      <c r="E21" s="280"/>
      <c r="F21" s="281"/>
    </row>
    <row r="22" spans="1:8" x14ac:dyDescent="0.3">
      <c r="A22" s="257" t="s">
        <v>76</v>
      </c>
      <c r="B22" s="258"/>
      <c r="C22" s="259"/>
      <c r="D22" s="260"/>
      <c r="E22" s="261"/>
      <c r="F22" s="262"/>
    </row>
    <row r="23" spans="1:8" x14ac:dyDescent="0.3">
      <c r="A23" s="257" t="s">
        <v>24</v>
      </c>
      <c r="B23" s="258"/>
      <c r="C23" s="259"/>
      <c r="D23" s="260"/>
      <c r="E23" s="261"/>
      <c r="F23" s="262"/>
    </row>
    <row r="24" spans="1:8" x14ac:dyDescent="0.3">
      <c r="A24" s="263" t="s">
        <v>25</v>
      </c>
      <c r="B24" s="264"/>
      <c r="C24" s="264"/>
      <c r="D24" s="265"/>
      <c r="E24" s="265"/>
      <c r="F24" s="266"/>
    </row>
    <row r="25" spans="1:8" ht="18" thickBot="1" x14ac:dyDescent="0.35">
      <c r="A25" s="249" t="s">
        <v>12</v>
      </c>
      <c r="B25" s="250"/>
      <c r="C25" s="250"/>
      <c r="D25" s="251">
        <f>D21+D22+D24-D23</f>
        <v>300000000</v>
      </c>
      <c r="E25" s="251"/>
      <c r="F25" s="252"/>
    </row>
    <row r="26" spans="1:8" ht="15" customHeight="1" thickBot="1" x14ac:dyDescent="0.35">
      <c r="A26" s="253"/>
      <c r="B26" s="254"/>
      <c r="C26" s="254"/>
      <c r="D26" s="254"/>
      <c r="E26" s="254"/>
      <c r="F26" s="255"/>
    </row>
    <row r="27" spans="1:8" ht="18" thickBot="1" x14ac:dyDescent="0.35">
      <c r="A27" s="156" t="s">
        <v>49</v>
      </c>
      <c r="B27" s="157"/>
      <c r="C27" s="157"/>
      <c r="D27" s="157"/>
      <c r="E27" s="157"/>
      <c r="F27" s="158"/>
      <c r="G27" s="12"/>
    </row>
    <row r="28" spans="1:8" x14ac:dyDescent="0.3">
      <c r="A28" s="256" t="s">
        <v>88</v>
      </c>
      <c r="B28" s="238"/>
      <c r="C28" s="238" t="s">
        <v>89</v>
      </c>
      <c r="D28" s="238"/>
      <c r="E28" s="238" t="s">
        <v>90</v>
      </c>
      <c r="F28" s="239"/>
    </row>
    <row r="29" spans="1:8" ht="18" thickBot="1" x14ac:dyDescent="0.35">
      <c r="A29" s="236" t="s">
        <v>91</v>
      </c>
      <c r="B29" s="237"/>
      <c r="C29" s="238" t="s">
        <v>92</v>
      </c>
      <c r="D29" s="238"/>
      <c r="E29" s="238" t="s">
        <v>90</v>
      </c>
      <c r="F29" s="239"/>
    </row>
    <row r="30" spans="1:8" ht="18" thickBot="1" x14ac:dyDescent="0.35">
      <c r="A30" s="240"/>
      <c r="B30" s="241"/>
      <c r="C30" s="241"/>
      <c r="D30" s="241"/>
      <c r="E30" s="241"/>
      <c r="F30" s="242"/>
    </row>
    <row r="31" spans="1:8" ht="18" thickBot="1" x14ac:dyDescent="0.35">
      <c r="A31" s="207" t="s">
        <v>50</v>
      </c>
      <c r="B31" s="208"/>
      <c r="C31" s="208"/>
      <c r="D31" s="208"/>
      <c r="E31" s="208"/>
      <c r="F31" s="209"/>
      <c r="G31" s="12"/>
    </row>
    <row r="32" spans="1:8" s="11" customFormat="1" ht="34.5" x14ac:dyDescent="0.25">
      <c r="A32" s="23" t="s">
        <v>70</v>
      </c>
      <c r="B32" s="21" t="s">
        <v>29</v>
      </c>
      <c r="C32" s="21" t="s">
        <v>30</v>
      </c>
      <c r="D32" s="92" t="s">
        <v>71</v>
      </c>
      <c r="E32" s="22" t="s">
        <v>27</v>
      </c>
      <c r="F32" s="24" t="s">
        <v>28</v>
      </c>
      <c r="G32" s="39"/>
      <c r="H32" s="10"/>
    </row>
    <row r="33" spans="1:8" s="11" customFormat="1" ht="19.5" x14ac:dyDescent="0.25">
      <c r="A33" s="97">
        <v>663</v>
      </c>
      <c r="B33" s="21"/>
      <c r="C33" s="21"/>
      <c r="D33" s="95">
        <v>1207115</v>
      </c>
      <c r="E33" s="96"/>
      <c r="F33" s="98">
        <f>+D33-E33</f>
        <v>1207115</v>
      </c>
      <c r="G33" s="39"/>
      <c r="H33" s="10"/>
    </row>
    <row r="34" spans="1:8" s="11" customFormat="1" ht="19.5" x14ac:dyDescent="0.25">
      <c r="A34" s="97">
        <v>3103</v>
      </c>
      <c r="B34" s="21"/>
      <c r="C34" s="21"/>
      <c r="D34" s="95">
        <v>10189905</v>
      </c>
      <c r="E34" s="96"/>
      <c r="F34" s="98">
        <f>+D34-E34</f>
        <v>10189905</v>
      </c>
      <c r="G34" s="39"/>
      <c r="H34" s="10"/>
    </row>
    <row r="35" spans="1:8" s="11" customFormat="1" ht="19.5" x14ac:dyDescent="0.25">
      <c r="A35" s="97">
        <v>3120</v>
      </c>
      <c r="B35" s="21"/>
      <c r="C35" s="21"/>
      <c r="D35" s="95">
        <v>6091866</v>
      </c>
      <c r="E35" s="96"/>
      <c r="F35" s="98">
        <f>+D35-E35</f>
        <v>6091866</v>
      </c>
      <c r="G35" s="39"/>
      <c r="H35" s="10"/>
    </row>
    <row r="36" spans="1:8" s="11" customFormat="1" ht="19.5" x14ac:dyDescent="0.25">
      <c r="A36" s="97">
        <v>3134</v>
      </c>
      <c r="B36" s="21"/>
      <c r="C36" s="21"/>
      <c r="D36" s="95">
        <v>6178618</v>
      </c>
      <c r="E36" s="96"/>
      <c r="F36" s="98">
        <f>+D36-E36</f>
        <v>6178618</v>
      </c>
      <c r="G36" s="39"/>
      <c r="H36" s="10"/>
    </row>
    <row r="37" spans="1:8" ht="18" thickBot="1" x14ac:dyDescent="0.35">
      <c r="A37" s="246"/>
      <c r="B37" s="247"/>
      <c r="C37" s="247"/>
      <c r="D37" s="248" t="s">
        <v>31</v>
      </c>
      <c r="E37" s="248"/>
      <c r="F37" s="73">
        <f>SUM(F33:F36)</f>
        <v>23667504</v>
      </c>
      <c r="G37" s="12"/>
    </row>
    <row r="38" spans="1:8" ht="18" thickBot="1" x14ac:dyDescent="0.35">
      <c r="A38" s="221"/>
      <c r="B38" s="222"/>
      <c r="C38" s="222"/>
      <c r="D38" s="222"/>
      <c r="E38" s="222"/>
      <c r="F38" s="223"/>
    </row>
    <row r="39" spans="1:8" ht="18" thickBot="1" x14ac:dyDescent="0.35">
      <c r="A39" s="224" t="s">
        <v>59</v>
      </c>
      <c r="B39" s="225"/>
      <c r="C39" s="225"/>
      <c r="D39" s="225"/>
      <c r="E39" s="225"/>
      <c r="F39" s="226"/>
      <c r="G39" s="12"/>
    </row>
    <row r="40" spans="1:8" ht="24.75" customHeight="1" thickBot="1" x14ac:dyDescent="0.35">
      <c r="A40" s="61"/>
      <c r="B40" s="62"/>
      <c r="C40" s="62" t="s">
        <v>60</v>
      </c>
      <c r="D40" s="62" t="s">
        <v>61</v>
      </c>
      <c r="E40" s="62" t="s">
        <v>62</v>
      </c>
      <c r="F40" s="63"/>
    </row>
    <row r="41" spans="1:8" ht="16.5" customHeight="1" x14ac:dyDescent="0.3">
      <c r="A41" s="64" t="s">
        <v>63</v>
      </c>
      <c r="B41" s="65" t="s">
        <v>64</v>
      </c>
      <c r="C41" s="87" t="s">
        <v>65</v>
      </c>
      <c r="D41" s="87" t="s">
        <v>26</v>
      </c>
      <c r="E41" s="227" t="s">
        <v>66</v>
      </c>
      <c r="F41" s="228"/>
    </row>
    <row r="42" spans="1:8" x14ac:dyDescent="0.3">
      <c r="A42" s="71" t="s">
        <v>67</v>
      </c>
      <c r="B42" s="72" t="s">
        <v>67</v>
      </c>
      <c r="C42" s="72" t="s">
        <v>67</v>
      </c>
      <c r="D42" s="72" t="s">
        <v>67</v>
      </c>
      <c r="E42" s="229" t="s">
        <v>67</v>
      </c>
      <c r="F42" s="230"/>
    </row>
    <row r="43" spans="1:8" ht="18" thickBot="1" x14ac:dyDescent="0.35">
      <c r="A43" s="99"/>
      <c r="B43" s="100"/>
      <c r="C43" s="100"/>
      <c r="D43" s="100"/>
      <c r="E43" s="231"/>
      <c r="F43" s="232"/>
    </row>
    <row r="44" spans="1:8" ht="18" thickBot="1" x14ac:dyDescent="0.35">
      <c r="A44" s="233"/>
      <c r="B44" s="234"/>
      <c r="C44" s="234"/>
      <c r="D44" s="234"/>
      <c r="E44" s="234"/>
      <c r="F44" s="235"/>
    </row>
    <row r="45" spans="1:8" ht="18" thickBot="1" x14ac:dyDescent="0.35">
      <c r="A45" s="207" t="s">
        <v>51</v>
      </c>
      <c r="B45" s="208"/>
      <c r="C45" s="208"/>
      <c r="D45" s="208"/>
      <c r="E45" s="208"/>
      <c r="F45" s="209"/>
      <c r="G45" s="66"/>
    </row>
    <row r="46" spans="1:8" s="26" customFormat="1" ht="34.5" x14ac:dyDescent="0.25">
      <c r="A46" s="28" t="s">
        <v>70</v>
      </c>
      <c r="B46" s="27" t="s">
        <v>32</v>
      </c>
      <c r="C46" s="27" t="s">
        <v>33</v>
      </c>
      <c r="D46" s="27" t="s">
        <v>71</v>
      </c>
      <c r="E46" s="27" t="s">
        <v>35</v>
      </c>
      <c r="F46" s="29" t="s">
        <v>34</v>
      </c>
      <c r="G46" s="39"/>
      <c r="H46" s="25"/>
    </row>
    <row r="47" spans="1:8" s="26" customFormat="1" ht="19.5" x14ac:dyDescent="0.25">
      <c r="A47" s="97">
        <v>663</v>
      </c>
      <c r="B47" s="27"/>
      <c r="C47" s="27"/>
      <c r="D47" s="95">
        <v>1207115</v>
      </c>
      <c r="E47" s="96"/>
      <c r="F47" s="98">
        <f>+D47-E47</f>
        <v>1207115</v>
      </c>
      <c r="G47" s="39"/>
      <c r="H47" s="25"/>
    </row>
    <row r="48" spans="1:8" s="26" customFormat="1" ht="19.5" x14ac:dyDescent="0.25">
      <c r="A48" s="97">
        <v>3103</v>
      </c>
      <c r="B48" s="27"/>
      <c r="C48" s="27"/>
      <c r="D48" s="95">
        <v>10189905</v>
      </c>
      <c r="E48" s="96"/>
      <c r="F48" s="98">
        <f>+D48-E48</f>
        <v>10189905</v>
      </c>
      <c r="G48" s="39"/>
      <c r="H48" s="25"/>
    </row>
    <row r="49" spans="1:8" s="26" customFormat="1" ht="19.5" x14ac:dyDescent="0.25">
      <c r="A49" s="97">
        <v>3120</v>
      </c>
      <c r="B49" s="27"/>
      <c r="C49" s="27"/>
      <c r="D49" s="95">
        <v>6091866</v>
      </c>
      <c r="E49" s="96"/>
      <c r="F49" s="98">
        <f>+D49-E49</f>
        <v>6091866</v>
      </c>
      <c r="G49" s="39"/>
      <c r="H49" s="25"/>
    </row>
    <row r="50" spans="1:8" s="26" customFormat="1" ht="19.5" x14ac:dyDescent="0.25">
      <c r="A50" s="97">
        <v>3134</v>
      </c>
      <c r="B50" s="27"/>
      <c r="C50" s="27"/>
      <c r="D50" s="95">
        <v>6178618</v>
      </c>
      <c r="E50" s="96"/>
      <c r="F50" s="98">
        <f>+D50-E50</f>
        <v>6178618</v>
      </c>
      <c r="G50" s="39"/>
      <c r="H50" s="25"/>
    </row>
    <row r="51" spans="1:8" ht="18" thickBot="1" x14ac:dyDescent="0.35">
      <c r="A51" s="324" t="s">
        <v>68</v>
      </c>
      <c r="B51" s="325"/>
      <c r="C51" s="325"/>
      <c r="D51" s="325"/>
      <c r="E51" s="326"/>
      <c r="F51" s="73">
        <f>SUM(F47:F50)</f>
        <v>23667504</v>
      </c>
    </row>
    <row r="52" spans="1:8" x14ac:dyDescent="0.3">
      <c r="A52" s="78"/>
      <c r="B52" s="79"/>
      <c r="C52" s="79"/>
      <c r="D52" s="79"/>
      <c r="E52" s="80"/>
      <c r="F52" s="74"/>
    </row>
    <row r="53" spans="1:8" ht="18" thickBot="1" x14ac:dyDescent="0.35">
      <c r="A53" s="101" t="s">
        <v>36</v>
      </c>
      <c r="B53" s="214"/>
      <c r="C53" s="214"/>
      <c r="D53" s="214"/>
      <c r="E53" s="214"/>
      <c r="F53" s="215"/>
    </row>
    <row r="54" spans="1:8" ht="19.5" customHeight="1" thickBot="1" x14ac:dyDescent="0.35">
      <c r="A54" s="216" t="s">
        <v>52</v>
      </c>
      <c r="B54" s="217"/>
      <c r="C54" s="217"/>
      <c r="D54" s="217"/>
      <c r="E54" s="217"/>
      <c r="F54" s="218"/>
    </row>
    <row r="55" spans="1:8" s="11" customFormat="1" ht="34.5" x14ac:dyDescent="0.25">
      <c r="A55" s="219" t="s">
        <v>4</v>
      </c>
      <c r="B55" s="220"/>
      <c r="C55" s="104" t="s">
        <v>5</v>
      </c>
      <c r="D55" s="36" t="s">
        <v>7</v>
      </c>
      <c r="E55" s="37" t="s">
        <v>38</v>
      </c>
      <c r="F55" s="38" t="s">
        <v>39</v>
      </c>
      <c r="G55" s="10"/>
      <c r="H55" s="10"/>
    </row>
    <row r="56" spans="1:8" x14ac:dyDescent="0.3">
      <c r="A56" s="201" t="s">
        <v>42</v>
      </c>
      <c r="B56" s="202"/>
      <c r="C56" s="34">
        <f>D25</f>
        <v>300000000</v>
      </c>
      <c r="D56" s="35">
        <v>2010917</v>
      </c>
      <c r="E56" s="33"/>
      <c r="F56" s="93">
        <f>+C56-D56</f>
        <v>297989083</v>
      </c>
      <c r="G56" s="12"/>
    </row>
    <row r="57" spans="1:8" ht="18" thickBot="1" x14ac:dyDescent="0.35">
      <c r="A57" s="201" t="s">
        <v>72</v>
      </c>
      <c r="B57" s="202"/>
      <c r="C57" s="32"/>
      <c r="D57" s="35">
        <v>22559069</v>
      </c>
      <c r="E57" s="73"/>
      <c r="F57" s="73">
        <f>+F56-D57</f>
        <v>275430014</v>
      </c>
    </row>
    <row r="58" spans="1:8" ht="18" thickBot="1" x14ac:dyDescent="0.35">
      <c r="A58" s="201" t="s">
        <v>72</v>
      </c>
      <c r="B58" s="202"/>
      <c r="C58" s="32"/>
      <c r="D58" s="35"/>
      <c r="E58" s="73">
        <f>F51</f>
        <v>23667504</v>
      </c>
      <c r="F58" s="73">
        <f>+F57-E58</f>
        <v>251762510</v>
      </c>
    </row>
    <row r="59" spans="1:8" ht="18" thickBot="1" x14ac:dyDescent="0.35">
      <c r="A59" s="203" t="s">
        <v>6</v>
      </c>
      <c r="B59" s="204"/>
      <c r="C59" s="69">
        <f>SUM(C56:C58)</f>
        <v>300000000</v>
      </c>
      <c r="D59" s="35">
        <f>SUM(D56:D58)</f>
        <v>24569986</v>
      </c>
      <c r="E59" s="73">
        <f>E58</f>
        <v>23667504</v>
      </c>
      <c r="F59" s="73">
        <f>+F58</f>
        <v>251762510</v>
      </c>
      <c r="G59" s="12"/>
    </row>
    <row r="60" spans="1:8" ht="18" thickBot="1" x14ac:dyDescent="0.35">
      <c r="A60" s="205" t="s">
        <v>37</v>
      </c>
      <c r="B60" s="206"/>
      <c r="C60" s="70" t="s">
        <v>77</v>
      </c>
      <c r="D60" s="206" t="s">
        <v>79</v>
      </c>
      <c r="E60" s="206"/>
      <c r="F60" s="94" t="s">
        <v>93</v>
      </c>
    </row>
    <row r="61" spans="1:8" ht="18" thickBot="1" x14ac:dyDescent="0.35">
      <c r="A61" s="174"/>
      <c r="B61" s="175"/>
      <c r="C61" s="175"/>
      <c r="D61" s="175"/>
      <c r="E61" s="175"/>
      <c r="F61" s="176"/>
    </row>
    <row r="62" spans="1:8" ht="18" thickBot="1" x14ac:dyDescent="0.35">
      <c r="A62" s="183" t="s">
        <v>53</v>
      </c>
      <c r="B62" s="184"/>
      <c r="C62" s="184"/>
      <c r="D62" s="184"/>
      <c r="E62" s="184"/>
      <c r="F62" s="185"/>
      <c r="G62" s="12"/>
    </row>
    <row r="63" spans="1:8" x14ac:dyDescent="0.3">
      <c r="A63" s="40" t="s">
        <v>44</v>
      </c>
      <c r="B63" s="31" t="s">
        <v>40</v>
      </c>
      <c r="C63" s="30" t="s">
        <v>45</v>
      </c>
      <c r="D63" s="30" t="s">
        <v>41</v>
      </c>
      <c r="E63" s="192" t="s">
        <v>39</v>
      </c>
      <c r="F63" s="193"/>
    </row>
    <row r="64" spans="1:8" x14ac:dyDescent="0.3">
      <c r="A64" s="91">
        <f>C59</f>
        <v>300000000</v>
      </c>
      <c r="B64" s="76"/>
      <c r="C64" s="77"/>
      <c r="D64" s="90">
        <v>24569069</v>
      </c>
      <c r="E64" s="194">
        <f>+F59</f>
        <v>251762510</v>
      </c>
      <c r="F64" s="195"/>
      <c r="G64" s="12"/>
    </row>
    <row r="65" spans="1:8" ht="18" thickBot="1" x14ac:dyDescent="0.35">
      <c r="A65" s="174"/>
      <c r="B65" s="175"/>
      <c r="C65" s="175"/>
      <c r="D65" s="175"/>
      <c r="E65" s="175"/>
      <c r="F65" s="176"/>
    </row>
    <row r="66" spans="1:8" s="9" customFormat="1" ht="18" thickBot="1" x14ac:dyDescent="0.35">
      <c r="A66" s="196" t="s">
        <v>54</v>
      </c>
      <c r="B66" s="197"/>
      <c r="C66" s="197"/>
      <c r="D66" s="197"/>
      <c r="E66" s="197"/>
      <c r="F66" s="198"/>
      <c r="G66" s="12"/>
      <c r="H66" s="9" t="s">
        <v>75</v>
      </c>
    </row>
    <row r="67" spans="1:8" s="9" customFormat="1" x14ac:dyDescent="0.3">
      <c r="A67" s="199" t="s">
        <v>22</v>
      </c>
      <c r="B67" s="200"/>
      <c r="C67" s="188">
        <f>C56</f>
        <v>300000000</v>
      </c>
      <c r="D67" s="188"/>
      <c r="E67" s="188"/>
      <c r="F67" s="189"/>
    </row>
    <row r="68" spans="1:8" s="9" customFormat="1" x14ac:dyDescent="0.3">
      <c r="A68" s="186" t="s">
        <v>7</v>
      </c>
      <c r="B68" s="187"/>
      <c r="C68" s="188">
        <v>24569986</v>
      </c>
      <c r="D68" s="188"/>
      <c r="E68" s="188"/>
      <c r="F68" s="189"/>
      <c r="H68" s="9">
        <f>C68+C69</f>
        <v>48237490</v>
      </c>
    </row>
    <row r="69" spans="1:8" s="9" customFormat="1" x14ac:dyDescent="0.3">
      <c r="A69" s="186" t="s">
        <v>46</v>
      </c>
      <c r="B69" s="187"/>
      <c r="C69" s="188">
        <f>E59</f>
        <v>23667504</v>
      </c>
      <c r="D69" s="188"/>
      <c r="E69" s="188"/>
      <c r="F69" s="189"/>
    </row>
    <row r="70" spans="1:8" s="9" customFormat="1" ht="18" thickBot="1" x14ac:dyDescent="0.35">
      <c r="A70" s="190" t="s">
        <v>8</v>
      </c>
      <c r="B70" s="191"/>
      <c r="C70" s="188">
        <f>+F59</f>
        <v>251762510</v>
      </c>
      <c r="D70" s="188"/>
      <c r="E70" s="188"/>
      <c r="F70" s="189"/>
    </row>
    <row r="71" spans="1:8" s="9" customFormat="1" ht="18" thickBot="1" x14ac:dyDescent="0.35">
      <c r="A71" s="174"/>
      <c r="B71" s="175"/>
      <c r="C71" s="175"/>
      <c r="D71" s="175"/>
      <c r="E71" s="175"/>
      <c r="F71" s="176"/>
    </row>
    <row r="72" spans="1:8" s="9" customFormat="1" ht="18" thickBot="1" x14ac:dyDescent="0.35">
      <c r="A72" s="177" t="s">
        <v>55</v>
      </c>
      <c r="B72" s="178"/>
      <c r="C72" s="178"/>
      <c r="D72" s="178"/>
      <c r="E72" s="178"/>
      <c r="F72" s="179"/>
      <c r="G72" s="12"/>
    </row>
    <row r="73" spans="1:8" s="9" customFormat="1" ht="31.5" customHeight="1" thickBot="1" x14ac:dyDescent="0.35">
      <c r="A73" s="8" t="s">
        <v>1</v>
      </c>
      <c r="B73" s="103" t="s">
        <v>2</v>
      </c>
      <c r="C73" s="8" t="s">
        <v>3</v>
      </c>
      <c r="D73" s="102" t="s">
        <v>10</v>
      </c>
      <c r="E73" s="8" t="s">
        <v>11</v>
      </c>
      <c r="F73" s="103" t="s">
        <v>12</v>
      </c>
    </row>
    <row r="74" spans="1:8" s="9" customFormat="1" ht="18.75" customHeight="1" thickBot="1" x14ac:dyDescent="0.35">
      <c r="A74" s="75"/>
      <c r="B74" s="41"/>
      <c r="C74" s="42"/>
      <c r="D74" s="43"/>
      <c r="E74" s="44"/>
      <c r="F74" s="45"/>
    </row>
    <row r="75" spans="1:8" s="9" customFormat="1" ht="18" thickBot="1" x14ac:dyDescent="0.35">
      <c r="A75" s="174"/>
      <c r="B75" s="175"/>
      <c r="C75" s="175"/>
      <c r="D75" s="175"/>
      <c r="E75" s="175"/>
      <c r="F75" s="176"/>
    </row>
    <row r="76" spans="1:8" s="9" customFormat="1" ht="18" thickBot="1" x14ac:dyDescent="0.35">
      <c r="A76" s="156" t="s">
        <v>56</v>
      </c>
      <c r="B76" s="157"/>
      <c r="C76" s="157"/>
      <c r="D76" s="157"/>
      <c r="E76" s="157"/>
      <c r="F76" s="158"/>
      <c r="G76" s="12"/>
    </row>
    <row r="77" spans="1:8" s="9" customFormat="1" x14ac:dyDescent="0.3">
      <c r="A77" s="180" t="s">
        <v>94</v>
      </c>
      <c r="B77" s="181"/>
      <c r="C77" s="181"/>
      <c r="D77" s="181"/>
      <c r="E77" s="181"/>
      <c r="F77" s="182"/>
    </row>
    <row r="78" spans="1:8" s="9" customFormat="1" x14ac:dyDescent="0.3">
      <c r="A78" s="180"/>
      <c r="B78" s="181"/>
      <c r="C78" s="181"/>
      <c r="D78" s="181"/>
      <c r="E78" s="181"/>
      <c r="F78" s="182"/>
    </row>
    <row r="79" spans="1:8" s="9" customFormat="1" ht="26.25" customHeight="1" thickBot="1" x14ac:dyDescent="0.35">
      <c r="A79" s="180"/>
      <c r="B79" s="181"/>
      <c r="C79" s="181"/>
      <c r="D79" s="181"/>
      <c r="E79" s="181"/>
      <c r="F79" s="182"/>
    </row>
    <row r="80" spans="1:8" s="9" customFormat="1" ht="18" thickBot="1" x14ac:dyDescent="0.35">
      <c r="A80" s="183">
        <v>0</v>
      </c>
      <c r="B80" s="184"/>
      <c r="C80" s="184"/>
      <c r="D80" s="184"/>
      <c r="E80" s="184"/>
      <c r="F80" s="185"/>
    </row>
    <row r="81" spans="1:7" s="9" customFormat="1" ht="18" thickBot="1" x14ac:dyDescent="0.35">
      <c r="A81" s="156" t="s">
        <v>57</v>
      </c>
      <c r="B81" s="157"/>
      <c r="C81" s="157"/>
      <c r="D81" s="157"/>
      <c r="E81" s="157"/>
      <c r="F81" s="158"/>
    </row>
    <row r="82" spans="1:7" s="9" customFormat="1" ht="17.25" customHeight="1" x14ac:dyDescent="0.3">
      <c r="A82" s="159"/>
      <c r="B82" s="160"/>
      <c r="C82" s="160"/>
      <c r="D82" s="160"/>
      <c r="E82" s="160"/>
      <c r="F82" s="161"/>
    </row>
    <row r="83" spans="1:7" s="9" customFormat="1" ht="18" thickBot="1" x14ac:dyDescent="0.35">
      <c r="A83" s="162"/>
      <c r="B83" s="163"/>
      <c r="C83" s="163"/>
      <c r="D83" s="163"/>
      <c r="E83" s="163"/>
      <c r="F83" s="164"/>
    </row>
    <row r="84" spans="1:7" s="9" customFormat="1" ht="18" thickBot="1" x14ac:dyDescent="0.35">
      <c r="A84" s="165"/>
      <c r="B84" s="166"/>
      <c r="C84" s="166"/>
      <c r="D84" s="166"/>
      <c r="E84" s="166"/>
      <c r="F84" s="167"/>
    </row>
    <row r="85" spans="1:7" s="9" customFormat="1" ht="18" thickBot="1" x14ac:dyDescent="0.35">
      <c r="A85" s="156" t="s">
        <v>58</v>
      </c>
      <c r="B85" s="157"/>
      <c r="C85" s="157"/>
      <c r="D85" s="157"/>
      <c r="E85" s="157"/>
      <c r="F85" s="158"/>
      <c r="G85" s="12"/>
    </row>
    <row r="86" spans="1:7" s="9" customFormat="1" x14ac:dyDescent="0.3">
      <c r="A86" s="1"/>
      <c r="B86" s="2"/>
      <c r="C86" s="2"/>
      <c r="D86" s="2"/>
      <c r="E86" s="2"/>
      <c r="F86" s="3"/>
    </row>
    <row r="87" spans="1:7" s="9" customFormat="1" x14ac:dyDescent="0.3">
      <c r="A87" s="5"/>
      <c r="B87" s="6"/>
      <c r="C87" s="6"/>
      <c r="D87" s="6"/>
      <c r="E87" s="6"/>
      <c r="F87" s="7"/>
    </row>
    <row r="88" spans="1:7" s="9" customFormat="1" ht="18" thickBot="1" x14ac:dyDescent="0.35">
      <c r="A88" s="168" t="s">
        <v>78</v>
      </c>
      <c r="B88" s="169"/>
      <c r="C88" s="169"/>
      <c r="D88" s="169"/>
      <c r="E88" s="169"/>
      <c r="F88" s="170"/>
    </row>
    <row r="89" spans="1:7" s="9" customFormat="1" ht="18" thickBot="1" x14ac:dyDescent="0.35">
      <c r="A89" s="171" t="s">
        <v>95</v>
      </c>
      <c r="B89" s="172"/>
      <c r="C89" s="172"/>
      <c r="D89" s="172"/>
      <c r="E89" s="172"/>
      <c r="F89" s="173"/>
    </row>
  </sheetData>
  <mergeCells count="87">
    <mergeCell ref="A57:B57"/>
    <mergeCell ref="A81:F81"/>
    <mergeCell ref="A82:F83"/>
    <mergeCell ref="A84:F84"/>
    <mergeCell ref="A85:F85"/>
    <mergeCell ref="A68:B68"/>
    <mergeCell ref="C68:F68"/>
    <mergeCell ref="A69:B69"/>
    <mergeCell ref="C69:F69"/>
    <mergeCell ref="A70:B70"/>
    <mergeCell ref="C70:F70"/>
    <mergeCell ref="E63:F63"/>
    <mergeCell ref="E64:F64"/>
    <mergeCell ref="A65:F65"/>
    <mergeCell ref="A66:F66"/>
    <mergeCell ref="A67:B67"/>
    <mergeCell ref="A88:F88"/>
    <mergeCell ref="A89:F89"/>
    <mergeCell ref="A71:F71"/>
    <mergeCell ref="A72:F72"/>
    <mergeCell ref="A75:F75"/>
    <mergeCell ref="A76:F76"/>
    <mergeCell ref="A77:F79"/>
    <mergeCell ref="A80:F80"/>
    <mergeCell ref="C67:F67"/>
    <mergeCell ref="A58:B58"/>
    <mergeCell ref="A59:B59"/>
    <mergeCell ref="A60:B60"/>
    <mergeCell ref="D60:E60"/>
    <mergeCell ref="A61:F61"/>
    <mergeCell ref="A62:F62"/>
    <mergeCell ref="A56:B56"/>
    <mergeCell ref="A38:F38"/>
    <mergeCell ref="A39:F39"/>
    <mergeCell ref="E41:F41"/>
    <mergeCell ref="E42:F42"/>
    <mergeCell ref="E43:F43"/>
    <mergeCell ref="A44:F44"/>
    <mergeCell ref="A45:F45"/>
    <mergeCell ref="A51:E51"/>
    <mergeCell ref="B53:F53"/>
    <mergeCell ref="A54:F54"/>
    <mergeCell ref="A55:B55"/>
    <mergeCell ref="A37:C37"/>
    <mergeCell ref="D37:E37"/>
    <mergeCell ref="A25:C25"/>
    <mergeCell ref="D25:F25"/>
    <mergeCell ref="A26:F26"/>
    <mergeCell ref="A27:F27"/>
    <mergeCell ref="A28:B28"/>
    <mergeCell ref="C28:D28"/>
    <mergeCell ref="E28:F28"/>
    <mergeCell ref="A29:B29"/>
    <mergeCell ref="C29:D29"/>
    <mergeCell ref="E29:F29"/>
    <mergeCell ref="A30:F30"/>
    <mergeCell ref="A31:F31"/>
    <mergeCell ref="A22:C22"/>
    <mergeCell ref="D22:F22"/>
    <mergeCell ref="A23:C23"/>
    <mergeCell ref="D23:F23"/>
    <mergeCell ref="A24:C24"/>
    <mergeCell ref="D24:F24"/>
    <mergeCell ref="C17:F17"/>
    <mergeCell ref="C18:F18"/>
    <mergeCell ref="A19:F19"/>
    <mergeCell ref="A20:F20"/>
    <mergeCell ref="A21:C21"/>
    <mergeCell ref="D21:F21"/>
    <mergeCell ref="C16:F16"/>
    <mergeCell ref="A8:F8"/>
    <mergeCell ref="A9:B9"/>
    <mergeCell ref="C9:D9"/>
    <mergeCell ref="E9:F9"/>
    <mergeCell ref="A10:D10"/>
    <mergeCell ref="E10:F10"/>
    <mergeCell ref="B11:C11"/>
    <mergeCell ref="E11:F11"/>
    <mergeCell ref="A12:F13"/>
    <mergeCell ref="A14:F14"/>
    <mergeCell ref="A15:F15"/>
    <mergeCell ref="A1:C1"/>
    <mergeCell ref="A2:C2"/>
    <mergeCell ref="A3:C3"/>
    <mergeCell ref="A6:C6"/>
    <mergeCell ref="D6:F7"/>
    <mergeCell ref="A7:C7"/>
  </mergeCells>
  <pageMargins left="0.82677165354330717" right="0.23622047244094491" top="0.74803149606299213" bottom="0.74803149606299213" header="0.31496062992125984" footer="0.31496062992125984"/>
  <pageSetup scale="53" orientation="portrait" r:id="rId1"/>
  <headerFooter>
    <oddHeader xml:space="preserve">&amp;L
</oddHeader>
  </headerFooter>
  <rowBreaks count="1" manualBreakCount="1">
    <brk id="44" max="5" man="1"/>
  </rowBreaks>
  <colBreaks count="1" manualBreakCount="1">
    <brk id="6" max="97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0</xdr:col>
                    <xdr:colOff>352425</xdr:colOff>
                    <xdr:row>2</xdr:row>
                    <xdr:rowOff>152400</xdr:rowOff>
                  </from>
                  <to>
                    <xdr:col>0</xdr:col>
                    <xdr:colOff>371475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0</xdr:col>
                    <xdr:colOff>438150</xdr:colOff>
                    <xdr:row>2</xdr:row>
                    <xdr:rowOff>152400</xdr:rowOff>
                  </from>
                  <to>
                    <xdr:col>0</xdr:col>
                    <xdr:colOff>457200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90"/>
  <sheetViews>
    <sheetView view="pageBreakPreview" topLeftCell="A33" zoomScale="80" zoomScaleNormal="80" zoomScaleSheetLayoutView="80" zoomScalePageLayoutView="40" workbookViewId="0">
      <selection activeCell="C69" sqref="C69:F69"/>
    </sheetView>
  </sheetViews>
  <sheetFormatPr baseColWidth="10" defaultRowHeight="17.25" x14ac:dyDescent="0.3"/>
  <cols>
    <col min="1" max="1" width="36.28515625" style="4" customWidth="1"/>
    <col min="2" max="2" width="25.7109375" style="4" customWidth="1"/>
    <col min="3" max="3" width="29.140625" style="4" customWidth="1"/>
    <col min="4" max="4" width="26.5703125" style="4" customWidth="1"/>
    <col min="5" max="5" width="26.42578125" style="4" customWidth="1"/>
    <col min="6" max="6" width="25.85546875" style="4" customWidth="1"/>
    <col min="7" max="7" width="38.140625" style="9" hidden="1" customWidth="1"/>
    <col min="8" max="8" width="15.5703125" style="9" hidden="1" customWidth="1"/>
    <col min="9" max="13" width="11.42578125" style="4" hidden="1" customWidth="1"/>
    <col min="14" max="16384" width="11.42578125" style="4"/>
  </cols>
  <sheetData>
    <row r="1" spans="1:8" x14ac:dyDescent="0.3">
      <c r="A1" s="306" t="s">
        <v>15</v>
      </c>
      <c r="B1" s="307"/>
      <c r="C1" s="308"/>
      <c r="D1" s="52"/>
      <c r="E1" s="52"/>
      <c r="F1" s="53"/>
    </row>
    <row r="2" spans="1:8" x14ac:dyDescent="0.3">
      <c r="A2" s="309" t="s">
        <v>17</v>
      </c>
      <c r="B2" s="310"/>
      <c r="C2" s="311"/>
      <c r="D2" s="54"/>
      <c r="E2" s="54"/>
      <c r="F2" s="55"/>
    </row>
    <row r="3" spans="1:8" x14ac:dyDescent="0.3">
      <c r="A3" s="309" t="s">
        <v>16</v>
      </c>
      <c r="B3" s="310"/>
      <c r="C3" s="311"/>
      <c r="D3" s="54"/>
      <c r="E3" s="54"/>
      <c r="F3" s="55"/>
    </row>
    <row r="4" spans="1:8" x14ac:dyDescent="0.3">
      <c r="A4" s="46" t="s">
        <v>14</v>
      </c>
      <c r="B4" s="47"/>
      <c r="C4" s="48"/>
      <c r="D4" s="81" t="s">
        <v>96</v>
      </c>
      <c r="E4" s="82"/>
      <c r="F4" s="56"/>
      <c r="G4" s="12"/>
    </row>
    <row r="5" spans="1:8" ht="18" thickBot="1" x14ac:dyDescent="0.35">
      <c r="A5" s="49"/>
      <c r="B5" s="50"/>
      <c r="C5" s="51"/>
      <c r="D5" s="57"/>
      <c r="E5" s="57"/>
      <c r="F5" s="58"/>
    </row>
    <row r="6" spans="1:8" ht="22.5" customHeight="1" x14ac:dyDescent="0.3">
      <c r="A6" s="312" t="s">
        <v>13</v>
      </c>
      <c r="B6" s="313"/>
      <c r="C6" s="314"/>
      <c r="D6" s="315" t="s">
        <v>81</v>
      </c>
      <c r="E6" s="316"/>
      <c r="F6" s="317"/>
      <c r="G6" s="13"/>
    </row>
    <row r="7" spans="1:8" ht="22.5" customHeight="1" thickBot="1" x14ac:dyDescent="0.35">
      <c r="A7" s="321" t="s">
        <v>73</v>
      </c>
      <c r="B7" s="322"/>
      <c r="C7" s="323"/>
      <c r="D7" s="318"/>
      <c r="E7" s="319"/>
      <c r="F7" s="320"/>
      <c r="G7" s="14"/>
    </row>
    <row r="8" spans="1:8" s="11" customFormat="1" ht="22.5" customHeight="1" thickBot="1" x14ac:dyDescent="0.3">
      <c r="A8" s="293" t="s">
        <v>43</v>
      </c>
      <c r="B8" s="294"/>
      <c r="C8" s="294"/>
      <c r="D8" s="294"/>
      <c r="E8" s="294"/>
      <c r="F8" s="295"/>
      <c r="G8" s="10"/>
      <c r="H8" s="10"/>
    </row>
    <row r="9" spans="1:8" s="11" customFormat="1" ht="21.75" customHeight="1" x14ac:dyDescent="0.25">
      <c r="A9" s="296" t="s">
        <v>82</v>
      </c>
      <c r="B9" s="297"/>
      <c r="C9" s="298" t="s">
        <v>83</v>
      </c>
      <c r="D9" s="298"/>
      <c r="E9" s="299" t="s">
        <v>84</v>
      </c>
      <c r="F9" s="300"/>
      <c r="G9" s="60"/>
      <c r="H9" s="10"/>
    </row>
    <row r="10" spans="1:8" ht="25.5" customHeight="1" x14ac:dyDescent="0.3">
      <c r="A10" s="301" t="s">
        <v>85</v>
      </c>
      <c r="B10" s="302"/>
      <c r="C10" s="302"/>
      <c r="D10" s="303"/>
      <c r="E10" s="304" t="s">
        <v>86</v>
      </c>
      <c r="F10" s="305"/>
      <c r="G10" s="12"/>
    </row>
    <row r="11" spans="1:8" ht="18.75" customHeight="1" x14ac:dyDescent="0.3">
      <c r="A11" s="59" t="s">
        <v>18</v>
      </c>
      <c r="B11" s="282" t="s">
        <v>80</v>
      </c>
      <c r="C11" s="283"/>
      <c r="D11" s="16" t="s">
        <v>19</v>
      </c>
      <c r="E11" s="284" t="s">
        <v>74</v>
      </c>
      <c r="F11" s="285"/>
    </row>
    <row r="12" spans="1:8" ht="23.25" customHeight="1" x14ac:dyDescent="0.3">
      <c r="A12" s="286" t="s">
        <v>87</v>
      </c>
      <c r="B12" s="287"/>
      <c r="C12" s="287"/>
      <c r="D12" s="287"/>
      <c r="E12" s="287"/>
      <c r="F12" s="288"/>
    </row>
    <row r="13" spans="1:8" ht="48" customHeight="1" x14ac:dyDescent="0.3">
      <c r="A13" s="286"/>
      <c r="B13" s="287"/>
      <c r="C13" s="287"/>
      <c r="D13" s="287"/>
      <c r="E13" s="287"/>
      <c r="F13" s="288"/>
      <c r="G13" s="15"/>
    </row>
    <row r="14" spans="1:8" ht="269.25" customHeight="1" thickBot="1" x14ac:dyDescent="0.35">
      <c r="A14" s="289" t="s">
        <v>69</v>
      </c>
      <c r="B14" s="290"/>
      <c r="C14" s="290"/>
      <c r="D14" s="290"/>
      <c r="E14" s="290"/>
      <c r="F14" s="291"/>
      <c r="G14" s="15"/>
    </row>
    <row r="15" spans="1:8" ht="18" thickBot="1" x14ac:dyDescent="0.35">
      <c r="A15" s="224" t="s">
        <v>48</v>
      </c>
      <c r="B15" s="225"/>
      <c r="C15" s="225"/>
      <c r="D15" s="225"/>
      <c r="E15" s="225"/>
      <c r="F15" s="226"/>
      <c r="G15" s="12"/>
    </row>
    <row r="16" spans="1:8" x14ac:dyDescent="0.3">
      <c r="A16" s="17" t="s">
        <v>0</v>
      </c>
      <c r="B16" s="18" t="s">
        <v>9</v>
      </c>
      <c r="C16" s="227" t="s">
        <v>21</v>
      </c>
      <c r="D16" s="292"/>
      <c r="E16" s="292"/>
      <c r="F16" s="228"/>
    </row>
    <row r="17" spans="1:8" x14ac:dyDescent="0.3">
      <c r="A17" s="67" t="s">
        <v>20</v>
      </c>
      <c r="B17" s="68"/>
      <c r="C17" s="267"/>
      <c r="D17" s="268"/>
      <c r="E17" s="268"/>
      <c r="F17" s="269"/>
    </row>
    <row r="18" spans="1:8" ht="18" thickBot="1" x14ac:dyDescent="0.35">
      <c r="A18" s="19"/>
      <c r="B18" s="20"/>
      <c r="C18" s="270"/>
      <c r="D18" s="271"/>
      <c r="E18" s="271"/>
      <c r="F18" s="272"/>
    </row>
    <row r="19" spans="1:8" ht="18" thickBot="1" x14ac:dyDescent="0.35">
      <c r="A19" s="273"/>
      <c r="B19" s="274"/>
      <c r="C19" s="274"/>
      <c r="D19" s="274"/>
      <c r="E19" s="274"/>
      <c r="F19" s="275"/>
    </row>
    <row r="20" spans="1:8" ht="18" thickBot="1" x14ac:dyDescent="0.35">
      <c r="A20" s="224" t="s">
        <v>47</v>
      </c>
      <c r="B20" s="225"/>
      <c r="C20" s="225"/>
      <c r="D20" s="225"/>
      <c r="E20" s="225"/>
      <c r="F20" s="226"/>
    </row>
    <row r="21" spans="1:8" x14ac:dyDescent="0.3">
      <c r="A21" s="276" t="s">
        <v>23</v>
      </c>
      <c r="B21" s="277"/>
      <c r="C21" s="278"/>
      <c r="D21" s="279">
        <v>300000000</v>
      </c>
      <c r="E21" s="280"/>
      <c r="F21" s="281"/>
    </row>
    <row r="22" spans="1:8" x14ac:dyDescent="0.3">
      <c r="A22" s="257" t="s">
        <v>76</v>
      </c>
      <c r="B22" s="258"/>
      <c r="C22" s="259"/>
      <c r="D22" s="260"/>
      <c r="E22" s="261"/>
      <c r="F22" s="262"/>
    </row>
    <row r="23" spans="1:8" x14ac:dyDescent="0.3">
      <c r="A23" s="257" t="s">
        <v>24</v>
      </c>
      <c r="B23" s="258"/>
      <c r="C23" s="259"/>
      <c r="D23" s="260"/>
      <c r="E23" s="261"/>
      <c r="F23" s="262"/>
    </row>
    <row r="24" spans="1:8" x14ac:dyDescent="0.3">
      <c r="A24" s="263" t="s">
        <v>25</v>
      </c>
      <c r="B24" s="264"/>
      <c r="C24" s="264"/>
      <c r="D24" s="265"/>
      <c r="E24" s="265"/>
      <c r="F24" s="266"/>
    </row>
    <row r="25" spans="1:8" ht="18" thickBot="1" x14ac:dyDescent="0.35">
      <c r="A25" s="249" t="s">
        <v>12</v>
      </c>
      <c r="B25" s="250"/>
      <c r="C25" s="250"/>
      <c r="D25" s="251">
        <f>D21+D22+D24-D23</f>
        <v>300000000</v>
      </c>
      <c r="E25" s="251"/>
      <c r="F25" s="252"/>
    </row>
    <row r="26" spans="1:8" ht="15" customHeight="1" thickBot="1" x14ac:dyDescent="0.35">
      <c r="A26" s="253"/>
      <c r="B26" s="254"/>
      <c r="C26" s="254"/>
      <c r="D26" s="254"/>
      <c r="E26" s="254"/>
      <c r="F26" s="255"/>
    </row>
    <row r="27" spans="1:8" ht="18" thickBot="1" x14ac:dyDescent="0.35">
      <c r="A27" s="156" t="s">
        <v>49</v>
      </c>
      <c r="B27" s="157"/>
      <c r="C27" s="157"/>
      <c r="D27" s="157"/>
      <c r="E27" s="157"/>
      <c r="F27" s="158"/>
      <c r="G27" s="12"/>
    </row>
    <row r="28" spans="1:8" x14ac:dyDescent="0.3">
      <c r="A28" s="256" t="s">
        <v>88</v>
      </c>
      <c r="B28" s="238"/>
      <c r="C28" s="238" t="s">
        <v>89</v>
      </c>
      <c r="D28" s="238"/>
      <c r="E28" s="238" t="s">
        <v>90</v>
      </c>
      <c r="F28" s="239"/>
    </row>
    <row r="29" spans="1:8" ht="18" thickBot="1" x14ac:dyDescent="0.35">
      <c r="A29" s="236" t="s">
        <v>91</v>
      </c>
      <c r="B29" s="237"/>
      <c r="C29" s="238" t="s">
        <v>92</v>
      </c>
      <c r="D29" s="238"/>
      <c r="E29" s="238" t="s">
        <v>90</v>
      </c>
      <c r="F29" s="239"/>
    </row>
    <row r="30" spans="1:8" ht="18" thickBot="1" x14ac:dyDescent="0.35">
      <c r="A30" s="240"/>
      <c r="B30" s="241"/>
      <c r="C30" s="241"/>
      <c r="D30" s="241"/>
      <c r="E30" s="241"/>
      <c r="F30" s="242"/>
    </row>
    <row r="31" spans="1:8" ht="18" thickBot="1" x14ac:dyDescent="0.35">
      <c r="A31" s="207" t="s">
        <v>50</v>
      </c>
      <c r="B31" s="208"/>
      <c r="C31" s="208"/>
      <c r="D31" s="208"/>
      <c r="E31" s="208"/>
      <c r="F31" s="209"/>
      <c r="G31" s="12"/>
    </row>
    <row r="32" spans="1:8" s="11" customFormat="1" ht="34.5" x14ac:dyDescent="0.25">
      <c r="A32" s="23" t="s">
        <v>70</v>
      </c>
      <c r="B32" s="21" t="s">
        <v>29</v>
      </c>
      <c r="C32" s="21" t="s">
        <v>30</v>
      </c>
      <c r="D32" s="92" t="s">
        <v>71</v>
      </c>
      <c r="E32" s="22" t="s">
        <v>27</v>
      </c>
      <c r="F32" s="24" t="s">
        <v>28</v>
      </c>
      <c r="G32" s="39"/>
      <c r="H32" s="10"/>
    </row>
    <row r="33" spans="1:8" s="11" customFormat="1" ht="19.5" x14ac:dyDescent="0.25">
      <c r="A33" s="97">
        <v>35029</v>
      </c>
      <c r="B33" s="21"/>
      <c r="C33" s="21"/>
      <c r="D33" s="95">
        <v>726623</v>
      </c>
      <c r="E33" s="96"/>
      <c r="F33" s="98">
        <f>+D33-E33</f>
        <v>726623</v>
      </c>
      <c r="G33" s="39"/>
      <c r="H33" s="10"/>
    </row>
    <row r="34" spans="1:8" s="11" customFormat="1" ht="19.5" x14ac:dyDescent="0.25">
      <c r="A34" s="97">
        <v>703</v>
      </c>
      <c r="B34" s="21"/>
      <c r="C34" s="21"/>
      <c r="D34" s="95">
        <v>8299056</v>
      </c>
      <c r="E34" s="96">
        <v>183705</v>
      </c>
      <c r="F34" s="98">
        <f>+D34-E34</f>
        <v>8115351</v>
      </c>
      <c r="G34" s="39"/>
      <c r="H34" s="10"/>
    </row>
    <row r="35" spans="1:8" s="11" customFormat="1" ht="19.5" x14ac:dyDescent="0.25">
      <c r="A35" s="97">
        <v>678</v>
      </c>
      <c r="B35" s="21"/>
      <c r="C35" s="21"/>
      <c r="D35" s="95">
        <v>3481473</v>
      </c>
      <c r="E35" s="96"/>
      <c r="F35" s="98">
        <f>+D35-E35</f>
        <v>3481473</v>
      </c>
      <c r="G35" s="39"/>
      <c r="H35" s="10"/>
    </row>
    <row r="36" spans="1:8" s="11" customFormat="1" ht="19.5" x14ac:dyDescent="0.25">
      <c r="A36" s="97">
        <v>648</v>
      </c>
      <c r="B36" s="21"/>
      <c r="C36" s="21"/>
      <c r="D36" s="95">
        <v>5280026</v>
      </c>
      <c r="E36" s="96"/>
      <c r="F36" s="98">
        <f>+D36-E36</f>
        <v>5280026</v>
      </c>
      <c r="G36" s="39"/>
      <c r="H36" s="10"/>
    </row>
    <row r="37" spans="1:8" s="11" customFormat="1" ht="19.5" x14ac:dyDescent="0.25">
      <c r="A37" s="97">
        <v>675</v>
      </c>
      <c r="B37" s="21"/>
      <c r="C37" s="21"/>
      <c r="D37" s="95">
        <v>4955596</v>
      </c>
      <c r="E37" s="96"/>
      <c r="F37" s="98">
        <f>+D37-E37</f>
        <v>4955596</v>
      </c>
      <c r="G37" s="39"/>
      <c r="H37" s="10"/>
    </row>
    <row r="38" spans="1:8" ht="18" thickBot="1" x14ac:dyDescent="0.35">
      <c r="A38" s="246"/>
      <c r="B38" s="247"/>
      <c r="C38" s="247"/>
      <c r="D38" s="248" t="s">
        <v>31</v>
      </c>
      <c r="E38" s="248"/>
      <c r="F38" s="73">
        <f>SUM(F33:F37)</f>
        <v>22559069</v>
      </c>
      <c r="G38" s="12"/>
    </row>
    <row r="39" spans="1:8" ht="18" thickBot="1" x14ac:dyDescent="0.35">
      <c r="A39" s="221"/>
      <c r="B39" s="222"/>
      <c r="C39" s="222"/>
      <c r="D39" s="222"/>
      <c r="E39" s="222"/>
      <c r="F39" s="223"/>
    </row>
    <row r="40" spans="1:8" ht="18" thickBot="1" x14ac:dyDescent="0.35">
      <c r="A40" s="224" t="s">
        <v>59</v>
      </c>
      <c r="B40" s="225"/>
      <c r="C40" s="225"/>
      <c r="D40" s="225"/>
      <c r="E40" s="225"/>
      <c r="F40" s="226"/>
      <c r="G40" s="12"/>
    </row>
    <row r="41" spans="1:8" ht="24.75" customHeight="1" thickBot="1" x14ac:dyDescent="0.35">
      <c r="A41" s="61"/>
      <c r="B41" s="62"/>
      <c r="C41" s="62" t="s">
        <v>60</v>
      </c>
      <c r="D41" s="62" t="s">
        <v>61</v>
      </c>
      <c r="E41" s="62" t="s">
        <v>62</v>
      </c>
      <c r="F41" s="63"/>
    </row>
    <row r="42" spans="1:8" ht="16.5" customHeight="1" x14ac:dyDescent="0.3">
      <c r="A42" s="64" t="s">
        <v>63</v>
      </c>
      <c r="B42" s="65" t="s">
        <v>64</v>
      </c>
      <c r="C42" s="87" t="s">
        <v>65</v>
      </c>
      <c r="D42" s="87" t="s">
        <v>26</v>
      </c>
      <c r="E42" s="227" t="s">
        <v>66</v>
      </c>
      <c r="F42" s="228"/>
    </row>
    <row r="43" spans="1:8" x14ac:dyDescent="0.3">
      <c r="A43" s="71" t="s">
        <v>67</v>
      </c>
      <c r="B43" s="72" t="s">
        <v>67</v>
      </c>
      <c r="C43" s="72" t="s">
        <v>67</v>
      </c>
      <c r="D43" s="72" t="s">
        <v>67</v>
      </c>
      <c r="E43" s="229" t="s">
        <v>67</v>
      </c>
      <c r="F43" s="230"/>
    </row>
    <row r="44" spans="1:8" ht="18" thickBot="1" x14ac:dyDescent="0.35">
      <c r="A44" s="85"/>
      <c r="B44" s="86"/>
      <c r="C44" s="86"/>
      <c r="D44" s="86"/>
      <c r="E44" s="231"/>
      <c r="F44" s="232"/>
    </row>
    <row r="45" spans="1:8" ht="18" thickBot="1" x14ac:dyDescent="0.35">
      <c r="A45" s="233"/>
      <c r="B45" s="234"/>
      <c r="C45" s="234"/>
      <c r="D45" s="234"/>
      <c r="E45" s="234"/>
      <c r="F45" s="235"/>
    </row>
    <row r="46" spans="1:8" ht="18" thickBot="1" x14ac:dyDescent="0.35">
      <c r="A46" s="207" t="s">
        <v>51</v>
      </c>
      <c r="B46" s="208"/>
      <c r="C46" s="208"/>
      <c r="D46" s="208"/>
      <c r="E46" s="208"/>
      <c r="F46" s="209"/>
      <c r="G46" s="66"/>
    </row>
    <row r="47" spans="1:8" s="26" customFormat="1" ht="34.5" x14ac:dyDescent="0.25">
      <c r="A47" s="28" t="s">
        <v>70</v>
      </c>
      <c r="B47" s="27" t="s">
        <v>32</v>
      </c>
      <c r="C47" s="27" t="s">
        <v>33</v>
      </c>
      <c r="D47" s="27" t="s">
        <v>71</v>
      </c>
      <c r="E47" s="27" t="s">
        <v>35</v>
      </c>
      <c r="F47" s="29" t="s">
        <v>34</v>
      </c>
      <c r="G47" s="39"/>
      <c r="H47" s="25"/>
    </row>
    <row r="48" spans="1:8" s="26" customFormat="1" ht="19.5" x14ac:dyDescent="0.25">
      <c r="A48" s="97">
        <v>35029</v>
      </c>
      <c r="B48" s="27"/>
      <c r="C48" s="27"/>
      <c r="D48" s="95">
        <v>726623</v>
      </c>
      <c r="E48" s="96"/>
      <c r="F48" s="98">
        <f>+D48-E48</f>
        <v>726623</v>
      </c>
      <c r="G48" s="39"/>
      <c r="H48" s="25"/>
    </row>
    <row r="49" spans="1:8" s="26" customFormat="1" ht="19.5" x14ac:dyDescent="0.25">
      <c r="A49" s="97">
        <v>703</v>
      </c>
      <c r="B49" s="27"/>
      <c r="C49" s="27"/>
      <c r="D49" s="95">
        <v>8299056</v>
      </c>
      <c r="E49" s="96">
        <v>183705</v>
      </c>
      <c r="F49" s="98">
        <f>+D49-E49</f>
        <v>8115351</v>
      </c>
      <c r="G49" s="39"/>
      <c r="H49" s="25"/>
    </row>
    <row r="50" spans="1:8" s="26" customFormat="1" ht="19.5" x14ac:dyDescent="0.25">
      <c r="A50" s="97">
        <v>678</v>
      </c>
      <c r="B50" s="27"/>
      <c r="C50" s="27"/>
      <c r="D50" s="95">
        <v>3481473</v>
      </c>
      <c r="E50" s="96"/>
      <c r="F50" s="98">
        <f>+D50-E50</f>
        <v>3481473</v>
      </c>
      <c r="G50" s="39"/>
      <c r="H50" s="25"/>
    </row>
    <row r="51" spans="1:8" s="26" customFormat="1" ht="19.5" x14ac:dyDescent="0.25">
      <c r="A51" s="97">
        <v>648</v>
      </c>
      <c r="B51" s="27"/>
      <c r="C51" s="27"/>
      <c r="D51" s="95">
        <v>5280026</v>
      </c>
      <c r="E51" s="96"/>
      <c r="F51" s="98">
        <f>+D51-E51</f>
        <v>5280026</v>
      </c>
      <c r="G51" s="39"/>
      <c r="H51" s="25"/>
    </row>
    <row r="52" spans="1:8" s="26" customFormat="1" ht="19.5" x14ac:dyDescent="0.25">
      <c r="A52" s="97">
        <v>675</v>
      </c>
      <c r="B52" s="27"/>
      <c r="C52" s="27"/>
      <c r="D52" s="95">
        <v>4955596</v>
      </c>
      <c r="E52" s="96"/>
      <c r="F52" s="98">
        <f>+D52-E52</f>
        <v>4955596</v>
      </c>
      <c r="G52" s="39"/>
      <c r="H52" s="25"/>
    </row>
    <row r="53" spans="1:8" ht="18" thickBot="1" x14ac:dyDescent="0.35">
      <c r="A53" s="324" t="s">
        <v>68</v>
      </c>
      <c r="B53" s="325"/>
      <c r="C53" s="325"/>
      <c r="D53" s="325"/>
      <c r="E53" s="326"/>
      <c r="F53" s="73">
        <f>SUM(F48:F52)</f>
        <v>22559069</v>
      </c>
    </row>
    <row r="54" spans="1:8" x14ac:dyDescent="0.3">
      <c r="A54" s="78"/>
      <c r="B54" s="79"/>
      <c r="C54" s="79"/>
      <c r="D54" s="79"/>
      <c r="E54" s="80"/>
      <c r="F54" s="74"/>
    </row>
    <row r="55" spans="1:8" ht="18" thickBot="1" x14ac:dyDescent="0.35">
      <c r="A55" s="83" t="s">
        <v>36</v>
      </c>
      <c r="B55" s="214"/>
      <c r="C55" s="214"/>
      <c r="D55" s="214"/>
      <c r="E55" s="214"/>
      <c r="F55" s="215"/>
    </row>
    <row r="56" spans="1:8" ht="19.5" customHeight="1" thickBot="1" x14ac:dyDescent="0.35">
      <c r="A56" s="216" t="s">
        <v>52</v>
      </c>
      <c r="B56" s="217"/>
      <c r="C56" s="217"/>
      <c r="D56" s="217"/>
      <c r="E56" s="217"/>
      <c r="F56" s="218"/>
    </row>
    <row r="57" spans="1:8" s="11" customFormat="1" ht="34.5" x14ac:dyDescent="0.25">
      <c r="A57" s="219" t="s">
        <v>4</v>
      </c>
      <c r="B57" s="220"/>
      <c r="C57" s="84" t="s">
        <v>5</v>
      </c>
      <c r="D57" s="36" t="s">
        <v>7</v>
      </c>
      <c r="E57" s="37" t="s">
        <v>38</v>
      </c>
      <c r="F57" s="38" t="s">
        <v>39</v>
      </c>
      <c r="G57" s="10"/>
      <c r="H57" s="10"/>
    </row>
    <row r="58" spans="1:8" x14ac:dyDescent="0.3">
      <c r="A58" s="201" t="s">
        <v>42</v>
      </c>
      <c r="B58" s="202"/>
      <c r="C58" s="34">
        <f>D25</f>
        <v>300000000</v>
      </c>
      <c r="D58" s="35">
        <v>2010917</v>
      </c>
      <c r="E58" s="33"/>
      <c r="F58" s="93">
        <f>+C58-D58</f>
        <v>297989083</v>
      </c>
      <c r="G58" s="12"/>
    </row>
    <row r="59" spans="1:8" ht="18" thickBot="1" x14ac:dyDescent="0.35">
      <c r="A59" s="201" t="s">
        <v>72</v>
      </c>
      <c r="B59" s="202"/>
      <c r="C59" s="32"/>
      <c r="D59" s="35"/>
      <c r="E59" s="73">
        <f>F53</f>
        <v>22559069</v>
      </c>
      <c r="F59" s="73">
        <f>+F58-E59</f>
        <v>275430014</v>
      </c>
    </row>
    <row r="60" spans="1:8" ht="18" thickBot="1" x14ac:dyDescent="0.35">
      <c r="A60" s="203" t="s">
        <v>6</v>
      </c>
      <c r="B60" s="204"/>
      <c r="C60" s="69">
        <f>SUM(C58:C59)</f>
        <v>300000000</v>
      </c>
      <c r="D60" s="35"/>
      <c r="E60" s="73">
        <f>E59</f>
        <v>22559069</v>
      </c>
      <c r="F60" s="73">
        <f>F59</f>
        <v>275430014</v>
      </c>
      <c r="G60" s="12"/>
    </row>
    <row r="61" spans="1:8" ht="18" thickBot="1" x14ac:dyDescent="0.35">
      <c r="A61" s="205" t="s">
        <v>37</v>
      </c>
      <c r="B61" s="206"/>
      <c r="C61" s="70" t="s">
        <v>77</v>
      </c>
      <c r="D61" s="206" t="s">
        <v>79</v>
      </c>
      <c r="E61" s="206"/>
      <c r="F61" s="94" t="s">
        <v>93</v>
      </c>
    </row>
    <row r="62" spans="1:8" ht="18" thickBot="1" x14ac:dyDescent="0.35">
      <c r="A62" s="174"/>
      <c r="B62" s="175"/>
      <c r="C62" s="175"/>
      <c r="D62" s="175"/>
      <c r="E62" s="175"/>
      <c r="F62" s="176"/>
    </row>
    <row r="63" spans="1:8" ht="18" thickBot="1" x14ac:dyDescent="0.35">
      <c r="A63" s="183" t="s">
        <v>53</v>
      </c>
      <c r="B63" s="184"/>
      <c r="C63" s="184"/>
      <c r="D63" s="184"/>
      <c r="E63" s="184"/>
      <c r="F63" s="185"/>
      <c r="G63" s="12"/>
    </row>
    <row r="64" spans="1:8" x14ac:dyDescent="0.3">
      <c r="A64" s="40" t="s">
        <v>44</v>
      </c>
      <c r="B64" s="31" t="s">
        <v>40</v>
      </c>
      <c r="C64" s="30" t="s">
        <v>45</v>
      </c>
      <c r="D64" s="30" t="s">
        <v>41</v>
      </c>
      <c r="E64" s="192" t="s">
        <v>39</v>
      </c>
      <c r="F64" s="193"/>
    </row>
    <row r="65" spans="1:8" x14ac:dyDescent="0.3">
      <c r="A65" s="91">
        <f>C60</f>
        <v>300000000</v>
      </c>
      <c r="B65" s="76"/>
      <c r="C65" s="77"/>
      <c r="D65" s="90"/>
      <c r="E65" s="194">
        <f>+F60</f>
        <v>275430014</v>
      </c>
      <c r="F65" s="195"/>
      <c r="G65" s="12"/>
    </row>
    <row r="66" spans="1:8" ht="18" thickBot="1" x14ac:dyDescent="0.35">
      <c r="A66" s="174"/>
      <c r="B66" s="175"/>
      <c r="C66" s="175"/>
      <c r="D66" s="175"/>
      <c r="E66" s="175"/>
      <c r="F66" s="176"/>
    </row>
    <row r="67" spans="1:8" s="9" customFormat="1" ht="18" thickBot="1" x14ac:dyDescent="0.35">
      <c r="A67" s="196" t="s">
        <v>54</v>
      </c>
      <c r="B67" s="197"/>
      <c r="C67" s="197"/>
      <c r="D67" s="197"/>
      <c r="E67" s="197"/>
      <c r="F67" s="198"/>
      <c r="G67" s="12"/>
      <c r="H67" s="9" t="s">
        <v>75</v>
      </c>
    </row>
    <row r="68" spans="1:8" s="9" customFormat="1" x14ac:dyDescent="0.3">
      <c r="A68" s="199" t="s">
        <v>22</v>
      </c>
      <c r="B68" s="200"/>
      <c r="C68" s="188">
        <f>C58</f>
        <v>300000000</v>
      </c>
      <c r="D68" s="188"/>
      <c r="E68" s="188"/>
      <c r="F68" s="189"/>
    </row>
    <row r="69" spans="1:8" s="9" customFormat="1" x14ac:dyDescent="0.3">
      <c r="A69" s="186" t="s">
        <v>7</v>
      </c>
      <c r="B69" s="187"/>
      <c r="C69" s="188">
        <v>2010917</v>
      </c>
      <c r="D69" s="188"/>
      <c r="E69" s="188"/>
      <c r="F69" s="189"/>
      <c r="H69" s="9">
        <f>C69+C70</f>
        <v>24569986</v>
      </c>
    </row>
    <row r="70" spans="1:8" s="9" customFormat="1" x14ac:dyDescent="0.3">
      <c r="A70" s="186" t="s">
        <v>46</v>
      </c>
      <c r="B70" s="187"/>
      <c r="C70" s="188">
        <f>E60</f>
        <v>22559069</v>
      </c>
      <c r="D70" s="188"/>
      <c r="E70" s="188"/>
      <c r="F70" s="189"/>
    </row>
    <row r="71" spans="1:8" s="9" customFormat="1" ht="18" thickBot="1" x14ac:dyDescent="0.35">
      <c r="A71" s="190" t="s">
        <v>8</v>
      </c>
      <c r="B71" s="191"/>
      <c r="C71" s="188">
        <f>+F60</f>
        <v>275430014</v>
      </c>
      <c r="D71" s="188"/>
      <c r="E71" s="188"/>
      <c r="F71" s="189"/>
    </row>
    <row r="72" spans="1:8" s="9" customFormat="1" ht="18" thickBot="1" x14ac:dyDescent="0.35">
      <c r="A72" s="174"/>
      <c r="B72" s="175"/>
      <c r="C72" s="175"/>
      <c r="D72" s="175"/>
      <c r="E72" s="175"/>
      <c r="F72" s="176"/>
    </row>
    <row r="73" spans="1:8" s="9" customFormat="1" ht="18" thickBot="1" x14ac:dyDescent="0.35">
      <c r="A73" s="177" t="s">
        <v>55</v>
      </c>
      <c r="B73" s="178"/>
      <c r="C73" s="178"/>
      <c r="D73" s="178"/>
      <c r="E73" s="178"/>
      <c r="F73" s="179"/>
      <c r="G73" s="12"/>
    </row>
    <row r="74" spans="1:8" s="9" customFormat="1" ht="31.5" customHeight="1" thickBot="1" x14ac:dyDescent="0.35">
      <c r="A74" s="8" t="s">
        <v>1</v>
      </c>
      <c r="B74" s="89" t="s">
        <v>2</v>
      </c>
      <c r="C74" s="8" t="s">
        <v>3</v>
      </c>
      <c r="D74" s="88" t="s">
        <v>10</v>
      </c>
      <c r="E74" s="8" t="s">
        <v>11</v>
      </c>
      <c r="F74" s="89" t="s">
        <v>12</v>
      </c>
    </row>
    <row r="75" spans="1:8" s="9" customFormat="1" ht="18.75" customHeight="1" thickBot="1" x14ac:dyDescent="0.35">
      <c r="A75" s="75"/>
      <c r="B75" s="41"/>
      <c r="C75" s="42"/>
      <c r="D75" s="43"/>
      <c r="E75" s="44"/>
      <c r="F75" s="45"/>
    </row>
    <row r="76" spans="1:8" s="9" customFormat="1" ht="18" thickBot="1" x14ac:dyDescent="0.35">
      <c r="A76" s="174"/>
      <c r="B76" s="175"/>
      <c r="C76" s="175"/>
      <c r="D76" s="175"/>
      <c r="E76" s="175"/>
      <c r="F76" s="176"/>
    </row>
    <row r="77" spans="1:8" s="9" customFormat="1" ht="18" thickBot="1" x14ac:dyDescent="0.35">
      <c r="A77" s="156" t="s">
        <v>56</v>
      </c>
      <c r="B77" s="157"/>
      <c r="C77" s="157"/>
      <c r="D77" s="157"/>
      <c r="E77" s="157"/>
      <c r="F77" s="158"/>
      <c r="G77" s="12"/>
    </row>
    <row r="78" spans="1:8" s="9" customFormat="1" x14ac:dyDescent="0.3">
      <c r="A78" s="180" t="s">
        <v>94</v>
      </c>
      <c r="B78" s="181"/>
      <c r="C78" s="181"/>
      <c r="D78" s="181"/>
      <c r="E78" s="181"/>
      <c r="F78" s="182"/>
    </row>
    <row r="79" spans="1:8" s="9" customFormat="1" x14ac:dyDescent="0.3">
      <c r="A79" s="180"/>
      <c r="B79" s="181"/>
      <c r="C79" s="181"/>
      <c r="D79" s="181"/>
      <c r="E79" s="181"/>
      <c r="F79" s="182"/>
    </row>
    <row r="80" spans="1:8" s="9" customFormat="1" ht="26.25" customHeight="1" thickBot="1" x14ac:dyDescent="0.35">
      <c r="A80" s="180"/>
      <c r="B80" s="181"/>
      <c r="C80" s="181"/>
      <c r="D80" s="181"/>
      <c r="E80" s="181"/>
      <c r="F80" s="182"/>
    </row>
    <row r="81" spans="1:7" s="9" customFormat="1" ht="18" thickBot="1" x14ac:dyDescent="0.35">
      <c r="A81" s="183">
        <v>0</v>
      </c>
      <c r="B81" s="184"/>
      <c r="C81" s="184"/>
      <c r="D81" s="184"/>
      <c r="E81" s="184"/>
      <c r="F81" s="185"/>
    </row>
    <row r="82" spans="1:7" s="9" customFormat="1" ht="18" thickBot="1" x14ac:dyDescent="0.35">
      <c r="A82" s="156" t="s">
        <v>57</v>
      </c>
      <c r="B82" s="157"/>
      <c r="C82" s="157"/>
      <c r="D82" s="157"/>
      <c r="E82" s="157"/>
      <c r="F82" s="158"/>
    </row>
    <row r="83" spans="1:7" s="9" customFormat="1" ht="17.25" customHeight="1" x14ac:dyDescent="0.3">
      <c r="A83" s="159"/>
      <c r="B83" s="160"/>
      <c r="C83" s="160"/>
      <c r="D83" s="160"/>
      <c r="E83" s="160"/>
      <c r="F83" s="161"/>
    </row>
    <row r="84" spans="1:7" s="9" customFormat="1" ht="18" thickBot="1" x14ac:dyDescent="0.35">
      <c r="A84" s="162"/>
      <c r="B84" s="163"/>
      <c r="C84" s="163"/>
      <c r="D84" s="163"/>
      <c r="E84" s="163"/>
      <c r="F84" s="164"/>
    </row>
    <row r="85" spans="1:7" s="9" customFormat="1" ht="18" thickBot="1" x14ac:dyDescent="0.35">
      <c r="A85" s="165"/>
      <c r="B85" s="166"/>
      <c r="C85" s="166"/>
      <c r="D85" s="166"/>
      <c r="E85" s="166"/>
      <c r="F85" s="167"/>
    </row>
    <row r="86" spans="1:7" s="9" customFormat="1" ht="18" thickBot="1" x14ac:dyDescent="0.35">
      <c r="A86" s="156" t="s">
        <v>58</v>
      </c>
      <c r="B86" s="157"/>
      <c r="C86" s="157"/>
      <c r="D86" s="157"/>
      <c r="E86" s="157"/>
      <c r="F86" s="158"/>
      <c r="G86" s="12"/>
    </row>
    <row r="87" spans="1:7" s="9" customFormat="1" x14ac:dyDescent="0.3">
      <c r="A87" s="1"/>
      <c r="B87" s="2"/>
      <c r="C87" s="2"/>
      <c r="D87" s="2"/>
      <c r="E87" s="2"/>
      <c r="F87" s="3"/>
    </row>
    <row r="88" spans="1:7" s="9" customFormat="1" x14ac:dyDescent="0.3">
      <c r="A88" s="5"/>
      <c r="B88" s="6"/>
      <c r="C88" s="6"/>
      <c r="D88" s="6"/>
      <c r="E88" s="6"/>
      <c r="F88" s="7"/>
    </row>
    <row r="89" spans="1:7" s="9" customFormat="1" ht="18" thickBot="1" x14ac:dyDescent="0.35">
      <c r="A89" s="168" t="s">
        <v>78</v>
      </c>
      <c r="B89" s="169"/>
      <c r="C89" s="169"/>
      <c r="D89" s="169"/>
      <c r="E89" s="169"/>
      <c r="F89" s="170"/>
    </row>
    <row r="90" spans="1:7" s="9" customFormat="1" ht="18" thickBot="1" x14ac:dyDescent="0.35">
      <c r="A90" s="171" t="s">
        <v>95</v>
      </c>
      <c r="B90" s="172"/>
      <c r="C90" s="172"/>
      <c r="D90" s="172"/>
      <c r="E90" s="172"/>
      <c r="F90" s="173"/>
    </row>
  </sheetData>
  <mergeCells count="86">
    <mergeCell ref="B11:C11"/>
    <mergeCell ref="E11:F11"/>
    <mergeCell ref="A8:F8"/>
    <mergeCell ref="A9:B9"/>
    <mergeCell ref="C9:D9"/>
    <mergeCell ref="E9:F9"/>
    <mergeCell ref="A10:D10"/>
    <mergeCell ref="E10:F10"/>
    <mergeCell ref="A1:C1"/>
    <mergeCell ref="A2:C2"/>
    <mergeCell ref="A3:C3"/>
    <mergeCell ref="A6:C6"/>
    <mergeCell ref="D6:F7"/>
    <mergeCell ref="A7:C7"/>
    <mergeCell ref="A19:F19"/>
    <mergeCell ref="A20:F20"/>
    <mergeCell ref="A21:C21"/>
    <mergeCell ref="D21:F21"/>
    <mergeCell ref="A12:F13"/>
    <mergeCell ref="A14:F14"/>
    <mergeCell ref="A15:F15"/>
    <mergeCell ref="C17:F17"/>
    <mergeCell ref="C18:F18"/>
    <mergeCell ref="C16:F16"/>
    <mergeCell ref="A38:C38"/>
    <mergeCell ref="D38:E38"/>
    <mergeCell ref="A25:C25"/>
    <mergeCell ref="D25:F25"/>
    <mergeCell ref="A26:F26"/>
    <mergeCell ref="A27:F27"/>
    <mergeCell ref="A28:B28"/>
    <mergeCell ref="C28:D28"/>
    <mergeCell ref="E28:F28"/>
    <mergeCell ref="A30:F30"/>
    <mergeCell ref="A31:F31"/>
    <mergeCell ref="A29:B29"/>
    <mergeCell ref="C29:D29"/>
    <mergeCell ref="E29:F29"/>
    <mergeCell ref="A67:F67"/>
    <mergeCell ref="A57:B57"/>
    <mergeCell ref="A39:F39"/>
    <mergeCell ref="A40:F40"/>
    <mergeCell ref="E42:F42"/>
    <mergeCell ref="E43:F43"/>
    <mergeCell ref="E44:F44"/>
    <mergeCell ref="A45:F45"/>
    <mergeCell ref="A46:F46"/>
    <mergeCell ref="A53:E53"/>
    <mergeCell ref="B55:F55"/>
    <mergeCell ref="A56:F56"/>
    <mergeCell ref="A62:F62"/>
    <mergeCell ref="A63:F63"/>
    <mergeCell ref="E64:F64"/>
    <mergeCell ref="E65:F65"/>
    <mergeCell ref="A66:F66"/>
    <mergeCell ref="A58:B58"/>
    <mergeCell ref="A59:B59"/>
    <mergeCell ref="A60:B60"/>
    <mergeCell ref="A61:B61"/>
    <mergeCell ref="D61:E61"/>
    <mergeCell ref="C70:F70"/>
    <mergeCell ref="A71:B71"/>
    <mergeCell ref="C71:F71"/>
    <mergeCell ref="A68:B68"/>
    <mergeCell ref="C68:F68"/>
    <mergeCell ref="A69:B69"/>
    <mergeCell ref="C69:F69"/>
    <mergeCell ref="A70:B70"/>
    <mergeCell ref="A90:F90"/>
    <mergeCell ref="A72:F72"/>
    <mergeCell ref="A73:F73"/>
    <mergeCell ref="A76:F76"/>
    <mergeCell ref="A77:F77"/>
    <mergeCell ref="A78:F80"/>
    <mergeCell ref="A81:F81"/>
    <mergeCell ref="A82:F82"/>
    <mergeCell ref="A83:F84"/>
    <mergeCell ref="A85:F85"/>
    <mergeCell ref="A86:F86"/>
    <mergeCell ref="A89:F89"/>
    <mergeCell ref="A22:C22"/>
    <mergeCell ref="D22:F22"/>
    <mergeCell ref="A23:C23"/>
    <mergeCell ref="D23:F23"/>
    <mergeCell ref="A24:C24"/>
    <mergeCell ref="D24:F24"/>
  </mergeCells>
  <pageMargins left="0.82677165354330717" right="0.23622047244094491" top="0.74803149606299213" bottom="0.74803149606299213" header="0.31496062992125984" footer="0.31496062992125984"/>
  <pageSetup scale="53" orientation="portrait" r:id="rId1"/>
  <headerFooter>
    <oddHeader xml:space="preserve">&amp;L
</oddHeader>
  </headerFooter>
  <rowBreaks count="1" manualBreakCount="1">
    <brk id="45" max="5" man="1"/>
  </rowBreaks>
  <colBreaks count="1" manualBreakCount="1">
    <brk id="6" max="97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0</xdr:col>
                    <xdr:colOff>352425</xdr:colOff>
                    <xdr:row>2</xdr:row>
                    <xdr:rowOff>152400</xdr:rowOff>
                  </from>
                  <to>
                    <xdr:col>0</xdr:col>
                    <xdr:colOff>371475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0</xdr:col>
                    <xdr:colOff>438150</xdr:colOff>
                    <xdr:row>2</xdr:row>
                    <xdr:rowOff>152400</xdr:rowOff>
                  </from>
                  <to>
                    <xdr:col>0</xdr:col>
                    <xdr:colOff>457200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INFORME 09</vt:lpstr>
      <vt:lpstr>INFORME 08</vt:lpstr>
      <vt:lpstr>INFORME 07 </vt:lpstr>
      <vt:lpstr>INFORME 06</vt:lpstr>
      <vt:lpstr>INFORME 05</vt:lpstr>
      <vt:lpstr>INFORME 04</vt:lpstr>
      <vt:lpstr>INFORME 03</vt:lpstr>
      <vt:lpstr>INFORME 02</vt:lpstr>
      <vt:lpstr>'INFORME 02'!Área_de_impresión</vt:lpstr>
      <vt:lpstr>'INFORME 03'!Área_de_impresión</vt:lpstr>
      <vt:lpstr>'INFORME 04'!Área_de_impresión</vt:lpstr>
      <vt:lpstr>'INFORME 05'!Área_de_impresión</vt:lpstr>
      <vt:lpstr>'INFORME 06'!Área_de_impresión</vt:lpstr>
      <vt:lpstr>'INFORME 07 '!Área_de_impresión</vt:lpstr>
      <vt:lpstr>'INFORME 08'!Área_de_impresión</vt:lpstr>
      <vt:lpstr>'INFORME 09'!Área_de_impresión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USER</cp:lastModifiedBy>
  <cp:lastPrinted>2024-12-18T20:05:33Z</cp:lastPrinted>
  <dcterms:created xsi:type="dcterms:W3CDTF">2014-04-16T15:00:44Z</dcterms:created>
  <dcterms:modified xsi:type="dcterms:W3CDTF">2025-06-26T00:30:01Z</dcterms:modified>
</cp:coreProperties>
</file>