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medellin-my.sharepoint.com/personal/isabel_restrepo_edu_gov_co/Documents/TALENTO HUMANO/CONTRACTUAL/COMFENALCO y OPERADOR  2025/Etapa Precontractual/"/>
    </mc:Choice>
  </mc:AlternateContent>
  <xr:revisionPtr revIDLastSave="41" documentId="13_ncr:1_{48F66AF1-8CAE-4873-A5A9-9D0269EFDFEA}" xr6:coauthVersionLast="47" xr6:coauthVersionMax="47" xr10:uidLastSave="{4CF88C2D-8FEF-4866-A693-4C86A306E828}"/>
  <bookViews>
    <workbookView xWindow="-120" yWindow="-120" windowWidth="20730" windowHeight="11160" xr2:uid="{00000000-000D-0000-FFFF-FFFF00000000}"/>
  </bookViews>
  <sheets>
    <sheet name="MATRIZ" sheetId="1" r:id="rId1"/>
    <sheet name="MAPA" sheetId="3" r:id="rId2"/>
  </sheets>
  <definedNames>
    <definedName name="_xlnm.Print_Area" localSheetId="0">MATRIZ!$A$1:$R$199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M8" i="1"/>
  <c r="O8" i="1"/>
  <c r="P8" i="1" l="1"/>
  <c r="O22" i="1"/>
  <c r="M22" i="1"/>
  <c r="O21" i="1"/>
  <c r="M21" i="1"/>
  <c r="O20" i="1"/>
  <c r="M20" i="1"/>
  <c r="O19" i="1"/>
  <c r="P19" i="1" s="1"/>
  <c r="M19" i="1"/>
  <c r="O18" i="1"/>
  <c r="M18" i="1"/>
  <c r="O17" i="1"/>
  <c r="M17" i="1"/>
  <c r="O16" i="1"/>
  <c r="M16" i="1"/>
  <c r="O15" i="1"/>
  <c r="M15" i="1"/>
  <c r="O14" i="1"/>
  <c r="M14" i="1"/>
  <c r="O13" i="1"/>
  <c r="M13" i="1"/>
  <c r="O12" i="1"/>
  <c r="M12" i="1"/>
  <c r="O11" i="1"/>
  <c r="M11" i="1"/>
  <c r="O10" i="1"/>
  <c r="M10" i="1"/>
  <c r="O9" i="1"/>
  <c r="M9" i="1"/>
  <c r="O7" i="1"/>
  <c r="M7" i="1"/>
  <c r="O6" i="1"/>
  <c r="M6" i="1"/>
  <c r="N23" i="1"/>
  <c r="Q23" i="1"/>
  <c r="P6" i="1" l="1"/>
  <c r="P9" i="1"/>
  <c r="P10" i="1"/>
  <c r="P22" i="1"/>
  <c r="L23" i="1"/>
  <c r="P23" i="1" s="1"/>
  <c r="P16" i="1"/>
  <c r="P13" i="1"/>
  <c r="P15" i="1"/>
  <c r="P11" i="1"/>
  <c r="P21" i="1"/>
  <c r="P12" i="1"/>
  <c r="P18" i="1"/>
  <c r="P20" i="1"/>
  <c r="P7" i="1"/>
  <c r="P14" i="1"/>
  <c r="P17" i="1"/>
  <c r="D7" i="1" l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6" i="1"/>
</calcChain>
</file>

<file path=xl/sharedStrings.xml><?xml version="1.0" encoding="utf-8"?>
<sst xmlns="http://schemas.openxmlformats.org/spreadsheetml/2006/main" count="413" uniqueCount="233">
  <si>
    <t>EMPRESA DE DESARROLLO URBANO -EDU-</t>
  </si>
  <si>
    <t>Código: FA12-13</t>
  </si>
  <si>
    <t>Versión: 0</t>
  </si>
  <si>
    <t>Fecha: 05-09-16</t>
  </si>
  <si>
    <t>Página 1 de 1</t>
  </si>
  <si>
    <t>No</t>
  </si>
  <si>
    <t>TIPIFICACIÓN DEL RIESGO</t>
  </si>
  <si>
    <t>ASIGNACIÓN DEL RIESGO</t>
  </si>
  <si>
    <t>VALORACION DEL RIESGO</t>
  </si>
  <si>
    <t>RIESGO</t>
  </si>
  <si>
    <t>OBSERVACIONES</t>
  </si>
  <si>
    <t>CAUSA</t>
  </si>
  <si>
    <t xml:space="preserve">ETAPA </t>
  </si>
  <si>
    <t>FACTOR DE RIESGO</t>
  </si>
  <si>
    <t>CLASIFICACIÓN DEL RIESGO</t>
  </si>
  <si>
    <t>CONSECUENCIA</t>
  </si>
  <si>
    <t>EDU</t>
  </si>
  <si>
    <t>CONTRATISTA</t>
  </si>
  <si>
    <t xml:space="preserve">PROBABILIDAD </t>
  </si>
  <si>
    <t>IMPACTO</t>
  </si>
  <si>
    <t>RIESGO INHERENTE</t>
  </si>
  <si>
    <t>PONDERACIÓN</t>
  </si>
  <si>
    <t>CONTROLES</t>
  </si>
  <si>
    <t>A JURIDICO - DOCUMENTAL - REGULATORIO</t>
  </si>
  <si>
    <t>Atraso o incumplimiento  en el pago de salarios y prestaciones sociales del personal a cargo del contratista</t>
  </si>
  <si>
    <t>Ejecución</t>
  </si>
  <si>
    <t>Procesos</t>
  </si>
  <si>
    <t>Financiero</t>
  </si>
  <si>
    <t>Reprocesos</t>
  </si>
  <si>
    <t>x</t>
  </si>
  <si>
    <t>Posible</t>
  </si>
  <si>
    <t>moderado</t>
  </si>
  <si>
    <t xml:space="preserve">Verificación del pago de salarios, aportes a la seguridad social y parafiscales previo a cada pago por parte del supervisor </t>
  </si>
  <si>
    <t>Errores cometidos por el oferente en la presentación de su oferta</t>
  </si>
  <si>
    <t>Falta de experiencia del personal encargado de elaborar la oferta y No solicitud de aclaración de inquietudes durante la etapa precontractual</t>
  </si>
  <si>
    <t>Operativo</t>
  </si>
  <si>
    <t>Retraso en la ejecución del contrato</t>
  </si>
  <si>
    <t>Designación de personal idóneo para presentar la oferta</t>
  </si>
  <si>
    <t>Diferencias presentadas entre socios y/o consorciados y/o integrantes de uniones temporales y/o familiares de las empresas y/o firmas que contratan con la EDU</t>
  </si>
  <si>
    <t>Falta de  comunicación</t>
  </si>
  <si>
    <t>Planeación</t>
  </si>
  <si>
    <t>Demora del Contratista en la radicación oportuna de las actas, facturas o cuentas de cobro</t>
  </si>
  <si>
    <t>Mala planeación y desinformación</t>
  </si>
  <si>
    <t>Establecimiento de una programación mensual de la recepción de la documentación en el archivo central.</t>
  </si>
  <si>
    <t>Errores en documentos elaborados durante la ejecución del contrato</t>
  </si>
  <si>
    <t>menor</t>
  </si>
  <si>
    <t>Designación de personal idóneo para la elaboración y revisión de los documentos necesarios durante la ejecución del contrato</t>
  </si>
  <si>
    <t>B FINANCIEROS Y/O DE MERCADO</t>
  </si>
  <si>
    <t>Financiación. Cambio en condiciones de financiamiento del Contratista incluyendo fluctuaciones en tasas de interés y tipo de cambio</t>
  </si>
  <si>
    <t>Mala planeaciòn</t>
  </si>
  <si>
    <t>Insolvencia  por no prever los costos de financiación en los que deba incurrir durante la ejecución de la obra, proyecto o contrato</t>
  </si>
  <si>
    <t>Mala planeaciòn y deficiente elaboración de la oferta</t>
  </si>
  <si>
    <t>Probable</t>
  </si>
  <si>
    <t>Riesgos regulatorios, derivados de la expedición de nuevas normas, imposición de nuevos impuestos,  tasas, tributos, aranceles o contribuciones, posteriores al cierre del presente proceso de selección</t>
  </si>
  <si>
    <t>Desinformación</t>
  </si>
  <si>
    <t>Improbable</t>
  </si>
  <si>
    <t>Mayor</t>
  </si>
  <si>
    <t xml:space="preserve">Capacitar al personal en las nuevas normas que se expidan que puedan afectar la ejecución del contrato. </t>
  </si>
  <si>
    <t>F SUPERVISIÓN, SEGUIMIENTO Y CONTROL (INCLUYE LA GESTIÓN DE INTERVENTORIA)</t>
  </si>
  <si>
    <t>Riesgos asociados al plazo para la prestaciòn del servicio y/o suministro</t>
  </si>
  <si>
    <t>Mala planeación y falta de supervisión</t>
  </si>
  <si>
    <t>Realizar cronograma de ejecución para evitar riesgos asociados al plazo.</t>
  </si>
  <si>
    <t>Variación de Cantidades y Modificación de especificaciones particulares del servicio y/o suministro</t>
  </si>
  <si>
    <t>Mala planeación</t>
  </si>
  <si>
    <t>Insignificante</t>
  </si>
  <si>
    <t>Realizar una planeación precisa respecto de los elementos requeridos</t>
  </si>
  <si>
    <t>Riesgo en la prestación del servicio y/o suministro</t>
  </si>
  <si>
    <t xml:space="preserve">Falta de planeación e incumplimiento por parte del contratante en la entrega del material. </t>
  </si>
  <si>
    <t>Realizar una supervisión diligente respecto al cumplimiento de las obligaciones contractuales</t>
  </si>
  <si>
    <t>Mayor costo por mayor remuneración a la inicialmente prevista</t>
  </si>
  <si>
    <t>Moderado</t>
  </si>
  <si>
    <t>Presentar una oferta económica que contemple todos los gastos que se generen en la prestación del servicio</t>
  </si>
  <si>
    <t>Mala programación o falta de seguimiento y control al programa aprobado para la prestación del servicio o suministro</t>
  </si>
  <si>
    <t>Realizar seguimiento a la ejecución del contrato a través del supervisor designado</t>
  </si>
  <si>
    <t>Incremento del plazo de ejecución del servicio y/o suministro por deficiencias en la programación, seguimiento y control</t>
  </si>
  <si>
    <t>Realizar seguimiento a la ejecución del contrato a través del supervisor designado y una planeación precisa respecto de los elementos requeridos</t>
  </si>
  <si>
    <t>Atraso en el avance del servicio y suministro , causado por la falta de gestión y propuestas del Contratista para  solucionar impases de carácter técnico</t>
  </si>
  <si>
    <t>Falta de comunicación y de supervisión</t>
  </si>
  <si>
    <t>Mantener una comunicación directa con el contratista para buscar solución a los inconvenientes que se puedan presentar durante la ejecución del contrato</t>
  </si>
  <si>
    <t>Falta de comunicación y documentación técnica que registre todos los avances, retrasos, etc</t>
  </si>
  <si>
    <t>Realizar seguimiento a la ejecución del contrato a través del supervisor designado y solicitar soportes de todas las actuaciones que tengan lugar durante la vigencia del contrato</t>
  </si>
  <si>
    <t>Falta de control administrativo y financiero registrado en documentos respectivamente detallados y soportados</t>
  </si>
  <si>
    <t>Falta de estrategias de seguimiento</t>
  </si>
  <si>
    <t xml:space="preserve">Riesgo Inherente </t>
  </si>
  <si>
    <t>Proyectó:_______________________________________</t>
  </si>
  <si>
    <t>**Servicio/Suministro/Consultoria</t>
  </si>
  <si>
    <t xml:space="preserve">causas </t>
  </si>
  <si>
    <t>Incumplimiento en el plazo establecido en la ejecución del servicio y/o suministro</t>
  </si>
  <si>
    <t>Modificación de especificaciones particulares del servicio y/o suministro</t>
  </si>
  <si>
    <t>No disponibilidad de insumos para la prestación del servicio y/o suministro</t>
  </si>
  <si>
    <t>Incumplimiento de subcontratistas</t>
  </si>
  <si>
    <t>Mayor remuneración a la inicialmente prevista</t>
  </si>
  <si>
    <t>Falta de seguimiento y control al programa aprobado para la prestación del servicio y/o suministro</t>
  </si>
  <si>
    <t xml:space="preserve">Incremento del plazo de ejecución del servicio y/o suministro </t>
  </si>
  <si>
    <t>Falta de gestión  del Contratista para  solucionar impases de carácter técnico</t>
  </si>
  <si>
    <t>Falta de comunicación y documentación técnica que registre todos los avances y/o retrasos</t>
  </si>
  <si>
    <t xml:space="preserve">Falta de control administrativo y financiero </t>
  </si>
  <si>
    <t>Atraso o incumplimiento del Contratista en el pago de  salarios y prestaciones sociales del personal a cargo</t>
  </si>
  <si>
    <t>Errores en la elaboración de la oferta, postura o en documentos elaborados durante la ejecución del contrato</t>
  </si>
  <si>
    <t>Diferencias presentadas entre socios o integrantes de formas asociativas, que puedan incidir en la ejecución del Contrato</t>
  </si>
  <si>
    <t>Demora  en la radicación oportuna de las actas, facturas o cuentas de cobro</t>
  </si>
  <si>
    <t xml:space="preserve">Hurto de bienes </t>
  </si>
  <si>
    <t>Cambio en condiciones de financiamiento (fluctuaciones en tasas de interés y tipo de cambio)</t>
  </si>
  <si>
    <t>Fallas en la planeación de costos de financiación para la ejecución contrato</t>
  </si>
  <si>
    <t>Errores en la elaboración de estudios y diseños</t>
  </si>
  <si>
    <t>Dificultades en la consecución de personal profesional y/o técnico requerido</t>
  </si>
  <si>
    <t>**Obra</t>
  </si>
  <si>
    <t xml:space="preserve">Errores en las condiciones de contratación y  anexos </t>
  </si>
  <si>
    <t>Errores  en la presentación de la oferta</t>
  </si>
  <si>
    <t>Demora en el perfeccionamiento, legalización e iniciación de los trabajos</t>
  </si>
  <si>
    <t>Demora en la radicación de precios no previstos, actas de modificación, adiciones, revisión y aprobación de la demás documentación requerida para el desarrollo del contrato</t>
  </si>
  <si>
    <t>Errores en la elaboración de las facturas y/o cuentas de cobro y sus soportes</t>
  </si>
  <si>
    <t xml:space="preserve">Atrasos en la ejecución de la obra </t>
  </si>
  <si>
    <t>Atrasos de los subcontratistas en los pagos a los trabajadores y personal de la obra en relación con salarios, prestaciones sociales y demás beneficios a que tengan derecho</t>
  </si>
  <si>
    <t>Demora en el pago de proveedores en relación con compras, alquileres, servicios, subcontratos, etc</t>
  </si>
  <si>
    <t>Ausencia o falta o deficiencia del SISTEMA DE SEGURIDAD INDUSTRIAL, señalización y dotación de los operarios y trabajadores en la obra</t>
  </si>
  <si>
    <t>Fata de coordinación interinstitucional con otras entidades Nacionales, Municipales o de Servicios Públicos</t>
  </si>
  <si>
    <t xml:space="preserve">Daños ocasionados por grupos al margen de la ley </t>
  </si>
  <si>
    <t xml:space="preserve">Fluctuación de precios de los materiales </t>
  </si>
  <si>
    <t>Escacez  en el mercado de insumos o materias primas para la ejecución de las obras</t>
  </si>
  <si>
    <t>Errores en la interpretación de planos o diseños de la obra o por la modificación de los mismos</t>
  </si>
  <si>
    <t>Incumplimiento de medidas establecidas por las autoridades ambientales, como el caso del Área Metropolitana por otorgamiento de permisos</t>
  </si>
  <si>
    <t>Demora en la obtención de licencias o permisos ambientales por inadecuada presentación de soportes y estudios</t>
  </si>
  <si>
    <t>Daños a terceros por inadecuadas prácticas en el proceso constructivo</t>
  </si>
  <si>
    <t>Daños ambientales por inadecuadas prácticas del proceso constructivo</t>
  </si>
  <si>
    <t>Requerimientos adicionales (disposición de materiales, manejo de aguas, etc) impuestos por la autoridad ambiental</t>
  </si>
  <si>
    <t>Mantenimiento de las vías de acceso al proyecto y/o a las fuentes de materiales</t>
  </si>
  <si>
    <t>Cambios de ubicación en las fuentes de materiales autorizadas, calidad y cantidad del material, explotación y su distancia de acarreo</t>
  </si>
  <si>
    <t>Cierre temporal de botaderos de materiales</t>
  </si>
  <si>
    <t>Saturación de los materiales de construcción por deficiencias en el acopio</t>
  </si>
  <si>
    <t>Demoras en el óptimo funcionamiento y puesta a punto de la maquinaria y/o equipos en la obra</t>
  </si>
  <si>
    <t>Daños ocasionados por el montaje y desmontaje de las estructuras provisionales</t>
  </si>
  <si>
    <t>Accidentes en el transporte de insumos, materiales,  maquinaria, equipos y/o personal</t>
  </si>
  <si>
    <t>Problemas de la calidad de los materiales y equipos</t>
  </si>
  <si>
    <t>Fallas en la coordinación con los fabricantes y subcontratistas</t>
  </si>
  <si>
    <t xml:space="preserve">Mayores cantidades de obra, por procedimientos constructivos inadecuados de parte del contratista </t>
  </si>
  <si>
    <t xml:space="preserve">Falta de Idoneidad del personal del contratista a cargo de la ejecución de la obra </t>
  </si>
  <si>
    <t>Incumplimiento en la entrega de la obra según cronograma de obra</t>
  </si>
  <si>
    <t>Uso de obras ejecutadas antes del recibo final</t>
  </si>
  <si>
    <t>Uso inadecuado  y deficiencia en el mantenimiento rutinario</t>
  </si>
  <si>
    <t>Cambio de normatividad técnica durante la ejecución del proyecto</t>
  </si>
  <si>
    <t>Demora en la obtención de licencias y permisos por inadecuada presentación de soportes y estudios (Diferente a permisos ambientales)</t>
  </si>
  <si>
    <t xml:space="preserve">Bajo rendimiento en el proceso constructivo </t>
  </si>
  <si>
    <t>Estratégico</t>
  </si>
  <si>
    <t>Selección</t>
  </si>
  <si>
    <t>Pérdidas económicas (PyG)</t>
  </si>
  <si>
    <t>Raro</t>
  </si>
  <si>
    <t>Imagen</t>
  </si>
  <si>
    <t>Menor</t>
  </si>
  <si>
    <t>Contratación</t>
  </si>
  <si>
    <t>Sanciones o multas contractuales</t>
  </si>
  <si>
    <t>Pérdida de activos físicos</t>
  </si>
  <si>
    <t>Liquidación</t>
  </si>
  <si>
    <t>Incumplimiento contractual</t>
  </si>
  <si>
    <t>Casi Certeza</t>
  </si>
  <si>
    <t>Cumplimiento</t>
  </si>
  <si>
    <t>Catastrófico</t>
  </si>
  <si>
    <t>Tecnología</t>
  </si>
  <si>
    <t>Recursos Humanos</t>
  </si>
  <si>
    <t>Deterioro de la imagen (reputacional)</t>
  </si>
  <si>
    <t>Social/Ambiental</t>
  </si>
  <si>
    <t>Eventos Externos</t>
  </si>
  <si>
    <t>Sanciones administrativas, judiciales y/o penales</t>
  </si>
  <si>
    <t>Muerte o lesiones personales</t>
  </si>
  <si>
    <t>Infraestructura</t>
  </si>
  <si>
    <t xml:space="preserve">Daño al medio ambiente </t>
  </si>
  <si>
    <t>Perdida de Certificación</t>
  </si>
  <si>
    <t>Desequilibrio económico</t>
  </si>
  <si>
    <t>Pérdida de Know How</t>
  </si>
  <si>
    <t>Pérdidas y/u Omisión  de información</t>
  </si>
  <si>
    <t>Deterioro de la obra</t>
  </si>
  <si>
    <t>Insolvencia</t>
  </si>
  <si>
    <t>Suspensión del contrato</t>
  </si>
  <si>
    <t>El oferente asume este riesgo en la medida en la que debe realizar las observaciones necesarias al proceso para superar el error</t>
  </si>
  <si>
    <t>pre contractual</t>
  </si>
  <si>
    <t xml:space="preserve">Errores  en las condiciones de contratación y sus anexos </t>
  </si>
  <si>
    <t>Demora en los trámites para el perfeccionamiento, legalización e iniciación de los trabajos imputable al contratista</t>
  </si>
  <si>
    <t>Suspensiones del contrato, cuando la causa es imputable al contratista</t>
  </si>
  <si>
    <t>Atrasos en la ejecución de la obra por razones atribuibles al contratista</t>
  </si>
  <si>
    <t>Atrasos o incumplimiento en los pagos a toda clase de proveedores en relación con compras, alquileres, servicios, subcontratos, etc</t>
  </si>
  <si>
    <t xml:space="preserve">Ausencia o deficiencia del SISTEMA DE SEGURIDAD INDUSTRIAL, señalización y dotación de los operarios y trabajadores en la obra </t>
  </si>
  <si>
    <t>Si en el alcance del contrato se establece la obligación de tramitar aprobaciones, permisos o licencias antes otras entidades públicas o privadas este riesgo es asumido por el contratista</t>
  </si>
  <si>
    <t>Coordinación Interinstitucional con otras entidades Nacionales, Municipales o de Servicios Públicos</t>
  </si>
  <si>
    <t>Cambios normativos y/o tributarios</t>
  </si>
  <si>
    <t>Hurto (Capítulo I del Título VII de la Ley 599 de 2000, Código Penal)</t>
  </si>
  <si>
    <t>Daños ocasionados por grupos al margen de la ley (Ley 599 de 2000, Código Penal)</t>
  </si>
  <si>
    <t>Los efectos económicos derivados de un análisis ineficiente de los precios unitarios realizados por el contratista en cuanto a equipos, transporte, materiales, mano de obra etc.</t>
  </si>
  <si>
    <t>Precios Unitarios</t>
  </si>
  <si>
    <t>Presentación de ofertas con precios por debajo del mercado</t>
  </si>
  <si>
    <t>Riesgo que asume la EDU solo en el caso en que según en el plazo de la obra la EDU lo determine en las condiciones de contratación</t>
  </si>
  <si>
    <t xml:space="preserve">Fluctuación de precios en los costos y materiales </t>
  </si>
  <si>
    <t>Escacez  en el mercado de insumos o materias primas para la ejecución de las obras objeto del contrato</t>
  </si>
  <si>
    <t>C ESTUDIOS Y/O DISEÑOS</t>
  </si>
  <si>
    <t>El contratista asume este riesgo en la medida que debe advertir la falta de algún estudio o diseño para ejecutar un contrato</t>
  </si>
  <si>
    <t xml:space="preserve">Insuficiencia de los estudios y diseños </t>
  </si>
  <si>
    <t>Diseños y/o estudios (generales y/o específicos) deficientes y/o incompletos elaborados por el consultor</t>
  </si>
  <si>
    <t>Errores en los estudios y diseños</t>
  </si>
  <si>
    <t>Demora  en aprobaciones y demás requerimientos</t>
  </si>
  <si>
    <t>D SOCIALES Y AMBIENTALES</t>
  </si>
  <si>
    <t>Demora en la obtención de licencias o permisos ambientales por inadecuada presentación de soportes y estudios, cuando los mismos se encuentran a cargo del contratista</t>
  </si>
  <si>
    <t>Daños a terceros por inadecuadas prácticas en el proceso constructivo, desde el punto de vista ambiental</t>
  </si>
  <si>
    <t xml:space="preserve">E TECNICOS - OPERATIVOS -CONSTRUCTIVOS                               </t>
  </si>
  <si>
    <t>Saturación de los materiales de construcción por deficiencias en su acopio</t>
  </si>
  <si>
    <t>Demoras ocasionadas por el óptimo funcionamiento y puesta a punto de la maquinaria y/o equipos en la obra por parte del CONTRATISTA</t>
  </si>
  <si>
    <t>Accidentes del transportador que lleve insumos y/o materiales y/o maquinaria y/o equipos y/o personal del CONTRATISTA</t>
  </si>
  <si>
    <t>Problemas de la calidad de los materiales y equipos en la ejecución del proyecto</t>
  </si>
  <si>
    <t>Coordinación con los fabricantes y subcontratistas</t>
  </si>
  <si>
    <t xml:space="preserve">Idoneidad del personal del contratista a cargo de la ejecución de la obra </t>
  </si>
  <si>
    <t>Incumplimiento en la entrega de la obra según cronograma de obra acordado en el contrato</t>
  </si>
  <si>
    <t>Daños y perjuicios que se causaren a la -EDU-, o a terceros, y que afecten de cualquier modo personas o propiedades durante la ejecución de la obra, por causa u omisión del contratista</t>
  </si>
  <si>
    <t>Daños que se puedan presentar en la obra terminada por inadecuado uso y deficiencia en el mantenimiento rutinario</t>
  </si>
  <si>
    <t>Atrasos en la ejecución de las obras a causa de la temporada invernal</t>
  </si>
  <si>
    <t>Disponibilidad de insumos, accesorios y eficiencia en el suministro</t>
  </si>
  <si>
    <t>Riesgo por incumplimiento de subcontratistas</t>
  </si>
  <si>
    <t>Obstruye la ejecución del contrato de manera intrascendente</t>
  </si>
  <si>
    <t xml:space="preserve">Dificulta la ejecución del contrato de manera baja, aplicando medidas mínimas se pueden lograr el objeto contractual 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</si>
  <si>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</si>
  <si>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</si>
  <si>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consecución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</si>
  <si>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</si>
  <si>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</si>
  <si>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</si>
  <si>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</t>
  </si>
  <si>
    <t>Impacto sobre el valor del contrato en más del treinta por ciento (30%).</t>
  </si>
  <si>
    <t>PROBABILIDAD</t>
  </si>
  <si>
    <t>Casi certeza</t>
  </si>
  <si>
    <t>Se espera que ocurra en la mayoría de las circunstancias/Ocurre con mucha periodicidad. Por ejemplo, 2 ó 3 veces al mes en promedio.</t>
  </si>
  <si>
    <t>Probablemente ocurrirá en la mayoría de las circunstancias/Se presenta con alguna frecuencia. Por ejemplo: 1 vez al MES.</t>
  </si>
  <si>
    <t>Podría ocurrir en algún momento/Se ha presentado en la Entidad o en el sector alguna vez en el último TRIMESTRE.</t>
  </si>
  <si>
    <t>Es difícil que ocurra/Se ha presentado en la Entidad o en el sector alguna vez en el último SEMESTRE</t>
  </si>
  <si>
    <t>Puede ocurrir sólo en circunstancias excepcionales/Se ha presentado en la Empresa o en el sector alguna vez en el último AÑO.</t>
  </si>
  <si>
    <t>MATRIZ DE RIESGOS 
OBJETO: Prestar el servicio de Operación Logística para realizar las actividades que se encuentran enmarcadas en los planes operativos de Gestión Humana de la Empresa de Desarrollo Urbano-EDU</t>
  </si>
  <si>
    <t xml:space="preserve">Diana Isabel Restrepo Rodríguez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</si>
</sst>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7" fillId="0" borderId="0"/>
    <xf numFmtId="0" fontId="7" fillId="0" borderId="0"/>
    <xf numFmtId="9" fontId="7" fillId="0" borderId="0" applyFont="0" applyFill="0" applyBorder="0" applyAlignment="0" applyProtection="0"/>
  </cellStyleXfs>
  <cellXfs count="10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2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5" xfId="0" applyBorder="1"/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top" wrapText="1"/>
    </xf>
    <xf numFmtId="0" fontId="1" fillId="3" borderId="1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vertical="top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10" fillId="7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top" wrapText="1"/>
    </xf>
    <xf numFmtId="0" fontId="10" fillId="7" borderId="2" xfId="0" applyFont="1" applyFill="1" applyBorder="1" applyAlignment="1">
      <alignment horizontal="center" vertical="center" textRotation="90"/>
    </xf>
    <xf numFmtId="0" fontId="10" fillId="6" borderId="1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11" fillId="0" borderId="0" xfId="0" applyFont="1"/>
    <xf numFmtId="0" fontId="1" fillId="0" borderId="13" xfId="0" applyFont="1" applyBorder="1" applyAlignment="1">
      <alignment horizontal="center" vertical="center"/>
    </xf>
    <xf numFmtId="0" fontId="0" fillId="9" borderId="1" xfId="0" applyFill="1" applyBorder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18" xfId="0" applyBorder="1" applyAlignment="1">
      <alignment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4" fillId="0" borderId="0" xfId="2" applyFont="1" applyAlignment="1">
      <alignment horizontal="justify" vertical="center" wrapText="1"/>
    </xf>
    <xf numFmtId="0" fontId="0" fillId="0" borderId="0" xfId="0" applyAlignment="1">
      <alignment vertical="top" wrapText="1"/>
    </xf>
    <xf numFmtId="0" fontId="0" fillId="4" borderId="1" xfId="0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 vertical="center"/>
    </xf>
    <xf numFmtId="9" fontId="1" fillId="0" borderId="14" xfId="0" applyNumberFormat="1" applyFont="1" applyBorder="1" applyAlignment="1">
      <alignment horizontal="center"/>
    </xf>
    <xf numFmtId="0" fontId="13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0" borderId="12" xfId="0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0" fillId="0" borderId="1" xfId="0" applyBorder="1" applyAlignment="1">
      <alignment vertical="center" wrapText="1"/>
    </xf>
    <xf numFmtId="9" fontId="1" fillId="0" borderId="1" xfId="3" applyFont="1" applyBorder="1" applyAlignment="1">
      <alignment horizontal="center" vertical="center"/>
    </xf>
    <xf numFmtId="0" fontId="1" fillId="0" borderId="2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1" fontId="12" fillId="0" borderId="24" xfId="0" applyNumberFormat="1" applyFont="1" applyBorder="1" applyAlignment="1">
      <alignment horizontal="center"/>
    </xf>
    <xf numFmtId="1" fontId="12" fillId="0" borderId="25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10" fillId="7" borderId="1" xfId="0" applyFont="1" applyFill="1" applyBorder="1" applyAlignment="1">
      <alignment horizontal="center" vertical="top"/>
    </xf>
    <xf numFmtId="0" fontId="10" fillId="7" borderId="18" xfId="0" applyFont="1" applyFill="1" applyBorder="1" applyAlignment="1">
      <alignment horizontal="center" vertical="center" textRotation="90"/>
    </xf>
    <xf numFmtId="0" fontId="10" fillId="7" borderId="17" xfId="0" applyFont="1" applyFill="1" applyBorder="1" applyAlignment="1">
      <alignment horizontal="center" vertical="center" textRotation="90"/>
    </xf>
    <xf numFmtId="0" fontId="10" fillId="7" borderId="16" xfId="0" applyFont="1" applyFill="1" applyBorder="1" applyAlignment="1">
      <alignment horizontal="center" vertical="center" textRotation="90"/>
    </xf>
  </cellXfs>
  <cellStyles count="4">
    <cellStyle name="Normal" xfId="0" builtinId="0"/>
    <cellStyle name="Normal 10" xfId="1" xr:uid="{00000000-0005-0000-0000-000001000000}"/>
    <cellStyle name="Normal 2" xfId="2" xr:uid="{00000000-0005-0000-0000-000002000000}"/>
    <cellStyle name="Porcentaje" xfId="3" builtinId="5"/>
  </cellStyles>
  <dxfs count="5">
    <dxf>
      <fill>
        <patternFill>
          <bgColor rgb="FFFF0000"/>
        </patternFill>
      </fill>
    </dxf>
    <dxf>
      <fill>
        <patternFill>
          <bgColor rgb="FFF6A70A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99"/>
      <color rgb="FFF6A7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25</xdr:row>
      <xdr:rowOff>180975</xdr:rowOff>
    </xdr:from>
    <xdr:to>
      <xdr:col>3</xdr:col>
      <xdr:colOff>1058182</xdr:colOff>
      <xdr:row>40</xdr:row>
      <xdr:rowOff>6350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8915400"/>
          <a:ext cx="4962525" cy="2686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476251</xdr:colOff>
      <xdr:row>0</xdr:row>
      <xdr:rowOff>1</xdr:rowOff>
    </xdr:from>
    <xdr:to>
      <xdr:col>2</xdr:col>
      <xdr:colOff>1459139</xdr:colOff>
      <xdr:row>1</xdr:row>
      <xdr:rowOff>561069</xdr:rowOff>
    </xdr:to>
    <xdr:pic>
      <xdr:nvPicPr>
        <xdr:cNvPr id="5" name="4 Imagen" descr="logo EDU marca R -0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8394" y="1"/>
          <a:ext cx="2435677" cy="8844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40"/>
  <sheetViews>
    <sheetView showGridLines="0" tabSelected="1" view="pageBreakPreview" topLeftCell="A22" zoomScale="60" zoomScaleNormal="85" workbookViewId="0">
      <selection activeCell="G44" sqref="G44"/>
    </sheetView>
  </sheetViews>
  <sheetFormatPr baseColWidth="10" defaultColWidth="11.42578125" defaultRowHeight="15" x14ac:dyDescent="0.25"/>
  <cols>
    <col min="1" max="1" width="4.140625" bestFit="1" customWidth="1"/>
    <col min="2" max="2" width="21.85546875" customWidth="1"/>
    <col min="3" max="3" width="35.28515625" customWidth="1"/>
    <col min="4" max="4" width="21.5703125" customWidth="1"/>
    <col min="5" max="5" width="20" customWidth="1"/>
    <col min="6" max="6" width="31.42578125" customWidth="1"/>
    <col min="7" max="7" width="17.85546875" bestFit="1" customWidth="1"/>
    <col min="8" max="8" width="15.5703125" customWidth="1"/>
    <col min="9" max="9" width="17.140625" customWidth="1"/>
    <col min="10" max="10" width="13.5703125" customWidth="1"/>
    <col min="11" max="11" width="17" customWidth="1"/>
    <col min="12" max="12" width="15.5703125" customWidth="1"/>
    <col min="13" max="13" width="1.85546875" customWidth="1"/>
    <col min="14" max="14" width="13" bestFit="1" customWidth="1"/>
    <col min="15" max="15" width="2" bestFit="1" customWidth="1"/>
    <col min="16" max="16" width="12.85546875" customWidth="1"/>
    <col min="17" max="17" width="14.28515625" bestFit="1" customWidth="1"/>
    <col min="18" max="18" width="21.140625" customWidth="1"/>
    <col min="19" max="19" width="2.42578125" customWidth="1"/>
    <col min="20" max="20" width="11.42578125" customWidth="1"/>
    <col min="21" max="21" width="16.5703125" bestFit="1" customWidth="1"/>
    <col min="22" max="22" width="12.42578125" bestFit="1" customWidth="1"/>
    <col min="23" max="23" width="26" customWidth="1"/>
    <col min="24" max="24" width="9" customWidth="1"/>
  </cols>
  <sheetData>
    <row r="1" spans="1:18" ht="25.5" customHeight="1" x14ac:dyDescent="0.25">
      <c r="A1" s="74"/>
      <c r="B1" s="75"/>
      <c r="C1" s="75"/>
      <c r="D1" s="86" t="s">
        <v>0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7"/>
    </row>
    <row r="2" spans="1:18" ht="49.5" customHeight="1" x14ac:dyDescent="0.25">
      <c r="A2" s="76"/>
      <c r="B2" s="77"/>
      <c r="C2" s="77"/>
      <c r="D2" s="88" t="s">
        <v>231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9"/>
    </row>
    <row r="3" spans="1:18" ht="13.5" customHeight="1" x14ac:dyDescent="0.25">
      <c r="A3" s="83" t="s">
        <v>1</v>
      </c>
      <c r="B3" s="84"/>
      <c r="C3" s="84"/>
      <c r="D3" s="84"/>
      <c r="E3" s="84"/>
      <c r="F3" s="80" t="s">
        <v>2</v>
      </c>
      <c r="G3" s="80"/>
      <c r="H3" s="80"/>
      <c r="I3" s="80"/>
      <c r="J3" s="80"/>
      <c r="K3" s="80"/>
      <c r="L3" s="78" t="s">
        <v>3</v>
      </c>
      <c r="M3" s="78"/>
      <c r="N3" s="78"/>
      <c r="O3" s="78"/>
      <c r="P3" s="78"/>
      <c r="Q3" s="90" t="s">
        <v>4</v>
      </c>
      <c r="R3" s="91"/>
    </row>
    <row r="4" spans="1:18" x14ac:dyDescent="0.25">
      <c r="A4" s="81" t="s">
        <v>5</v>
      </c>
      <c r="B4" s="79" t="s">
        <v>6</v>
      </c>
      <c r="C4" s="79"/>
      <c r="D4" s="79"/>
      <c r="E4" s="79"/>
      <c r="F4" s="79"/>
      <c r="G4" s="79"/>
      <c r="H4" s="79"/>
      <c r="I4" s="79"/>
      <c r="J4" s="79" t="s">
        <v>7</v>
      </c>
      <c r="K4" s="79"/>
      <c r="L4" s="79" t="s">
        <v>8</v>
      </c>
      <c r="M4" s="79"/>
      <c r="N4" s="79"/>
      <c r="O4" s="79"/>
      <c r="P4" s="79"/>
      <c r="Q4" s="79"/>
      <c r="R4" s="82"/>
    </row>
    <row r="5" spans="1:18" ht="27.75" customHeight="1" x14ac:dyDescent="0.25">
      <c r="A5" s="81"/>
      <c r="B5" s="85" t="s">
        <v>9</v>
      </c>
      <c r="C5" s="85"/>
      <c r="D5" s="66" t="s">
        <v>10</v>
      </c>
      <c r="E5" s="66" t="s">
        <v>11</v>
      </c>
      <c r="F5" s="66" t="s">
        <v>12</v>
      </c>
      <c r="G5" s="66" t="s">
        <v>13</v>
      </c>
      <c r="H5" s="66" t="s">
        <v>14</v>
      </c>
      <c r="I5" s="66" t="s">
        <v>15</v>
      </c>
      <c r="J5" s="66" t="s">
        <v>16</v>
      </c>
      <c r="K5" s="66" t="s">
        <v>17</v>
      </c>
      <c r="L5" s="66" t="s">
        <v>18</v>
      </c>
      <c r="M5" s="66"/>
      <c r="N5" s="66" t="s">
        <v>19</v>
      </c>
      <c r="O5" s="66"/>
      <c r="P5" s="66" t="s">
        <v>20</v>
      </c>
      <c r="Q5" s="66" t="s">
        <v>21</v>
      </c>
      <c r="R5" s="25" t="s">
        <v>22</v>
      </c>
    </row>
    <row r="6" spans="1:18" ht="114" customHeight="1" x14ac:dyDescent="0.25">
      <c r="A6" s="48">
        <v>1</v>
      </c>
      <c r="B6" s="95" t="s">
        <v>23</v>
      </c>
      <c r="C6" s="68" t="s">
        <v>24</v>
      </c>
      <c r="D6" s="28">
        <f>IF(C6=$F$124,$D$124,IF(C6=$F$136,$D$136,IF(C6=$F$141,$D$141,IF(C6=$F$143,$D$143,IF(C6=$F$149,$D$149,0)))))</f>
        <v>0</v>
      </c>
      <c r="E6" s="28"/>
      <c r="F6" s="1" t="s">
        <v>25</v>
      </c>
      <c r="G6" s="1" t="s">
        <v>26</v>
      </c>
      <c r="H6" s="1" t="s">
        <v>27</v>
      </c>
      <c r="I6" s="1" t="s">
        <v>28</v>
      </c>
      <c r="J6" s="26"/>
      <c r="K6" s="26" t="s">
        <v>29</v>
      </c>
      <c r="L6" s="58" t="s">
        <v>30</v>
      </c>
      <c r="M6" s="59">
        <f t="shared" ref="M6:M22" si="0">+IF(L6="Improbable",1,IF(L6="Raro",2,IF(L6="Posible",3,IF(L6="Probable",4,IF(L6="Casi Certeza",5,0)))))</f>
        <v>3</v>
      </c>
      <c r="N6" s="58" t="s">
        <v>31</v>
      </c>
      <c r="O6" s="59">
        <f>+IF(N6="Insignificante",1,IF(N6="Menor",2,IF(N6="Moderado",3,IF(N6="Mayor",4,IF(N6="Catastrófico",5,0)))))</f>
        <v>3</v>
      </c>
      <c r="P6" s="63">
        <f t="shared" ref="P6:P22" si="1">+M6*O6</f>
        <v>9</v>
      </c>
      <c r="Q6" s="69">
        <v>0.2</v>
      </c>
      <c r="R6" s="64" t="s">
        <v>32</v>
      </c>
    </row>
    <row r="7" spans="1:18" ht="103.15" customHeight="1" x14ac:dyDescent="0.25">
      <c r="A7" s="48">
        <v>2</v>
      </c>
      <c r="B7" s="95"/>
      <c r="C7" s="68" t="s">
        <v>33</v>
      </c>
      <c r="D7" s="28">
        <f>IF(C7=$F$124,$D$124,IF(C7=$F$136,$D$136,IF(C7=$F$141,$D$141,IF(C7=$F$143,$D$143,IF(C7=$F$149,$D$149,0)))))</f>
        <v>0</v>
      </c>
      <c r="E7" s="28" t="s">
        <v>34</v>
      </c>
      <c r="F7" s="1" t="s">
        <v>25</v>
      </c>
      <c r="G7" s="1" t="s">
        <v>26</v>
      </c>
      <c r="H7" s="1" t="s">
        <v>35</v>
      </c>
      <c r="I7" s="28" t="s">
        <v>36</v>
      </c>
      <c r="J7" s="26"/>
      <c r="K7" s="26" t="s">
        <v>29</v>
      </c>
      <c r="L7" s="58" t="s">
        <v>30</v>
      </c>
      <c r="M7" s="59">
        <f t="shared" si="0"/>
        <v>3</v>
      </c>
      <c r="N7" s="58" t="s">
        <v>31</v>
      </c>
      <c r="O7" s="59">
        <f t="shared" ref="O7:O22" si="2">+IF(N7="Insignificante",1,IF(N7="Menor",2,IF(N7="Moderado",3,IF(N7="Mayor",4,IF(N7="Catastrófico",5,0)))))</f>
        <v>3</v>
      </c>
      <c r="P7" s="63">
        <f t="shared" si="1"/>
        <v>9</v>
      </c>
      <c r="Q7" s="69"/>
      <c r="R7" s="67" t="s">
        <v>37</v>
      </c>
    </row>
    <row r="8" spans="1:18" ht="75" x14ac:dyDescent="0.25">
      <c r="A8" s="48">
        <v>3</v>
      </c>
      <c r="B8" s="95"/>
      <c r="C8" s="68" t="s">
        <v>38</v>
      </c>
      <c r="D8" s="28">
        <f t="shared" ref="D8" si="3">IF(C8=$F$124,$D$124,IF(C8=$F$136,$D$136,IF(C8=$F$141,$D$141,IF(C8=$F$143,$D$143,IF(C8=$F$149,$D$149,0)))))</f>
        <v>0</v>
      </c>
      <c r="E8" s="28" t="s">
        <v>39</v>
      </c>
      <c r="F8" s="1" t="s">
        <v>40</v>
      </c>
      <c r="G8" s="1" t="s">
        <v>26</v>
      </c>
      <c r="H8" s="1" t="s">
        <v>35</v>
      </c>
      <c r="I8" s="1" t="s">
        <v>28</v>
      </c>
      <c r="J8" s="26"/>
      <c r="K8" s="26" t="s">
        <v>29</v>
      </c>
      <c r="L8" s="58" t="s">
        <v>30</v>
      </c>
      <c r="M8" s="59">
        <f t="shared" si="0"/>
        <v>3</v>
      </c>
      <c r="N8" s="58" t="s">
        <v>31</v>
      </c>
      <c r="O8" s="59">
        <f t="shared" si="2"/>
        <v>3</v>
      </c>
      <c r="P8" s="63">
        <f t="shared" si="1"/>
        <v>9</v>
      </c>
      <c r="Q8" s="69"/>
      <c r="R8" s="20"/>
    </row>
    <row r="9" spans="1:18" ht="114.75" customHeight="1" x14ac:dyDescent="0.25">
      <c r="A9" s="48">
        <v>4</v>
      </c>
      <c r="B9" s="95"/>
      <c r="C9" s="68" t="s">
        <v>41</v>
      </c>
      <c r="D9" s="28">
        <f t="shared" ref="D9:D22" si="4">IF(C9=$F$124,$D$124,IF(C9=$F$136,$D$136,IF(C9=$F$141,$D$141,IF(C9=$F$143,$D$143,IF(C9=$F$149,$D$149,0)))))</f>
        <v>0</v>
      </c>
      <c r="E9" s="28" t="s">
        <v>42</v>
      </c>
      <c r="F9" s="1" t="s">
        <v>40</v>
      </c>
      <c r="G9" s="1" t="s">
        <v>26</v>
      </c>
      <c r="H9" s="1" t="s">
        <v>35</v>
      </c>
      <c r="I9" s="1" t="s">
        <v>28</v>
      </c>
      <c r="J9" s="26"/>
      <c r="K9" s="26" t="s">
        <v>29</v>
      </c>
      <c r="L9" s="58" t="s">
        <v>30</v>
      </c>
      <c r="M9" s="59">
        <f t="shared" si="0"/>
        <v>3</v>
      </c>
      <c r="N9" s="58" t="s">
        <v>31</v>
      </c>
      <c r="O9" s="59">
        <f>+IF(N9="Insignificante",1,IF(N9="Menor",2,IF(N9="Moderado",3,IF(N9="Mayor",4,IF(N9="Catastrófico",5,0)))))</f>
        <v>3</v>
      </c>
      <c r="P9" s="63">
        <f t="shared" si="1"/>
        <v>9</v>
      </c>
      <c r="Q9" s="69"/>
      <c r="R9" s="65" t="s">
        <v>43</v>
      </c>
    </row>
    <row r="10" spans="1:18" ht="126.75" customHeight="1" x14ac:dyDescent="0.25">
      <c r="A10" s="48">
        <v>5</v>
      </c>
      <c r="B10" s="95"/>
      <c r="C10" s="68" t="s">
        <v>44</v>
      </c>
      <c r="D10" s="28">
        <f t="shared" si="4"/>
        <v>0</v>
      </c>
      <c r="E10" s="28" t="s">
        <v>34</v>
      </c>
      <c r="F10" s="1" t="s">
        <v>40</v>
      </c>
      <c r="G10" s="1" t="s">
        <v>26</v>
      </c>
      <c r="H10" s="1" t="s">
        <v>35</v>
      </c>
      <c r="I10" s="28" t="s">
        <v>36</v>
      </c>
      <c r="J10" s="26"/>
      <c r="K10" s="26" t="s">
        <v>29</v>
      </c>
      <c r="L10" s="58" t="s">
        <v>30</v>
      </c>
      <c r="M10" s="59">
        <f t="shared" si="0"/>
        <v>3</v>
      </c>
      <c r="N10" s="58" t="s">
        <v>45</v>
      </c>
      <c r="O10" s="59">
        <f t="shared" si="2"/>
        <v>2</v>
      </c>
      <c r="P10" s="63">
        <f t="shared" si="1"/>
        <v>6</v>
      </c>
      <c r="Q10" s="69"/>
      <c r="R10" s="64" t="s">
        <v>46</v>
      </c>
    </row>
    <row r="11" spans="1:18" ht="81" customHeight="1" x14ac:dyDescent="0.25">
      <c r="A11" s="48">
        <v>17</v>
      </c>
      <c r="B11" s="95" t="s">
        <v>47</v>
      </c>
      <c r="C11" s="68" t="s">
        <v>48</v>
      </c>
      <c r="D11" s="28">
        <f t="shared" si="4"/>
        <v>0</v>
      </c>
      <c r="E11" s="28" t="s">
        <v>49</v>
      </c>
      <c r="F11" s="1" t="s">
        <v>25</v>
      </c>
      <c r="G11" s="1" t="s">
        <v>26</v>
      </c>
      <c r="H11" s="1" t="s">
        <v>35</v>
      </c>
      <c r="I11" s="28" t="s">
        <v>36</v>
      </c>
      <c r="J11" s="26"/>
      <c r="K11" s="26" t="s">
        <v>29</v>
      </c>
      <c r="L11" s="58" t="s">
        <v>30</v>
      </c>
      <c r="M11" s="59">
        <f t="shared" si="0"/>
        <v>3</v>
      </c>
      <c r="N11" s="58" t="s">
        <v>31</v>
      </c>
      <c r="O11" s="59">
        <f t="shared" si="2"/>
        <v>3</v>
      </c>
      <c r="P11" s="63">
        <f t="shared" si="1"/>
        <v>9</v>
      </c>
      <c r="Q11" s="69">
        <v>0.3</v>
      </c>
      <c r="R11" s="20"/>
    </row>
    <row r="12" spans="1:18" ht="67.5" customHeight="1" x14ac:dyDescent="0.25">
      <c r="A12" s="48">
        <v>18</v>
      </c>
      <c r="B12" s="95"/>
      <c r="C12" s="68" t="s">
        <v>50</v>
      </c>
      <c r="D12" s="28">
        <f t="shared" si="4"/>
        <v>0</v>
      </c>
      <c r="E12" s="28" t="s">
        <v>51</v>
      </c>
      <c r="F12" s="1" t="s">
        <v>25</v>
      </c>
      <c r="G12" s="1" t="s">
        <v>26</v>
      </c>
      <c r="H12" s="1" t="s">
        <v>35</v>
      </c>
      <c r="I12" s="28" t="s">
        <v>36</v>
      </c>
      <c r="J12" s="26"/>
      <c r="K12" s="26" t="s">
        <v>29</v>
      </c>
      <c r="L12" s="58" t="s">
        <v>52</v>
      </c>
      <c r="M12" s="59">
        <f t="shared" si="0"/>
        <v>4</v>
      </c>
      <c r="N12" s="58" t="s">
        <v>31</v>
      </c>
      <c r="O12" s="59">
        <f t="shared" si="2"/>
        <v>3</v>
      </c>
      <c r="P12" s="63">
        <f t="shared" si="1"/>
        <v>12</v>
      </c>
      <c r="Q12" s="69"/>
      <c r="R12" s="20"/>
    </row>
    <row r="13" spans="1:18" ht="115.5" customHeight="1" x14ac:dyDescent="0.25">
      <c r="A13" s="48">
        <v>19</v>
      </c>
      <c r="B13" s="95"/>
      <c r="C13" s="68" t="s">
        <v>53</v>
      </c>
      <c r="D13" s="28">
        <f t="shared" si="4"/>
        <v>0</v>
      </c>
      <c r="E13" s="28" t="s">
        <v>54</v>
      </c>
      <c r="F13" s="1" t="s">
        <v>25</v>
      </c>
      <c r="G13" s="1" t="s">
        <v>26</v>
      </c>
      <c r="H13" s="1" t="s">
        <v>35</v>
      </c>
      <c r="I13" s="28" t="s">
        <v>36</v>
      </c>
      <c r="J13" s="26" t="s">
        <v>29</v>
      </c>
      <c r="K13" s="26" t="s">
        <v>29</v>
      </c>
      <c r="L13" s="58" t="s">
        <v>55</v>
      </c>
      <c r="M13" s="59">
        <f t="shared" si="0"/>
        <v>1</v>
      </c>
      <c r="N13" s="58" t="s">
        <v>56</v>
      </c>
      <c r="O13" s="59">
        <f t="shared" si="2"/>
        <v>4</v>
      </c>
      <c r="P13" s="63">
        <f t="shared" si="1"/>
        <v>4</v>
      </c>
      <c r="Q13" s="69"/>
      <c r="R13" s="65" t="s">
        <v>57</v>
      </c>
    </row>
    <row r="14" spans="1:18" ht="86.25" customHeight="1" x14ac:dyDescent="0.25">
      <c r="A14" s="48">
        <v>57</v>
      </c>
      <c r="B14" s="95" t="s">
        <v>58</v>
      </c>
      <c r="C14" s="68" t="s">
        <v>59</v>
      </c>
      <c r="D14" s="28">
        <f t="shared" si="4"/>
        <v>0</v>
      </c>
      <c r="E14" s="28" t="s">
        <v>60</v>
      </c>
      <c r="F14" s="1" t="s">
        <v>25</v>
      </c>
      <c r="G14" s="1" t="s">
        <v>26</v>
      </c>
      <c r="H14" s="1" t="s">
        <v>35</v>
      </c>
      <c r="I14" s="28" t="s">
        <v>36</v>
      </c>
      <c r="J14" s="26"/>
      <c r="K14" s="26" t="s">
        <v>29</v>
      </c>
      <c r="L14" s="58" t="s">
        <v>30</v>
      </c>
      <c r="M14" s="59">
        <f t="shared" si="0"/>
        <v>3</v>
      </c>
      <c r="N14" s="58" t="s">
        <v>45</v>
      </c>
      <c r="O14" s="59">
        <f t="shared" si="2"/>
        <v>2</v>
      </c>
      <c r="P14" s="63">
        <f t="shared" si="1"/>
        <v>6</v>
      </c>
      <c r="Q14" s="69">
        <v>0.5</v>
      </c>
      <c r="R14" s="65" t="s">
        <v>61</v>
      </c>
    </row>
    <row r="15" spans="1:18" ht="78.75" customHeight="1" x14ac:dyDescent="0.25">
      <c r="A15" s="48">
        <v>58</v>
      </c>
      <c r="B15" s="95"/>
      <c r="C15" s="68" t="s">
        <v>62</v>
      </c>
      <c r="D15" s="28">
        <f t="shared" si="4"/>
        <v>0</v>
      </c>
      <c r="E15" s="28" t="s">
        <v>63</v>
      </c>
      <c r="F15" s="1" t="s">
        <v>25</v>
      </c>
      <c r="G15" s="1" t="s">
        <v>26</v>
      </c>
      <c r="H15" s="1" t="s">
        <v>35</v>
      </c>
      <c r="I15" s="28" t="s">
        <v>36</v>
      </c>
      <c r="J15" s="26" t="s">
        <v>29</v>
      </c>
      <c r="K15" s="26"/>
      <c r="L15" s="58" t="s">
        <v>52</v>
      </c>
      <c r="M15" s="59">
        <f t="shared" si="0"/>
        <v>4</v>
      </c>
      <c r="N15" s="58" t="s">
        <v>64</v>
      </c>
      <c r="O15" s="59">
        <f t="shared" si="2"/>
        <v>1</v>
      </c>
      <c r="P15" s="63">
        <f t="shared" si="1"/>
        <v>4</v>
      </c>
      <c r="Q15" s="69"/>
      <c r="R15" s="64" t="s">
        <v>65</v>
      </c>
    </row>
    <row r="16" spans="1:18" ht="111" customHeight="1" x14ac:dyDescent="0.25">
      <c r="A16" s="48">
        <v>59</v>
      </c>
      <c r="B16" s="95"/>
      <c r="C16" s="68" t="s">
        <v>66</v>
      </c>
      <c r="D16" s="28">
        <f t="shared" si="4"/>
        <v>0</v>
      </c>
      <c r="E16" s="28" t="s">
        <v>67</v>
      </c>
      <c r="F16" s="1" t="s">
        <v>25</v>
      </c>
      <c r="G16" s="1" t="s">
        <v>26</v>
      </c>
      <c r="H16" s="1" t="s">
        <v>35</v>
      </c>
      <c r="I16" s="28" t="s">
        <v>36</v>
      </c>
      <c r="J16" s="26"/>
      <c r="K16" s="26" t="s">
        <v>29</v>
      </c>
      <c r="L16" s="58" t="s">
        <v>30</v>
      </c>
      <c r="M16" s="59">
        <f t="shared" si="0"/>
        <v>3</v>
      </c>
      <c r="N16" s="58" t="s">
        <v>45</v>
      </c>
      <c r="O16" s="59">
        <f t="shared" si="2"/>
        <v>2</v>
      </c>
      <c r="P16" s="63">
        <f t="shared" si="1"/>
        <v>6</v>
      </c>
      <c r="Q16" s="69"/>
      <c r="R16" s="65" t="s">
        <v>68</v>
      </c>
    </row>
    <row r="17" spans="1:18" ht="117.75" customHeight="1" x14ac:dyDescent="0.25">
      <c r="A17" s="48">
        <v>62</v>
      </c>
      <c r="B17" s="95"/>
      <c r="C17" s="68" t="s">
        <v>69</v>
      </c>
      <c r="D17" s="28">
        <f t="shared" si="4"/>
        <v>0</v>
      </c>
      <c r="E17" s="28" t="s">
        <v>63</v>
      </c>
      <c r="F17" s="1" t="s">
        <v>25</v>
      </c>
      <c r="G17" s="1" t="s">
        <v>26</v>
      </c>
      <c r="H17" s="1" t="s">
        <v>35</v>
      </c>
      <c r="I17" s="28" t="s">
        <v>36</v>
      </c>
      <c r="J17" s="26"/>
      <c r="K17" s="26" t="s">
        <v>29</v>
      </c>
      <c r="L17" s="58" t="s">
        <v>30</v>
      </c>
      <c r="M17" s="59">
        <f t="shared" si="0"/>
        <v>3</v>
      </c>
      <c r="N17" s="58" t="s">
        <v>70</v>
      </c>
      <c r="O17" s="59">
        <f t="shared" si="2"/>
        <v>3</v>
      </c>
      <c r="P17" s="63">
        <f t="shared" si="1"/>
        <v>9</v>
      </c>
      <c r="Q17" s="69"/>
      <c r="R17" s="64" t="s">
        <v>71</v>
      </c>
    </row>
    <row r="18" spans="1:18" ht="108" customHeight="1" x14ac:dyDescent="0.25">
      <c r="A18" s="48">
        <v>63</v>
      </c>
      <c r="B18" s="95"/>
      <c r="C18" s="68" t="s">
        <v>72</v>
      </c>
      <c r="D18" s="28">
        <f t="shared" si="4"/>
        <v>0</v>
      </c>
      <c r="E18" s="28" t="s">
        <v>60</v>
      </c>
      <c r="F18" s="1" t="s">
        <v>25</v>
      </c>
      <c r="G18" s="1" t="s">
        <v>26</v>
      </c>
      <c r="H18" s="1" t="s">
        <v>35</v>
      </c>
      <c r="I18" s="28" t="s">
        <v>36</v>
      </c>
      <c r="J18" s="26" t="s">
        <v>29</v>
      </c>
      <c r="K18" s="26" t="s">
        <v>29</v>
      </c>
      <c r="L18" s="58" t="s">
        <v>30</v>
      </c>
      <c r="M18" s="59">
        <f t="shared" si="0"/>
        <v>3</v>
      </c>
      <c r="N18" s="58" t="s">
        <v>31</v>
      </c>
      <c r="O18" s="59">
        <f t="shared" si="2"/>
        <v>3</v>
      </c>
      <c r="P18" s="63">
        <f t="shared" si="1"/>
        <v>9</v>
      </c>
      <c r="Q18" s="69"/>
      <c r="R18" s="65" t="s">
        <v>73</v>
      </c>
    </row>
    <row r="19" spans="1:18" ht="160.5" customHeight="1" x14ac:dyDescent="0.25">
      <c r="A19" s="48">
        <v>64</v>
      </c>
      <c r="B19" s="95"/>
      <c r="C19" s="68" t="s">
        <v>74</v>
      </c>
      <c r="D19" s="28">
        <f t="shared" si="4"/>
        <v>0</v>
      </c>
      <c r="E19" s="28" t="s">
        <v>60</v>
      </c>
      <c r="F19" s="1" t="s">
        <v>25</v>
      </c>
      <c r="G19" s="1" t="s">
        <v>26</v>
      </c>
      <c r="H19" s="1" t="s">
        <v>35</v>
      </c>
      <c r="I19" s="28" t="s">
        <v>36</v>
      </c>
      <c r="J19" s="26" t="s">
        <v>29</v>
      </c>
      <c r="K19" s="26" t="s">
        <v>29</v>
      </c>
      <c r="L19" s="58" t="s">
        <v>30</v>
      </c>
      <c r="M19" s="59">
        <f t="shared" si="0"/>
        <v>3</v>
      </c>
      <c r="N19" s="58" t="s">
        <v>45</v>
      </c>
      <c r="O19" s="59">
        <f t="shared" si="2"/>
        <v>2</v>
      </c>
      <c r="P19" s="63">
        <f t="shared" si="1"/>
        <v>6</v>
      </c>
      <c r="Q19" s="69"/>
      <c r="R19" s="64" t="s">
        <v>75</v>
      </c>
    </row>
    <row r="20" spans="1:18" ht="159" customHeight="1" x14ac:dyDescent="0.25">
      <c r="A20" s="48">
        <v>65</v>
      </c>
      <c r="B20" s="95"/>
      <c r="C20" s="68" t="s">
        <v>76</v>
      </c>
      <c r="D20" s="28">
        <f t="shared" si="4"/>
        <v>0</v>
      </c>
      <c r="E20" s="28" t="s">
        <v>77</v>
      </c>
      <c r="F20" s="1" t="s">
        <v>25</v>
      </c>
      <c r="G20" s="1" t="s">
        <v>26</v>
      </c>
      <c r="H20" s="1" t="s">
        <v>35</v>
      </c>
      <c r="I20" s="28" t="s">
        <v>36</v>
      </c>
      <c r="J20" s="26"/>
      <c r="K20" s="26" t="s">
        <v>29</v>
      </c>
      <c r="L20" s="58" t="s">
        <v>30</v>
      </c>
      <c r="M20" s="59">
        <f t="shared" si="0"/>
        <v>3</v>
      </c>
      <c r="N20" s="58" t="s">
        <v>45</v>
      </c>
      <c r="O20" s="59">
        <f t="shared" si="2"/>
        <v>2</v>
      </c>
      <c r="P20" s="63">
        <f t="shared" si="1"/>
        <v>6</v>
      </c>
      <c r="Q20" s="69"/>
      <c r="R20" s="64" t="s">
        <v>78</v>
      </c>
    </row>
    <row r="21" spans="1:18" ht="175.5" customHeight="1" x14ac:dyDescent="0.25">
      <c r="A21" s="48">
        <v>66</v>
      </c>
      <c r="B21" s="95"/>
      <c r="C21" s="68" t="s">
        <v>79</v>
      </c>
      <c r="D21" s="28">
        <f t="shared" si="4"/>
        <v>0</v>
      </c>
      <c r="E21" s="28" t="s">
        <v>77</v>
      </c>
      <c r="F21" s="1" t="s">
        <v>25</v>
      </c>
      <c r="G21" s="1" t="s">
        <v>26</v>
      </c>
      <c r="H21" s="1" t="s">
        <v>35</v>
      </c>
      <c r="I21" s="28" t="s">
        <v>36</v>
      </c>
      <c r="J21" s="26" t="s">
        <v>29</v>
      </c>
      <c r="K21" s="26" t="s">
        <v>29</v>
      </c>
      <c r="L21" s="58" t="s">
        <v>30</v>
      </c>
      <c r="M21" s="59">
        <f t="shared" si="0"/>
        <v>3</v>
      </c>
      <c r="N21" s="58" t="s">
        <v>45</v>
      </c>
      <c r="O21" s="59">
        <f t="shared" si="2"/>
        <v>2</v>
      </c>
      <c r="P21" s="63">
        <f t="shared" si="1"/>
        <v>6</v>
      </c>
      <c r="Q21" s="69"/>
      <c r="R21" s="65" t="s">
        <v>80</v>
      </c>
    </row>
    <row r="22" spans="1:18" ht="176.25" customHeight="1" x14ac:dyDescent="0.25">
      <c r="A22" s="48">
        <v>67</v>
      </c>
      <c r="B22" s="95"/>
      <c r="C22" s="68" t="s">
        <v>81</v>
      </c>
      <c r="D22" s="28">
        <f t="shared" si="4"/>
        <v>0</v>
      </c>
      <c r="E22" s="28" t="s">
        <v>82</v>
      </c>
      <c r="F22" s="1" t="s">
        <v>25</v>
      </c>
      <c r="G22" s="1" t="s">
        <v>26</v>
      </c>
      <c r="H22" s="1" t="s">
        <v>35</v>
      </c>
      <c r="I22" s="28" t="s">
        <v>36</v>
      </c>
      <c r="J22" s="26"/>
      <c r="K22" s="26"/>
      <c r="L22" s="58" t="s">
        <v>30</v>
      </c>
      <c r="M22" s="59">
        <f t="shared" si="0"/>
        <v>3</v>
      </c>
      <c r="N22" s="58" t="s">
        <v>45</v>
      </c>
      <c r="O22" s="59">
        <f t="shared" si="2"/>
        <v>2</v>
      </c>
      <c r="P22" s="63">
        <f t="shared" si="1"/>
        <v>6</v>
      </c>
      <c r="Q22" s="69"/>
      <c r="R22" s="65" t="s">
        <v>80</v>
      </c>
    </row>
    <row r="23" spans="1:18" ht="15.75" thickBot="1" x14ac:dyDescent="0.3">
      <c r="A23" s="70" t="s">
        <v>83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2">
        <f>+AVERAGEIF(M6:M22,"&lt;&gt;0",M6:M22)</f>
        <v>3</v>
      </c>
      <c r="M23" s="73"/>
      <c r="N23" s="72">
        <f>+AVERAGEIF(O6:O22,"&lt;&gt;0",O6:O22)</f>
        <v>2.5294117647058822</v>
      </c>
      <c r="O23" s="73"/>
      <c r="P23" s="60">
        <f>+L23*N23</f>
        <v>7.5882352941176467</v>
      </c>
      <c r="Q23" s="61">
        <f>+SUM(Q6:Q22)</f>
        <v>1</v>
      </c>
      <c r="R23" s="21"/>
    </row>
    <row r="24" spans="1:18" x14ac:dyDescent="0.25">
      <c r="A24" s="15"/>
      <c r="R24" s="16"/>
    </row>
    <row r="25" spans="1:18" ht="15.75" thickBot="1" x14ac:dyDescent="0.3">
      <c r="A25" s="15"/>
      <c r="R25" s="16"/>
    </row>
    <row r="26" spans="1:18" x14ac:dyDescent="0.25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29"/>
      <c r="M26" s="30"/>
      <c r="N26" s="29"/>
      <c r="O26" s="30"/>
      <c r="P26" s="30"/>
      <c r="Q26" s="30"/>
      <c r="R26" s="14"/>
    </row>
    <row r="27" spans="1:18" x14ac:dyDescent="0.25">
      <c r="A27" s="15"/>
      <c r="L27" s="2"/>
      <c r="M27" s="3"/>
      <c r="N27" s="2"/>
      <c r="O27" s="3"/>
      <c r="P27" s="3"/>
      <c r="Q27" s="3"/>
      <c r="R27" s="16"/>
    </row>
    <row r="28" spans="1:18" x14ac:dyDescent="0.25">
      <c r="A28" s="15"/>
      <c r="L28" s="2"/>
      <c r="M28" s="3"/>
      <c r="N28" s="2"/>
      <c r="O28" s="3"/>
      <c r="P28" s="3"/>
      <c r="Q28" s="3"/>
      <c r="R28" s="16"/>
    </row>
    <row r="29" spans="1:18" x14ac:dyDescent="0.25">
      <c r="A29" s="15"/>
      <c r="L29" s="2"/>
      <c r="M29" s="3"/>
      <c r="N29" s="2"/>
      <c r="O29" s="3"/>
      <c r="P29" s="3"/>
      <c r="Q29" s="3"/>
      <c r="R29" s="16"/>
    </row>
    <row r="30" spans="1:18" x14ac:dyDescent="0.25">
      <c r="A30" s="15"/>
      <c r="L30" s="2"/>
      <c r="M30" s="3"/>
      <c r="N30" s="2"/>
      <c r="O30" s="3"/>
      <c r="P30" s="3"/>
      <c r="Q30" s="3"/>
      <c r="R30" s="16"/>
    </row>
    <row r="31" spans="1:18" x14ac:dyDescent="0.25">
      <c r="A31" s="15"/>
      <c r="L31" s="2"/>
      <c r="M31" s="3"/>
      <c r="N31" s="2"/>
      <c r="O31" s="3"/>
      <c r="P31" s="3"/>
      <c r="Q31" s="3"/>
      <c r="R31" s="16"/>
    </row>
    <row r="32" spans="1:18" x14ac:dyDescent="0.25">
      <c r="A32" s="15"/>
      <c r="L32" s="2"/>
      <c r="M32" s="3"/>
      <c r="N32" s="2"/>
      <c r="O32" s="3"/>
      <c r="P32" s="3"/>
      <c r="Q32" s="3"/>
      <c r="R32" s="16"/>
    </row>
    <row r="33" spans="1:18" x14ac:dyDescent="0.25">
      <c r="A33" s="15"/>
      <c r="L33" s="2"/>
      <c r="M33" s="3"/>
      <c r="N33" s="2"/>
      <c r="O33" s="3"/>
      <c r="P33" s="3"/>
      <c r="Q33" s="3"/>
      <c r="R33" s="16"/>
    </row>
    <row r="34" spans="1:18" x14ac:dyDescent="0.25">
      <c r="A34" s="15"/>
      <c r="L34" s="2"/>
      <c r="M34" s="3"/>
      <c r="N34" s="2"/>
      <c r="O34" s="3"/>
      <c r="P34" s="3"/>
      <c r="Q34" s="3"/>
      <c r="R34" s="16"/>
    </row>
    <row r="35" spans="1:18" x14ac:dyDescent="0.25">
      <c r="A35" s="15"/>
      <c r="L35" s="2"/>
      <c r="M35" s="3"/>
      <c r="N35" s="2"/>
      <c r="O35" s="3"/>
      <c r="P35" s="3"/>
      <c r="Q35" s="3"/>
      <c r="R35" s="16"/>
    </row>
    <row r="36" spans="1:18" x14ac:dyDescent="0.25">
      <c r="A36" s="15"/>
      <c r="L36" s="2"/>
      <c r="M36" s="3"/>
      <c r="N36" s="2"/>
      <c r="O36" s="3"/>
      <c r="P36" s="3"/>
      <c r="Q36" s="3"/>
      <c r="R36" s="16"/>
    </row>
    <row r="37" spans="1:18" x14ac:dyDescent="0.25">
      <c r="A37" s="15"/>
      <c r="L37" s="2"/>
      <c r="M37" s="3"/>
      <c r="N37" s="2"/>
      <c r="O37" s="3"/>
      <c r="P37" s="3"/>
      <c r="Q37" s="3"/>
      <c r="R37" s="16"/>
    </row>
    <row r="38" spans="1:18" x14ac:dyDescent="0.25">
      <c r="A38" s="15"/>
      <c r="L38" s="2"/>
      <c r="M38" s="3"/>
      <c r="N38" s="2"/>
      <c r="O38" s="3"/>
      <c r="P38" s="3"/>
      <c r="Q38" s="3"/>
      <c r="R38" s="16"/>
    </row>
    <row r="39" spans="1:18" x14ac:dyDescent="0.25">
      <c r="A39" s="15"/>
      <c r="L39" s="2"/>
      <c r="M39" s="3"/>
      <c r="N39" s="2"/>
      <c r="O39" s="3"/>
      <c r="P39" s="3"/>
      <c r="Q39" s="3"/>
      <c r="R39" s="16"/>
    </row>
    <row r="40" spans="1:18" x14ac:dyDescent="0.25">
      <c r="A40" s="15"/>
      <c r="L40" s="2"/>
      <c r="M40" s="3"/>
      <c r="N40" s="2"/>
      <c r="O40" s="3"/>
      <c r="P40" s="3"/>
      <c r="Q40" s="3"/>
      <c r="R40" s="16"/>
    </row>
    <row r="41" spans="1:18" ht="15.75" thickBot="1" x14ac:dyDescent="0.3">
      <c r="A41" s="17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46"/>
      <c r="M41" s="31"/>
      <c r="N41" s="46"/>
      <c r="O41" s="31"/>
      <c r="P41" s="31"/>
      <c r="Q41" s="31"/>
      <c r="R41" s="19"/>
    </row>
    <row r="42" spans="1:18" ht="18.75" x14ac:dyDescent="0.3">
      <c r="N42" s="62" t="s">
        <v>84</v>
      </c>
    </row>
    <row r="43" spans="1:18" ht="18.75" x14ac:dyDescent="0.3">
      <c r="N43" s="62"/>
      <c r="P43" t="s">
        <v>232</v>
      </c>
    </row>
    <row r="44" spans="1:18" ht="18.75" x14ac:dyDescent="0.3">
      <c r="N44" s="62"/>
    </row>
    <row r="45" spans="1:18" ht="18.75" hidden="1" customHeight="1" x14ac:dyDescent="0.3">
      <c r="C45" s="27" t="s">
        <v>85</v>
      </c>
      <c r="D45" s="54"/>
      <c r="F45" s="4"/>
      <c r="I45" s="4"/>
      <c r="J45" s="22"/>
      <c r="K45" s="22"/>
      <c r="M45" t="s">
        <v>86</v>
      </c>
      <c r="N45" s="62"/>
    </row>
    <row r="46" spans="1:18" ht="25.5" hidden="1" customHeight="1" x14ac:dyDescent="0.3">
      <c r="C46" s="6" t="s">
        <v>87</v>
      </c>
      <c r="D46" s="24"/>
      <c r="J46" s="23"/>
      <c r="K46" s="23"/>
      <c r="N46" s="62"/>
    </row>
    <row r="47" spans="1:18" ht="25.5" hidden="1" customHeight="1" x14ac:dyDescent="0.3">
      <c r="C47" s="6" t="s">
        <v>88</v>
      </c>
      <c r="D47" s="24"/>
      <c r="J47" s="23"/>
      <c r="K47" s="23"/>
      <c r="N47" s="62"/>
    </row>
    <row r="48" spans="1:18" ht="25.5" hidden="1" customHeight="1" x14ac:dyDescent="0.3">
      <c r="C48" s="6" t="s">
        <v>89</v>
      </c>
      <c r="D48" s="24"/>
      <c r="J48" s="23"/>
      <c r="K48" s="23"/>
      <c r="N48" s="62"/>
    </row>
    <row r="49" spans="3:14" ht="18.75" hidden="1" customHeight="1" x14ac:dyDescent="0.3">
      <c r="C49" s="6" t="s">
        <v>90</v>
      </c>
      <c r="D49" s="24"/>
      <c r="J49" s="24"/>
      <c r="K49" s="24"/>
      <c r="N49" s="62"/>
    </row>
    <row r="50" spans="3:14" ht="18.75" hidden="1" customHeight="1" x14ac:dyDescent="0.3">
      <c r="C50" s="6" t="s">
        <v>91</v>
      </c>
      <c r="D50" s="24"/>
      <c r="J50" s="24"/>
      <c r="K50" s="24"/>
      <c r="N50" s="62"/>
    </row>
    <row r="51" spans="3:14" ht="38.25" hidden="1" customHeight="1" x14ac:dyDescent="0.3">
      <c r="C51" s="6" t="s">
        <v>92</v>
      </c>
      <c r="D51" s="24"/>
      <c r="J51" s="24"/>
      <c r="K51" s="24"/>
      <c r="N51" s="62"/>
    </row>
    <row r="52" spans="3:14" ht="25.5" hidden="1" customHeight="1" x14ac:dyDescent="0.3">
      <c r="C52" s="6" t="s">
        <v>93</v>
      </c>
      <c r="D52" s="24"/>
      <c r="J52" s="24"/>
      <c r="K52" s="24"/>
      <c r="N52" s="62"/>
    </row>
    <row r="53" spans="3:14" ht="25.5" hidden="1" x14ac:dyDescent="0.3">
      <c r="C53" s="6" t="s">
        <v>94</v>
      </c>
      <c r="D53" s="24"/>
      <c r="J53" s="23"/>
      <c r="K53" s="23"/>
      <c r="N53" s="62"/>
    </row>
    <row r="54" spans="3:14" ht="25.5" hidden="1" x14ac:dyDescent="0.3">
      <c r="C54" s="6" t="s">
        <v>95</v>
      </c>
      <c r="D54" s="24"/>
      <c r="J54" s="23"/>
      <c r="K54" s="23"/>
      <c r="N54" s="62"/>
    </row>
    <row r="55" spans="3:14" ht="18.75" hidden="1" x14ac:dyDescent="0.3">
      <c r="C55" s="6" t="s">
        <v>96</v>
      </c>
      <c r="D55" s="24"/>
      <c r="J55" s="23"/>
      <c r="K55" s="23"/>
      <c r="N55" s="62"/>
    </row>
    <row r="56" spans="3:14" ht="38.25" hidden="1" x14ac:dyDescent="0.3">
      <c r="C56" s="6" t="s">
        <v>97</v>
      </c>
      <c r="D56" s="24"/>
      <c r="N56" s="62"/>
    </row>
    <row r="57" spans="3:14" ht="38.25" hidden="1" x14ac:dyDescent="0.3">
      <c r="C57" s="6" t="s">
        <v>98</v>
      </c>
      <c r="D57" s="24"/>
      <c r="N57" s="62"/>
    </row>
    <row r="58" spans="3:14" ht="38.25" hidden="1" x14ac:dyDescent="0.3">
      <c r="C58" s="6" t="s">
        <v>99</v>
      </c>
      <c r="D58" s="24"/>
      <c r="N58" s="62"/>
    </row>
    <row r="59" spans="3:14" ht="25.5" hidden="1" x14ac:dyDescent="0.3">
      <c r="C59" s="6" t="s">
        <v>100</v>
      </c>
      <c r="D59" s="24"/>
      <c r="N59" s="62"/>
    </row>
    <row r="60" spans="3:14" ht="18.75" hidden="1" x14ac:dyDescent="0.3">
      <c r="C60" s="6" t="s">
        <v>101</v>
      </c>
      <c r="D60" s="24"/>
      <c r="N60" s="62"/>
    </row>
    <row r="61" spans="3:14" ht="38.25" hidden="1" x14ac:dyDescent="0.3">
      <c r="C61" s="6" t="s">
        <v>102</v>
      </c>
      <c r="D61" s="24"/>
      <c r="N61" s="62"/>
    </row>
    <row r="62" spans="3:14" ht="25.5" hidden="1" x14ac:dyDescent="0.3">
      <c r="C62" s="6" t="s">
        <v>103</v>
      </c>
      <c r="D62" s="24"/>
      <c r="N62" s="62"/>
    </row>
    <row r="63" spans="3:14" ht="63.75" hidden="1" x14ac:dyDescent="0.3">
      <c r="C63" s="6" t="s">
        <v>53</v>
      </c>
      <c r="D63" s="24"/>
      <c r="N63" s="62"/>
    </row>
    <row r="64" spans="3:14" ht="18.75" hidden="1" x14ac:dyDescent="0.3">
      <c r="C64" s="8" t="s">
        <v>104</v>
      </c>
      <c r="D64" s="23"/>
      <c r="N64" s="62"/>
    </row>
    <row r="65" spans="3:14" ht="25.5" hidden="1" x14ac:dyDescent="0.3">
      <c r="C65" s="8" t="s">
        <v>105</v>
      </c>
      <c r="D65" s="23"/>
      <c r="N65" s="62"/>
    </row>
    <row r="66" spans="3:14" ht="18.75" hidden="1" x14ac:dyDescent="0.3">
      <c r="C66" s="5" t="s">
        <v>106</v>
      </c>
      <c r="D66" s="55"/>
      <c r="N66" s="62"/>
    </row>
    <row r="67" spans="3:14" ht="25.5" hidden="1" x14ac:dyDescent="0.3">
      <c r="C67" s="7" t="s">
        <v>107</v>
      </c>
      <c r="D67" s="56"/>
      <c r="N67" s="62"/>
    </row>
    <row r="68" spans="3:14" ht="18.75" hidden="1" x14ac:dyDescent="0.3">
      <c r="C68" s="7" t="s">
        <v>108</v>
      </c>
      <c r="D68" s="56"/>
      <c r="N68" s="62"/>
    </row>
    <row r="69" spans="3:14" ht="25.5" hidden="1" x14ac:dyDescent="0.3">
      <c r="C69" s="7" t="s">
        <v>109</v>
      </c>
      <c r="D69" s="56"/>
      <c r="N69" s="62"/>
    </row>
    <row r="70" spans="3:14" ht="51" hidden="1" x14ac:dyDescent="0.3">
      <c r="C70" s="7" t="s">
        <v>110</v>
      </c>
      <c r="D70" s="56"/>
      <c r="N70" s="62"/>
    </row>
    <row r="71" spans="3:14" ht="25.5" hidden="1" x14ac:dyDescent="0.3">
      <c r="C71" s="7" t="s">
        <v>111</v>
      </c>
      <c r="D71" s="56"/>
      <c r="N71" s="62"/>
    </row>
    <row r="72" spans="3:14" ht="18.75" hidden="1" x14ac:dyDescent="0.3">
      <c r="C72" s="7" t="s">
        <v>112</v>
      </c>
      <c r="D72" s="56"/>
      <c r="N72" s="62"/>
    </row>
    <row r="73" spans="3:14" ht="51" hidden="1" x14ac:dyDescent="0.3">
      <c r="C73" s="7" t="s">
        <v>113</v>
      </c>
      <c r="D73" s="56"/>
      <c r="N73" s="62"/>
    </row>
    <row r="74" spans="3:14" ht="38.25" hidden="1" x14ac:dyDescent="0.3">
      <c r="C74" s="7" t="s">
        <v>114</v>
      </c>
      <c r="D74" s="56"/>
      <c r="N74" s="62"/>
    </row>
    <row r="75" spans="3:14" ht="51" hidden="1" x14ac:dyDescent="0.3">
      <c r="C75" s="7" t="s">
        <v>115</v>
      </c>
      <c r="D75" s="56"/>
      <c r="N75" s="62"/>
    </row>
    <row r="76" spans="3:14" ht="38.25" hidden="1" x14ac:dyDescent="0.3">
      <c r="C76" s="7" t="s">
        <v>116</v>
      </c>
      <c r="D76" s="56"/>
      <c r="N76" s="62"/>
    </row>
    <row r="77" spans="3:14" ht="25.5" hidden="1" x14ac:dyDescent="0.3">
      <c r="C77" s="7" t="s">
        <v>117</v>
      </c>
      <c r="D77" s="56"/>
      <c r="N77" s="62"/>
    </row>
    <row r="78" spans="3:14" ht="18.75" hidden="1" x14ac:dyDescent="0.3">
      <c r="C78" s="7" t="s">
        <v>118</v>
      </c>
      <c r="D78" s="56"/>
      <c r="N78" s="62"/>
    </row>
    <row r="79" spans="3:14" ht="25.5" hidden="1" x14ac:dyDescent="0.3">
      <c r="C79" s="7" t="s">
        <v>119</v>
      </c>
      <c r="D79" s="56"/>
      <c r="N79" s="62"/>
    </row>
    <row r="80" spans="3:14" ht="25.5" hidden="1" x14ac:dyDescent="0.3">
      <c r="C80" s="7" t="s">
        <v>120</v>
      </c>
      <c r="D80" s="56"/>
      <c r="N80" s="62"/>
    </row>
    <row r="81" spans="3:14" ht="38.25" hidden="1" x14ac:dyDescent="0.3">
      <c r="C81" s="7" t="s">
        <v>121</v>
      </c>
      <c r="D81" s="56"/>
      <c r="N81" s="62"/>
    </row>
    <row r="82" spans="3:14" ht="38.25" hidden="1" x14ac:dyDescent="0.3">
      <c r="C82" s="7" t="s">
        <v>122</v>
      </c>
      <c r="D82" s="56"/>
      <c r="N82" s="62"/>
    </row>
    <row r="83" spans="3:14" ht="25.5" hidden="1" x14ac:dyDescent="0.3">
      <c r="C83" s="7" t="s">
        <v>123</v>
      </c>
      <c r="D83" s="56"/>
      <c r="N83" s="62"/>
    </row>
    <row r="84" spans="3:14" ht="25.5" hidden="1" x14ac:dyDescent="0.3">
      <c r="C84" s="7" t="s">
        <v>124</v>
      </c>
      <c r="D84" s="56"/>
      <c r="N84" s="62"/>
    </row>
    <row r="85" spans="3:14" ht="38.25" hidden="1" x14ac:dyDescent="0.3">
      <c r="C85" s="7" t="s">
        <v>125</v>
      </c>
      <c r="D85" s="56"/>
      <c r="N85" s="62"/>
    </row>
    <row r="86" spans="3:14" ht="25.5" hidden="1" x14ac:dyDescent="0.3">
      <c r="C86" s="7" t="s">
        <v>126</v>
      </c>
      <c r="D86" s="56"/>
      <c r="N86" s="62"/>
    </row>
    <row r="87" spans="3:14" ht="38.25" hidden="1" x14ac:dyDescent="0.3">
      <c r="C87" s="7" t="s">
        <v>127</v>
      </c>
      <c r="D87" s="56"/>
      <c r="N87" s="62"/>
    </row>
    <row r="88" spans="3:14" ht="18.75" hidden="1" x14ac:dyDescent="0.3">
      <c r="C88" s="7" t="s">
        <v>128</v>
      </c>
      <c r="D88" s="56"/>
      <c r="N88" s="62"/>
    </row>
    <row r="89" spans="3:14" ht="25.5" hidden="1" x14ac:dyDescent="0.3">
      <c r="C89" s="7" t="s">
        <v>129</v>
      </c>
      <c r="D89" s="56"/>
      <c r="N89" s="62"/>
    </row>
    <row r="90" spans="3:14" ht="25.5" hidden="1" x14ac:dyDescent="0.3">
      <c r="C90" s="7" t="s">
        <v>130</v>
      </c>
      <c r="D90" s="56"/>
      <c r="N90" s="62"/>
    </row>
    <row r="91" spans="3:14" ht="25.5" hidden="1" x14ac:dyDescent="0.3">
      <c r="C91" s="7" t="s">
        <v>131</v>
      </c>
      <c r="D91" s="56"/>
      <c r="N91" s="62"/>
    </row>
    <row r="92" spans="3:14" ht="25.5" hidden="1" x14ac:dyDescent="0.3">
      <c r="C92" s="7" t="s">
        <v>132</v>
      </c>
      <c r="D92" s="56"/>
      <c r="N92" s="62"/>
    </row>
    <row r="93" spans="3:14" ht="25.5" hidden="1" x14ac:dyDescent="0.3">
      <c r="C93" s="7" t="s">
        <v>133</v>
      </c>
      <c r="D93" s="56"/>
      <c r="N93" s="62"/>
    </row>
    <row r="94" spans="3:14" ht="25.5" hidden="1" x14ac:dyDescent="0.3">
      <c r="C94" s="7" t="s">
        <v>134</v>
      </c>
      <c r="D94" s="56"/>
      <c r="N94" s="62"/>
    </row>
    <row r="95" spans="3:14" ht="25.5" hidden="1" x14ac:dyDescent="0.3">
      <c r="C95" s="7" t="s">
        <v>135</v>
      </c>
      <c r="D95" s="56"/>
      <c r="N95" s="62"/>
    </row>
    <row r="96" spans="3:14" ht="25.5" hidden="1" x14ac:dyDescent="0.3">
      <c r="C96" s="7" t="s">
        <v>136</v>
      </c>
      <c r="D96" s="56"/>
      <c r="N96" s="62"/>
    </row>
    <row r="97" spans="3:14" ht="25.5" hidden="1" x14ac:dyDescent="0.3">
      <c r="C97" s="7" t="s">
        <v>137</v>
      </c>
      <c r="D97" s="56"/>
      <c r="N97" s="62"/>
    </row>
    <row r="98" spans="3:14" ht="18.75" hidden="1" x14ac:dyDescent="0.3">
      <c r="C98" s="7" t="s">
        <v>138</v>
      </c>
      <c r="D98" s="56"/>
      <c r="N98" s="62"/>
    </row>
    <row r="99" spans="3:14" ht="25.5" hidden="1" x14ac:dyDescent="0.3">
      <c r="C99" s="7" t="s">
        <v>139</v>
      </c>
      <c r="D99" s="56"/>
      <c r="N99" s="62"/>
    </row>
    <row r="100" spans="3:14" ht="25.5" hidden="1" x14ac:dyDescent="0.3">
      <c r="C100" s="7" t="s">
        <v>140</v>
      </c>
      <c r="D100" s="56"/>
      <c r="N100" s="62"/>
    </row>
    <row r="101" spans="3:14" ht="38.25" hidden="1" x14ac:dyDescent="0.3">
      <c r="C101" s="7" t="s">
        <v>141</v>
      </c>
      <c r="D101" s="56"/>
      <c r="N101" s="62"/>
    </row>
    <row r="102" spans="3:14" ht="18.75" hidden="1" x14ac:dyDescent="0.3">
      <c r="C102" s="7" t="s">
        <v>142</v>
      </c>
      <c r="D102" s="56"/>
      <c r="N102" s="62"/>
    </row>
    <row r="103" spans="3:14" ht="18.75" hidden="1" x14ac:dyDescent="0.3">
      <c r="N103" s="62"/>
    </row>
    <row r="104" spans="3:14" ht="18.75" hidden="1" x14ac:dyDescent="0.3">
      <c r="C104" s="10" t="s">
        <v>40</v>
      </c>
      <c r="D104" s="10"/>
      <c r="E104" s="10" t="s">
        <v>36</v>
      </c>
      <c r="F104" s="10"/>
      <c r="G104" s="9"/>
      <c r="H104" s="9"/>
      <c r="I104" s="10" t="s">
        <v>55</v>
      </c>
      <c r="J104" s="47" t="s">
        <v>143</v>
      </c>
      <c r="K104" s="10" t="s">
        <v>64</v>
      </c>
      <c r="N104" s="62"/>
    </row>
    <row r="105" spans="3:14" ht="18.75" hidden="1" x14ac:dyDescent="0.3">
      <c r="C105" s="10" t="s">
        <v>144</v>
      </c>
      <c r="D105" s="10"/>
      <c r="E105" s="10" t="s">
        <v>145</v>
      </c>
      <c r="F105" s="10"/>
      <c r="G105" s="10"/>
      <c r="H105" s="10"/>
      <c r="I105" s="10" t="s">
        <v>146</v>
      </c>
      <c r="J105" s="47" t="s">
        <v>147</v>
      </c>
      <c r="K105" s="10" t="s">
        <v>148</v>
      </c>
      <c r="N105" s="62"/>
    </row>
    <row r="106" spans="3:14" ht="18.75" hidden="1" x14ac:dyDescent="0.3">
      <c r="C106" s="10" t="s">
        <v>149</v>
      </c>
      <c r="D106" s="10"/>
      <c r="E106" s="10" t="s">
        <v>150</v>
      </c>
      <c r="F106" s="10"/>
      <c r="G106" s="10"/>
      <c r="H106" s="10"/>
      <c r="I106" s="10" t="s">
        <v>30</v>
      </c>
      <c r="J106" s="47" t="s">
        <v>35</v>
      </c>
      <c r="K106" s="10" t="s">
        <v>70</v>
      </c>
      <c r="N106" s="62"/>
    </row>
    <row r="107" spans="3:14" ht="18.75" hidden="1" x14ac:dyDescent="0.3">
      <c r="C107" s="10" t="s">
        <v>25</v>
      </c>
      <c r="D107" s="10"/>
      <c r="E107" s="10" t="s">
        <v>151</v>
      </c>
      <c r="F107" s="10"/>
      <c r="G107" s="10"/>
      <c r="H107" s="10"/>
      <c r="I107" s="10" t="s">
        <v>52</v>
      </c>
      <c r="J107" s="47" t="s">
        <v>27</v>
      </c>
      <c r="K107" s="10" t="s">
        <v>56</v>
      </c>
      <c r="N107" s="62"/>
    </row>
    <row r="108" spans="3:14" ht="18.75" hidden="1" x14ac:dyDescent="0.3">
      <c r="C108" s="10" t="s">
        <v>152</v>
      </c>
      <c r="D108" s="10"/>
      <c r="E108" s="10" t="s">
        <v>153</v>
      </c>
      <c r="F108" s="10"/>
      <c r="G108" s="10"/>
      <c r="H108" s="10"/>
      <c r="I108" s="10" t="s">
        <v>154</v>
      </c>
      <c r="J108" s="47" t="s">
        <v>155</v>
      </c>
      <c r="K108" s="10" t="s">
        <v>156</v>
      </c>
      <c r="N108" s="62"/>
    </row>
    <row r="109" spans="3:14" ht="18.75" hidden="1" x14ac:dyDescent="0.3">
      <c r="C109" s="11"/>
      <c r="D109" s="11"/>
      <c r="E109" s="11" t="s">
        <v>28</v>
      </c>
      <c r="F109" s="11"/>
      <c r="G109" s="11"/>
      <c r="H109" s="11"/>
      <c r="I109" s="11"/>
      <c r="J109" s="47" t="s">
        <v>157</v>
      </c>
      <c r="K109" s="11"/>
      <c r="N109" s="62"/>
    </row>
    <row r="110" spans="3:14" ht="18.75" hidden="1" x14ac:dyDescent="0.3">
      <c r="C110" s="10" t="s">
        <v>158</v>
      </c>
      <c r="D110" s="10"/>
      <c r="E110" t="s">
        <v>159</v>
      </c>
      <c r="J110" s="47" t="s">
        <v>160</v>
      </c>
      <c r="N110" s="62"/>
    </row>
    <row r="111" spans="3:14" ht="18.75" hidden="1" x14ac:dyDescent="0.3">
      <c r="C111" s="10" t="s">
        <v>161</v>
      </c>
      <c r="D111" s="10"/>
      <c r="E111" t="s">
        <v>162</v>
      </c>
      <c r="N111" s="62"/>
    </row>
    <row r="112" spans="3:14" ht="18.75" hidden="1" x14ac:dyDescent="0.3">
      <c r="C112" s="10" t="s">
        <v>157</v>
      </c>
      <c r="D112" s="10"/>
      <c r="E112" t="s">
        <v>163</v>
      </c>
      <c r="N112" s="62"/>
    </row>
    <row r="113" spans="3:14" ht="18.75" hidden="1" x14ac:dyDescent="0.3">
      <c r="C113" s="10" t="s">
        <v>164</v>
      </c>
      <c r="D113" s="10"/>
      <c r="E113" t="s">
        <v>165</v>
      </c>
      <c r="N113" s="62"/>
    </row>
    <row r="114" spans="3:14" ht="18.75" hidden="1" x14ac:dyDescent="0.3">
      <c r="C114" s="10" t="s">
        <v>26</v>
      </c>
      <c r="D114" s="10"/>
      <c r="E114" t="s">
        <v>166</v>
      </c>
      <c r="N114" s="62"/>
    </row>
    <row r="115" spans="3:14" ht="18.75" hidden="1" x14ac:dyDescent="0.3">
      <c r="E115" t="s">
        <v>167</v>
      </c>
      <c r="N115" s="62"/>
    </row>
    <row r="116" spans="3:14" ht="18.75" hidden="1" x14ac:dyDescent="0.3">
      <c r="E116" t="s">
        <v>168</v>
      </c>
      <c r="N116" s="62"/>
    </row>
    <row r="117" spans="3:14" ht="18.75" hidden="1" x14ac:dyDescent="0.3">
      <c r="E117" t="s">
        <v>169</v>
      </c>
      <c r="N117" s="62"/>
    </row>
    <row r="118" spans="3:14" ht="18.75" hidden="1" x14ac:dyDescent="0.3">
      <c r="E118" t="s">
        <v>170</v>
      </c>
      <c r="N118" s="62"/>
    </row>
    <row r="119" spans="3:14" ht="18.75" hidden="1" x14ac:dyDescent="0.3">
      <c r="E119" t="s">
        <v>171</v>
      </c>
      <c r="N119" s="62"/>
    </row>
    <row r="120" spans="3:14" ht="18.75" hidden="1" x14ac:dyDescent="0.3">
      <c r="E120" t="s">
        <v>172</v>
      </c>
      <c r="N120" s="62"/>
    </row>
    <row r="121" spans="3:14" ht="18.75" hidden="1" x14ac:dyDescent="0.3">
      <c r="N121" s="62"/>
    </row>
    <row r="122" spans="3:14" ht="18.75" hidden="1" x14ac:dyDescent="0.3">
      <c r="N122" s="62"/>
    </row>
    <row r="123" spans="3:14" ht="18.75" hidden="1" x14ac:dyDescent="0.3">
      <c r="N123" s="62"/>
    </row>
    <row r="124" spans="3:14" ht="18.75" hidden="1" x14ac:dyDescent="0.3">
      <c r="C124" s="96" t="s">
        <v>23</v>
      </c>
      <c r="D124" s="50" t="s">
        <v>173</v>
      </c>
      <c r="E124" s="50" t="s">
        <v>174</v>
      </c>
      <c r="F124" s="49" t="s">
        <v>175</v>
      </c>
      <c r="N124" s="62"/>
    </row>
    <row r="125" spans="3:14" ht="18.75" hidden="1" x14ac:dyDescent="0.3">
      <c r="C125" s="96"/>
      <c r="D125" s="50"/>
      <c r="E125" s="50"/>
      <c r="F125" s="49" t="s">
        <v>33</v>
      </c>
      <c r="N125" s="62"/>
    </row>
    <row r="126" spans="3:14" ht="18.75" hidden="1" x14ac:dyDescent="0.3">
      <c r="C126" s="96"/>
      <c r="D126" s="50"/>
      <c r="E126" s="50"/>
      <c r="F126" s="49" t="s">
        <v>176</v>
      </c>
      <c r="N126" s="62"/>
    </row>
    <row r="127" spans="3:14" ht="18.75" hidden="1" x14ac:dyDescent="0.3">
      <c r="C127" s="96"/>
      <c r="D127" s="50"/>
      <c r="E127" s="50"/>
      <c r="F127" s="49" t="s">
        <v>110</v>
      </c>
      <c r="N127" s="62"/>
    </row>
    <row r="128" spans="3:14" ht="18.75" hidden="1" x14ac:dyDescent="0.3">
      <c r="C128" s="96"/>
      <c r="D128" s="50"/>
      <c r="E128" s="50"/>
      <c r="F128" s="49" t="s">
        <v>111</v>
      </c>
      <c r="N128" s="62"/>
    </row>
    <row r="129" spans="3:14" ht="18.75" hidden="1" x14ac:dyDescent="0.3">
      <c r="C129" s="96"/>
      <c r="D129" s="50"/>
      <c r="E129" s="50"/>
      <c r="F129" s="49" t="s">
        <v>38</v>
      </c>
      <c r="N129" s="62"/>
    </row>
    <row r="130" spans="3:14" ht="18.75" hidden="1" x14ac:dyDescent="0.3">
      <c r="C130" s="96"/>
      <c r="D130" s="50"/>
      <c r="E130" s="50"/>
      <c r="F130" s="49" t="s">
        <v>177</v>
      </c>
      <c r="N130" s="62"/>
    </row>
    <row r="131" spans="3:14" ht="18.75" hidden="1" x14ac:dyDescent="0.3">
      <c r="C131" s="96"/>
      <c r="D131" s="50"/>
      <c r="E131" s="50"/>
      <c r="F131" s="49" t="s">
        <v>41</v>
      </c>
      <c r="N131" s="62"/>
    </row>
    <row r="132" spans="3:14" ht="18.75" hidden="1" x14ac:dyDescent="0.3">
      <c r="C132" s="96"/>
      <c r="D132" s="50"/>
      <c r="E132" s="50"/>
      <c r="F132" s="49" t="s">
        <v>178</v>
      </c>
      <c r="N132" s="62"/>
    </row>
    <row r="133" spans="3:14" ht="18.75" hidden="1" x14ac:dyDescent="0.3">
      <c r="C133" s="96"/>
      <c r="D133" s="50"/>
      <c r="E133" s="50"/>
      <c r="F133" s="49" t="s">
        <v>24</v>
      </c>
      <c r="N133" s="62"/>
    </row>
    <row r="134" spans="3:14" ht="18.75" hidden="1" x14ac:dyDescent="0.3">
      <c r="C134" s="96"/>
      <c r="D134" s="50"/>
      <c r="E134" s="50"/>
      <c r="F134" s="49" t="s">
        <v>179</v>
      </c>
      <c r="N134" s="62"/>
    </row>
    <row r="135" spans="3:14" ht="18.75" hidden="1" x14ac:dyDescent="0.3">
      <c r="C135" s="96"/>
      <c r="D135" s="50"/>
      <c r="E135" s="50"/>
      <c r="F135" s="49" t="s">
        <v>180</v>
      </c>
      <c r="N135" s="62"/>
    </row>
    <row r="136" spans="3:14" ht="18.75" hidden="1" x14ac:dyDescent="0.3">
      <c r="C136" s="96"/>
      <c r="D136" s="50" t="s">
        <v>181</v>
      </c>
      <c r="E136" s="50"/>
      <c r="F136" s="49" t="s">
        <v>182</v>
      </c>
      <c r="N136" s="62"/>
    </row>
    <row r="137" spans="3:14" ht="18.75" hidden="1" x14ac:dyDescent="0.3">
      <c r="C137" s="96"/>
      <c r="D137" s="50"/>
      <c r="E137" s="50"/>
      <c r="F137" s="49" t="s">
        <v>183</v>
      </c>
      <c r="N137" s="62"/>
    </row>
    <row r="138" spans="3:14" ht="18.75" hidden="1" x14ac:dyDescent="0.3">
      <c r="C138" s="96"/>
      <c r="D138" s="50"/>
      <c r="E138" s="50"/>
      <c r="F138" s="49" t="s">
        <v>184</v>
      </c>
      <c r="N138" s="62"/>
    </row>
    <row r="139" spans="3:14" ht="18.75" hidden="1" x14ac:dyDescent="0.3">
      <c r="C139" s="96"/>
      <c r="D139" s="50"/>
      <c r="E139" s="50"/>
      <c r="F139" s="49" t="s">
        <v>185</v>
      </c>
      <c r="N139" s="62"/>
    </row>
    <row r="140" spans="3:14" ht="18.75" hidden="1" x14ac:dyDescent="0.3">
      <c r="C140" s="96"/>
      <c r="D140" s="50"/>
      <c r="E140" s="50"/>
      <c r="F140" s="49" t="s">
        <v>44</v>
      </c>
      <c r="N140" s="62"/>
    </row>
    <row r="141" spans="3:14" ht="18.75" hidden="1" x14ac:dyDescent="0.3">
      <c r="C141" s="96" t="s">
        <v>47</v>
      </c>
      <c r="D141" s="50" t="s">
        <v>186</v>
      </c>
      <c r="E141" s="50"/>
      <c r="F141" s="49" t="s">
        <v>187</v>
      </c>
      <c r="N141" s="62"/>
    </row>
    <row r="142" spans="3:14" ht="18.75" hidden="1" x14ac:dyDescent="0.3">
      <c r="C142" s="96"/>
      <c r="D142" s="50"/>
      <c r="E142" s="50"/>
      <c r="F142" s="49" t="s">
        <v>188</v>
      </c>
      <c r="N142" s="62"/>
    </row>
    <row r="143" spans="3:14" ht="18.75" hidden="1" x14ac:dyDescent="0.3">
      <c r="C143" s="96"/>
      <c r="D143" s="50" t="s">
        <v>189</v>
      </c>
      <c r="E143" s="50"/>
      <c r="F143" s="49" t="s">
        <v>190</v>
      </c>
      <c r="N143" s="62"/>
    </row>
    <row r="144" spans="3:14" ht="18.75" hidden="1" x14ac:dyDescent="0.3">
      <c r="C144" s="96"/>
      <c r="D144" s="50"/>
      <c r="E144" s="50"/>
      <c r="F144" s="49" t="s">
        <v>191</v>
      </c>
      <c r="N144" s="62"/>
    </row>
    <row r="145" spans="3:14" ht="18.75" hidden="1" x14ac:dyDescent="0.3">
      <c r="C145" s="96"/>
      <c r="D145" s="50"/>
      <c r="E145" s="50"/>
      <c r="F145" s="49" t="s">
        <v>50</v>
      </c>
      <c r="N145" s="62"/>
    </row>
    <row r="146" spans="3:14" ht="18.75" hidden="1" x14ac:dyDescent="0.3">
      <c r="C146" s="96"/>
      <c r="D146" s="50"/>
      <c r="E146" s="50"/>
      <c r="F146" s="49" t="s">
        <v>48</v>
      </c>
      <c r="N146" s="62"/>
    </row>
    <row r="147" spans="3:14" ht="18.75" hidden="1" x14ac:dyDescent="0.3">
      <c r="C147" s="96"/>
      <c r="D147" s="50"/>
      <c r="E147" s="50"/>
      <c r="F147" s="49" t="s">
        <v>53</v>
      </c>
      <c r="N147" s="62"/>
    </row>
    <row r="148" spans="3:14" ht="18.75" hidden="1" x14ac:dyDescent="0.3">
      <c r="C148" s="96" t="s">
        <v>192</v>
      </c>
      <c r="D148" s="50"/>
      <c r="E148" s="50"/>
      <c r="F148" s="49" t="s">
        <v>120</v>
      </c>
      <c r="N148" s="62"/>
    </row>
    <row r="149" spans="3:14" ht="18.75" hidden="1" x14ac:dyDescent="0.3">
      <c r="C149" s="96"/>
      <c r="D149" s="50" t="s">
        <v>193</v>
      </c>
      <c r="E149" s="50"/>
      <c r="F149" s="49" t="s">
        <v>194</v>
      </c>
      <c r="N149" s="62"/>
    </row>
    <row r="150" spans="3:14" ht="18.75" hidden="1" x14ac:dyDescent="0.3">
      <c r="C150" s="96"/>
      <c r="D150" s="50"/>
      <c r="E150" s="50"/>
      <c r="F150" s="49" t="s">
        <v>195</v>
      </c>
      <c r="N150" s="62"/>
    </row>
    <row r="151" spans="3:14" ht="18.75" hidden="1" x14ac:dyDescent="0.3">
      <c r="C151" s="96"/>
      <c r="D151" s="50"/>
      <c r="E151" s="50"/>
      <c r="F151" s="49" t="s">
        <v>196</v>
      </c>
      <c r="N151" s="62"/>
    </row>
    <row r="152" spans="3:14" ht="18.75" hidden="1" x14ac:dyDescent="0.3">
      <c r="C152" s="96"/>
      <c r="D152" s="50"/>
      <c r="E152" s="50"/>
      <c r="F152" s="49" t="s">
        <v>197</v>
      </c>
      <c r="N152" s="62"/>
    </row>
    <row r="153" spans="3:14" ht="18.75" hidden="1" x14ac:dyDescent="0.3">
      <c r="C153" s="96" t="s">
        <v>198</v>
      </c>
      <c r="D153" s="50"/>
      <c r="E153" s="50"/>
      <c r="F153" s="49" t="s">
        <v>121</v>
      </c>
      <c r="N153" s="62"/>
    </row>
    <row r="154" spans="3:14" ht="18.75" hidden="1" x14ac:dyDescent="0.3">
      <c r="C154" s="96"/>
      <c r="D154" s="50"/>
      <c r="E154" s="50"/>
      <c r="F154" s="49" t="s">
        <v>199</v>
      </c>
      <c r="N154" s="62"/>
    </row>
    <row r="155" spans="3:14" ht="18.75" hidden="1" x14ac:dyDescent="0.3">
      <c r="C155" s="96"/>
      <c r="D155" s="50"/>
      <c r="E155" s="50"/>
      <c r="F155" s="49" t="s">
        <v>200</v>
      </c>
      <c r="N155" s="62"/>
    </row>
    <row r="156" spans="3:14" ht="18.75" hidden="1" x14ac:dyDescent="0.3">
      <c r="C156" s="96"/>
      <c r="D156" s="50"/>
      <c r="E156" s="50"/>
      <c r="F156" s="49" t="s">
        <v>124</v>
      </c>
      <c r="N156" s="62"/>
    </row>
    <row r="157" spans="3:14" ht="18.75" hidden="1" x14ac:dyDescent="0.3">
      <c r="C157" s="96"/>
      <c r="D157" s="50"/>
      <c r="E157" s="50"/>
      <c r="F157" s="49" t="s">
        <v>125</v>
      </c>
      <c r="N157" s="62"/>
    </row>
    <row r="158" spans="3:14" ht="18.75" hidden="1" x14ac:dyDescent="0.3">
      <c r="C158" s="92" t="s">
        <v>201</v>
      </c>
      <c r="D158" s="50"/>
      <c r="E158" s="51"/>
      <c r="F158" s="49" t="s">
        <v>126</v>
      </c>
      <c r="N158" s="62"/>
    </row>
    <row r="159" spans="3:14" ht="18.75" hidden="1" x14ac:dyDescent="0.3">
      <c r="C159" s="93"/>
      <c r="D159" s="50"/>
      <c r="E159" s="51"/>
      <c r="F159" s="49" t="s">
        <v>127</v>
      </c>
      <c r="N159" s="62"/>
    </row>
    <row r="160" spans="3:14" ht="18.75" hidden="1" x14ac:dyDescent="0.3">
      <c r="C160" s="93"/>
      <c r="D160" s="50"/>
      <c r="E160" s="51"/>
      <c r="F160" s="49" t="s">
        <v>128</v>
      </c>
      <c r="N160" s="62"/>
    </row>
    <row r="161" spans="3:14" ht="18.75" hidden="1" x14ac:dyDescent="0.3">
      <c r="C161" s="93"/>
      <c r="D161" s="50"/>
      <c r="E161" s="51"/>
      <c r="F161" s="49" t="s">
        <v>202</v>
      </c>
      <c r="N161" s="62"/>
    </row>
    <row r="162" spans="3:14" ht="18.75" hidden="1" x14ac:dyDescent="0.3">
      <c r="C162" s="93"/>
      <c r="D162" s="50"/>
      <c r="E162" s="51"/>
      <c r="F162" s="49" t="s">
        <v>203</v>
      </c>
      <c r="N162" s="62"/>
    </row>
    <row r="163" spans="3:14" ht="18.75" hidden="1" x14ac:dyDescent="0.3">
      <c r="C163" s="93"/>
      <c r="D163" s="50"/>
      <c r="E163" s="51"/>
      <c r="F163" s="49" t="s">
        <v>131</v>
      </c>
      <c r="N163" s="62"/>
    </row>
    <row r="164" spans="3:14" ht="18.75" hidden="1" x14ac:dyDescent="0.3">
      <c r="C164" s="93"/>
      <c r="D164" s="50"/>
      <c r="E164" s="51"/>
      <c r="F164" s="49" t="s">
        <v>204</v>
      </c>
      <c r="N164" s="62"/>
    </row>
    <row r="165" spans="3:14" ht="18.75" hidden="1" x14ac:dyDescent="0.3">
      <c r="C165" s="93"/>
      <c r="D165" s="50"/>
      <c r="E165" s="51"/>
      <c r="F165" s="49" t="s">
        <v>205</v>
      </c>
      <c r="N165" s="62"/>
    </row>
    <row r="166" spans="3:14" ht="18.75" hidden="1" x14ac:dyDescent="0.3">
      <c r="C166" s="93"/>
      <c r="D166" s="50"/>
      <c r="E166" s="51"/>
      <c r="F166" s="49" t="s">
        <v>206</v>
      </c>
      <c r="N166" s="62"/>
    </row>
    <row r="167" spans="3:14" ht="18.75" hidden="1" x14ac:dyDescent="0.3">
      <c r="C167" s="93"/>
      <c r="D167" s="50"/>
      <c r="E167" s="51"/>
      <c r="F167" s="49" t="s">
        <v>135</v>
      </c>
      <c r="N167" s="62"/>
    </row>
    <row r="168" spans="3:14" ht="18.75" hidden="1" x14ac:dyDescent="0.3">
      <c r="C168" s="93"/>
      <c r="D168" s="50"/>
      <c r="E168" s="51"/>
      <c r="F168" s="49" t="s">
        <v>207</v>
      </c>
      <c r="N168" s="62"/>
    </row>
    <row r="169" spans="3:14" ht="18.75" hidden="1" x14ac:dyDescent="0.3">
      <c r="C169" s="93"/>
      <c r="D169" s="50"/>
      <c r="E169" s="51"/>
      <c r="F169" s="49" t="s">
        <v>208</v>
      </c>
      <c r="N169" s="62"/>
    </row>
    <row r="170" spans="3:14" ht="18.75" hidden="1" x14ac:dyDescent="0.3">
      <c r="C170" s="93"/>
      <c r="D170" s="50"/>
      <c r="E170" s="51"/>
      <c r="F170" s="49" t="s">
        <v>209</v>
      </c>
      <c r="N170" s="62"/>
    </row>
    <row r="171" spans="3:14" ht="18.75" hidden="1" x14ac:dyDescent="0.3">
      <c r="C171" s="93"/>
      <c r="D171" s="50"/>
      <c r="E171" s="51"/>
      <c r="F171" s="49" t="s">
        <v>138</v>
      </c>
      <c r="N171" s="62"/>
    </row>
    <row r="172" spans="3:14" ht="18.75" hidden="1" x14ac:dyDescent="0.3">
      <c r="C172" s="93"/>
      <c r="D172" s="50"/>
      <c r="E172" s="51"/>
      <c r="F172" s="49" t="s">
        <v>210</v>
      </c>
      <c r="N172" s="62"/>
    </row>
    <row r="173" spans="3:14" ht="18.75" hidden="1" x14ac:dyDescent="0.3">
      <c r="C173" s="93"/>
      <c r="D173" s="50"/>
      <c r="E173" s="51"/>
      <c r="F173" s="49" t="s">
        <v>140</v>
      </c>
      <c r="N173" s="62"/>
    </row>
    <row r="174" spans="3:14" ht="18.75" hidden="1" x14ac:dyDescent="0.3">
      <c r="C174" s="93"/>
      <c r="D174" s="50"/>
      <c r="E174" s="51"/>
      <c r="F174" s="49" t="s">
        <v>141</v>
      </c>
      <c r="N174" s="62"/>
    </row>
    <row r="175" spans="3:14" ht="18.75" hidden="1" x14ac:dyDescent="0.3">
      <c r="C175" s="93"/>
      <c r="D175" s="50"/>
      <c r="E175" s="51"/>
      <c r="F175" s="49" t="s">
        <v>211</v>
      </c>
      <c r="N175" s="62"/>
    </row>
    <row r="176" spans="3:14" ht="18.75" hidden="1" x14ac:dyDescent="0.3">
      <c r="C176" s="94"/>
      <c r="D176" s="50"/>
      <c r="E176" s="51"/>
      <c r="F176" s="49" t="s">
        <v>142</v>
      </c>
      <c r="N176" s="62"/>
    </row>
    <row r="177" spans="3:14" ht="18.75" hidden="1" x14ac:dyDescent="0.3">
      <c r="C177" s="92" t="s">
        <v>58</v>
      </c>
      <c r="D177" s="50"/>
      <c r="E177" s="51"/>
      <c r="F177" s="49" t="s">
        <v>69</v>
      </c>
      <c r="N177" s="62"/>
    </row>
    <row r="178" spans="3:14" ht="18.75" hidden="1" x14ac:dyDescent="0.3">
      <c r="C178" s="93"/>
      <c r="D178" s="50"/>
      <c r="E178" s="51"/>
      <c r="F178" s="49" t="s">
        <v>105</v>
      </c>
      <c r="N178" s="62"/>
    </row>
    <row r="179" spans="3:14" ht="18.75" hidden="1" x14ac:dyDescent="0.3">
      <c r="C179" s="93"/>
      <c r="D179" s="50"/>
      <c r="E179" s="51"/>
      <c r="F179" s="49" t="s">
        <v>59</v>
      </c>
      <c r="N179" s="62"/>
    </row>
    <row r="180" spans="3:14" ht="18.75" hidden="1" x14ac:dyDescent="0.3">
      <c r="C180" s="93"/>
      <c r="D180" s="50"/>
      <c r="E180" s="51"/>
      <c r="F180" s="49" t="s">
        <v>62</v>
      </c>
      <c r="N180" s="62"/>
    </row>
    <row r="181" spans="3:14" ht="18.75" hidden="1" x14ac:dyDescent="0.3">
      <c r="C181" s="93"/>
      <c r="D181" s="50"/>
      <c r="E181" s="51"/>
      <c r="F181" s="49" t="s">
        <v>66</v>
      </c>
      <c r="N181" s="62"/>
    </row>
    <row r="182" spans="3:14" ht="18.75" hidden="1" x14ac:dyDescent="0.3">
      <c r="C182" s="93"/>
      <c r="D182" s="50"/>
      <c r="E182" s="51"/>
      <c r="F182" s="49" t="s">
        <v>212</v>
      </c>
      <c r="N182" s="62"/>
    </row>
    <row r="183" spans="3:14" ht="18.75" hidden="1" x14ac:dyDescent="0.3">
      <c r="C183" s="93"/>
      <c r="D183" s="50"/>
      <c r="E183" s="51"/>
      <c r="F183" s="49" t="s">
        <v>213</v>
      </c>
      <c r="N183" s="62"/>
    </row>
    <row r="184" spans="3:14" ht="18.75" hidden="1" x14ac:dyDescent="0.3">
      <c r="C184" s="93"/>
      <c r="D184" s="50"/>
      <c r="E184" s="51"/>
      <c r="F184" s="49" t="s">
        <v>69</v>
      </c>
      <c r="N184" s="62"/>
    </row>
    <row r="185" spans="3:14" ht="18.75" hidden="1" x14ac:dyDescent="0.3">
      <c r="C185" s="93"/>
      <c r="D185" s="50"/>
      <c r="E185" s="51"/>
      <c r="F185" s="49" t="s">
        <v>72</v>
      </c>
      <c r="N185" s="62"/>
    </row>
    <row r="186" spans="3:14" ht="18.75" hidden="1" x14ac:dyDescent="0.3">
      <c r="C186" s="93"/>
      <c r="D186" s="50"/>
      <c r="E186" s="51"/>
      <c r="F186" s="49" t="s">
        <v>74</v>
      </c>
      <c r="N186" s="62"/>
    </row>
    <row r="187" spans="3:14" ht="18.75" hidden="1" x14ac:dyDescent="0.3">
      <c r="C187" s="93"/>
      <c r="D187" s="50"/>
      <c r="E187" s="51"/>
      <c r="F187" s="49" t="s">
        <v>76</v>
      </c>
      <c r="N187" s="62"/>
    </row>
    <row r="188" spans="3:14" ht="18.75" hidden="1" x14ac:dyDescent="0.3">
      <c r="C188" s="93"/>
      <c r="D188" s="50"/>
      <c r="E188" s="51"/>
      <c r="F188" s="49" t="s">
        <v>79</v>
      </c>
      <c r="N188" s="62"/>
    </row>
    <row r="189" spans="3:14" ht="18.75" hidden="1" x14ac:dyDescent="0.3">
      <c r="C189" s="94"/>
      <c r="D189" s="50"/>
      <c r="E189" s="51"/>
      <c r="F189" s="49" t="s">
        <v>81</v>
      </c>
      <c r="N189" s="62"/>
    </row>
    <row r="190" spans="3:14" ht="18.75" hidden="1" x14ac:dyDescent="0.3">
      <c r="N190" s="62"/>
    </row>
    <row r="191" spans="3:14" ht="18.75" hidden="1" x14ac:dyDescent="0.3">
      <c r="C191" s="52" t="s">
        <v>23</v>
      </c>
      <c r="D191" s="32"/>
      <c r="N191" s="62"/>
    </row>
    <row r="192" spans="3:14" ht="18.75" hidden="1" x14ac:dyDescent="0.3">
      <c r="C192" s="52" t="s">
        <v>47</v>
      </c>
      <c r="D192" s="32"/>
      <c r="N192" s="62"/>
    </row>
    <row r="193" spans="3:14" ht="18.75" hidden="1" x14ac:dyDescent="0.3">
      <c r="C193" s="52" t="s">
        <v>192</v>
      </c>
      <c r="D193" s="32"/>
      <c r="N193" s="62"/>
    </row>
    <row r="194" spans="3:14" ht="18.75" hidden="1" x14ac:dyDescent="0.3">
      <c r="C194" s="52" t="s">
        <v>198</v>
      </c>
      <c r="D194" s="32"/>
      <c r="N194" s="62"/>
    </row>
    <row r="195" spans="3:14" ht="30" hidden="1" x14ac:dyDescent="0.3">
      <c r="C195" s="53" t="s">
        <v>201</v>
      </c>
      <c r="D195" s="57"/>
      <c r="N195" s="62"/>
    </row>
    <row r="196" spans="3:14" ht="45" hidden="1" x14ac:dyDescent="0.3">
      <c r="C196" s="53" t="s">
        <v>58</v>
      </c>
      <c r="D196" s="57"/>
      <c r="N196" s="62"/>
    </row>
    <row r="197" spans="3:14" ht="18.75" x14ac:dyDescent="0.3">
      <c r="N197" s="62"/>
    </row>
    <row r="198" spans="3:14" ht="18.75" x14ac:dyDescent="0.3">
      <c r="N198" s="62"/>
    </row>
    <row r="240" ht="15" customHeight="1" x14ac:dyDescent="0.25"/>
  </sheetData>
  <mergeCells count="27">
    <mergeCell ref="C177:C189"/>
    <mergeCell ref="C158:C176"/>
    <mergeCell ref="B6:B10"/>
    <mergeCell ref="B11:B13"/>
    <mergeCell ref="B14:B22"/>
    <mergeCell ref="C124:C140"/>
    <mergeCell ref="C153:C157"/>
    <mergeCell ref="C141:C147"/>
    <mergeCell ref="C148:C152"/>
    <mergeCell ref="A1:C2"/>
    <mergeCell ref="L3:P3"/>
    <mergeCell ref="J4:K4"/>
    <mergeCell ref="F3:K3"/>
    <mergeCell ref="A4:A5"/>
    <mergeCell ref="L4:R4"/>
    <mergeCell ref="A3:E3"/>
    <mergeCell ref="B5:C5"/>
    <mergeCell ref="B4:I4"/>
    <mergeCell ref="D1:R1"/>
    <mergeCell ref="D2:R2"/>
    <mergeCell ref="Q3:R3"/>
    <mergeCell ref="Q6:Q10"/>
    <mergeCell ref="Q11:Q13"/>
    <mergeCell ref="A23:K23"/>
    <mergeCell ref="N23:O23"/>
    <mergeCell ref="L23:M23"/>
    <mergeCell ref="Q14:Q22"/>
  </mergeCells>
  <conditionalFormatting sqref="P6:P23">
    <cfRule type="cellIs" dxfId="4" priority="17" operator="lessThan">
      <formula>4</formula>
    </cfRule>
    <cfRule type="cellIs" dxfId="3" priority="18" operator="between">
      <formula>4</formula>
      <formula>7</formula>
    </cfRule>
    <cfRule type="cellIs" dxfId="2" priority="19" operator="between">
      <formula>7.0001</formula>
      <formula>13.9999</formula>
    </cfRule>
    <cfRule type="cellIs" dxfId="1" priority="20" operator="between">
      <formula>13.9999</formula>
      <formula>20</formula>
    </cfRule>
    <cfRule type="cellIs" dxfId="0" priority="21" operator="greaterThan">
      <formula>20</formula>
    </cfRule>
  </conditionalFormatting>
  <dataValidations count="12">
    <dataValidation type="list" allowBlank="1" showInputMessage="1" showErrorMessage="1" sqref="F26" xr:uid="{00000000-0002-0000-0000-000000000000}">
      <formula1>$C$104:$C$107</formula1>
    </dataValidation>
    <dataValidation type="list" allowBlank="1" showInputMessage="1" showErrorMessage="1" sqref="J26:K26 G26:H26 G6:G22" xr:uid="{00000000-0002-0000-0000-000001000000}">
      <formula1>$C$110:$C$114</formula1>
    </dataValidation>
    <dataValidation type="list" allowBlank="1" showInputMessage="1" showErrorMessage="1" sqref="L26" xr:uid="{00000000-0002-0000-0000-000002000000}">
      <formula1>$I$104:$I$108</formula1>
    </dataValidation>
    <dataValidation type="list" allowBlank="1" showInputMessage="1" showErrorMessage="1" sqref="N26" xr:uid="{00000000-0002-0000-0000-000003000000}">
      <formula1>$K$104:$K$108</formula1>
    </dataValidation>
    <dataValidation type="list" allowBlank="1" showInputMessage="1" showErrorMessage="1" sqref="H6:H22" xr:uid="{00000000-0002-0000-0000-000004000000}">
      <formula1>$J$104:$J$110</formula1>
    </dataValidation>
    <dataValidation type="list" allowBlank="1" showInputMessage="1" showErrorMessage="1" sqref="I6:I22" xr:uid="{00000000-0002-0000-0000-000005000000}">
      <formula1>$E$104:$E$120</formula1>
    </dataValidation>
    <dataValidation type="list" allowBlank="1" showInputMessage="1" showErrorMessage="1" sqref="C6:C10" xr:uid="{00000000-0002-0000-0000-000006000000}">
      <formula1>$F$126:$F$142</formula1>
    </dataValidation>
    <dataValidation type="list" allowBlank="1" showInputMessage="1" showErrorMessage="1" sqref="C11:C13" xr:uid="{00000000-0002-0000-0000-000007000000}">
      <formula1>$F$143:$F$149</formula1>
    </dataValidation>
    <dataValidation type="list" allowBlank="1" showInputMessage="1" showErrorMessage="1" sqref="C14:C22" xr:uid="{00000000-0002-0000-0000-000008000000}">
      <formula1>$F$179:$F$191</formula1>
    </dataValidation>
    <dataValidation type="list" allowBlank="1" showInputMessage="1" showErrorMessage="1" sqref="F6:F22" xr:uid="{00000000-0002-0000-0000-000009000000}">
      <formula1>$C$104:$C$108</formula1>
    </dataValidation>
    <dataValidation type="list" allowBlank="1" showInputMessage="1" showErrorMessage="1" sqref="N6:N22" xr:uid="{00000000-0002-0000-0000-00000A000000}">
      <formula1>$K$106:$K$110</formula1>
    </dataValidation>
    <dataValidation type="list" allowBlank="1" showInputMessage="1" showErrorMessage="1" sqref="L6:L22" xr:uid="{00000000-0002-0000-0000-00000B000000}">
      <formula1>$I$106:$I$110</formula1>
    </dataValidation>
  </dataValidations>
  <pageMargins left="0.7" right="0.7" top="0.75" bottom="0.75" header="0.3" footer="0.3"/>
  <pageSetup scale="4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I13"/>
  <sheetViews>
    <sheetView showGridLines="0" topLeftCell="A5" zoomScale="70" zoomScaleNormal="70" workbookViewId="0">
      <selection activeCell="I6" sqref="I6"/>
    </sheetView>
  </sheetViews>
  <sheetFormatPr baseColWidth="10" defaultColWidth="11.42578125" defaultRowHeight="15" x14ac:dyDescent="0.25"/>
  <cols>
    <col min="1" max="1" width="4.85546875" customWidth="1"/>
    <col min="2" max="3" width="4.28515625" bestFit="1" customWidth="1"/>
    <col min="4" max="4" width="28.140625" customWidth="1"/>
    <col min="5" max="9" width="26.7109375" style="32" customWidth="1"/>
  </cols>
  <sheetData>
    <row r="3" spans="2:9" ht="17.25" x14ac:dyDescent="0.3">
      <c r="B3" s="34"/>
      <c r="C3" s="34"/>
      <c r="D3" s="34"/>
      <c r="E3" s="97" t="s">
        <v>19</v>
      </c>
      <c r="F3" s="97"/>
      <c r="G3" s="97"/>
      <c r="H3" s="97"/>
      <c r="I3" s="97"/>
    </row>
    <row r="4" spans="2:9" ht="17.25" x14ac:dyDescent="0.3">
      <c r="B4" s="34"/>
      <c r="C4" s="34"/>
      <c r="D4" s="34"/>
      <c r="E4" s="35" t="s">
        <v>64</v>
      </c>
      <c r="F4" s="35" t="s">
        <v>148</v>
      </c>
      <c r="G4" s="35" t="s">
        <v>70</v>
      </c>
      <c r="H4" s="35" t="s">
        <v>56</v>
      </c>
      <c r="I4" s="35" t="s">
        <v>156</v>
      </c>
    </row>
    <row r="5" spans="2:9" ht="103.5" x14ac:dyDescent="0.3">
      <c r="B5" s="34"/>
      <c r="C5" s="34"/>
      <c r="D5" s="34"/>
      <c r="E5" s="36" t="s">
        <v>214</v>
      </c>
      <c r="F5" s="36" t="s">
        <v>215</v>
      </c>
      <c r="G5" s="36" t="s">
        <v>216</v>
      </c>
      <c r="H5" s="36" t="s">
        <v>217</v>
      </c>
      <c r="I5" s="36" t="s">
        <v>218</v>
      </c>
    </row>
    <row r="6" spans="2:9" ht="86.25" x14ac:dyDescent="0.3">
      <c r="B6" s="34"/>
      <c r="C6" s="34"/>
      <c r="D6" s="34"/>
      <c r="E6" s="36" t="s">
        <v>219</v>
      </c>
      <c r="F6" s="36" t="s">
        <v>220</v>
      </c>
      <c r="G6" s="36" t="s">
        <v>221</v>
      </c>
      <c r="H6" s="36" t="s">
        <v>222</v>
      </c>
      <c r="I6" s="36" t="s">
        <v>223</v>
      </c>
    </row>
    <row r="7" spans="2:9" ht="103.5" x14ac:dyDescent="0.25">
      <c r="B7" s="98" t="s">
        <v>224</v>
      </c>
      <c r="C7" s="37" t="s">
        <v>225</v>
      </c>
      <c r="D7" s="36" t="s">
        <v>226</v>
      </c>
      <c r="E7" s="38">
        <v>5</v>
      </c>
      <c r="F7" s="39">
        <v>10</v>
      </c>
      <c r="G7" s="40">
        <v>15</v>
      </c>
      <c r="H7" s="40">
        <v>20</v>
      </c>
      <c r="I7" s="41">
        <v>25</v>
      </c>
    </row>
    <row r="8" spans="2:9" ht="103.5" x14ac:dyDescent="0.25">
      <c r="B8" s="99"/>
      <c r="C8" s="37" t="s">
        <v>52</v>
      </c>
      <c r="D8" s="36" t="s">
        <v>227</v>
      </c>
      <c r="E8" s="38">
        <v>4</v>
      </c>
      <c r="F8" s="39">
        <v>8</v>
      </c>
      <c r="G8" s="42">
        <v>12</v>
      </c>
      <c r="H8" s="40">
        <v>16</v>
      </c>
      <c r="I8" s="40">
        <v>20</v>
      </c>
    </row>
    <row r="9" spans="2:9" ht="103.5" customHeight="1" x14ac:dyDescent="0.25">
      <c r="B9" s="99"/>
      <c r="C9" s="37" t="s">
        <v>30</v>
      </c>
      <c r="D9" s="36" t="s">
        <v>228</v>
      </c>
      <c r="E9" s="43">
        <v>3</v>
      </c>
      <c r="F9" s="44">
        <v>6</v>
      </c>
      <c r="G9" s="42">
        <v>9</v>
      </c>
      <c r="H9" s="42">
        <v>12</v>
      </c>
      <c r="I9" s="40">
        <v>15</v>
      </c>
    </row>
    <row r="10" spans="2:9" ht="99.75" customHeight="1" x14ac:dyDescent="0.25">
      <c r="B10" s="99"/>
      <c r="C10" s="37" t="s">
        <v>146</v>
      </c>
      <c r="D10" s="36" t="s">
        <v>229</v>
      </c>
      <c r="E10" s="43">
        <v>2</v>
      </c>
      <c r="F10" s="44">
        <v>4</v>
      </c>
      <c r="G10" s="38">
        <v>6</v>
      </c>
      <c r="H10" s="42">
        <v>8</v>
      </c>
      <c r="I10" s="42">
        <v>10</v>
      </c>
    </row>
    <row r="11" spans="2:9" ht="120.75" x14ac:dyDescent="0.25">
      <c r="B11" s="100"/>
      <c r="C11" s="37" t="s">
        <v>55</v>
      </c>
      <c r="D11" s="36" t="s">
        <v>230</v>
      </c>
      <c r="E11" s="43">
        <v>1</v>
      </c>
      <c r="F11" s="45">
        <v>2</v>
      </c>
      <c r="G11" s="43">
        <v>3</v>
      </c>
      <c r="H11" s="38">
        <v>4</v>
      </c>
      <c r="I11" s="38">
        <v>5</v>
      </c>
    </row>
    <row r="12" spans="2:9" ht="18.75" x14ac:dyDescent="0.25">
      <c r="E12" s="33"/>
      <c r="F12" s="33"/>
      <c r="G12" s="33"/>
      <c r="H12" s="33"/>
      <c r="I12" s="33"/>
    </row>
    <row r="13" spans="2:9" x14ac:dyDescent="0.25">
      <c r="E13"/>
      <c r="F13"/>
    </row>
  </sheetData>
  <mergeCells count="2">
    <mergeCell ref="E3:I3"/>
    <mergeCell ref="B7:B1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022F37DF090CE4EBC214B3545D7A74D" ma:contentTypeVersion="20" ma:contentTypeDescription="Crear nuevo documento." ma:contentTypeScope="" ma:versionID="7c653c77d8b2ed64d3de41964c955279">
  <xsd:schema xmlns:xsd="http://www.w3.org/2001/XMLSchema" xmlns:xs="http://www.w3.org/2001/XMLSchema" xmlns:p="http://schemas.microsoft.com/office/2006/metadata/properties" xmlns:ns1="http://schemas.microsoft.com/sharepoint/v3" xmlns:ns2="5132310e-7eff-45f7-9b45-10bce878b86c" xmlns:ns3="d6e2f1af-48a3-4e96-9cd7-637747f110c5" targetNamespace="http://schemas.microsoft.com/office/2006/metadata/properties" ma:root="true" ma:fieldsID="0fd2939568151c17a343a60bd3bd375a" ns1:_="" ns2:_="" ns3:_="">
    <xsd:import namespace="http://schemas.microsoft.com/sharepoint/v3"/>
    <xsd:import namespace="5132310e-7eff-45f7-9b45-10bce878b86c"/>
    <xsd:import namespace="d6e2f1af-48a3-4e96-9cd7-637747f110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32310e-7eff-45f7-9b45-10bce878b8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ab811591-9c50-4c80-bb6a-4bff38cda25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2f1af-48a3-4e96-9cd7-637747f110c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e274b37-e569-4267-8043-8370dc38522c}" ma:internalName="TaxCatchAll" ma:showField="CatchAllData" ma:web="d6e2f1af-48a3-4e96-9cd7-637747f110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6e2f1af-48a3-4e96-9cd7-637747f110c5" xsi:nil="true"/>
    <lcf76f155ced4ddcb4097134ff3c332f xmlns="5132310e-7eff-45f7-9b45-10bce878b86c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380C6A0-C56C-4C3A-9951-74F0E48530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2D437E-5DD1-4D38-AF31-50BE1F283A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132310e-7eff-45f7-9b45-10bce878b86c"/>
    <ds:schemaRef ds:uri="d6e2f1af-48a3-4e96-9cd7-637747f110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A772BC-2687-4428-91E6-98D4AA49F029}">
  <ds:schemaRefs>
    <ds:schemaRef ds:uri="http://schemas.microsoft.com/office/2006/metadata/properties"/>
    <ds:schemaRef ds:uri="5132310e-7eff-45f7-9b45-10bce878b86c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d6e2f1af-48a3-4e96-9cd7-637747f110c5"/>
    <ds:schemaRef ds:uri="http://schemas.microsoft.com/sharepoint/v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</vt:lpstr>
      <vt:lpstr>MAPA</vt:lpstr>
      <vt:lpstr>MATRIZ!Área_de_impresión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ccarrillo</dc:creator>
  <cp:keywords/>
  <dc:description/>
  <cp:lastModifiedBy>Diana Isabel Restrepo Rodriguez</cp:lastModifiedBy>
  <cp:revision/>
  <dcterms:created xsi:type="dcterms:W3CDTF">2014-07-29T15:19:25Z</dcterms:created>
  <dcterms:modified xsi:type="dcterms:W3CDTF">2025-06-19T20:12:16Z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0x0101006022F37DF090CE4EBC214B3545D7A74D</vt:lpwstr>
  </property>
  <property fmtid="{D5CDD505-2E9C-101B-9397-08002B2CF9AE}" pid="3" name="MediaServiceImageTags">
    <vt:lpwstr/>
  </property>
</Properties>
</file>