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6-s-004-drnc\drno\DRNO\Salud Ocupacional\SALUD OCUPACIONAL 2017\SALUD OCUPACIONAL\CONTRATACIÓN\CONTRATACION 2025\GESTION AMBIENTAL\2 - LAVADO DE TANQUES 2025\"/>
    </mc:Choice>
  </mc:AlternateContent>
  <xr:revisionPtr revIDLastSave="0" documentId="13_ncr:1_{B80DF01D-CE36-444F-8E8F-19613475F866}" xr6:coauthVersionLast="36" xr6:coauthVersionMax="36" xr10:uidLastSave="{00000000-0000-0000-0000-000000000000}"/>
  <bookViews>
    <workbookView xWindow="120" yWindow="240" windowWidth="21840" windowHeight="12465" xr2:uid="{00000000-000D-0000-FFFF-FFFF00000000}"/>
  </bookViews>
  <sheets>
    <sheet name="PROMEDIO" sheetId="2" r:id="rId1"/>
    <sheet name="Hoja3" sheetId="3" r:id="rId2"/>
  </sheets>
  <calcPr calcId="191029" iterateDelta="1E-4"/>
</workbook>
</file>

<file path=xl/calcChain.xml><?xml version="1.0" encoding="utf-8"?>
<calcChain xmlns="http://schemas.openxmlformats.org/spreadsheetml/2006/main">
  <c r="M13" i="2" l="1"/>
  <c r="M11" i="2"/>
  <c r="M10" i="2"/>
  <c r="M9" i="2"/>
  <c r="L11" i="2"/>
  <c r="L10" i="2"/>
  <c r="L9" i="2"/>
  <c r="J11" i="2"/>
  <c r="K11" i="2" s="1"/>
  <c r="J10" i="2"/>
  <c r="K10" i="2" s="1"/>
  <c r="J9" i="2"/>
  <c r="K9" i="2" s="1"/>
  <c r="F11" i="2" l="1"/>
  <c r="G11" i="2" s="1"/>
  <c r="F10" i="2"/>
  <c r="G10" i="2" s="1"/>
  <c r="G9" i="2"/>
  <c r="F9" i="2"/>
  <c r="H9" i="2" s="1"/>
  <c r="H10" i="2" l="1"/>
  <c r="H11" i="2" l="1"/>
  <c r="C13" i="2" l="1"/>
  <c r="I13" i="2" l="1"/>
  <c r="L13" i="2"/>
  <c r="E13" i="2"/>
  <c r="J13" i="2" l="1"/>
  <c r="K13" i="2"/>
  <c r="G13" i="2"/>
  <c r="H13" i="2"/>
  <c r="F13" i="2"/>
</calcChain>
</file>

<file path=xl/sharedStrings.xml><?xml version="1.0" encoding="utf-8"?>
<sst xmlns="http://schemas.openxmlformats.org/spreadsheetml/2006/main" count="25" uniqueCount="19">
  <si>
    <t>CANTIDAD</t>
  </si>
  <si>
    <t>Item</t>
  </si>
  <si>
    <t>TOTAL</t>
  </si>
  <si>
    <t>VALOR PROMEDIO</t>
  </si>
  <si>
    <t>INSTITUTO NACIONAL DE MEDICINA LEGAL Y CIENCIAS FORENSES - REGIONAL NOROCCIDENTE</t>
  </si>
  <si>
    <t>IVA</t>
  </si>
  <si>
    <t>VR. UNITARIO</t>
  </si>
  <si>
    <t xml:space="preserve">VALOR UNITARIO </t>
  </si>
  <si>
    <t>VR. UNITARIO + IVA</t>
  </si>
  <si>
    <t>CÓDIGO UNSP INDIVIDUAL</t>
  </si>
  <si>
    <t>JOSBEING SAS</t>
  </si>
  <si>
    <t>Sede Medellín: Realizar mantenimiento preventivo y correctivo con el siguiente lavado de 6 tanques de 1.000 litros, 1 tanques subterráneo de 34.000 litros.
Realizar diagnóstico de bombas de agua del tanque de 34.000 litros y emitir concepto técnico mediante informe escrito.</t>
  </si>
  <si>
    <t xml:space="preserve">Sede Montería: Realizar mantenimiento de tanque elevado de polietileno de 2000 litros, realizar mantenimiento preventivo y correctivo de un tanque subterráneo de 36.000 litros.
Se requiere realizar mantenimiento preventivo y correctivo de dos bombas centrifugas y la adquisición e instalación de tanque HIDROFLOW de 100 litros </t>
  </si>
  <si>
    <t xml:space="preserve">Sede Quibdó: Realizar mantenimiento preventivo, con el siguiente lavado de 2 tanques de 1000 litros 1 tanque subterráneo de 12.000 </t>
  </si>
  <si>
    <t>76101503; 24111803; 20122845; 72154055</t>
  </si>
  <si>
    <t>Otros: Totalidad de Item</t>
  </si>
  <si>
    <t>ESTUDIO DE MERCADO PARA LAVADO DE TANQUES DE AGUA POTABLE EN SEDES DE LA REGIONAL DEL INSTITUTO NACIONAL DE MEDICINA LEGAL Y CIENCIAS FORENSES 2025</t>
  </si>
  <si>
    <t>LAVADO DE TANQUES DE AGUA POTABLE EN SEDES DE LA REGIONAL DEL INSTITUTO NACIONAL DE MEDICINA LEGAL Y CIENCIAS FORENSES 2025</t>
  </si>
  <si>
    <t>M&amp;P INGENIERIA Y CONSULTORIA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</si>
</sst>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* #,##0\ &quot;€&quot;_-;\-* #,##0\ &quot;€&quot;_-;_-* &quot;-&quot;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37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1" fillId="0" borderId="1" xfId="1" applyNumberFormat="1" applyFont="1" applyBorder="1"/>
    <xf numFmtId="0" fontId="1" fillId="3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5" fontId="0" fillId="0" borderId="0" xfId="0" applyNumberFormat="1"/>
    <xf numFmtId="165" fontId="1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165" fontId="0" fillId="0" borderId="1" xfId="1" applyNumberFormat="1" applyFont="1" applyFill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1" fillId="0" borderId="1" xfId="1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6" fillId="7" borderId="1" xfId="0" applyFont="1" applyFill="1" applyBorder="1" applyAlignment="1">
      <alignment horizontal="center" vertical="center" wrapText="1"/>
    </xf>
    <xf numFmtId="43" fontId="7" fillId="7" borderId="1" xfId="2" applyNumberFormat="1" applyFont="1" applyFill="1" applyBorder="1" applyAlignment="1">
      <alignment horizontal="center" vertical="center"/>
    </xf>
    <xf numFmtId="165" fontId="1" fillId="0" borderId="1" xfId="1" applyNumberFormat="1" applyFont="1" applyFill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3">
    <cellStyle name="Moneda" xfId="1" builtinId="4"/>
    <cellStyle name="Moneda [0] 2" xfId="2" xr:uid="{3104EE01-CBF3-4F13-935E-3DA1D90C8AC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15"/>
  <sheetViews>
    <sheetView tabSelected="1" zoomScale="90" zoomScaleNormal="90" workbookViewId="0">
      <selection activeCell="Q9" sqref="Q9"/>
    </sheetView>
  </sheetViews>
  <sheetFormatPr baseColWidth="10" defaultRowHeight="15" x14ac:dyDescent="0.25"/>
  <cols>
    <col min="1" max="1" width="5.5703125" customWidth="1"/>
    <col min="2" max="2" width="46" customWidth="1"/>
    <col min="3" max="3" width="10.140625" customWidth="1"/>
    <col min="4" max="4" width="12.140625" customWidth="1"/>
    <col min="5" max="8" width="14.85546875" customWidth="1"/>
    <col min="9" max="9" width="16.28515625" customWidth="1"/>
    <col min="10" max="10" width="13.42578125" customWidth="1"/>
    <col min="11" max="11" width="14.7109375" customWidth="1"/>
    <col min="12" max="12" width="16.85546875" customWidth="1"/>
    <col min="13" max="13" width="19.7109375" customWidth="1"/>
  </cols>
  <sheetData>
    <row r="3" spans="1:13" x14ac:dyDescent="0.25">
      <c r="A3" s="24" t="s">
        <v>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22.5" customHeight="1" x14ac:dyDescent="0.25">
      <c r="A4" s="24" t="s">
        <v>16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3" ht="30" customHeight="1" x14ac:dyDescent="0.25">
      <c r="A7" s="25" t="s">
        <v>1</v>
      </c>
      <c r="B7" s="26" t="s">
        <v>17</v>
      </c>
      <c r="C7" s="25" t="s">
        <v>0</v>
      </c>
      <c r="D7" s="30" t="s">
        <v>9</v>
      </c>
      <c r="E7" s="32" t="s">
        <v>10</v>
      </c>
      <c r="F7" s="33"/>
      <c r="G7" s="33"/>
      <c r="H7" s="34"/>
      <c r="I7" s="27" t="s">
        <v>18</v>
      </c>
      <c r="J7" s="28"/>
      <c r="K7" s="28"/>
      <c r="L7" s="29"/>
      <c r="M7" s="35" t="s">
        <v>3</v>
      </c>
    </row>
    <row r="8" spans="1:13" ht="30" customHeight="1" x14ac:dyDescent="0.25">
      <c r="A8" s="25"/>
      <c r="B8" s="25"/>
      <c r="C8" s="25"/>
      <c r="D8" s="31"/>
      <c r="E8" s="6" t="s">
        <v>6</v>
      </c>
      <c r="F8" s="6" t="s">
        <v>5</v>
      </c>
      <c r="G8" s="6" t="s">
        <v>8</v>
      </c>
      <c r="H8" s="6" t="s">
        <v>2</v>
      </c>
      <c r="I8" s="4" t="s">
        <v>7</v>
      </c>
      <c r="J8" s="7" t="s">
        <v>5</v>
      </c>
      <c r="K8" s="7" t="s">
        <v>8</v>
      </c>
      <c r="L8" s="7" t="s">
        <v>2</v>
      </c>
      <c r="M8" s="36"/>
    </row>
    <row r="9" spans="1:13" ht="76.5" x14ac:dyDescent="0.25">
      <c r="A9" s="23">
        <v>1</v>
      </c>
      <c r="B9" s="18" t="s">
        <v>11</v>
      </c>
      <c r="C9" s="14">
        <v>1</v>
      </c>
      <c r="D9" s="19" t="s">
        <v>14</v>
      </c>
      <c r="E9" s="20">
        <v>10000000</v>
      </c>
      <c r="F9" s="20">
        <f>E9*19%</f>
        <v>1900000</v>
      </c>
      <c r="G9" s="20">
        <f t="shared" ref="G9:G11" si="0">E9+F9</f>
        <v>11900000</v>
      </c>
      <c r="H9" s="20">
        <f>(E9+F9)</f>
        <v>11900000</v>
      </c>
      <c r="I9" s="20">
        <v>10500000</v>
      </c>
      <c r="J9" s="20">
        <f>I9*19%</f>
        <v>1995000</v>
      </c>
      <c r="K9" s="20">
        <f t="shared" ref="K9:K11" si="1">I9+J9</f>
        <v>12495000</v>
      </c>
      <c r="L9" s="20">
        <f>(I9+J9)</f>
        <v>12495000</v>
      </c>
      <c r="M9" s="15">
        <f>(H9+L9)/2</f>
        <v>12197500</v>
      </c>
    </row>
    <row r="10" spans="1:13" ht="114" x14ac:dyDescent="0.25">
      <c r="A10" s="23">
        <v>2</v>
      </c>
      <c r="B10" s="10" t="s">
        <v>12</v>
      </c>
      <c r="C10" s="5">
        <v>1</v>
      </c>
      <c r="D10" s="19" t="s">
        <v>14</v>
      </c>
      <c r="E10" s="20">
        <v>9000000</v>
      </c>
      <c r="F10" s="20">
        <f t="shared" ref="F10:F11" si="2">E10*19%</f>
        <v>1710000</v>
      </c>
      <c r="G10" s="20">
        <f t="shared" si="0"/>
        <v>10710000</v>
      </c>
      <c r="H10" s="20">
        <f t="shared" ref="H10:H11" si="3">(E10+F10)</f>
        <v>10710000</v>
      </c>
      <c r="I10" s="20">
        <v>9800000</v>
      </c>
      <c r="J10" s="20">
        <f t="shared" ref="J10:J11" si="4">I10*19%</f>
        <v>1862000</v>
      </c>
      <c r="K10" s="20">
        <f t="shared" si="1"/>
        <v>11662000</v>
      </c>
      <c r="L10" s="20">
        <f t="shared" ref="L10:L11" si="5">(I10+J10)</f>
        <v>11662000</v>
      </c>
      <c r="M10" s="15">
        <f t="shared" ref="M10:M11" si="6">(H10+L10)/2</f>
        <v>11186000</v>
      </c>
    </row>
    <row r="11" spans="1:13" ht="51" x14ac:dyDescent="0.25">
      <c r="A11" s="23">
        <v>3</v>
      </c>
      <c r="B11" s="10" t="s">
        <v>13</v>
      </c>
      <c r="C11" s="5">
        <v>1</v>
      </c>
      <c r="D11" s="19" t="s">
        <v>14</v>
      </c>
      <c r="E11" s="20">
        <v>6000000</v>
      </c>
      <c r="F11" s="20">
        <f t="shared" si="2"/>
        <v>1140000</v>
      </c>
      <c r="G11" s="20">
        <f t="shared" si="0"/>
        <v>7140000</v>
      </c>
      <c r="H11" s="20">
        <f t="shared" si="3"/>
        <v>7140000</v>
      </c>
      <c r="I11" s="20">
        <v>6800000</v>
      </c>
      <c r="J11" s="20">
        <f t="shared" si="4"/>
        <v>1292000</v>
      </c>
      <c r="K11" s="20">
        <f t="shared" si="1"/>
        <v>8092000</v>
      </c>
      <c r="L11" s="20">
        <f t="shared" si="5"/>
        <v>8092000</v>
      </c>
      <c r="M11" s="15">
        <f t="shared" si="6"/>
        <v>7616000</v>
      </c>
    </row>
    <row r="12" spans="1:13" ht="37.5" customHeight="1" x14ac:dyDescent="0.25">
      <c r="A12" s="13"/>
      <c r="B12" s="10" t="s">
        <v>15</v>
      </c>
      <c r="C12" s="5"/>
      <c r="D12" s="5"/>
      <c r="E12" s="11"/>
      <c r="F12" s="11"/>
      <c r="G12" s="11"/>
      <c r="H12" s="12"/>
      <c r="I12" s="21"/>
      <c r="J12" s="21"/>
      <c r="K12" s="21"/>
      <c r="L12" s="22"/>
      <c r="M12" s="15"/>
    </row>
    <row r="13" spans="1:13" x14ac:dyDescent="0.25">
      <c r="A13" s="2"/>
      <c r="B13" s="1" t="s">
        <v>2</v>
      </c>
      <c r="C13" s="17">
        <f>SUM(C9:C12)</f>
        <v>3</v>
      </c>
      <c r="D13" s="1"/>
      <c r="E13" s="9">
        <f>SUM(E9:E12)</f>
        <v>25000000</v>
      </c>
      <c r="F13" s="9">
        <f>SUM(F9:F12)</f>
        <v>4750000</v>
      </c>
      <c r="G13" s="9">
        <f>SUM(G9:G12)</f>
        <v>29750000</v>
      </c>
      <c r="H13" s="9">
        <f>SUM(H9:H12)</f>
        <v>29750000</v>
      </c>
      <c r="I13" s="3">
        <f>SUM(I9:I12)</f>
        <v>27100000</v>
      </c>
      <c r="J13" s="16">
        <f>SUM(J9:J12)</f>
        <v>5149000</v>
      </c>
      <c r="K13" s="16">
        <f>SUM(K9:K12)</f>
        <v>32249000</v>
      </c>
      <c r="L13" s="9">
        <f>SUM(L9:L12)</f>
        <v>32249000</v>
      </c>
      <c r="M13" s="9">
        <f>SUM(M9:M12)</f>
        <v>30999500</v>
      </c>
    </row>
    <row r="15" spans="1:13" x14ac:dyDescent="0.25">
      <c r="L15" s="8"/>
    </row>
  </sheetData>
  <mergeCells count="10">
    <mergeCell ref="A3:M3"/>
    <mergeCell ref="A4:M4"/>
    <mergeCell ref="A7:A8"/>
    <mergeCell ref="B7:B8"/>
    <mergeCell ref="C7:C8"/>
    <mergeCell ref="I7:L7"/>
    <mergeCell ref="A5:M5"/>
    <mergeCell ref="D7:D8"/>
    <mergeCell ref="E7:H7"/>
    <mergeCell ref="M7:M8"/>
  </mergeCells>
  <pageMargins left="0.7" right="0.7" top="0.75" bottom="0.75" header="0.3" footer="0.3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Estivaliz Vanegas Oquendo</dc:creator>
  <cp:lastModifiedBy>German Alonso Gomez Marin</cp:lastModifiedBy>
  <cp:lastPrinted>2020-10-06T15:53:49Z</cp:lastPrinted>
  <dcterms:created xsi:type="dcterms:W3CDTF">2020-05-08T20:33:48Z</dcterms:created>
  <dcterms:modified xsi:type="dcterms:W3CDTF">2025-06-12T19:48:49Z</dcterms:modified>
</cp:coreProperties>
</file>