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ACER\Documents\1. TRABAJOS\1. MUNICIPIOS\6. PIEDECUESTA\2. PROCESOS CONTRACTUALES\5. LICITACIÓN PÚBLICA\3. ESCENARIOS\"/>
    </mc:Choice>
  </mc:AlternateContent>
  <xr:revisionPtr revIDLastSave="0" documentId="13_ncr:1_{89F5F0FE-876C-4A7A-962C-BB7AEC087722}" xr6:coauthVersionLast="47" xr6:coauthVersionMax="47" xr10:uidLastSave="{00000000-0000-0000-0000-000000000000}"/>
  <bookViews>
    <workbookView xWindow="11316" yWindow="0" windowWidth="11796" windowHeight="12204"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265" l="1"/>
  <c r="K35" i="265"/>
  <c r="K57" i="265"/>
  <c r="K68" i="265"/>
  <c r="K74" i="265"/>
  <c r="K79" i="265"/>
  <c r="K90" i="265"/>
  <c r="K78" i="265"/>
  <c r="K77" i="265"/>
  <c r="K76" i="265"/>
  <c r="K72" i="265"/>
  <c r="K73" i="265"/>
  <c r="K71" i="265"/>
  <c r="K70" i="265"/>
  <c r="K67" i="265"/>
  <c r="K66" i="265"/>
  <c r="K65" i="265"/>
  <c r="K61" i="265"/>
  <c r="K62" i="265"/>
  <c r="K60" i="265"/>
  <c r="K63" i="265" s="1"/>
  <c r="K59" i="265"/>
  <c r="K39" i="265"/>
  <c r="K40" i="265"/>
  <c r="K41" i="265"/>
  <c r="K42" i="265"/>
  <c r="K43" i="265"/>
  <c r="K44" i="265"/>
  <c r="K45" i="265"/>
  <c r="K46" i="265"/>
  <c r="K47" i="265"/>
  <c r="K48" i="265"/>
  <c r="K49" i="265"/>
  <c r="K50" i="265"/>
  <c r="K51" i="265"/>
  <c r="K52" i="265"/>
  <c r="K53" i="265"/>
  <c r="K54" i="265"/>
  <c r="K55" i="265"/>
  <c r="K56" i="265"/>
  <c r="K38" i="265"/>
  <c r="K37" i="265"/>
  <c r="K33" i="265"/>
  <c r="K34" i="265"/>
  <c r="K32" i="265"/>
  <c r="K15" i="265"/>
  <c r="K16" i="265"/>
  <c r="K17" i="265"/>
  <c r="K18" i="265"/>
  <c r="K19" i="265"/>
  <c r="K20" i="265"/>
  <c r="K21" i="265"/>
  <c r="K22" i="265"/>
  <c r="K23" i="265"/>
  <c r="K24" i="265"/>
  <c r="K25" i="265"/>
  <c r="K26" i="265"/>
  <c r="K27" i="265"/>
  <c r="K28" i="265"/>
  <c r="K29" i="265"/>
  <c r="K14" i="265"/>
  <c r="K80" i="265" l="1"/>
  <c r="K83" i="265" s="1"/>
</calcChain>
</file>

<file path=xl/sharedStrings.xml><?xml version="1.0" encoding="utf-8"?>
<sst xmlns="http://schemas.openxmlformats.org/spreadsheetml/2006/main" count="326" uniqueCount="219">
  <si>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</si>
  <si>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</si>
  <si>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</si>
  <si>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</si>
  <si>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</si>
  <si>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</si>
  <si>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</si>
  <si>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</si>
  <si>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</si>
  <si>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</si>
  <si>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</si>
  <si>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</si>
  <si>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</si>
  <si>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</si>
  <si>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</si>
  <si>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</si>
  <si>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</si>
  <si>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</si>
  <si>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</si>
  <si>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</si>
  <si>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</si>
  <si>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</si>
  <si>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</si>
  <si>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</si>
  <si>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</si>
  <si>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</si>
  <si>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</si>
  <si>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</si>
  <si>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</si>
  <si>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</si>
  <si>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</si>
  <si>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</si>
  <si>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</si>
  <si>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</si>
  <si>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</si>
  <si>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</si>
  <si>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</si>
  <si>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</si>
  <si>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</si>
  <si>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</si>
  <si>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</si>
  <si>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</si>
  <si>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</si>
  <si>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</si>
  <si>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</si>
  <si>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</si>
  <si>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</si>
  <si>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</si>
  <si>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</si>
  <si>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</si>
  <si>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</si>
  <si>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</si>
  <si>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</si>
  <si>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</si>
  <si>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</si>
  <si>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</si>
  <si>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</si>
  <si>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</si>
  <si>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</si>
  <si>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</si>
  <si>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</si>
  <si>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</si>
  <si>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</si>
  <si>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</si>
  <si>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</si>
  <si>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</si>
  <si>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</si>
  <si>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</si>
  <si>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</si>
  <si>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</si>
  <si>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</si>
  <si>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</si>
  <si>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</si>
  <si>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</si>
  <si>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</si>
  <si>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</si>
  <si>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</si>
  <si>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</si>
  <si>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</si>
  <si>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</si>
  <si>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</si>
  <si>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</si>
  <si>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</si>
  <si>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</si>
  <si>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</si>
  <si>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</si>
  <si>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</si>
  <si>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</si>
  <si>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</si>
  <si>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</si>
  <si>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</si>
  <si>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</si>
  <si>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</si>
  <si>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</si>
  <si>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</si>
  <si>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</si>
  <si>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</si>
  <si>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</si>
  <si>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</si>
  <si>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1.1</t>
  </si>
  <si>
    <t>1.2</t>
  </si>
  <si>
    <t>1.3</t>
  </si>
  <si>
    <t>1.4</t>
  </si>
  <si>
    <t>1.5</t>
  </si>
  <si>
    <t>1.6</t>
  </si>
  <si>
    <t>1.7</t>
  </si>
  <si>
    <t>1.8</t>
  </si>
  <si>
    <t>1.9</t>
  </si>
  <si>
    <t>1.10</t>
  </si>
  <si>
    <t>1.11</t>
  </si>
  <si>
    <t>1.12</t>
  </si>
  <si>
    <t>1.13</t>
  </si>
  <si>
    <t>1.14</t>
  </si>
  <si>
    <t>1.15</t>
  </si>
  <si>
    <t>1.16</t>
  </si>
  <si>
    <t>Suministro e instalación de cerramiento en tela verde alto 2,10 metros 55 gr/m2. Incluye parales de soporte en madera rolliza de 3" x 2,0 metros espaciados cada 2,0 metros, mano de obra y consumibles</t>
  </si>
  <si>
    <t>ML</t>
  </si>
  <si>
    <t>Destronque de pintura existente y/o nivelación de la placa de concreto de la cancha</t>
  </si>
  <si>
    <t>M2</t>
  </si>
  <si>
    <t>Desmonte de arcos de cancha múltiple (micro-baloncesto) (incluye retiro y disposición de residuos)</t>
  </si>
  <si>
    <t>UND</t>
  </si>
  <si>
    <t>Desmonte canaletas metálicas (incluye retiro y disposición final)</t>
  </si>
  <si>
    <t>Desmonte manual de cubierta de zinc y/o termoacústica (incluye retiro y disposición de residuos)</t>
  </si>
  <si>
    <t>Desmonte de aparatos sanitarios (incluye retiro y disposición de residuos)</t>
  </si>
  <si>
    <t>Demolición enchape de piso y pared (incluye retiro y disposición de residuos)</t>
  </si>
  <si>
    <t>Desmonte de  lavamanos  (incluye retiro y disposición final)</t>
  </si>
  <si>
    <t>Desmonte estructura metálica baños (incluye retiro y disposición final)</t>
  </si>
  <si>
    <t>Demolición de mesón en mármol  (incluye retiro y disposición final)</t>
  </si>
  <si>
    <t>Desmonte de madera teca</t>
  </si>
  <si>
    <t>Desmonte de cerramiento metálico hasta una altura de 3.00m. (Incluye retiro y disposición final)</t>
  </si>
  <si>
    <t>Demolición de placa de cancha existente  (incluye retiro y disposición final)</t>
  </si>
  <si>
    <t>Demolición de muros de cerramiento existente h&lt;1.0m (incluye retiro y disposición final)</t>
  </si>
  <si>
    <t>Desmonte de cerramiento en nylon (Incluye retiro y disposición final)</t>
  </si>
  <si>
    <t xml:space="preserve">Limpieza con medios mecánicos tipo sspc-sp3 para preparación de superficie cercha en ángulos. Incluye consumibles y mano de obra </t>
  </si>
  <si>
    <t>2.1</t>
  </si>
  <si>
    <t>2.2</t>
  </si>
  <si>
    <t>2.3</t>
  </si>
  <si>
    <t xml:space="preserve">Excavación en material común de profundidad 0.0 a 0.50m </t>
  </si>
  <si>
    <t>M3</t>
  </si>
  <si>
    <t>Suministro, transporte, colocación, humedecimiento o aireación, extensión y compactación de material base granular.  (E:0,20 Metros)</t>
  </si>
  <si>
    <t>Cargue, retiro y disposición de material sobrante de la excavación</t>
  </si>
  <si>
    <t>3.1</t>
  </si>
  <si>
    <t>3.2</t>
  </si>
  <si>
    <t>3.3</t>
  </si>
  <si>
    <t>3.4</t>
  </si>
  <si>
    <t>3.5</t>
  </si>
  <si>
    <t>3.6</t>
  </si>
  <si>
    <t>3.7</t>
  </si>
  <si>
    <t>3.8</t>
  </si>
  <si>
    <t>3.9</t>
  </si>
  <si>
    <t>3.10</t>
  </si>
  <si>
    <t>3.11</t>
  </si>
  <si>
    <t>3.12</t>
  </si>
  <si>
    <t>3.13</t>
  </si>
  <si>
    <t>3.14</t>
  </si>
  <si>
    <t>3.15</t>
  </si>
  <si>
    <t>3.16</t>
  </si>
  <si>
    <t>3.17</t>
  </si>
  <si>
    <t>3.18</t>
  </si>
  <si>
    <t>3.19</t>
  </si>
  <si>
    <t>3.20</t>
  </si>
  <si>
    <t>Línea continua de demarcación pintura especial  para canchas</t>
  </si>
  <si>
    <t>Pintura para canchas acabado total sobre la superficie de juego (Color por definir en sitio)</t>
  </si>
  <si>
    <t>Suministro y aplicación de una capa base compuesta por material acrílico, arena de cuarzo y latex</t>
  </si>
  <si>
    <t>Pintura para exteriores tipo Koraza de diferentes alturas. Incluye estuco</t>
  </si>
  <si>
    <t xml:space="preserve">Friso liso sobre muros de diferentes alturas. Incluye dilatación </t>
  </si>
  <si>
    <t>Estuco y pintura para muros exteriores</t>
  </si>
  <si>
    <t>Suministro e instalación del enchape de pared y/o piso</t>
  </si>
  <si>
    <t>Suministro e instalación de piso modular flexible sport y sport flex de alto impacto y todo elementos requerido para su postura</t>
  </si>
  <si>
    <t>Suministro e instalación de cubierta Standing Seam sencilla</t>
  </si>
  <si>
    <t>Fabricación y montaje de canal galvanizado en lamina calibre 24 de dimensiones ancho 0,40 por alto 0,30 metros incluye preparación de superficie  como mínimo limpieza manual y mecánica según norma sspc-sp3, recubrimiento base en imprimante epoxico con fosfato de zinc de espesor 3 a 4 mm, con acabado en esmalte alquídico 3 en 1 de pintuco de espesor 2 a 3 milímetros</t>
  </si>
  <si>
    <t>Suministro e instalación de bajantes de agua lluvia en tubería PVC alcantarillado de 4". Incluye accesorios, consumibles, equipos de soporte de fijación, equipo de acceso y trabajo en alturas, mano de obra calificada y todas las actividades necesarias para el desarrollo de este item</t>
  </si>
  <si>
    <t>Pintura en esmalte para carpintería metálica (bases de tableros)</t>
  </si>
  <si>
    <t>Placa maciza en concreto de 3.000 PSI e=0,10m. Incluye malla eléctrosoldada</t>
  </si>
  <si>
    <t xml:space="preserve">Antepecho para cerramiento en concreto 3.000 PSI </t>
  </si>
  <si>
    <t>Gradería en ladrillo a la vista de altura 0.45 y 0.9m. Incluye losa de cimentación, acero de refuerzo, losa en concreto esmaltado y mano de obra.</t>
  </si>
  <si>
    <t>Friso liso sobre muros. Incluye dilatación</t>
  </si>
  <si>
    <t>Suministro e instalación de acero de refuerzo Fy=420 Mpa</t>
  </si>
  <si>
    <t>KG</t>
  </si>
  <si>
    <t xml:space="preserve">Concreto de limpieza de 2000 PSI e=4cm </t>
  </si>
  <si>
    <t>Suministro e instalación de filtro francés, incluye tubería, geotextil y gravilla</t>
  </si>
  <si>
    <t>Fabricación de concreto de 4000 PSI para estructura de cimentación de cerramiento. Incluye acero de refuerzo de Fy=420 Mpa</t>
  </si>
  <si>
    <t>4.1</t>
  </si>
  <si>
    <t>4.2</t>
  </si>
  <si>
    <t>4.3</t>
  </si>
  <si>
    <t>4.4</t>
  </si>
  <si>
    <t>Suministro de arcos para futbol sala con medidas oficiales</t>
  </si>
  <si>
    <t>Suministro e instalación marcador digital deportivo</t>
  </si>
  <si>
    <t>Suministro e instalación de tablero en fibra de vidrio para baloncesto (marco metálico, aro y red). Medidas: 120 x 180 cm</t>
  </si>
  <si>
    <t>Suministro e Instalación de Juego De Estructura Múltiple, (Micro - Baloncesto) Fija, Elaborada En Tubería Agua Negra De Primera Calidad, color Cristal De Medidas 1.20 X 1.80 Mts. Demarcados Con Aros Y Malla De Baloncesto. Juego de mallas Nylon para microfutbol # 3</t>
  </si>
  <si>
    <t>5.1</t>
  </si>
  <si>
    <t>5.2</t>
  </si>
  <si>
    <t>5.3</t>
  </si>
  <si>
    <t xml:space="preserve">Suministro e Instalación batería sanitaria y accesorios </t>
  </si>
  <si>
    <t>Suministro e Instalación lavamanos (incluye semipedestal y grifería)</t>
  </si>
  <si>
    <t>Suministro e instalación de divisiones de baño en acero inoxidable</t>
  </si>
  <si>
    <t>6.1</t>
  </si>
  <si>
    <t>6.2</t>
  </si>
  <si>
    <t>6.3</t>
  </si>
  <si>
    <t>6.4</t>
  </si>
  <si>
    <t>Suministro e instalación de cerramiento en tuberia estructural Ø=3" con H=5m en malla eslabonada, varilla lisa y ángulos de soporte. Camisa de refuerzo en tubería estructural  Ø=4". Incluye anticorrosivo y pintura tipo esmalte en gama de varios colores</t>
  </si>
  <si>
    <t>Cerramiento en malla nylon Cal 3mm 14x14cm (Incluye suministro e instalación de tubería metálica galvanizada d=2" con espacio libre entre tubos de 3m, incluye anticorrosivo)</t>
  </si>
  <si>
    <t>Cerramiento en malla eslabonada para reposición (Incluye soldadura, anticorrosivo y pintura tipo esmalte)</t>
  </si>
  <si>
    <t>Suministro e instalación de cerramiento en tuberia metalica Ø=2" con espacio libre entre tubos de 20cm embebido en antepecho. Incluye anticorrosivo y pintura tipo esmalte en gama de varios colores</t>
  </si>
  <si>
    <t>7.1</t>
  </si>
  <si>
    <t>7.2</t>
  </si>
  <si>
    <t>7.3</t>
  </si>
  <si>
    <t>Suministro, transporte e instalación de salida de iluminación por techo o pared. Incluye cableado 3 Cu No 14 THW, ducto EMT 3/4", caja Rawelt octogonal, caja Rawelt rectangular. conectores tipo resorte, y demas accesorios de instalación y marcación.</t>
  </si>
  <si>
    <t>Suministro, transporte e instalación de reflector led 200 W CW 60°, flujo lumminoso 28600 lm, 5000 K. Incluye todos los accesorios para su instalación.</t>
  </si>
  <si>
    <t>Suministro, transporte e instalación de red en cable No 3x14 encauchetado  90°/600V y accesorios de instalación.</t>
  </si>
  <si>
    <t>PLAN DE ADAPTACIÓN DE LA GUÍA AMBIENTAL (PAGA):</t>
  </si>
  <si>
    <t>IMPREVISTO</t>
  </si>
  <si>
    <t>INSTALACIONES ELÉCTRICAS</t>
  </si>
  <si>
    <t>CERRAMIENTO PERIMETRAL</t>
  </si>
  <si>
    <t>SUMINISTRO DE APARATOS SANITARIOS</t>
  </si>
  <si>
    <t>SUMINISTRO DE ELEMENTOS DEPORTIVOS</t>
  </si>
  <si>
    <t>ACABADOS</t>
  </si>
  <si>
    <t xml:space="preserve">MOVIMIENTO DE TIERRAS, BASES Y SUBBASES </t>
  </si>
  <si>
    <t>PRELIMINARES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</si>
</sst>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3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24" borderId="60" xfId="73" applyFont="1" applyFill="1" applyBorder="1" applyAlignment="1">
      <alignment vertical="center"/>
    </xf>
    <xf numFmtId="0" fontId="51" fillId="24" borderId="59" xfId="73" applyFont="1" applyFill="1" applyBorder="1" applyAlignment="1">
      <alignment vertical="center"/>
    </xf>
    <xf numFmtId="4" fontId="49" fillId="0" borderId="25" xfId="39" applyNumberFormat="1" applyFont="1" applyBorder="1" applyAlignment="1">
      <alignment vertical="center" wrapText="1"/>
    </xf>
    <xf numFmtId="44" fontId="32" fillId="0" borderId="0" xfId="257" applyFont="1"/>
    <xf numFmtId="44" fontId="32" fillId="0" borderId="81" xfId="257" applyFont="1" applyBorder="1"/>
    <xf numFmtId="44" fontId="51" fillId="25" borderId="29" xfId="257" applyFont="1" applyFill="1" applyBorder="1" applyAlignment="1">
      <alignment horizontal="center" vertical="center" wrapText="1"/>
    </xf>
    <xf numFmtId="44" fontId="51" fillId="25" borderId="35" xfId="257" applyFont="1" applyFill="1" applyBorder="1" applyAlignment="1">
      <alignment horizontal="center" vertical="center" wrapText="1"/>
    </xf>
    <xf numFmtId="44" fontId="51" fillId="25" borderId="20" xfId="257" applyFont="1" applyFill="1" applyBorder="1" applyAlignment="1">
      <alignment horizontal="center" vertical="center" wrapText="1"/>
    </xf>
    <xf numFmtId="44" fontId="51" fillId="25" borderId="42" xfId="257" applyFont="1" applyFill="1" applyBorder="1" applyAlignment="1">
      <alignment horizontal="center" vertical="center" wrapText="1"/>
    </xf>
    <xf numFmtId="44" fontId="51" fillId="24" borderId="59" xfId="257" applyFont="1" applyFill="1" applyBorder="1" applyAlignment="1">
      <alignment vertical="center"/>
    </xf>
    <xf numFmtId="44" fontId="51" fillId="24" borderId="58" xfId="257" applyFont="1" applyFill="1" applyBorder="1" applyAlignment="1">
      <alignment vertical="center"/>
    </xf>
    <xf numFmtId="44" fontId="49" fillId="0" borderId="18" xfId="257" applyFont="1" applyBorder="1" applyAlignment="1">
      <alignment horizontal="right" vertical="center" wrapText="1"/>
    </xf>
    <xf numFmtId="44" fontId="49" fillId="0" borderId="24" xfId="257" applyFont="1" applyBorder="1" applyAlignment="1">
      <alignment horizontal="right" vertical="center" wrapText="1"/>
    </xf>
    <xf numFmtId="44" fontId="51" fillId="0" borderId="40" xfId="257" applyFont="1" applyBorder="1" applyAlignment="1">
      <alignment horizontal="right" vertical="center"/>
    </xf>
    <xf numFmtId="44" fontId="51" fillId="24" borderId="43" xfId="257" applyFont="1" applyFill="1" applyBorder="1" applyAlignment="1">
      <alignment vertical="center"/>
    </xf>
    <xf numFmtId="44" fontId="51" fillId="24" borderId="44" xfId="257" applyFont="1" applyFill="1" applyBorder="1" applyAlignment="1">
      <alignment vertical="center"/>
    </xf>
    <xf numFmtId="44" fontId="49" fillId="0" borderId="30" xfId="257" applyFont="1" applyBorder="1" applyAlignment="1">
      <alignment horizontal="right" vertical="center" wrapText="1"/>
    </xf>
    <xf numFmtId="44" fontId="49" fillId="0" borderId="14" xfId="257" applyFont="1" applyBorder="1"/>
    <xf numFmtId="44" fontId="49" fillId="0" borderId="0" xfId="257" applyFont="1"/>
    <xf numFmtId="44" fontId="49" fillId="0" borderId="35" xfId="257" applyFont="1" applyBorder="1" applyAlignment="1">
      <alignment horizontal="right" vertical="center" wrapText="1"/>
    </xf>
    <xf numFmtId="44" fontId="49" fillId="0" borderId="45" xfId="257" applyFont="1" applyBorder="1" applyAlignment="1">
      <alignment horizontal="right" vertical="center" wrapText="1"/>
    </xf>
    <xf numFmtId="44" fontId="51" fillId="0" borderId="50" xfId="257" applyFont="1" applyBorder="1" applyAlignment="1">
      <alignment horizontal="right" vertical="center"/>
    </xf>
    <xf numFmtId="44" fontId="51" fillId="0" borderId="0" xfId="257" applyFont="1" applyAlignment="1">
      <alignment horizontal="right" vertical="center"/>
    </xf>
    <xf numFmtId="44" fontId="51" fillId="0" borderId="0" xfId="257" applyFont="1" applyAlignment="1">
      <alignment vertical="center"/>
    </xf>
    <xf numFmtId="44" fontId="51" fillId="26" borderId="47" xfId="257" applyFont="1" applyFill="1" applyBorder="1" applyAlignment="1">
      <alignment horizontal="center" vertical="center"/>
    </xf>
    <xf numFmtId="44" fontId="51" fillId="26" borderId="18" xfId="257" applyFont="1" applyFill="1" applyBorder="1" applyAlignment="1">
      <alignment horizontal="center" vertical="center"/>
    </xf>
    <xf numFmtId="44" fontId="32" fillId="0" borderId="83" xfId="257" applyFont="1" applyBorder="1"/>
    <xf numFmtId="44" fontId="29" fillId="0" borderId="0" xfId="257" applyFont="1"/>
    <xf numFmtId="204" fontId="29" fillId="28" borderId="18" xfId="255" applyNumberFormat="1" applyFont="1" applyFill="1" applyBorder="1" applyAlignment="1">
      <alignment horizontal="center" vertical="center"/>
    </xf>
    <xf numFmtId="0" fontId="51" fillId="0" borderId="13" xfId="128" applyFont="1" applyBorder="1" applyAlignment="1">
      <alignment horizontal="left" vertical="center"/>
    </xf>
    <xf numFmtId="9" fontId="49" fillId="0" borderId="14" xfId="129" applyNumberFormat="1" applyFont="1" applyBorder="1" applyAlignment="1">
      <alignment horizontal="center" vertical="center"/>
    </xf>
    <xf numFmtId="181" fontId="51" fillId="0" borderId="14" xfId="129" applyNumberFormat="1" applyFont="1" applyBorder="1" applyAlignment="1">
      <alignment vertical="center"/>
    </xf>
    <xf numFmtId="44" fontId="49" fillId="0" borderId="24" xfId="257" applyFont="1" applyBorder="1" applyAlignment="1">
      <alignment vertical="center"/>
    </xf>
    <xf numFmtId="44" fontId="51" fillId="24" borderId="15" xfId="257" applyFont="1" applyFill="1" applyBorder="1" applyAlignment="1">
      <alignment vertical="center"/>
    </xf>
    <xf numFmtId="0" fontId="49" fillId="0" borderId="41" xfId="128" applyFont="1" applyBorder="1" applyAlignment="1">
      <alignment horizontal="left" vertical="center"/>
    </xf>
    <xf numFmtId="180" fontId="49" fillId="0" borderId="43" xfId="129" applyNumberFormat="1" applyFont="1" applyBorder="1" applyAlignment="1">
      <alignment horizontal="center" vertical="center"/>
    </xf>
    <xf numFmtId="0" fontId="51" fillId="0" borderId="43" xfId="128" applyFont="1" applyBorder="1" applyAlignment="1">
      <alignment vertical="center"/>
    </xf>
    <xf numFmtId="44" fontId="51" fillId="0" borderId="53" xfId="257" applyFont="1" applyBorder="1" applyAlignment="1">
      <alignment horizontal="right" vertical="center"/>
    </xf>
    <xf numFmtId="44" fontId="49" fillId="0" borderId="89" xfId="257" applyFont="1" applyBorder="1" applyAlignment="1">
      <alignmen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row r="1">
          <cell r="A1" t="str">
            <v>CODIGO</v>
          </cell>
        </row>
      </sheetData>
      <sheetData sheetId="2">
        <row r="1">
          <cell r="A1" t="str">
            <v>CODIGO</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3"/>
  <sheetViews>
    <sheetView showGridLines="0" tabSelected="1" view="pageBreakPreview" topLeftCell="J77" zoomScale="85" zoomScaleNormal="100" zoomScaleSheetLayoutView="85" zoomScalePageLayoutView="55" workbookViewId="0">
      <selection activeCell="K60" sqref="K60"/>
    </sheetView>
  </sheetViews>
  <sheetFormatPr baseColWidth="10" defaultColWidth="11.44140625" defaultRowHeight="13.8"/>
  <cols>
    <col min="1" max="2" width="3.44140625" style="1" customWidth="1"/>
    <col min="3" max="3" width="5.109375" style="1" customWidth="1"/>
    <col min="4" max="4" width="15.44140625" style="1" customWidth="1"/>
    <col min="5" max="5" width="16.109375" style="2" customWidth="1"/>
    <col min="6" max="6" width="17.44140625" style="1" customWidth="1"/>
    <col min="7" max="7" width="76.21875" style="1" customWidth="1"/>
    <col min="8" max="8" width="8.5546875" style="1" customWidth="1"/>
    <col min="9" max="9" width="18.5546875" style="1" customWidth="1"/>
    <col min="10" max="10" width="23.5546875" style="420" customWidth="1"/>
    <col min="11" max="11" width="30" style="420"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396"/>
      <c r="K1" s="396"/>
      <c r="L1" s="5"/>
      <c r="M1" s="5"/>
    </row>
    <row r="2" spans="1:13" ht="16.2" thickTop="1">
      <c r="A2" s="5"/>
      <c r="B2" s="7"/>
      <c r="C2" s="226"/>
      <c r="D2" s="226"/>
      <c r="E2" s="227"/>
      <c r="F2" s="226"/>
      <c r="G2" s="226"/>
      <c r="H2" s="226"/>
      <c r="I2" s="226"/>
      <c r="J2" s="397"/>
      <c r="K2" s="397"/>
      <c r="L2" s="8"/>
      <c r="M2" s="5"/>
    </row>
    <row r="3" spans="1:13" ht="27" customHeight="1">
      <c r="A3" s="5"/>
      <c r="B3" s="9"/>
      <c r="C3" s="235" t="s">
        <v>95</v>
      </c>
      <c r="D3" s="236"/>
      <c r="E3" s="236"/>
      <c r="F3" s="236"/>
      <c r="G3" s="5"/>
      <c r="H3" s="5"/>
      <c r="I3" s="5"/>
      <c r="J3" s="396"/>
      <c r="K3" s="396"/>
      <c r="L3" s="10"/>
      <c r="M3" s="5"/>
    </row>
    <row r="4" spans="1:13" ht="15.6">
      <c r="A4" s="5"/>
      <c r="B4" s="9"/>
      <c r="C4" s="203" t="s">
        <v>0</v>
      </c>
      <c r="D4" s="202" t="s">
        <v>98</v>
      </c>
      <c r="E4" s="203" t="s">
        <v>1</v>
      </c>
      <c r="F4" s="204">
        <v>1</v>
      </c>
      <c r="G4" s="5"/>
      <c r="H4" s="5"/>
      <c r="I4" s="5"/>
      <c r="J4" s="396"/>
      <c r="K4" s="396"/>
      <c r="L4" s="10"/>
      <c r="M4" s="5"/>
    </row>
    <row r="5" spans="1:13" ht="15.6">
      <c r="A5" s="5"/>
      <c r="B5" s="9"/>
      <c r="C5" s="260"/>
      <c r="D5" s="260"/>
      <c r="E5" s="260"/>
      <c r="F5" s="260"/>
      <c r="G5" s="260"/>
      <c r="H5" s="260"/>
      <c r="I5" s="260"/>
      <c r="J5" s="260"/>
      <c r="K5" s="260"/>
      <c r="L5" s="10"/>
      <c r="M5" s="5"/>
    </row>
    <row r="6" spans="1:13" ht="16.2" thickBot="1">
      <c r="A6" s="5"/>
      <c r="B6" s="9"/>
      <c r="C6" s="254" t="s">
        <v>2</v>
      </c>
      <c r="D6" s="254"/>
      <c r="E6" s="254"/>
      <c r="F6" s="254"/>
      <c r="G6" s="254"/>
      <c r="H6" s="254"/>
      <c r="I6" s="254"/>
      <c r="J6" s="254"/>
      <c r="K6" s="254"/>
      <c r="L6" s="10"/>
      <c r="M6" s="5"/>
    </row>
    <row r="7" spans="1:13" s="20" customFormat="1" ht="15.6">
      <c r="A7" s="19"/>
      <c r="B7" s="218"/>
      <c r="C7" s="268" t="s">
        <v>84</v>
      </c>
      <c r="D7" s="269"/>
      <c r="E7" s="269"/>
      <c r="F7" s="269"/>
      <c r="G7" s="269"/>
      <c r="H7" s="269"/>
      <c r="I7" s="269"/>
      <c r="J7" s="269"/>
      <c r="K7" s="270"/>
      <c r="L7" s="21"/>
      <c r="M7" s="19"/>
    </row>
    <row r="8" spans="1:13" ht="43.5" customHeight="1">
      <c r="A8" s="5"/>
      <c r="B8" s="219"/>
      <c r="C8" s="271"/>
      <c r="D8" s="272"/>
      <c r="E8" s="272"/>
      <c r="F8" s="272"/>
      <c r="G8" s="272"/>
      <c r="H8" s="272"/>
      <c r="I8" s="272"/>
      <c r="J8" s="272"/>
      <c r="K8" s="273"/>
      <c r="L8" s="10"/>
      <c r="M8" s="5"/>
    </row>
    <row r="9" spans="1:13" ht="34.5" customHeight="1">
      <c r="A9" s="5"/>
      <c r="B9" s="219"/>
      <c r="C9" s="274" t="s">
        <v>85</v>
      </c>
      <c r="D9" s="275"/>
      <c r="E9" s="275"/>
      <c r="F9" s="275"/>
      <c r="G9" s="275"/>
      <c r="H9" s="275"/>
      <c r="I9" s="275"/>
      <c r="J9" s="275"/>
      <c r="K9" s="276"/>
      <c r="L9" s="10"/>
      <c r="M9" s="5"/>
    </row>
    <row r="10" spans="1:13" ht="30" customHeight="1" thickBot="1">
      <c r="A10" s="5"/>
      <c r="B10" s="9"/>
      <c r="C10" s="239"/>
      <c r="D10" s="240"/>
      <c r="E10" s="240"/>
      <c r="F10" s="240"/>
      <c r="G10" s="240"/>
      <c r="H10" s="240"/>
      <c r="I10" s="240"/>
      <c r="J10" s="240"/>
      <c r="K10" s="241"/>
      <c r="L10" s="10"/>
      <c r="M10" s="5"/>
    </row>
    <row r="11" spans="1:13" ht="30" customHeight="1">
      <c r="A11" s="5"/>
      <c r="B11" s="9"/>
      <c r="C11" s="265" t="s">
        <v>3</v>
      </c>
      <c r="D11" s="258" t="s">
        <v>4</v>
      </c>
      <c r="E11" s="267" t="s">
        <v>5</v>
      </c>
      <c r="F11" s="267"/>
      <c r="G11" s="265" t="s">
        <v>6</v>
      </c>
      <c r="H11" s="258" t="s">
        <v>7</v>
      </c>
      <c r="I11" s="258" t="s">
        <v>8</v>
      </c>
      <c r="J11" s="398" t="s">
        <v>9</v>
      </c>
      <c r="K11" s="399" t="s">
        <v>10</v>
      </c>
      <c r="L11" s="10"/>
      <c r="M11" s="5"/>
    </row>
    <row r="12" spans="1:13" ht="30" customHeight="1" thickBot="1">
      <c r="A12" s="5"/>
      <c r="B12" s="9"/>
      <c r="C12" s="266"/>
      <c r="D12" s="259"/>
      <c r="E12" s="129" t="s">
        <v>11</v>
      </c>
      <c r="F12" s="129" t="s">
        <v>12</v>
      </c>
      <c r="G12" s="266"/>
      <c r="H12" s="259"/>
      <c r="I12" s="259"/>
      <c r="J12" s="400"/>
      <c r="K12" s="401"/>
      <c r="L12" s="10"/>
      <c r="M12" s="5"/>
    </row>
    <row r="13" spans="1:13" ht="30" customHeight="1">
      <c r="A13" s="5"/>
      <c r="B13" s="9"/>
      <c r="C13" s="393">
        <v>1</v>
      </c>
      <c r="D13" s="394"/>
      <c r="E13" s="394"/>
      <c r="F13" s="394"/>
      <c r="G13" s="394" t="s">
        <v>218</v>
      </c>
      <c r="H13" s="394"/>
      <c r="I13" s="394"/>
      <c r="J13" s="402"/>
      <c r="K13" s="403"/>
      <c r="L13" s="10"/>
      <c r="M13" s="5"/>
    </row>
    <row r="14" spans="1:13" ht="55.8" customHeight="1">
      <c r="A14" s="5"/>
      <c r="B14" s="9"/>
      <c r="C14" s="150">
        <v>1</v>
      </c>
      <c r="D14" s="134" t="s">
        <v>99</v>
      </c>
      <c r="E14" s="134"/>
      <c r="F14" s="134"/>
      <c r="G14" s="135" t="s">
        <v>115</v>
      </c>
      <c r="H14" s="134" t="s">
        <v>116</v>
      </c>
      <c r="I14" s="136">
        <v>383.55</v>
      </c>
      <c r="J14" s="404">
        <v>41686.65</v>
      </c>
      <c r="K14" s="404">
        <f>+ROUND(J14*I14,0)</f>
        <v>15988915</v>
      </c>
      <c r="L14" s="10"/>
      <c r="M14" s="5"/>
    </row>
    <row r="15" spans="1:13" ht="30" customHeight="1">
      <c r="A15" s="5"/>
      <c r="B15" s="9"/>
      <c r="C15" s="150">
        <v>2</v>
      </c>
      <c r="D15" s="134" t="s">
        <v>100</v>
      </c>
      <c r="E15" s="134"/>
      <c r="F15" s="134"/>
      <c r="G15" s="135" t="s">
        <v>117</v>
      </c>
      <c r="H15" s="134" t="s">
        <v>118</v>
      </c>
      <c r="I15" s="136">
        <v>1760</v>
      </c>
      <c r="J15" s="404">
        <v>25307.1</v>
      </c>
      <c r="K15" s="404">
        <f t="shared" ref="K15:K29" si="0">+ROUND(J15*I15,0)</f>
        <v>44540496</v>
      </c>
      <c r="L15" s="10"/>
      <c r="M15" s="5"/>
    </row>
    <row r="16" spans="1:13" ht="30" customHeight="1">
      <c r="A16" s="5"/>
      <c r="B16" s="9"/>
      <c r="C16" s="150">
        <v>3</v>
      </c>
      <c r="D16" s="134" t="s">
        <v>101</v>
      </c>
      <c r="E16" s="134"/>
      <c r="F16" s="134"/>
      <c r="G16" s="135" t="s">
        <v>119</v>
      </c>
      <c r="H16" s="134" t="s">
        <v>120</v>
      </c>
      <c r="I16" s="136">
        <v>10</v>
      </c>
      <c r="J16" s="404">
        <v>514547.1</v>
      </c>
      <c r="K16" s="404">
        <f t="shared" si="0"/>
        <v>5145471</v>
      </c>
      <c r="L16" s="10"/>
      <c r="M16" s="5"/>
    </row>
    <row r="17" spans="1:13" ht="30" customHeight="1">
      <c r="A17" s="5"/>
      <c r="B17" s="9"/>
      <c r="C17" s="150">
        <v>4</v>
      </c>
      <c r="D17" s="134" t="s">
        <v>102</v>
      </c>
      <c r="E17" s="134"/>
      <c r="F17" s="134"/>
      <c r="G17" s="135" t="s">
        <v>121</v>
      </c>
      <c r="H17" s="134" t="s">
        <v>116</v>
      </c>
      <c r="I17" s="136">
        <v>76</v>
      </c>
      <c r="J17" s="404">
        <v>32931.9</v>
      </c>
      <c r="K17" s="404">
        <f t="shared" si="0"/>
        <v>2502824</v>
      </c>
      <c r="L17" s="10"/>
      <c r="M17" s="5"/>
    </row>
    <row r="18" spans="1:13" ht="30" customHeight="1">
      <c r="A18" s="5"/>
      <c r="B18" s="9"/>
      <c r="C18" s="150">
        <v>5</v>
      </c>
      <c r="D18" s="134" t="s">
        <v>103</v>
      </c>
      <c r="E18" s="134"/>
      <c r="F18" s="134"/>
      <c r="G18" s="135" t="s">
        <v>122</v>
      </c>
      <c r="H18" s="134" t="s">
        <v>118</v>
      </c>
      <c r="I18" s="136">
        <v>1710</v>
      </c>
      <c r="J18" s="404">
        <v>41931</v>
      </c>
      <c r="K18" s="404">
        <f t="shared" si="0"/>
        <v>71702010</v>
      </c>
      <c r="L18" s="10"/>
      <c r="M18" s="5"/>
    </row>
    <row r="19" spans="1:13" ht="30" customHeight="1">
      <c r="A19" s="5"/>
      <c r="B19" s="9"/>
      <c r="C19" s="150">
        <v>6</v>
      </c>
      <c r="D19" s="134" t="s">
        <v>104</v>
      </c>
      <c r="E19" s="134"/>
      <c r="F19" s="134"/>
      <c r="G19" s="135" t="s">
        <v>123</v>
      </c>
      <c r="H19" s="134" t="s">
        <v>120</v>
      </c>
      <c r="I19" s="136">
        <v>15</v>
      </c>
      <c r="J19" s="404">
        <v>54484.65</v>
      </c>
      <c r="K19" s="404">
        <f t="shared" si="0"/>
        <v>817270</v>
      </c>
      <c r="L19" s="10"/>
      <c r="M19" s="5"/>
    </row>
    <row r="20" spans="1:13" ht="30" customHeight="1">
      <c r="A20" s="5"/>
      <c r="B20" s="9"/>
      <c r="C20" s="150">
        <v>7</v>
      </c>
      <c r="D20" s="134" t="s">
        <v>105</v>
      </c>
      <c r="E20" s="134"/>
      <c r="F20" s="134"/>
      <c r="G20" s="135" t="s">
        <v>124</v>
      </c>
      <c r="H20" s="134" t="s">
        <v>118</v>
      </c>
      <c r="I20" s="136">
        <v>326</v>
      </c>
      <c r="J20" s="404">
        <v>31148.55</v>
      </c>
      <c r="K20" s="404">
        <f t="shared" si="0"/>
        <v>10154427</v>
      </c>
      <c r="L20" s="10"/>
      <c r="M20" s="5"/>
    </row>
    <row r="21" spans="1:13" ht="30" customHeight="1">
      <c r="A21" s="5"/>
      <c r="B21" s="9"/>
      <c r="C21" s="150">
        <v>8</v>
      </c>
      <c r="D21" s="134" t="s">
        <v>106</v>
      </c>
      <c r="E21" s="134"/>
      <c r="F21" s="134"/>
      <c r="G21" s="135" t="s">
        <v>125</v>
      </c>
      <c r="H21" s="134" t="s">
        <v>120</v>
      </c>
      <c r="I21" s="136">
        <v>8</v>
      </c>
      <c r="J21" s="404">
        <v>40744.35</v>
      </c>
      <c r="K21" s="404">
        <f t="shared" si="0"/>
        <v>325955</v>
      </c>
      <c r="L21" s="10"/>
      <c r="M21" s="5"/>
    </row>
    <row r="22" spans="1:13" ht="30" customHeight="1">
      <c r="A22" s="5"/>
      <c r="B22" s="9"/>
      <c r="C22" s="150">
        <v>9</v>
      </c>
      <c r="D22" s="134" t="s">
        <v>107</v>
      </c>
      <c r="E22" s="134"/>
      <c r="F22" s="134"/>
      <c r="G22" s="135" t="s">
        <v>126</v>
      </c>
      <c r="H22" s="134" t="s">
        <v>116</v>
      </c>
      <c r="I22" s="136">
        <v>39.979999999999997</v>
      </c>
      <c r="J22" s="404">
        <v>29894.400000000001</v>
      </c>
      <c r="K22" s="404">
        <f t="shared" si="0"/>
        <v>1195178</v>
      </c>
      <c r="L22" s="10"/>
      <c r="M22" s="5"/>
    </row>
    <row r="23" spans="1:13" ht="30" customHeight="1">
      <c r="A23" s="5"/>
      <c r="B23" s="9"/>
      <c r="C23" s="150">
        <v>10</v>
      </c>
      <c r="D23" s="134" t="s">
        <v>108</v>
      </c>
      <c r="E23" s="134"/>
      <c r="F23" s="134"/>
      <c r="G23" s="135" t="s">
        <v>127</v>
      </c>
      <c r="H23" s="134" t="s">
        <v>116</v>
      </c>
      <c r="I23" s="136">
        <v>22.4</v>
      </c>
      <c r="J23" s="404">
        <v>41466.6</v>
      </c>
      <c r="K23" s="404">
        <f t="shared" si="0"/>
        <v>928852</v>
      </c>
      <c r="L23" s="10"/>
      <c r="M23" s="5"/>
    </row>
    <row r="24" spans="1:13" ht="30" customHeight="1">
      <c r="A24" s="5"/>
      <c r="B24" s="9"/>
      <c r="C24" s="150">
        <v>11</v>
      </c>
      <c r="D24" s="134" t="s">
        <v>109</v>
      </c>
      <c r="E24" s="134"/>
      <c r="F24" s="134"/>
      <c r="G24" s="135" t="s">
        <v>128</v>
      </c>
      <c r="H24" s="134" t="s">
        <v>116</v>
      </c>
      <c r="I24" s="136">
        <v>267.60000000000002</v>
      </c>
      <c r="J24" s="404">
        <v>34523.550000000003</v>
      </c>
      <c r="K24" s="404">
        <f t="shared" si="0"/>
        <v>9238502</v>
      </c>
      <c r="L24" s="10"/>
      <c r="M24" s="5"/>
    </row>
    <row r="25" spans="1:13" ht="30" customHeight="1">
      <c r="A25" s="5"/>
      <c r="B25" s="9"/>
      <c r="C25" s="150">
        <v>12</v>
      </c>
      <c r="D25" s="134" t="s">
        <v>110</v>
      </c>
      <c r="E25" s="134"/>
      <c r="F25" s="134"/>
      <c r="G25" s="135" t="s">
        <v>129</v>
      </c>
      <c r="H25" s="134" t="s">
        <v>118</v>
      </c>
      <c r="I25" s="136">
        <v>539.94000000000005</v>
      </c>
      <c r="J25" s="404">
        <v>33851.25</v>
      </c>
      <c r="K25" s="404">
        <f t="shared" si="0"/>
        <v>18277644</v>
      </c>
      <c r="L25" s="10"/>
      <c r="M25" s="5"/>
    </row>
    <row r="26" spans="1:13" ht="30" customHeight="1">
      <c r="A26" s="5"/>
      <c r="B26" s="9"/>
      <c r="C26" s="150">
        <v>13</v>
      </c>
      <c r="D26" s="134" t="s">
        <v>111</v>
      </c>
      <c r="E26" s="134"/>
      <c r="F26" s="134"/>
      <c r="G26" s="135" t="s">
        <v>130</v>
      </c>
      <c r="H26" s="134" t="s">
        <v>118</v>
      </c>
      <c r="I26" s="136">
        <v>826.68</v>
      </c>
      <c r="J26" s="404">
        <v>51493.05</v>
      </c>
      <c r="K26" s="404">
        <f t="shared" si="0"/>
        <v>42568275</v>
      </c>
      <c r="L26" s="10"/>
      <c r="M26" s="5"/>
    </row>
    <row r="27" spans="1:13" ht="30" customHeight="1">
      <c r="A27" s="5"/>
      <c r="B27" s="9"/>
      <c r="C27" s="150">
        <v>14</v>
      </c>
      <c r="D27" s="134" t="s">
        <v>112</v>
      </c>
      <c r="E27" s="134"/>
      <c r="F27" s="134"/>
      <c r="G27" s="135" t="s">
        <v>131</v>
      </c>
      <c r="H27" s="134" t="s">
        <v>118</v>
      </c>
      <c r="I27" s="136">
        <v>50.64</v>
      </c>
      <c r="J27" s="404">
        <v>83451.600000000006</v>
      </c>
      <c r="K27" s="404">
        <f t="shared" si="0"/>
        <v>4225989</v>
      </c>
      <c r="L27" s="10"/>
      <c r="M27" s="5"/>
    </row>
    <row r="28" spans="1:13" ht="30" customHeight="1">
      <c r="A28" s="5"/>
      <c r="B28" s="9"/>
      <c r="C28" s="150">
        <v>15</v>
      </c>
      <c r="D28" s="134" t="s">
        <v>113</v>
      </c>
      <c r="E28" s="134"/>
      <c r="F28" s="134"/>
      <c r="G28" s="135" t="s">
        <v>132</v>
      </c>
      <c r="H28" s="134" t="s">
        <v>116</v>
      </c>
      <c r="I28" s="136">
        <v>15</v>
      </c>
      <c r="J28" s="404">
        <v>30755.7</v>
      </c>
      <c r="K28" s="404">
        <f t="shared" si="0"/>
        <v>461336</v>
      </c>
      <c r="L28" s="10"/>
      <c r="M28" s="5"/>
    </row>
    <row r="29" spans="1:13" ht="30" customHeight="1">
      <c r="A29" s="5"/>
      <c r="B29" s="9"/>
      <c r="C29" s="150">
        <v>16</v>
      </c>
      <c r="D29" s="134" t="s">
        <v>114</v>
      </c>
      <c r="E29" s="134"/>
      <c r="F29" s="134"/>
      <c r="G29" s="135" t="s">
        <v>133</v>
      </c>
      <c r="H29" s="134" t="s">
        <v>118</v>
      </c>
      <c r="I29" s="136">
        <v>141.16999999999999</v>
      </c>
      <c r="J29" s="404">
        <v>78340.5</v>
      </c>
      <c r="K29" s="404">
        <f t="shared" si="0"/>
        <v>11059328</v>
      </c>
      <c r="L29" s="10"/>
      <c r="M29" s="5"/>
    </row>
    <row r="30" spans="1:13" ht="30" customHeight="1" thickBot="1">
      <c r="A30" s="5"/>
      <c r="B30" s="9"/>
      <c r="C30" s="139" t="s">
        <v>13</v>
      </c>
      <c r="D30" s="140"/>
      <c r="E30" s="140"/>
      <c r="F30" s="140"/>
      <c r="G30" s="141"/>
      <c r="H30" s="140"/>
      <c r="I30" s="395"/>
      <c r="J30" s="405"/>
      <c r="K30" s="406">
        <f>SUM(K14:K29)</f>
        <v>239132472</v>
      </c>
      <c r="L30" s="10"/>
      <c r="M30" s="5"/>
    </row>
    <row r="31" spans="1:13" ht="30" customHeight="1" thickBot="1">
      <c r="A31" s="5"/>
      <c r="B31" s="9"/>
      <c r="C31" s="130">
        <v>2</v>
      </c>
      <c r="D31" s="131"/>
      <c r="E31" s="131"/>
      <c r="F31" s="131"/>
      <c r="G31" s="131" t="s">
        <v>217</v>
      </c>
      <c r="H31" s="131"/>
      <c r="I31" s="131"/>
      <c r="J31" s="407"/>
      <c r="K31" s="408"/>
      <c r="L31" s="10"/>
      <c r="M31" s="5"/>
    </row>
    <row r="32" spans="1:13" ht="30" customHeight="1">
      <c r="A32" s="5"/>
      <c r="B32" s="9"/>
      <c r="C32" s="133">
        <v>17</v>
      </c>
      <c r="D32" s="134" t="s">
        <v>134</v>
      </c>
      <c r="E32" s="134"/>
      <c r="F32" s="134"/>
      <c r="G32" s="144" t="s">
        <v>137</v>
      </c>
      <c r="H32" s="134" t="s">
        <v>138</v>
      </c>
      <c r="I32" s="136">
        <v>249.13</v>
      </c>
      <c r="J32" s="404">
        <v>75942.899999999994</v>
      </c>
      <c r="K32" s="409">
        <f t="shared" ref="K32:K34" si="1">+ROUND(J32*I32,0)</f>
        <v>18919655</v>
      </c>
      <c r="L32" s="10"/>
      <c r="M32" s="5"/>
    </row>
    <row r="33" spans="1:13" ht="30" customHeight="1">
      <c r="A33" s="5"/>
      <c r="B33" s="9"/>
      <c r="C33" s="133">
        <v>18</v>
      </c>
      <c r="D33" s="134" t="s">
        <v>135</v>
      </c>
      <c r="E33" s="134"/>
      <c r="F33" s="134"/>
      <c r="G33" s="144" t="s">
        <v>139</v>
      </c>
      <c r="H33" s="134" t="s">
        <v>138</v>
      </c>
      <c r="I33" s="136">
        <v>226.63</v>
      </c>
      <c r="J33" s="404">
        <v>314239.5</v>
      </c>
      <c r="K33" s="409">
        <f t="shared" si="1"/>
        <v>71216098</v>
      </c>
      <c r="L33" s="10"/>
      <c r="M33" s="5"/>
    </row>
    <row r="34" spans="1:13" s="5" customFormat="1" ht="30" customHeight="1">
      <c r="B34" s="9"/>
      <c r="C34" s="133">
        <v>19</v>
      </c>
      <c r="D34" s="146" t="s">
        <v>136</v>
      </c>
      <c r="E34" s="146"/>
      <c r="F34" s="146"/>
      <c r="G34" s="147" t="s">
        <v>140</v>
      </c>
      <c r="H34" s="146" t="s">
        <v>138</v>
      </c>
      <c r="I34" s="136">
        <v>249.13</v>
      </c>
      <c r="J34" s="404">
        <v>90556.65</v>
      </c>
      <c r="K34" s="409">
        <f t="shared" si="1"/>
        <v>22560378</v>
      </c>
      <c r="L34" s="10"/>
    </row>
    <row r="35" spans="1:13" ht="30" customHeight="1" thickBot="1">
      <c r="A35" s="5"/>
      <c r="B35" s="9"/>
      <c r="C35" s="139" t="s">
        <v>13</v>
      </c>
      <c r="D35" s="148"/>
      <c r="E35" s="149"/>
      <c r="F35" s="148"/>
      <c r="G35" s="148"/>
      <c r="H35" s="148"/>
      <c r="I35" s="136"/>
      <c r="J35" s="410"/>
      <c r="K35" s="406">
        <f>SUM(K32:K34)</f>
        <v>112696131</v>
      </c>
      <c r="L35" s="10"/>
      <c r="M35" s="5"/>
    </row>
    <row r="36" spans="1:13" ht="30" customHeight="1" thickBot="1">
      <c r="A36" s="5"/>
      <c r="B36" s="9"/>
      <c r="C36" s="130">
        <v>3</v>
      </c>
      <c r="D36" s="131"/>
      <c r="E36" s="131"/>
      <c r="F36" s="131"/>
      <c r="G36" s="131" t="s">
        <v>216</v>
      </c>
      <c r="H36" s="131"/>
      <c r="I36" s="131"/>
      <c r="J36" s="407"/>
      <c r="K36" s="408"/>
      <c r="L36" s="10"/>
      <c r="M36" s="5"/>
    </row>
    <row r="37" spans="1:13" ht="30" customHeight="1">
      <c r="A37" s="5"/>
      <c r="B37" s="9"/>
      <c r="C37" s="133">
        <v>20</v>
      </c>
      <c r="D37" s="150" t="s">
        <v>141</v>
      </c>
      <c r="E37" s="150"/>
      <c r="F37" s="150"/>
      <c r="G37" s="151" t="s">
        <v>161</v>
      </c>
      <c r="H37" s="150" t="s">
        <v>116</v>
      </c>
      <c r="I37" s="136">
        <v>1931.21</v>
      </c>
      <c r="J37" s="411">
        <v>33072.300000000003</v>
      </c>
      <c r="K37" s="412">
        <f t="shared" ref="K37:K56" si="2">+ROUND(J37*I37,0)</f>
        <v>63869556</v>
      </c>
      <c r="L37" s="10"/>
      <c r="M37" s="5"/>
    </row>
    <row r="38" spans="1:13" ht="30" customHeight="1">
      <c r="A38" s="5"/>
      <c r="B38" s="9"/>
      <c r="C38" s="133">
        <v>21</v>
      </c>
      <c r="D38" s="152" t="s">
        <v>142</v>
      </c>
      <c r="E38" s="152"/>
      <c r="F38" s="152"/>
      <c r="G38" s="151" t="s">
        <v>162</v>
      </c>
      <c r="H38" s="150" t="s">
        <v>118</v>
      </c>
      <c r="I38" s="136">
        <v>2870.04</v>
      </c>
      <c r="J38" s="404">
        <v>91349.1</v>
      </c>
      <c r="K38" s="409">
        <f t="shared" si="2"/>
        <v>262175571</v>
      </c>
      <c r="L38" s="10"/>
      <c r="M38" s="5"/>
    </row>
    <row r="39" spans="1:13" ht="30" customHeight="1">
      <c r="A39" s="5"/>
      <c r="B39" s="9"/>
      <c r="C39" s="133">
        <v>22</v>
      </c>
      <c r="D39" s="152" t="s">
        <v>143</v>
      </c>
      <c r="E39" s="152"/>
      <c r="F39" s="152"/>
      <c r="G39" s="151" t="s">
        <v>163</v>
      </c>
      <c r="H39" s="150" t="s">
        <v>118</v>
      </c>
      <c r="I39" s="136">
        <v>2849.68</v>
      </c>
      <c r="J39" s="404">
        <v>51493.05</v>
      </c>
      <c r="K39" s="409">
        <f t="shared" si="2"/>
        <v>146738715</v>
      </c>
      <c r="L39" s="10"/>
      <c r="M39" s="5"/>
    </row>
    <row r="40" spans="1:13" ht="30" customHeight="1">
      <c r="A40" s="5"/>
      <c r="B40" s="9"/>
      <c r="C40" s="133">
        <v>23</v>
      </c>
      <c r="D40" s="152" t="s">
        <v>144</v>
      </c>
      <c r="E40" s="152"/>
      <c r="F40" s="152"/>
      <c r="G40" s="151" t="s">
        <v>164</v>
      </c>
      <c r="H40" s="150" t="s">
        <v>116</v>
      </c>
      <c r="I40" s="136">
        <v>1179.6600000000001</v>
      </c>
      <c r="J40" s="404">
        <v>84925.8</v>
      </c>
      <c r="K40" s="409">
        <f t="shared" si="2"/>
        <v>100183569</v>
      </c>
      <c r="L40" s="10"/>
      <c r="M40" s="5"/>
    </row>
    <row r="41" spans="1:13" ht="30" customHeight="1">
      <c r="A41" s="5"/>
      <c r="B41" s="9"/>
      <c r="C41" s="133">
        <v>24</v>
      </c>
      <c r="D41" s="152" t="s">
        <v>145</v>
      </c>
      <c r="E41" s="152"/>
      <c r="F41" s="152"/>
      <c r="G41" s="151" t="s">
        <v>165</v>
      </c>
      <c r="H41" s="150" t="s">
        <v>116</v>
      </c>
      <c r="I41" s="136">
        <v>1179.6600000000001</v>
      </c>
      <c r="J41" s="404">
        <v>33735.15</v>
      </c>
      <c r="K41" s="409">
        <f t="shared" si="2"/>
        <v>39796007</v>
      </c>
      <c r="L41" s="10"/>
      <c r="M41" s="5"/>
    </row>
    <row r="42" spans="1:13" ht="30" customHeight="1">
      <c r="A42" s="5"/>
      <c r="B42" s="9"/>
      <c r="C42" s="133">
        <v>25</v>
      </c>
      <c r="D42" s="152" t="s">
        <v>146</v>
      </c>
      <c r="E42" s="152"/>
      <c r="F42" s="152"/>
      <c r="G42" s="151" t="s">
        <v>166</v>
      </c>
      <c r="H42" s="150" t="s">
        <v>118</v>
      </c>
      <c r="I42" s="136">
        <v>685.76</v>
      </c>
      <c r="J42" s="404">
        <v>84163.05</v>
      </c>
      <c r="K42" s="409">
        <f t="shared" si="2"/>
        <v>57715653</v>
      </c>
      <c r="L42" s="10"/>
      <c r="M42" s="5"/>
    </row>
    <row r="43" spans="1:13" ht="30" customHeight="1">
      <c r="A43" s="5"/>
      <c r="B43" s="9"/>
      <c r="C43" s="133">
        <v>26</v>
      </c>
      <c r="D43" s="152" t="s">
        <v>147</v>
      </c>
      <c r="E43" s="152"/>
      <c r="F43" s="152"/>
      <c r="G43" s="151" t="s">
        <v>167</v>
      </c>
      <c r="H43" s="150" t="s">
        <v>118</v>
      </c>
      <c r="I43" s="136">
        <v>326</v>
      </c>
      <c r="J43" s="404">
        <v>153998.54999999999</v>
      </c>
      <c r="K43" s="409">
        <f t="shared" si="2"/>
        <v>50203527</v>
      </c>
      <c r="L43" s="10"/>
      <c r="M43" s="5"/>
    </row>
    <row r="44" spans="1:13" ht="30" customHeight="1">
      <c r="A44" s="5"/>
      <c r="B44" s="9"/>
      <c r="C44" s="133">
        <v>27</v>
      </c>
      <c r="D44" s="152" t="s">
        <v>148</v>
      </c>
      <c r="E44" s="152"/>
      <c r="F44" s="152"/>
      <c r="G44" s="151" t="s">
        <v>168</v>
      </c>
      <c r="H44" s="150" t="s">
        <v>118</v>
      </c>
      <c r="I44" s="136">
        <v>544</v>
      </c>
      <c r="J44" s="404">
        <v>270446.84999999998</v>
      </c>
      <c r="K44" s="409">
        <f t="shared" si="2"/>
        <v>147123086</v>
      </c>
      <c r="L44" s="10"/>
      <c r="M44" s="5"/>
    </row>
    <row r="45" spans="1:13" ht="30" customHeight="1">
      <c r="A45" s="5"/>
      <c r="B45" s="9"/>
      <c r="C45" s="133">
        <v>28</v>
      </c>
      <c r="D45" s="152" t="s">
        <v>149</v>
      </c>
      <c r="E45" s="152"/>
      <c r="F45" s="152"/>
      <c r="G45" s="151" t="s">
        <v>169</v>
      </c>
      <c r="H45" s="150" t="s">
        <v>118</v>
      </c>
      <c r="I45" s="136">
        <v>1710</v>
      </c>
      <c r="J45" s="404">
        <v>152134.20000000001</v>
      </c>
      <c r="K45" s="409">
        <f t="shared" si="2"/>
        <v>260149482</v>
      </c>
      <c r="L45" s="10"/>
      <c r="M45" s="5"/>
    </row>
    <row r="46" spans="1:13" ht="30" customHeight="1">
      <c r="A46" s="5"/>
      <c r="B46" s="9"/>
      <c r="C46" s="133">
        <v>29</v>
      </c>
      <c r="D46" s="152" t="s">
        <v>150</v>
      </c>
      <c r="E46" s="152"/>
      <c r="F46" s="152"/>
      <c r="G46" s="151" t="s">
        <v>170</v>
      </c>
      <c r="H46" s="150" t="s">
        <v>116</v>
      </c>
      <c r="I46" s="136">
        <v>76</v>
      </c>
      <c r="J46" s="404">
        <v>244794.15</v>
      </c>
      <c r="K46" s="409">
        <f t="shared" si="2"/>
        <v>18604355</v>
      </c>
      <c r="L46" s="10"/>
      <c r="M46" s="5"/>
    </row>
    <row r="47" spans="1:13" ht="30" customHeight="1">
      <c r="A47" s="5"/>
      <c r="B47" s="9"/>
      <c r="C47" s="133">
        <v>30</v>
      </c>
      <c r="D47" s="152" t="s">
        <v>151</v>
      </c>
      <c r="E47" s="152"/>
      <c r="F47" s="152"/>
      <c r="G47" s="151" t="s">
        <v>171</v>
      </c>
      <c r="H47" s="150" t="s">
        <v>116</v>
      </c>
      <c r="I47" s="136">
        <v>19</v>
      </c>
      <c r="J47" s="404">
        <v>104970.6</v>
      </c>
      <c r="K47" s="409">
        <f t="shared" si="2"/>
        <v>1994441</v>
      </c>
      <c r="L47" s="10"/>
      <c r="M47" s="5"/>
    </row>
    <row r="48" spans="1:13" ht="30" customHeight="1">
      <c r="A48" s="5"/>
      <c r="B48" s="9"/>
      <c r="C48" s="133">
        <v>31</v>
      </c>
      <c r="D48" s="152" t="s">
        <v>152</v>
      </c>
      <c r="E48" s="152"/>
      <c r="F48" s="152"/>
      <c r="G48" s="151" t="s">
        <v>172</v>
      </c>
      <c r="H48" s="150" t="s">
        <v>116</v>
      </c>
      <c r="I48" s="136">
        <v>50.9</v>
      </c>
      <c r="J48" s="404">
        <v>47341.8</v>
      </c>
      <c r="K48" s="409">
        <f t="shared" si="2"/>
        <v>2409698</v>
      </c>
      <c r="L48" s="10"/>
      <c r="M48" s="5"/>
    </row>
    <row r="49" spans="1:13" ht="30" customHeight="1">
      <c r="A49" s="5"/>
      <c r="B49" s="9"/>
      <c r="C49" s="133">
        <v>32</v>
      </c>
      <c r="D49" s="152" t="s">
        <v>153</v>
      </c>
      <c r="E49" s="152"/>
      <c r="F49" s="152"/>
      <c r="G49" s="151" t="s">
        <v>173</v>
      </c>
      <c r="H49" s="150" t="s">
        <v>118</v>
      </c>
      <c r="I49" s="136">
        <v>988.36</v>
      </c>
      <c r="J49" s="404">
        <v>235510.2</v>
      </c>
      <c r="K49" s="409">
        <f t="shared" si="2"/>
        <v>232768861</v>
      </c>
      <c r="L49" s="10"/>
      <c r="M49" s="5"/>
    </row>
    <row r="50" spans="1:13" ht="30" customHeight="1">
      <c r="A50" s="5"/>
      <c r="B50" s="9"/>
      <c r="C50" s="133">
        <v>33</v>
      </c>
      <c r="D50" s="152" t="s">
        <v>154</v>
      </c>
      <c r="E50" s="152"/>
      <c r="F50" s="152"/>
      <c r="G50" s="151" t="s">
        <v>174</v>
      </c>
      <c r="H50" s="150" t="s">
        <v>138</v>
      </c>
      <c r="I50" s="136">
        <v>49.37</v>
      </c>
      <c r="J50" s="404">
        <v>1717619.85</v>
      </c>
      <c r="K50" s="409">
        <f t="shared" si="2"/>
        <v>84798892</v>
      </c>
      <c r="L50" s="10"/>
      <c r="M50" s="5"/>
    </row>
    <row r="51" spans="1:13" ht="30" customHeight="1">
      <c r="A51" s="5"/>
      <c r="B51" s="9"/>
      <c r="C51" s="133">
        <v>34</v>
      </c>
      <c r="D51" s="152" t="s">
        <v>155</v>
      </c>
      <c r="E51" s="152"/>
      <c r="F51" s="152"/>
      <c r="G51" s="151" t="s">
        <v>175</v>
      </c>
      <c r="H51" s="150" t="s">
        <v>116</v>
      </c>
      <c r="I51" s="136">
        <v>24</v>
      </c>
      <c r="J51" s="404">
        <v>1331533.3500000001</v>
      </c>
      <c r="K51" s="409">
        <f t="shared" si="2"/>
        <v>31956800</v>
      </c>
      <c r="L51" s="10"/>
      <c r="M51" s="5"/>
    </row>
    <row r="52" spans="1:13" ht="30" customHeight="1">
      <c r="A52" s="5"/>
      <c r="B52" s="9"/>
      <c r="C52" s="133">
        <v>35</v>
      </c>
      <c r="D52" s="152" t="s">
        <v>156</v>
      </c>
      <c r="E52" s="152"/>
      <c r="F52" s="152"/>
      <c r="G52" s="151" t="s">
        <v>176</v>
      </c>
      <c r="H52" s="150" t="s">
        <v>118</v>
      </c>
      <c r="I52" s="136">
        <v>457.36</v>
      </c>
      <c r="J52" s="404">
        <v>64262.7</v>
      </c>
      <c r="K52" s="409">
        <f t="shared" si="2"/>
        <v>29391188</v>
      </c>
      <c r="L52" s="10"/>
      <c r="M52" s="5"/>
    </row>
    <row r="53" spans="1:13" ht="30" customHeight="1">
      <c r="A53" s="5"/>
      <c r="B53" s="9"/>
      <c r="C53" s="133">
        <v>36</v>
      </c>
      <c r="D53" s="152" t="s">
        <v>157</v>
      </c>
      <c r="E53" s="152"/>
      <c r="F53" s="152"/>
      <c r="G53" s="151" t="s">
        <v>177</v>
      </c>
      <c r="H53" s="150" t="s">
        <v>178</v>
      </c>
      <c r="I53" s="136">
        <v>5731.07</v>
      </c>
      <c r="J53" s="404">
        <v>15032.25</v>
      </c>
      <c r="K53" s="409">
        <f t="shared" si="2"/>
        <v>86150877</v>
      </c>
      <c r="L53" s="10"/>
      <c r="M53" s="5"/>
    </row>
    <row r="54" spans="1:13" ht="30" customHeight="1">
      <c r="A54" s="5"/>
      <c r="B54" s="9"/>
      <c r="C54" s="133">
        <v>37</v>
      </c>
      <c r="D54" s="152" t="s">
        <v>158</v>
      </c>
      <c r="E54" s="152"/>
      <c r="F54" s="152"/>
      <c r="G54" s="151" t="s">
        <v>179</v>
      </c>
      <c r="H54" s="150" t="s">
        <v>118</v>
      </c>
      <c r="I54" s="136">
        <v>54.11</v>
      </c>
      <c r="J54" s="404">
        <v>50989.5</v>
      </c>
      <c r="K54" s="409">
        <f t="shared" si="2"/>
        <v>2759042</v>
      </c>
      <c r="L54" s="10"/>
      <c r="M54" s="5"/>
    </row>
    <row r="55" spans="1:13" ht="30" customHeight="1">
      <c r="A55" s="5"/>
      <c r="B55" s="9"/>
      <c r="C55" s="133">
        <v>38</v>
      </c>
      <c r="D55" s="152" t="s">
        <v>159</v>
      </c>
      <c r="E55" s="152"/>
      <c r="F55" s="152"/>
      <c r="G55" s="151" t="s">
        <v>180</v>
      </c>
      <c r="H55" s="150" t="s">
        <v>116</v>
      </c>
      <c r="I55" s="136">
        <v>28.7</v>
      </c>
      <c r="J55" s="404">
        <v>119568.15</v>
      </c>
      <c r="K55" s="409">
        <f t="shared" si="2"/>
        <v>3431606</v>
      </c>
      <c r="L55" s="10"/>
      <c r="M55" s="5"/>
    </row>
    <row r="56" spans="1:13" ht="30" customHeight="1">
      <c r="A56" s="5"/>
      <c r="B56" s="9"/>
      <c r="C56" s="133">
        <v>39</v>
      </c>
      <c r="D56" s="152" t="s">
        <v>160</v>
      </c>
      <c r="E56" s="152"/>
      <c r="F56" s="152"/>
      <c r="G56" s="151" t="s">
        <v>181</v>
      </c>
      <c r="H56" s="150" t="s">
        <v>138</v>
      </c>
      <c r="I56" s="136">
        <v>5.44</v>
      </c>
      <c r="J56" s="404">
        <v>2599627.5</v>
      </c>
      <c r="K56" s="409">
        <f t="shared" si="2"/>
        <v>14141974</v>
      </c>
      <c r="L56" s="10"/>
      <c r="M56" s="5"/>
    </row>
    <row r="57" spans="1:13" ht="30" customHeight="1" thickBot="1">
      <c r="A57" s="5"/>
      <c r="B57" s="9"/>
      <c r="C57" s="157" t="s">
        <v>13</v>
      </c>
      <c r="D57" s="158"/>
      <c r="E57" s="158"/>
      <c r="F57" s="158"/>
      <c r="G57" s="159"/>
      <c r="H57" s="158"/>
      <c r="I57" s="136"/>
      <c r="J57" s="413"/>
      <c r="K57" s="414">
        <f>SUM(K37:K56)</f>
        <v>1636362900</v>
      </c>
      <c r="L57" s="10"/>
      <c r="M57" s="5"/>
    </row>
    <row r="58" spans="1:13" ht="30" customHeight="1" thickBot="1">
      <c r="A58" s="5"/>
      <c r="B58" s="9"/>
      <c r="C58" s="130">
        <v>4</v>
      </c>
      <c r="D58" s="131"/>
      <c r="E58" s="131"/>
      <c r="F58" s="131"/>
      <c r="G58" s="131" t="s">
        <v>215</v>
      </c>
      <c r="H58" s="131"/>
      <c r="I58" s="131"/>
      <c r="J58" s="407"/>
      <c r="K58" s="408"/>
      <c r="L58" s="10"/>
      <c r="M58" s="5"/>
    </row>
    <row r="59" spans="1:13" ht="30" customHeight="1">
      <c r="A59" s="5"/>
      <c r="B59" s="9"/>
      <c r="C59" s="133">
        <v>40</v>
      </c>
      <c r="D59" s="150" t="s">
        <v>182</v>
      </c>
      <c r="E59" s="150"/>
      <c r="F59" s="150"/>
      <c r="G59" s="151" t="s">
        <v>186</v>
      </c>
      <c r="H59" s="150" t="s">
        <v>120</v>
      </c>
      <c r="I59" s="136">
        <v>2</v>
      </c>
      <c r="J59" s="404">
        <v>5260219.6500000004</v>
      </c>
      <c r="K59" s="409">
        <f t="shared" ref="K59:K62" si="3">+ROUND(J59*I59,0)</f>
        <v>10520439</v>
      </c>
      <c r="L59" s="10"/>
      <c r="M59" s="5"/>
    </row>
    <row r="60" spans="1:13" ht="30" customHeight="1">
      <c r="A60" s="5"/>
      <c r="B60" s="9"/>
      <c r="C60" s="133">
        <v>41</v>
      </c>
      <c r="D60" s="150" t="s">
        <v>183</v>
      </c>
      <c r="E60" s="150"/>
      <c r="F60" s="150"/>
      <c r="G60" s="151" t="s">
        <v>187</v>
      </c>
      <c r="H60" s="150" t="s">
        <v>120</v>
      </c>
      <c r="I60" s="136">
        <v>1</v>
      </c>
      <c r="J60" s="404">
        <v>20339579.600000001</v>
      </c>
      <c r="K60" s="409">
        <f t="shared" si="3"/>
        <v>20339580</v>
      </c>
      <c r="L60" s="10"/>
      <c r="M60" s="5"/>
    </row>
    <row r="61" spans="1:13" ht="30" customHeight="1">
      <c r="A61" s="5"/>
      <c r="B61" s="9"/>
      <c r="C61" s="133">
        <v>42</v>
      </c>
      <c r="D61" s="150" t="s">
        <v>184</v>
      </c>
      <c r="E61" s="150"/>
      <c r="F61" s="150"/>
      <c r="G61" s="151" t="s">
        <v>188</v>
      </c>
      <c r="H61" s="150" t="s">
        <v>120</v>
      </c>
      <c r="I61" s="136">
        <v>2</v>
      </c>
      <c r="J61" s="404">
        <v>1490822.55</v>
      </c>
      <c r="K61" s="409">
        <f t="shared" si="3"/>
        <v>2981645</v>
      </c>
      <c r="L61" s="10"/>
      <c r="M61" s="5"/>
    </row>
    <row r="62" spans="1:13" ht="60" customHeight="1">
      <c r="A62" s="5"/>
      <c r="B62" s="9"/>
      <c r="C62" s="133">
        <v>43</v>
      </c>
      <c r="D62" s="150" t="s">
        <v>185</v>
      </c>
      <c r="E62" s="150"/>
      <c r="F62" s="150"/>
      <c r="G62" s="151" t="s">
        <v>189</v>
      </c>
      <c r="H62" s="150" t="s">
        <v>120</v>
      </c>
      <c r="I62" s="136">
        <v>8</v>
      </c>
      <c r="J62" s="404">
        <v>7462579.9500000002</v>
      </c>
      <c r="K62" s="409">
        <f t="shared" si="3"/>
        <v>59700640</v>
      </c>
      <c r="L62" s="10"/>
      <c r="M62" s="5"/>
    </row>
    <row r="63" spans="1:13" ht="30" customHeight="1" thickBot="1">
      <c r="A63" s="5"/>
      <c r="B63" s="9"/>
      <c r="C63" s="157" t="s">
        <v>13</v>
      </c>
      <c r="D63" s="158"/>
      <c r="E63" s="158"/>
      <c r="F63" s="158"/>
      <c r="G63" s="159"/>
      <c r="H63" s="158"/>
      <c r="I63" s="136"/>
      <c r="J63" s="413"/>
      <c r="K63" s="414">
        <f>SUM(K59:K62)</f>
        <v>93542304</v>
      </c>
      <c r="L63" s="10"/>
      <c r="M63" s="5"/>
    </row>
    <row r="64" spans="1:13" ht="30" customHeight="1" thickBot="1">
      <c r="A64" s="5"/>
      <c r="B64" s="9"/>
      <c r="C64" s="130">
        <v>5</v>
      </c>
      <c r="D64" s="131"/>
      <c r="E64" s="131"/>
      <c r="F64" s="131"/>
      <c r="G64" s="131" t="s">
        <v>214</v>
      </c>
      <c r="H64" s="131"/>
      <c r="I64" s="131"/>
      <c r="J64" s="407"/>
      <c r="K64" s="408"/>
      <c r="L64" s="10"/>
      <c r="M64" s="5"/>
    </row>
    <row r="65" spans="1:13" ht="30" customHeight="1">
      <c r="A65" s="5"/>
      <c r="B65" s="9"/>
      <c r="C65" s="133"/>
      <c r="D65" s="150" t="s">
        <v>190</v>
      </c>
      <c r="E65" s="150"/>
      <c r="F65" s="150"/>
      <c r="G65" s="151" t="s">
        <v>193</v>
      </c>
      <c r="H65" s="150" t="s">
        <v>120</v>
      </c>
      <c r="I65" s="136">
        <v>15</v>
      </c>
      <c r="J65" s="404">
        <v>1199302.2</v>
      </c>
      <c r="K65" s="409">
        <f t="shared" ref="K65:K67" si="4">+ROUND(J65*I65,0)</f>
        <v>17989533</v>
      </c>
      <c r="L65" s="10"/>
      <c r="M65" s="5"/>
    </row>
    <row r="66" spans="1:13" ht="30" customHeight="1">
      <c r="A66" s="5"/>
      <c r="B66" s="9"/>
      <c r="C66" s="133"/>
      <c r="D66" s="150" t="s">
        <v>191</v>
      </c>
      <c r="E66" s="150"/>
      <c r="F66" s="150"/>
      <c r="G66" s="151" t="s">
        <v>194</v>
      </c>
      <c r="H66" s="150" t="s">
        <v>120</v>
      </c>
      <c r="I66" s="136">
        <v>16</v>
      </c>
      <c r="J66" s="404">
        <v>1055160</v>
      </c>
      <c r="K66" s="409">
        <f t="shared" si="4"/>
        <v>16882560</v>
      </c>
      <c r="L66" s="10"/>
      <c r="M66" s="5"/>
    </row>
    <row r="67" spans="1:13" ht="30" customHeight="1">
      <c r="A67" s="5"/>
      <c r="B67" s="9"/>
      <c r="C67" s="133"/>
      <c r="D67" s="150" t="s">
        <v>192</v>
      </c>
      <c r="E67" s="150"/>
      <c r="F67" s="150"/>
      <c r="G67" s="151" t="s">
        <v>195</v>
      </c>
      <c r="H67" s="150" t="s">
        <v>118</v>
      </c>
      <c r="I67" s="136">
        <v>39.979999999999997</v>
      </c>
      <c r="J67" s="404">
        <v>1476465.3</v>
      </c>
      <c r="K67" s="409">
        <f t="shared" si="4"/>
        <v>59029083</v>
      </c>
      <c r="L67" s="10"/>
      <c r="M67" s="5"/>
    </row>
    <row r="68" spans="1:13" ht="30" customHeight="1" thickBot="1">
      <c r="A68" s="5"/>
      <c r="B68" s="9"/>
      <c r="C68" s="157" t="s">
        <v>13</v>
      </c>
      <c r="D68" s="158"/>
      <c r="E68" s="158"/>
      <c r="F68" s="158"/>
      <c r="G68" s="159"/>
      <c r="H68" s="158"/>
      <c r="I68" s="136"/>
      <c r="J68" s="413"/>
      <c r="K68" s="414">
        <f>SUM(K65:K67)</f>
        <v>93901176</v>
      </c>
      <c r="L68" s="10"/>
      <c r="M68" s="5"/>
    </row>
    <row r="69" spans="1:13" ht="30" customHeight="1" thickBot="1">
      <c r="A69" s="5"/>
      <c r="B69" s="9"/>
      <c r="C69" s="130">
        <v>6</v>
      </c>
      <c r="D69" s="131"/>
      <c r="E69" s="131"/>
      <c r="F69" s="131"/>
      <c r="G69" s="131" t="s">
        <v>213</v>
      </c>
      <c r="H69" s="131"/>
      <c r="I69" s="131"/>
      <c r="J69" s="407"/>
      <c r="K69" s="408"/>
      <c r="L69" s="10"/>
      <c r="M69" s="5"/>
    </row>
    <row r="70" spans="1:13" ht="30" customHeight="1">
      <c r="A70" s="5"/>
      <c r="B70" s="9"/>
      <c r="C70" s="133">
        <v>44</v>
      </c>
      <c r="D70" s="421" t="s">
        <v>196</v>
      </c>
      <c r="E70" s="150"/>
      <c r="F70" s="150"/>
      <c r="G70" s="151" t="s">
        <v>200</v>
      </c>
      <c r="H70" s="150" t="s">
        <v>118</v>
      </c>
      <c r="I70" s="136">
        <v>212.5</v>
      </c>
      <c r="J70" s="404">
        <v>553061.25</v>
      </c>
      <c r="K70" s="409">
        <f t="shared" ref="K70:K73" si="5">+ROUND(J70*I70,0)</f>
        <v>117525516</v>
      </c>
      <c r="L70" s="10"/>
      <c r="M70" s="5"/>
    </row>
    <row r="71" spans="1:13" ht="30" customHeight="1">
      <c r="A71" s="5"/>
      <c r="B71" s="9"/>
      <c r="C71" s="133">
        <v>45</v>
      </c>
      <c r="D71" s="421" t="s">
        <v>197</v>
      </c>
      <c r="E71" s="150"/>
      <c r="F71" s="150"/>
      <c r="G71" s="151" t="s">
        <v>201</v>
      </c>
      <c r="H71" s="150" t="s">
        <v>118</v>
      </c>
      <c r="I71" s="136">
        <v>90</v>
      </c>
      <c r="J71" s="404">
        <v>171671.4</v>
      </c>
      <c r="K71" s="409">
        <f t="shared" si="5"/>
        <v>15450426</v>
      </c>
      <c r="L71" s="10"/>
      <c r="M71" s="5"/>
    </row>
    <row r="72" spans="1:13" ht="30" customHeight="1">
      <c r="A72" s="5"/>
      <c r="B72" s="9"/>
      <c r="C72" s="133">
        <v>46</v>
      </c>
      <c r="D72" s="421" t="s">
        <v>198</v>
      </c>
      <c r="E72" s="150"/>
      <c r="F72" s="150"/>
      <c r="G72" s="151" t="s">
        <v>202</v>
      </c>
      <c r="H72" s="150" t="s">
        <v>118</v>
      </c>
      <c r="I72" s="136">
        <v>426</v>
      </c>
      <c r="J72" s="404">
        <v>188292.6</v>
      </c>
      <c r="K72" s="409">
        <f t="shared" si="5"/>
        <v>80212648</v>
      </c>
      <c r="L72" s="10"/>
      <c r="M72" s="5"/>
    </row>
    <row r="73" spans="1:13" ht="30" customHeight="1">
      <c r="A73" s="5"/>
      <c r="B73" s="9"/>
      <c r="C73" s="133">
        <v>47</v>
      </c>
      <c r="D73" s="421" t="s">
        <v>199</v>
      </c>
      <c r="E73" s="150"/>
      <c r="F73" s="150"/>
      <c r="G73" s="151" t="s">
        <v>203</v>
      </c>
      <c r="H73" s="150" t="s">
        <v>118</v>
      </c>
      <c r="I73" s="136">
        <v>409.25</v>
      </c>
      <c r="J73" s="404">
        <v>629795.25</v>
      </c>
      <c r="K73" s="409">
        <f t="shared" si="5"/>
        <v>257743706</v>
      </c>
      <c r="L73" s="10"/>
      <c r="M73" s="5"/>
    </row>
    <row r="74" spans="1:13" ht="30" customHeight="1" thickBot="1">
      <c r="A74" s="5"/>
      <c r="B74" s="9"/>
      <c r="C74" s="139" t="s">
        <v>13</v>
      </c>
      <c r="D74" s="163"/>
      <c r="E74" s="163"/>
      <c r="F74" s="163"/>
      <c r="G74" s="164"/>
      <c r="H74" s="165"/>
      <c r="I74" s="136"/>
      <c r="J74" s="405"/>
      <c r="K74" s="406">
        <f>SUM(K70:K73)</f>
        <v>470932296</v>
      </c>
      <c r="L74" s="10"/>
      <c r="M74" s="5"/>
    </row>
    <row r="75" spans="1:13" ht="30" customHeight="1" thickBot="1">
      <c r="A75" s="5"/>
      <c r="B75" s="9"/>
      <c r="C75" s="130">
        <v>7</v>
      </c>
      <c r="D75" s="131"/>
      <c r="E75" s="131"/>
      <c r="F75" s="131"/>
      <c r="G75" s="131" t="s">
        <v>212</v>
      </c>
      <c r="H75" s="131"/>
      <c r="I75" s="131"/>
      <c r="J75" s="407"/>
      <c r="K75" s="408"/>
      <c r="L75" s="10"/>
      <c r="M75" s="5"/>
    </row>
    <row r="76" spans="1:13" ht="30" customHeight="1">
      <c r="A76" s="5"/>
      <c r="B76" s="9"/>
      <c r="C76" s="133">
        <v>47</v>
      </c>
      <c r="D76" s="150" t="s">
        <v>204</v>
      </c>
      <c r="E76" s="150"/>
      <c r="F76" s="150"/>
      <c r="G76" s="151" t="s">
        <v>207</v>
      </c>
      <c r="H76" s="150" t="s">
        <v>120</v>
      </c>
      <c r="I76" s="136">
        <v>10</v>
      </c>
      <c r="J76" s="404">
        <v>336193.2</v>
      </c>
      <c r="K76" s="409">
        <f t="shared" ref="K76:K78" si="6">+ROUND(J76*I76,0)</f>
        <v>3361932</v>
      </c>
      <c r="L76" s="10"/>
      <c r="M76" s="5"/>
    </row>
    <row r="77" spans="1:13" ht="30" customHeight="1">
      <c r="A77" s="5"/>
      <c r="B77" s="9"/>
      <c r="C77" s="133">
        <v>48</v>
      </c>
      <c r="D77" s="150" t="s">
        <v>205</v>
      </c>
      <c r="E77" s="150"/>
      <c r="F77" s="150"/>
      <c r="G77" s="151" t="s">
        <v>208</v>
      </c>
      <c r="H77" s="150" t="s">
        <v>120</v>
      </c>
      <c r="I77" s="136">
        <v>10</v>
      </c>
      <c r="J77" s="404">
        <v>1515920.4</v>
      </c>
      <c r="K77" s="409">
        <f t="shared" si="6"/>
        <v>15159204</v>
      </c>
      <c r="L77" s="10"/>
      <c r="M77" s="5"/>
    </row>
    <row r="78" spans="1:13" ht="30" customHeight="1">
      <c r="A78" s="5"/>
      <c r="B78" s="9"/>
      <c r="C78" s="133">
        <v>49</v>
      </c>
      <c r="D78" s="150" t="s">
        <v>206</v>
      </c>
      <c r="E78" s="150"/>
      <c r="F78" s="150"/>
      <c r="G78" s="151" t="s">
        <v>209</v>
      </c>
      <c r="H78" s="150" t="s">
        <v>116</v>
      </c>
      <c r="I78" s="136">
        <v>100</v>
      </c>
      <c r="J78" s="404">
        <v>25132.95</v>
      </c>
      <c r="K78" s="409">
        <f t="shared" si="6"/>
        <v>2513295</v>
      </c>
      <c r="L78" s="10"/>
      <c r="M78" s="5"/>
    </row>
    <row r="79" spans="1:13" ht="30" customHeight="1" thickBot="1">
      <c r="A79" s="5"/>
      <c r="B79" s="9"/>
      <c r="C79" s="139" t="s">
        <v>13</v>
      </c>
      <c r="D79" s="163"/>
      <c r="E79" s="163"/>
      <c r="F79" s="163"/>
      <c r="G79" s="166"/>
      <c r="H79" s="165"/>
      <c r="I79" s="136"/>
      <c r="J79" s="405"/>
      <c r="K79" s="406">
        <f>SUM(K76:K78)</f>
        <v>21034431</v>
      </c>
      <c r="L79" s="10"/>
      <c r="M79" s="5"/>
    </row>
    <row r="80" spans="1:13" s="3" customFormat="1" ht="30" customHeight="1" thickBot="1">
      <c r="A80" s="11"/>
      <c r="B80" s="12"/>
      <c r="C80" s="242" t="s">
        <v>14</v>
      </c>
      <c r="D80" s="243"/>
      <c r="E80" s="243"/>
      <c r="F80" s="243"/>
      <c r="G80" s="243"/>
      <c r="H80" s="243"/>
      <c r="I80" s="243"/>
      <c r="J80" s="244"/>
      <c r="K80" s="408">
        <f>+K79+K74+K68+K63+K57+K35+K30</f>
        <v>2667601710</v>
      </c>
      <c r="L80" s="13"/>
      <c r="M80" s="11"/>
    </row>
    <row r="81" spans="1:13" s="3" customFormat="1" ht="16.2" thickBot="1">
      <c r="A81" s="11"/>
      <c r="B81" s="12"/>
      <c r="C81" s="168"/>
      <c r="D81" s="168"/>
      <c r="E81" s="168"/>
      <c r="F81" s="168"/>
      <c r="G81" s="168"/>
      <c r="H81" s="168"/>
      <c r="I81" s="168"/>
      <c r="J81" s="415"/>
      <c r="K81" s="416"/>
      <c r="L81" s="13"/>
      <c r="M81" s="11"/>
    </row>
    <row r="82" spans="1:13" s="3" customFormat="1" ht="30" customHeight="1" thickBot="1">
      <c r="A82" s="11"/>
      <c r="B82" s="12"/>
      <c r="C82" s="170"/>
      <c r="D82" s="171"/>
      <c r="E82" s="170"/>
      <c r="F82" s="170"/>
      <c r="G82" s="427" t="s">
        <v>210</v>
      </c>
      <c r="H82" s="428"/>
      <c r="I82" s="429"/>
      <c r="J82" s="430"/>
      <c r="K82" s="431">
        <v>20723688</v>
      </c>
      <c r="L82" s="13"/>
      <c r="M82" s="11"/>
    </row>
    <row r="83" spans="1:13" s="3" customFormat="1" ht="30" customHeight="1" thickBot="1">
      <c r="A83" s="11"/>
      <c r="B83" s="12"/>
      <c r="C83" s="170"/>
      <c r="D83" s="171"/>
      <c r="E83" s="170"/>
      <c r="F83" s="170"/>
      <c r="G83" s="422" t="s">
        <v>16</v>
      </c>
      <c r="H83" s="423"/>
      <c r="I83" s="424"/>
      <c r="J83" s="425"/>
      <c r="K83" s="426">
        <f>+K82+K80</f>
        <v>2688325398</v>
      </c>
      <c r="L83" s="13"/>
      <c r="M83" s="11"/>
    </row>
    <row r="84" spans="1:13" s="3" customFormat="1" ht="16.2" thickBot="1">
      <c r="A84" s="11"/>
      <c r="B84" s="12"/>
      <c r="C84" s="170"/>
      <c r="D84" s="171"/>
      <c r="E84" s="171"/>
      <c r="F84" s="171"/>
      <c r="G84" s="170"/>
      <c r="H84" s="170"/>
      <c r="I84" s="191"/>
      <c r="J84" s="411"/>
      <c r="K84" s="416"/>
      <c r="L84" s="13"/>
      <c r="M84" s="11"/>
    </row>
    <row r="85" spans="1:13" s="3" customFormat="1" ht="15.6">
      <c r="A85" s="11"/>
      <c r="B85" s="12"/>
      <c r="C85" s="194"/>
      <c r="D85" s="252"/>
      <c r="E85" s="252"/>
      <c r="F85" s="252"/>
      <c r="G85" s="252"/>
      <c r="H85" s="252"/>
      <c r="I85" s="252"/>
      <c r="J85" s="252"/>
      <c r="K85" s="253"/>
      <c r="L85" s="14"/>
      <c r="M85" s="11"/>
    </row>
    <row r="86" spans="1:13" s="3" customFormat="1" ht="46.5" customHeight="1">
      <c r="A86" s="11"/>
      <c r="B86" s="12"/>
      <c r="C86" s="237" t="s">
        <v>17</v>
      </c>
      <c r="D86" s="238"/>
      <c r="E86" s="238"/>
      <c r="F86" s="238"/>
      <c r="G86" s="238"/>
      <c r="H86" s="251" t="s">
        <v>18</v>
      </c>
      <c r="I86" s="251"/>
      <c r="J86" s="251"/>
      <c r="K86" s="417" t="s">
        <v>19</v>
      </c>
      <c r="L86" s="15"/>
      <c r="M86" s="11"/>
    </row>
    <row r="87" spans="1:13" s="3" customFormat="1" ht="32.25" customHeight="1">
      <c r="A87" s="11"/>
      <c r="B87" s="12"/>
      <c r="C87" s="237" t="s">
        <v>20</v>
      </c>
      <c r="D87" s="238"/>
      <c r="E87" s="238"/>
      <c r="F87" s="238"/>
      <c r="G87" s="238"/>
      <c r="H87" s="250" t="s">
        <v>21</v>
      </c>
      <c r="I87" s="250"/>
      <c r="J87" s="418" t="s">
        <v>22</v>
      </c>
      <c r="K87" s="197">
        <v>0.28999999999999998</v>
      </c>
      <c r="L87" s="15"/>
      <c r="M87" s="11"/>
    </row>
    <row r="88" spans="1:13" s="3" customFormat="1" ht="30" customHeight="1">
      <c r="A88" s="11"/>
      <c r="B88" s="12"/>
      <c r="C88" s="237" t="s">
        <v>23</v>
      </c>
      <c r="D88" s="238"/>
      <c r="E88" s="238"/>
      <c r="F88" s="238"/>
      <c r="G88" s="238"/>
      <c r="H88" s="247" t="s">
        <v>211</v>
      </c>
      <c r="I88" s="248"/>
      <c r="J88" s="418" t="s">
        <v>25</v>
      </c>
      <c r="K88" s="197">
        <v>0.01</v>
      </c>
      <c r="L88" s="15"/>
      <c r="M88" s="11"/>
    </row>
    <row r="89" spans="1:13" s="4" customFormat="1" ht="15.6">
      <c r="A89" s="11"/>
      <c r="B89" s="12"/>
      <c r="C89" s="207"/>
      <c r="E89" s="208"/>
      <c r="F89" s="208"/>
      <c r="G89" s="209"/>
      <c r="H89" s="249" t="s">
        <v>75</v>
      </c>
      <c r="I89" s="250"/>
      <c r="J89" s="418" t="s">
        <v>27</v>
      </c>
      <c r="K89" s="197">
        <v>0.05</v>
      </c>
      <c r="L89" s="13"/>
      <c r="M89" s="11"/>
    </row>
    <row r="90" spans="1:13" ht="15.6">
      <c r="A90" s="5"/>
      <c r="B90" s="9"/>
      <c r="C90" s="210"/>
      <c r="D90" s="211"/>
      <c r="E90" s="211"/>
      <c r="F90" s="211"/>
      <c r="G90" s="212"/>
      <c r="H90" s="250" t="s">
        <v>28</v>
      </c>
      <c r="I90" s="250"/>
      <c r="J90" s="418" t="s">
        <v>29</v>
      </c>
      <c r="K90" s="197">
        <f>+K87+K88+K89</f>
        <v>0.35</v>
      </c>
      <c r="L90" s="10"/>
      <c r="M90" s="5"/>
    </row>
    <row r="91" spans="1:13" ht="16.2" thickBot="1">
      <c r="A91" s="5"/>
      <c r="B91" s="9"/>
      <c r="C91" s="217"/>
      <c r="D91" s="215"/>
      <c r="E91" s="215"/>
      <c r="F91" s="215"/>
      <c r="G91" s="216"/>
      <c r="H91" s="245"/>
      <c r="I91" s="245"/>
      <c r="J91" s="245"/>
      <c r="K91" s="246"/>
      <c r="L91" s="10"/>
      <c r="M91" s="5"/>
    </row>
    <row r="92" spans="1:13" ht="16.2" thickBot="1">
      <c r="A92" s="5"/>
      <c r="B92" s="228"/>
      <c r="C92" s="229"/>
      <c r="D92" s="229"/>
      <c r="E92" s="230"/>
      <c r="F92" s="229"/>
      <c r="G92" s="231"/>
      <c r="H92" s="229"/>
      <c r="I92" s="229"/>
      <c r="J92" s="419"/>
      <c r="K92" s="419"/>
      <c r="L92" s="232"/>
      <c r="M92" s="5"/>
    </row>
    <row r="93" spans="1:13" ht="16.2" thickTop="1">
      <c r="A93" s="5"/>
      <c r="B93" s="5"/>
      <c r="C93" s="5"/>
      <c r="D93" s="5"/>
      <c r="E93" s="6"/>
      <c r="F93" s="5"/>
      <c r="G93" s="5"/>
      <c r="H93" s="5"/>
      <c r="I93" s="5"/>
      <c r="J93" s="396"/>
      <c r="K93" s="396"/>
      <c r="L93" s="5"/>
      <c r="M93" s="5"/>
    </row>
  </sheetData>
  <mergeCells count="25">
    <mergeCell ref="C5:K5"/>
    <mergeCell ref="J11:J12"/>
    <mergeCell ref="K11:K12"/>
    <mergeCell ref="C11:C12"/>
    <mergeCell ref="D11:D12"/>
    <mergeCell ref="G11:G12"/>
    <mergeCell ref="H11:H12"/>
    <mergeCell ref="E11:F11"/>
    <mergeCell ref="C7:K8"/>
    <mergeCell ref="C9:K9"/>
    <mergeCell ref="C3:F3"/>
    <mergeCell ref="C87:G87"/>
    <mergeCell ref="C10:K10"/>
    <mergeCell ref="C80:J80"/>
    <mergeCell ref="H91:K91"/>
    <mergeCell ref="C88:G88"/>
    <mergeCell ref="H88:I88"/>
    <mergeCell ref="H89:I89"/>
    <mergeCell ref="H90:I90"/>
    <mergeCell ref="C86:G86"/>
    <mergeCell ref="H86:J86"/>
    <mergeCell ref="H87:I87"/>
    <mergeCell ref="D85:K85"/>
    <mergeCell ref="C6:K6"/>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235" t="s">
        <v>97</v>
      </c>
      <c r="D3" s="277"/>
      <c r="E3" s="277"/>
      <c r="F3" s="277"/>
      <c r="G3" s="5"/>
      <c r="H3" s="5"/>
      <c r="I3" s="5"/>
      <c r="J3" s="5"/>
      <c r="K3" s="5"/>
      <c r="L3" s="10"/>
      <c r="M3" s="5"/>
    </row>
    <row r="4" spans="1:13" ht="15.6">
      <c r="A4" s="5"/>
      <c r="B4" s="9"/>
      <c r="C4" s="201" t="s">
        <v>0</v>
      </c>
      <c r="D4" s="202" t="s">
        <v>98</v>
      </c>
      <c r="E4" s="201" t="s">
        <v>1</v>
      </c>
      <c r="F4" s="202">
        <v>1</v>
      </c>
      <c r="G4" s="5"/>
      <c r="H4" s="5"/>
      <c r="I4" s="5"/>
      <c r="J4" s="5"/>
      <c r="K4" s="5"/>
      <c r="L4" s="10"/>
      <c r="M4" s="5"/>
    </row>
    <row r="5" spans="1:13" ht="15.6">
      <c r="A5" s="5"/>
      <c r="B5" s="9"/>
      <c r="C5" s="278" t="s">
        <v>30</v>
      </c>
      <c r="D5" s="278"/>
      <c r="E5" s="278"/>
      <c r="F5" s="278"/>
      <c r="G5" s="278"/>
      <c r="H5" s="278"/>
      <c r="I5" s="278"/>
      <c r="J5" s="278"/>
      <c r="K5" s="278"/>
      <c r="L5" s="10"/>
      <c r="M5" s="5"/>
    </row>
    <row r="6" spans="1:13" ht="16.2" thickBot="1">
      <c r="A6" s="5"/>
      <c r="B6" s="9"/>
      <c r="C6" s="254" t="s">
        <v>31</v>
      </c>
      <c r="D6" s="254"/>
      <c r="E6" s="254"/>
      <c r="F6" s="254"/>
      <c r="G6" s="254"/>
      <c r="H6" s="254"/>
      <c r="I6" s="254"/>
      <c r="J6" s="254"/>
      <c r="K6" s="254"/>
      <c r="L6" s="10"/>
      <c r="M6" s="5"/>
    </row>
    <row r="7" spans="1:13" s="20" customFormat="1" ht="16.5" customHeight="1">
      <c r="A7" s="19"/>
      <c r="B7" s="218"/>
      <c r="C7" s="279" t="s">
        <v>86</v>
      </c>
      <c r="D7" s="280"/>
      <c r="E7" s="280"/>
      <c r="F7" s="280"/>
      <c r="G7" s="280"/>
      <c r="H7" s="280"/>
      <c r="I7" s="280"/>
      <c r="J7" s="280"/>
      <c r="K7" s="281"/>
      <c r="L7" s="21"/>
      <c r="M7" s="19"/>
    </row>
    <row r="8" spans="1:13" ht="33.75" customHeight="1" thickBot="1">
      <c r="A8" s="5"/>
      <c r="B8" s="219"/>
      <c r="C8" s="282"/>
      <c r="D8" s="283"/>
      <c r="E8" s="283"/>
      <c r="F8" s="283"/>
      <c r="G8" s="283"/>
      <c r="H8" s="283"/>
      <c r="I8" s="283"/>
      <c r="J8" s="283"/>
      <c r="K8" s="284"/>
      <c r="L8" s="10"/>
      <c r="M8" s="5"/>
    </row>
    <row r="9" spans="1:13" ht="34.5" customHeight="1">
      <c r="A9" s="5"/>
      <c r="B9" s="219"/>
      <c r="C9" s="285" t="s">
        <v>87</v>
      </c>
      <c r="D9" s="286"/>
      <c r="E9" s="286"/>
      <c r="F9" s="286"/>
      <c r="G9" s="286"/>
      <c r="H9" s="286"/>
      <c r="I9" s="286"/>
      <c r="J9" s="286"/>
      <c r="K9" s="287"/>
      <c r="L9" s="10"/>
      <c r="M9" s="5"/>
    </row>
    <row r="10" spans="1:13" ht="30" customHeight="1" thickBot="1">
      <c r="A10" s="5"/>
      <c r="B10" s="219"/>
      <c r="C10" s="240"/>
      <c r="D10" s="240"/>
      <c r="E10" s="240"/>
      <c r="F10" s="240"/>
      <c r="G10" s="240"/>
      <c r="H10" s="240"/>
      <c r="I10" s="240"/>
      <c r="J10" s="240"/>
      <c r="K10" s="241"/>
      <c r="L10" s="10"/>
      <c r="M10" s="5"/>
    </row>
    <row r="11" spans="1:13" ht="30" customHeight="1">
      <c r="A11" s="5"/>
      <c r="B11" s="9"/>
      <c r="C11" s="265" t="s">
        <v>3</v>
      </c>
      <c r="D11" s="258" t="s">
        <v>4</v>
      </c>
      <c r="E11" s="267" t="s">
        <v>5</v>
      </c>
      <c r="F11" s="267"/>
      <c r="G11" s="265" t="s">
        <v>6</v>
      </c>
      <c r="H11" s="258" t="s">
        <v>7</v>
      </c>
      <c r="I11" s="258" t="s">
        <v>8</v>
      </c>
      <c r="J11" s="261" t="s">
        <v>9</v>
      </c>
      <c r="K11" s="263" t="s">
        <v>10</v>
      </c>
      <c r="L11" s="10"/>
      <c r="M11" s="5"/>
    </row>
    <row r="12" spans="1:13" ht="30" customHeight="1" thickBot="1">
      <c r="A12" s="5"/>
      <c r="B12" s="9"/>
      <c r="C12" s="266"/>
      <c r="D12" s="259"/>
      <c r="E12" s="129" t="s">
        <v>11</v>
      </c>
      <c r="F12" s="129" t="s">
        <v>12</v>
      </c>
      <c r="G12" s="266"/>
      <c r="H12" s="259"/>
      <c r="I12" s="259"/>
      <c r="J12" s="262"/>
      <c r="K12" s="26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242" t="s">
        <v>14</v>
      </c>
      <c r="D40" s="243"/>
      <c r="E40" s="243"/>
      <c r="F40" s="243"/>
      <c r="G40" s="243"/>
      <c r="H40" s="243"/>
      <c r="I40" s="243"/>
      <c r="J40" s="244"/>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255"/>
      <c r="H42" s="256"/>
      <c r="I42" s="25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252"/>
      <c r="E51" s="252"/>
      <c r="F51" s="252"/>
      <c r="G51" s="252"/>
      <c r="H51" s="252"/>
      <c r="I51" s="252"/>
      <c r="J51" s="252"/>
      <c r="K51" s="253"/>
      <c r="L51" s="14"/>
      <c r="M51" s="11"/>
    </row>
    <row r="52" spans="1:13" s="3" customFormat="1" ht="46.5" customHeight="1">
      <c r="A52" s="11"/>
      <c r="B52" s="12"/>
      <c r="C52" s="237" t="s">
        <v>17</v>
      </c>
      <c r="D52" s="238"/>
      <c r="E52" s="238"/>
      <c r="F52" s="238"/>
      <c r="G52" s="238"/>
      <c r="H52" s="251" t="s">
        <v>6</v>
      </c>
      <c r="I52" s="251"/>
      <c r="J52" s="251"/>
      <c r="K52" s="195" t="s">
        <v>19</v>
      </c>
      <c r="L52" s="15"/>
      <c r="M52" s="11"/>
    </row>
    <row r="53" spans="1:13" s="3" customFormat="1" ht="32.25" customHeight="1">
      <c r="A53" s="11"/>
      <c r="B53" s="12"/>
      <c r="C53" s="237" t="s">
        <v>32</v>
      </c>
      <c r="D53" s="238"/>
      <c r="E53" s="238"/>
      <c r="F53" s="238"/>
      <c r="G53" s="238"/>
      <c r="H53" s="250" t="s">
        <v>21</v>
      </c>
      <c r="I53" s="250"/>
      <c r="J53" s="196" t="s">
        <v>22</v>
      </c>
      <c r="K53" s="197" t="s">
        <v>33</v>
      </c>
      <c r="L53" s="213"/>
      <c r="M53" s="11"/>
    </row>
    <row r="54" spans="1:13" s="3" customFormat="1" ht="30" customHeight="1">
      <c r="A54" s="11"/>
      <c r="B54" s="12"/>
      <c r="C54" s="237" t="s">
        <v>23</v>
      </c>
      <c r="D54" s="238"/>
      <c r="E54" s="238"/>
      <c r="F54" s="238"/>
      <c r="G54" s="238"/>
      <c r="H54" s="247" t="s">
        <v>24</v>
      </c>
      <c r="I54" s="248"/>
      <c r="J54" s="196" t="s">
        <v>25</v>
      </c>
      <c r="K54" s="197" t="s">
        <v>33</v>
      </c>
      <c r="L54" s="15"/>
      <c r="M54" s="11"/>
    </row>
    <row r="55" spans="1:13" s="4" customFormat="1" ht="58.5" customHeight="1">
      <c r="A55" s="11"/>
      <c r="B55" s="12"/>
      <c r="C55" s="207"/>
      <c r="D55" s="208"/>
      <c r="E55" s="208"/>
      <c r="F55" s="208"/>
      <c r="G55" s="209"/>
      <c r="H55" s="249" t="s">
        <v>26</v>
      </c>
      <c r="I55" s="250"/>
      <c r="J55" s="196" t="s">
        <v>27</v>
      </c>
      <c r="K55" s="197" t="s">
        <v>33</v>
      </c>
      <c r="L55" s="13"/>
      <c r="M55" s="11"/>
    </row>
    <row r="56" spans="1:13" ht="57.75" customHeight="1">
      <c r="A56" s="5"/>
      <c r="B56" s="9"/>
      <c r="C56" s="210"/>
      <c r="D56" s="211"/>
      <c r="E56" s="211"/>
      <c r="F56" s="211"/>
      <c r="G56" s="212"/>
      <c r="H56" s="250" t="s">
        <v>28</v>
      </c>
      <c r="I56" s="250"/>
      <c r="J56" s="196" t="s">
        <v>29</v>
      </c>
      <c r="K56" s="197" t="s">
        <v>33</v>
      </c>
      <c r="L56" s="10"/>
      <c r="M56" s="5"/>
    </row>
    <row r="57" spans="1:13" ht="16.2" thickBot="1">
      <c r="A57" s="5"/>
      <c r="B57" s="9"/>
      <c r="C57" s="210"/>
      <c r="D57" s="215"/>
      <c r="E57" s="215"/>
      <c r="F57" s="211"/>
      <c r="G57" s="216"/>
      <c r="H57" s="288"/>
      <c r="I57" s="288"/>
      <c r="J57" s="288"/>
      <c r="K57" s="289"/>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290" t="s">
        <v>96</v>
      </c>
      <c r="D3" s="291"/>
      <c r="E3" s="291"/>
      <c r="F3" s="291"/>
      <c r="P3" s="26"/>
    </row>
    <row r="4" spans="2:16">
      <c r="B4" s="25"/>
      <c r="C4" s="205" t="s">
        <v>0</v>
      </c>
      <c r="D4" s="234" t="s">
        <v>98</v>
      </c>
      <c r="E4" s="205" t="s">
        <v>1</v>
      </c>
      <c r="F4" s="206">
        <v>1</v>
      </c>
      <c r="P4" s="26"/>
    </row>
    <row r="5" spans="2:16">
      <c r="B5" s="25"/>
      <c r="C5" s="127"/>
      <c r="D5" s="128"/>
      <c r="E5" s="127"/>
      <c r="F5" s="128"/>
      <c r="P5" s="26"/>
    </row>
    <row r="6" spans="2:16" ht="48" customHeight="1">
      <c r="B6" s="25"/>
      <c r="C6" s="292" t="s">
        <v>88</v>
      </c>
      <c r="D6" s="292"/>
      <c r="E6" s="292"/>
      <c r="F6" s="292"/>
      <c r="G6" s="292"/>
      <c r="H6" s="292"/>
      <c r="I6" s="292"/>
      <c r="J6" s="292"/>
      <c r="K6" s="292"/>
      <c r="L6" s="292"/>
      <c r="M6" s="292"/>
      <c r="N6" s="292"/>
      <c r="O6" s="292"/>
      <c r="P6" s="27"/>
    </row>
    <row r="7" spans="2:16" ht="15" thickBot="1">
      <c r="B7" s="25"/>
      <c r="C7" s="52"/>
      <c r="D7" s="52"/>
      <c r="E7" s="52"/>
      <c r="F7" s="52"/>
      <c r="G7" s="52"/>
      <c r="H7" s="52"/>
      <c r="I7" s="52"/>
      <c r="J7" s="52"/>
      <c r="K7" s="52"/>
      <c r="L7" s="52"/>
      <c r="M7" s="52"/>
      <c r="N7" s="52"/>
      <c r="O7" s="52"/>
      <c r="P7" s="26"/>
    </row>
    <row r="8" spans="2:16" ht="14.4">
      <c r="B8" s="25"/>
      <c r="C8" s="338"/>
      <c r="D8" s="340"/>
      <c r="E8" s="341"/>
      <c r="F8" s="341"/>
      <c r="G8" s="341"/>
      <c r="H8" s="341"/>
      <c r="I8" s="341"/>
      <c r="J8" s="341"/>
      <c r="K8" s="342"/>
      <c r="L8" s="349"/>
      <c r="M8" s="350"/>
      <c r="N8" s="350"/>
      <c r="O8" s="351"/>
      <c r="P8" s="28"/>
    </row>
    <row r="9" spans="2:16" ht="14.4">
      <c r="B9" s="25"/>
      <c r="C9" s="339"/>
      <c r="D9" s="295" t="s">
        <v>34</v>
      </c>
      <c r="E9" s="296"/>
      <c r="F9" s="296"/>
      <c r="G9" s="296"/>
      <c r="H9" s="296"/>
      <c r="I9" s="296"/>
      <c r="J9" s="296"/>
      <c r="K9" s="297"/>
      <c r="L9" s="352"/>
      <c r="M9" s="353"/>
      <c r="N9" s="353"/>
      <c r="O9" s="354"/>
      <c r="P9" s="28"/>
    </row>
    <row r="10" spans="2:16" ht="14.4">
      <c r="B10" s="25"/>
      <c r="C10" s="339"/>
      <c r="D10" s="295"/>
      <c r="E10" s="296"/>
      <c r="F10" s="296"/>
      <c r="G10" s="296"/>
      <c r="H10" s="296"/>
      <c r="I10" s="296"/>
      <c r="J10" s="296"/>
      <c r="K10" s="297"/>
      <c r="L10" s="293" t="s">
        <v>35</v>
      </c>
      <c r="M10" s="355"/>
      <c r="N10" s="356"/>
      <c r="O10" s="357"/>
      <c r="P10" s="28"/>
    </row>
    <row r="11" spans="2:16" ht="14.4">
      <c r="B11" s="25"/>
      <c r="C11" s="339"/>
      <c r="D11" s="295" t="s">
        <v>36</v>
      </c>
      <c r="E11" s="296"/>
      <c r="F11" s="296"/>
      <c r="G11" s="296"/>
      <c r="H11" s="296"/>
      <c r="I11" s="296"/>
      <c r="J11" s="296"/>
      <c r="K11" s="297"/>
      <c r="L11" s="343"/>
      <c r="M11" s="358"/>
      <c r="N11" s="359"/>
      <c r="O11" s="360"/>
      <c r="P11" s="29"/>
    </row>
    <row r="12" spans="2:16" ht="12.75" customHeight="1">
      <c r="B12" s="25"/>
      <c r="C12" s="339"/>
      <c r="D12" s="298"/>
      <c r="E12" s="299"/>
      <c r="F12" s="299"/>
      <c r="G12" s="299"/>
      <c r="H12" s="299"/>
      <c r="I12" s="299"/>
      <c r="J12" s="299"/>
      <c r="K12" s="300"/>
      <c r="L12" s="293" t="s">
        <v>37</v>
      </c>
      <c r="M12" s="293">
        <v>1</v>
      </c>
      <c r="N12" s="293" t="s">
        <v>38</v>
      </c>
      <c r="O12" s="347">
        <v>1</v>
      </c>
      <c r="P12" s="28"/>
    </row>
    <row r="13" spans="2:16">
      <c r="B13" s="25"/>
      <c r="C13" s="339"/>
      <c r="D13" s="298"/>
      <c r="E13" s="299"/>
      <c r="F13" s="299"/>
      <c r="G13" s="299"/>
      <c r="H13" s="299"/>
      <c r="I13" s="299"/>
      <c r="J13" s="299"/>
      <c r="K13" s="300"/>
      <c r="L13" s="294"/>
      <c r="M13" s="294"/>
      <c r="N13" s="294"/>
      <c r="O13" s="348"/>
      <c r="P13" s="28"/>
    </row>
    <row r="14" spans="2:16" ht="14.4">
      <c r="B14" s="25"/>
      <c r="C14" s="339"/>
      <c r="D14" s="295" t="s">
        <v>89</v>
      </c>
      <c r="E14" s="296"/>
      <c r="F14" s="296"/>
      <c r="G14" s="296"/>
      <c r="H14" s="296"/>
      <c r="I14" s="296"/>
      <c r="J14" s="296"/>
      <c r="K14" s="297"/>
      <c r="L14" s="294"/>
      <c r="M14" s="294"/>
      <c r="N14" s="294"/>
      <c r="O14" s="348"/>
      <c r="P14" s="28"/>
    </row>
    <row r="15" spans="2:16" ht="15" thickBot="1">
      <c r="B15" s="25"/>
      <c r="C15" s="53"/>
      <c r="D15" s="54"/>
      <c r="E15" s="54"/>
      <c r="F15" s="54"/>
      <c r="G15" s="54"/>
      <c r="H15" s="54"/>
      <c r="I15" s="54"/>
      <c r="J15" s="54"/>
      <c r="K15" s="54"/>
      <c r="L15" s="54"/>
      <c r="M15" s="55"/>
      <c r="N15" s="55"/>
      <c r="O15" s="56"/>
      <c r="P15" s="30"/>
    </row>
    <row r="16" spans="2:16" ht="14.4">
      <c r="B16" s="25"/>
      <c r="C16" s="57"/>
      <c r="D16" s="222"/>
      <c r="E16" s="222"/>
      <c r="F16" s="222"/>
      <c r="G16" s="222"/>
      <c r="H16" s="222"/>
      <c r="I16" s="222"/>
      <c r="J16" s="222"/>
      <c r="K16" s="222"/>
      <c r="L16" s="58" t="s">
        <v>39</v>
      </c>
      <c r="M16" s="59" t="s">
        <v>40</v>
      </c>
      <c r="N16" s="59" t="s">
        <v>41</v>
      </c>
      <c r="O16" s="60" t="s">
        <v>42</v>
      </c>
      <c r="P16" s="29"/>
    </row>
    <row r="17" spans="2:16" ht="14.4">
      <c r="B17" s="25"/>
      <c r="C17" s="61"/>
      <c r="D17" s="220"/>
      <c r="E17" s="220"/>
      <c r="F17" s="220"/>
      <c r="G17" s="220"/>
      <c r="H17" s="220"/>
      <c r="I17" s="220"/>
      <c r="J17" s="220"/>
      <c r="K17" s="220"/>
      <c r="L17" s="62"/>
      <c r="M17" s="63"/>
      <c r="N17" s="63"/>
      <c r="O17" s="64"/>
      <c r="P17" s="31"/>
    </row>
    <row r="18" spans="2:16" ht="18" customHeight="1">
      <c r="B18" s="25"/>
      <c r="C18" s="381" t="s">
        <v>43</v>
      </c>
      <c r="D18" s="382"/>
      <c r="E18" s="382"/>
      <c r="F18" s="382"/>
      <c r="G18" s="220"/>
      <c r="H18" s="220"/>
      <c r="I18" s="220" t="s">
        <v>44</v>
      </c>
      <c r="J18" s="52"/>
      <c r="K18" s="220"/>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308" t="s">
        <v>45</v>
      </c>
      <c r="D22" s="309"/>
      <c r="E22" s="309"/>
      <c r="F22" s="309"/>
      <c r="G22" s="309"/>
      <c r="H22" s="309"/>
      <c r="I22" s="309"/>
      <c r="J22" s="309"/>
      <c r="K22" s="309"/>
      <c r="L22" s="309"/>
      <c r="M22" s="309"/>
      <c r="N22" s="309"/>
      <c r="O22" s="310"/>
      <c r="P22" s="33"/>
    </row>
    <row r="23" spans="2:16" ht="15" thickBot="1">
      <c r="B23" s="25"/>
      <c r="C23" s="75"/>
      <c r="D23" s="52"/>
      <c r="E23" s="52"/>
      <c r="F23" s="52"/>
      <c r="G23" s="52"/>
      <c r="H23" s="52"/>
      <c r="I23" s="52"/>
      <c r="J23" s="52"/>
      <c r="K23" s="52"/>
      <c r="L23" s="52"/>
      <c r="M23" s="52"/>
      <c r="N23" s="52"/>
      <c r="O23" s="76"/>
      <c r="P23" s="26"/>
    </row>
    <row r="24" spans="2:16">
      <c r="B24" s="25"/>
      <c r="C24" s="77" t="s">
        <v>46</v>
      </c>
      <c r="D24" s="344" t="s">
        <v>6</v>
      </c>
      <c r="E24" s="345"/>
      <c r="F24" s="345"/>
      <c r="G24" s="345"/>
      <c r="H24" s="345"/>
      <c r="I24" s="345"/>
      <c r="J24" s="345"/>
      <c r="K24" s="345"/>
      <c r="L24" s="346"/>
      <c r="M24" s="306" t="s">
        <v>47</v>
      </c>
      <c r="N24" s="307"/>
      <c r="O24" s="77" t="s">
        <v>8</v>
      </c>
      <c r="P24" s="34"/>
    </row>
    <row r="25" spans="2:16" ht="14.4" thickBot="1">
      <c r="B25" s="25"/>
      <c r="C25" s="78"/>
      <c r="D25" s="324"/>
      <c r="E25" s="364"/>
      <c r="F25" s="364"/>
      <c r="G25" s="364"/>
      <c r="H25" s="364"/>
      <c r="I25" s="364"/>
      <c r="J25" s="364"/>
      <c r="K25" s="364"/>
      <c r="L25" s="325"/>
      <c r="M25" s="324"/>
      <c r="N25" s="325"/>
      <c r="O25" s="79"/>
      <c r="P25" s="35"/>
    </row>
    <row r="26" spans="2:16">
      <c r="B26" s="25"/>
      <c r="C26" s="329" t="s">
        <v>48</v>
      </c>
      <c r="D26" s="330"/>
      <c r="E26" s="330"/>
      <c r="F26" s="330"/>
      <c r="G26" s="330"/>
      <c r="H26" s="330"/>
      <c r="I26" s="330"/>
      <c r="J26" s="330"/>
      <c r="K26" s="330"/>
      <c r="L26" s="330"/>
      <c r="M26" s="330"/>
      <c r="N26" s="330"/>
      <c r="O26" s="331"/>
      <c r="P26" s="36"/>
    </row>
    <row r="27" spans="2:16">
      <c r="B27" s="25"/>
      <c r="C27" s="332"/>
      <c r="D27" s="333"/>
      <c r="E27" s="333"/>
      <c r="F27" s="333"/>
      <c r="G27" s="333"/>
      <c r="H27" s="333"/>
      <c r="I27" s="333"/>
      <c r="J27" s="333"/>
      <c r="K27" s="333"/>
      <c r="L27" s="333"/>
      <c r="M27" s="333"/>
      <c r="N27" s="333"/>
      <c r="O27" s="334"/>
      <c r="P27" s="36"/>
    </row>
    <row r="28" spans="2:16" ht="14.4" thickBot="1">
      <c r="B28" s="25"/>
      <c r="C28" s="335"/>
      <c r="D28" s="336"/>
      <c r="E28" s="336"/>
      <c r="F28" s="336"/>
      <c r="G28" s="336"/>
      <c r="H28" s="336"/>
      <c r="I28" s="336"/>
      <c r="J28" s="336"/>
      <c r="K28" s="336"/>
      <c r="L28" s="336"/>
      <c r="M28" s="336"/>
      <c r="N28" s="336"/>
      <c r="O28" s="337"/>
      <c r="P28" s="36"/>
    </row>
    <row r="29" spans="2:16" ht="14.4">
      <c r="B29" s="25"/>
      <c r="C29" s="326" t="s">
        <v>6</v>
      </c>
      <c r="D29" s="327"/>
      <c r="E29" s="327"/>
      <c r="F29" s="327"/>
      <c r="G29" s="328"/>
      <c r="H29" s="304" t="s">
        <v>49</v>
      </c>
      <c r="I29" s="327"/>
      <c r="J29" s="362" t="s">
        <v>50</v>
      </c>
      <c r="K29" s="363"/>
      <c r="L29" s="80" t="s">
        <v>51</v>
      </c>
      <c r="M29" s="304" t="s">
        <v>52</v>
      </c>
      <c r="N29" s="305"/>
      <c r="O29" s="81" t="s">
        <v>53</v>
      </c>
      <c r="P29" s="37"/>
    </row>
    <row r="30" spans="2:16" ht="14.4">
      <c r="B30" s="25"/>
      <c r="C30" s="311"/>
      <c r="D30" s="312"/>
      <c r="E30" s="312"/>
      <c r="F30" s="312"/>
      <c r="G30" s="313"/>
      <c r="H30" s="314"/>
      <c r="I30" s="313"/>
      <c r="J30" s="314"/>
      <c r="K30" s="313"/>
      <c r="L30" s="82"/>
      <c r="M30" s="315"/>
      <c r="N30" s="316"/>
      <c r="O30" s="83"/>
      <c r="P30" s="38"/>
    </row>
    <row r="31" spans="2:16" ht="14.4">
      <c r="B31" s="25"/>
      <c r="C31" s="84"/>
      <c r="D31" s="85"/>
      <c r="E31" s="85"/>
      <c r="F31" s="85"/>
      <c r="G31" s="86"/>
      <c r="H31" s="87"/>
      <c r="I31" s="86"/>
      <c r="J31" s="87"/>
      <c r="K31" s="86"/>
      <c r="L31" s="82"/>
      <c r="M31" s="315"/>
      <c r="N31" s="316"/>
      <c r="O31" s="83"/>
      <c r="P31" s="38"/>
    </row>
    <row r="32" spans="2:16" ht="15" thickBot="1">
      <c r="B32" s="25"/>
      <c r="C32" s="317"/>
      <c r="D32" s="318"/>
      <c r="E32" s="318"/>
      <c r="F32" s="318"/>
      <c r="G32" s="319"/>
      <c r="H32" s="365"/>
      <c r="I32" s="319"/>
      <c r="J32" s="365"/>
      <c r="K32" s="319"/>
      <c r="L32" s="88"/>
      <c r="M32" s="366"/>
      <c r="N32" s="367"/>
      <c r="O32" s="83"/>
      <c r="P32" s="38"/>
    </row>
    <row r="33" spans="2:16" ht="15" thickBot="1">
      <c r="B33" s="25"/>
      <c r="C33" s="301" t="s">
        <v>54</v>
      </c>
      <c r="D33" s="302"/>
      <c r="E33" s="302"/>
      <c r="F33" s="302"/>
      <c r="G33" s="302"/>
      <c r="H33" s="302"/>
      <c r="I33" s="302"/>
      <c r="J33" s="302"/>
      <c r="K33" s="302"/>
      <c r="L33" s="302"/>
      <c r="M33" s="302"/>
      <c r="N33" s="303"/>
      <c r="O33" s="89"/>
      <c r="P33" s="39"/>
    </row>
    <row r="34" spans="2:16" ht="13.5" customHeight="1">
      <c r="B34" s="25"/>
      <c r="C34" s="329" t="s">
        <v>55</v>
      </c>
      <c r="D34" s="330"/>
      <c r="E34" s="330"/>
      <c r="F34" s="330"/>
      <c r="G34" s="330"/>
      <c r="H34" s="330"/>
      <c r="I34" s="330"/>
      <c r="J34" s="330"/>
      <c r="K34" s="330"/>
      <c r="L34" s="330"/>
      <c r="M34" s="330"/>
      <c r="N34" s="330"/>
      <c r="O34" s="331"/>
      <c r="P34" s="36"/>
    </row>
    <row r="35" spans="2:16">
      <c r="B35" s="25"/>
      <c r="C35" s="332"/>
      <c r="D35" s="333"/>
      <c r="E35" s="333"/>
      <c r="F35" s="333"/>
      <c r="G35" s="333"/>
      <c r="H35" s="333"/>
      <c r="I35" s="333"/>
      <c r="J35" s="333"/>
      <c r="K35" s="333"/>
      <c r="L35" s="333"/>
      <c r="M35" s="333"/>
      <c r="N35" s="333"/>
      <c r="O35" s="334"/>
      <c r="P35" s="36"/>
    </row>
    <row r="36" spans="2:16" ht="14.4" thickBot="1">
      <c r="B36" s="25"/>
      <c r="C36" s="335"/>
      <c r="D36" s="336"/>
      <c r="E36" s="336"/>
      <c r="F36" s="336"/>
      <c r="G36" s="336"/>
      <c r="H36" s="336"/>
      <c r="I36" s="336"/>
      <c r="J36" s="336"/>
      <c r="K36" s="336"/>
      <c r="L36" s="336"/>
      <c r="M36" s="336"/>
      <c r="N36" s="336"/>
      <c r="O36" s="337"/>
      <c r="P36" s="36"/>
    </row>
    <row r="37" spans="2:16" ht="14.4">
      <c r="B37" s="25"/>
      <c r="C37" s="326" t="s">
        <v>6</v>
      </c>
      <c r="D37" s="361"/>
      <c r="E37" s="361"/>
      <c r="F37" s="361"/>
      <c r="G37" s="361"/>
      <c r="H37" s="361"/>
      <c r="I37" s="361"/>
      <c r="J37" s="305"/>
      <c r="K37" s="221" t="s">
        <v>47</v>
      </c>
      <c r="L37" s="80" t="s">
        <v>8</v>
      </c>
      <c r="M37" s="304" t="s">
        <v>56</v>
      </c>
      <c r="N37" s="305"/>
      <c r="O37" s="81" t="s">
        <v>53</v>
      </c>
      <c r="P37" s="37"/>
    </row>
    <row r="38" spans="2:16" ht="14.4">
      <c r="B38" s="25"/>
      <c r="C38" s="311"/>
      <c r="D38" s="312"/>
      <c r="E38" s="312"/>
      <c r="F38" s="312"/>
      <c r="G38" s="312"/>
      <c r="H38" s="312"/>
      <c r="I38" s="312"/>
      <c r="J38" s="313"/>
      <c r="K38" s="225"/>
      <c r="L38" s="90"/>
      <c r="M38" s="322"/>
      <c r="N38" s="323"/>
      <c r="O38" s="83"/>
      <c r="P38" s="38"/>
    </row>
    <row r="39" spans="2:16" ht="15" thickBot="1">
      <c r="B39" s="25"/>
      <c r="C39" s="317"/>
      <c r="D39" s="318"/>
      <c r="E39" s="318"/>
      <c r="F39" s="318"/>
      <c r="G39" s="318"/>
      <c r="H39" s="318"/>
      <c r="I39" s="318"/>
      <c r="J39" s="319"/>
      <c r="K39" s="85"/>
      <c r="L39" s="91"/>
      <c r="M39" s="320"/>
      <c r="N39" s="321"/>
      <c r="O39" s="92"/>
      <c r="P39" s="38"/>
    </row>
    <row r="40" spans="2:16" ht="15" thickBot="1">
      <c r="B40" s="25"/>
      <c r="C40" s="301" t="s">
        <v>54</v>
      </c>
      <c r="D40" s="302"/>
      <c r="E40" s="302"/>
      <c r="F40" s="302"/>
      <c r="G40" s="302"/>
      <c r="H40" s="302"/>
      <c r="I40" s="302"/>
      <c r="J40" s="302"/>
      <c r="K40" s="302"/>
      <c r="L40" s="302"/>
      <c r="M40" s="302"/>
      <c r="N40" s="303"/>
      <c r="O40" s="93">
        <v>0</v>
      </c>
      <c r="P40" s="38"/>
    </row>
    <row r="41" spans="2:16">
      <c r="B41" s="25"/>
      <c r="C41" s="329" t="s">
        <v>57</v>
      </c>
      <c r="D41" s="330"/>
      <c r="E41" s="330"/>
      <c r="F41" s="330"/>
      <c r="G41" s="330"/>
      <c r="H41" s="330"/>
      <c r="I41" s="330"/>
      <c r="J41" s="330"/>
      <c r="K41" s="330"/>
      <c r="L41" s="330"/>
      <c r="M41" s="330"/>
      <c r="N41" s="330"/>
      <c r="O41" s="331"/>
      <c r="P41" s="36"/>
    </row>
    <row r="42" spans="2:16">
      <c r="B42" s="25"/>
      <c r="C42" s="332"/>
      <c r="D42" s="333"/>
      <c r="E42" s="333"/>
      <c r="F42" s="333"/>
      <c r="G42" s="333"/>
      <c r="H42" s="333"/>
      <c r="I42" s="333"/>
      <c r="J42" s="333"/>
      <c r="K42" s="333"/>
      <c r="L42" s="333"/>
      <c r="M42" s="333"/>
      <c r="N42" s="333"/>
      <c r="O42" s="334"/>
      <c r="P42" s="36"/>
    </row>
    <row r="43" spans="2:16" ht="14.4" thickBot="1">
      <c r="B43" s="25"/>
      <c r="C43" s="335"/>
      <c r="D43" s="336"/>
      <c r="E43" s="336"/>
      <c r="F43" s="336"/>
      <c r="G43" s="336"/>
      <c r="H43" s="336"/>
      <c r="I43" s="336"/>
      <c r="J43" s="336"/>
      <c r="K43" s="336"/>
      <c r="L43" s="336"/>
      <c r="M43" s="336"/>
      <c r="N43" s="336"/>
      <c r="O43" s="337"/>
      <c r="P43" s="36"/>
    </row>
    <row r="44" spans="2:16" ht="16.8">
      <c r="B44" s="25"/>
      <c r="C44" s="326" t="s">
        <v>58</v>
      </c>
      <c r="D44" s="361"/>
      <c r="E44" s="361"/>
      <c r="F44" s="361"/>
      <c r="G44" s="361"/>
      <c r="H44" s="361"/>
      <c r="I44" s="361"/>
      <c r="J44" s="80" t="s">
        <v>59</v>
      </c>
      <c r="K44" s="223" t="s">
        <v>60</v>
      </c>
      <c r="L44" s="94" t="s">
        <v>61</v>
      </c>
      <c r="M44" s="304" t="s">
        <v>62</v>
      </c>
      <c r="N44" s="305"/>
      <c r="O44" s="81" t="s">
        <v>53</v>
      </c>
      <c r="P44" s="37"/>
    </row>
    <row r="45" spans="2:16" ht="14.4">
      <c r="B45" s="25"/>
      <c r="C45" s="311"/>
      <c r="D45" s="312"/>
      <c r="E45" s="312"/>
      <c r="F45" s="312"/>
      <c r="G45" s="312"/>
      <c r="H45" s="312"/>
      <c r="I45" s="312"/>
      <c r="J45" s="95"/>
      <c r="K45" s="96"/>
      <c r="L45" s="95"/>
      <c r="M45" s="373"/>
      <c r="N45" s="374"/>
      <c r="O45" s="83"/>
      <c r="P45" s="38"/>
    </row>
    <row r="46" spans="2:16" ht="15" thickBot="1">
      <c r="B46" s="25"/>
      <c r="C46" s="317"/>
      <c r="D46" s="318"/>
      <c r="E46" s="318"/>
      <c r="F46" s="318"/>
      <c r="G46" s="318"/>
      <c r="H46" s="318"/>
      <c r="I46" s="318"/>
      <c r="J46" s="97"/>
      <c r="K46" s="98"/>
      <c r="L46" s="97"/>
      <c r="M46" s="320"/>
      <c r="N46" s="321"/>
      <c r="O46" s="99"/>
      <c r="P46" s="38"/>
    </row>
    <row r="47" spans="2:16" ht="15" thickBot="1">
      <c r="B47" s="25"/>
      <c r="C47" s="301" t="s">
        <v>54</v>
      </c>
      <c r="D47" s="302"/>
      <c r="E47" s="302"/>
      <c r="F47" s="302"/>
      <c r="G47" s="302"/>
      <c r="H47" s="302"/>
      <c r="I47" s="302"/>
      <c r="J47" s="302"/>
      <c r="K47" s="302"/>
      <c r="L47" s="302"/>
      <c r="M47" s="302"/>
      <c r="N47" s="303"/>
      <c r="O47" s="89"/>
      <c r="P47" s="39"/>
    </row>
    <row r="48" spans="2:16">
      <c r="B48" s="25"/>
      <c r="C48" s="329" t="s">
        <v>63</v>
      </c>
      <c r="D48" s="330"/>
      <c r="E48" s="330"/>
      <c r="F48" s="330"/>
      <c r="G48" s="330"/>
      <c r="H48" s="330"/>
      <c r="I48" s="330"/>
      <c r="J48" s="330"/>
      <c r="K48" s="330"/>
      <c r="L48" s="330"/>
      <c r="M48" s="330"/>
      <c r="N48" s="330"/>
      <c r="O48" s="331"/>
      <c r="P48" s="36"/>
    </row>
    <row r="49" spans="2:16">
      <c r="B49" s="25"/>
      <c r="C49" s="332"/>
      <c r="D49" s="333"/>
      <c r="E49" s="333"/>
      <c r="F49" s="333"/>
      <c r="G49" s="333"/>
      <c r="H49" s="333"/>
      <c r="I49" s="333"/>
      <c r="J49" s="333"/>
      <c r="K49" s="333"/>
      <c r="L49" s="333"/>
      <c r="M49" s="333"/>
      <c r="N49" s="333"/>
      <c r="O49" s="334"/>
      <c r="P49" s="36"/>
    </row>
    <row r="50" spans="2:16" ht="14.4" thickBot="1">
      <c r="B50" s="25"/>
      <c r="C50" s="335"/>
      <c r="D50" s="336"/>
      <c r="E50" s="336"/>
      <c r="F50" s="336"/>
      <c r="G50" s="336"/>
      <c r="H50" s="336"/>
      <c r="I50" s="336"/>
      <c r="J50" s="336"/>
      <c r="K50" s="336"/>
      <c r="L50" s="336"/>
      <c r="M50" s="336"/>
      <c r="N50" s="336"/>
      <c r="O50" s="337"/>
      <c r="P50" s="36"/>
    </row>
    <row r="51" spans="2:16" ht="28.2">
      <c r="B51" s="25"/>
      <c r="C51" s="326" t="s">
        <v>64</v>
      </c>
      <c r="D51" s="361"/>
      <c r="E51" s="361"/>
      <c r="F51" s="361"/>
      <c r="G51" s="361"/>
      <c r="H51" s="361"/>
      <c r="I51" s="361"/>
      <c r="J51" s="80" t="s">
        <v>65</v>
      </c>
      <c r="K51" s="100" t="s">
        <v>66</v>
      </c>
      <c r="L51" s="101" t="s">
        <v>67</v>
      </c>
      <c r="M51" s="371" t="s">
        <v>52</v>
      </c>
      <c r="N51" s="372"/>
      <c r="O51" s="102" t="s">
        <v>53</v>
      </c>
      <c r="P51" s="40"/>
    </row>
    <row r="52" spans="2:16" ht="14.4">
      <c r="B52" s="25"/>
      <c r="C52" s="103"/>
      <c r="D52" s="104"/>
      <c r="E52" s="104"/>
      <c r="F52" s="104"/>
      <c r="G52" s="104"/>
      <c r="H52" s="104"/>
      <c r="I52" s="104"/>
      <c r="J52" s="105"/>
      <c r="K52" s="106"/>
      <c r="L52" s="107"/>
      <c r="M52" s="375"/>
      <c r="N52" s="376"/>
      <c r="O52" s="108"/>
      <c r="P52" s="41"/>
    </row>
    <row r="53" spans="2:16" ht="14.4">
      <c r="B53" s="25"/>
      <c r="C53" s="103"/>
      <c r="D53" s="104"/>
      <c r="E53" s="104"/>
      <c r="F53" s="104"/>
      <c r="G53" s="104"/>
      <c r="H53" s="104"/>
      <c r="I53" s="104"/>
      <c r="J53" s="105"/>
      <c r="K53" s="106"/>
      <c r="L53" s="107"/>
      <c r="M53" s="375"/>
      <c r="N53" s="376"/>
      <c r="O53" s="108"/>
      <c r="P53" s="41"/>
    </row>
    <row r="54" spans="2:16" ht="14.4">
      <c r="B54" s="25"/>
      <c r="C54" s="103"/>
      <c r="D54" s="104"/>
      <c r="E54" s="104"/>
      <c r="F54" s="104"/>
      <c r="G54" s="104"/>
      <c r="H54" s="104"/>
      <c r="I54" s="104"/>
      <c r="J54" s="105"/>
      <c r="K54" s="106"/>
      <c r="L54" s="107"/>
      <c r="M54" s="373"/>
      <c r="N54" s="374"/>
      <c r="O54" s="108"/>
      <c r="P54" s="41"/>
    </row>
    <row r="55" spans="2:16" ht="15" thickBot="1">
      <c r="B55" s="25"/>
      <c r="C55" s="317"/>
      <c r="D55" s="318"/>
      <c r="E55" s="318"/>
      <c r="F55" s="318"/>
      <c r="G55" s="318"/>
      <c r="H55" s="318"/>
      <c r="I55" s="318"/>
      <c r="J55" s="97"/>
      <c r="K55" s="98"/>
      <c r="L55" s="97"/>
      <c r="M55" s="320"/>
      <c r="N55" s="321"/>
      <c r="O55" s="99"/>
      <c r="P55" s="38"/>
    </row>
    <row r="56" spans="2:16" ht="15" thickBot="1">
      <c r="B56" s="25"/>
      <c r="C56" s="301" t="s">
        <v>54</v>
      </c>
      <c r="D56" s="302"/>
      <c r="E56" s="302"/>
      <c r="F56" s="302"/>
      <c r="G56" s="302"/>
      <c r="H56" s="302"/>
      <c r="I56" s="302"/>
      <c r="J56" s="302"/>
      <c r="K56" s="302"/>
      <c r="L56" s="302"/>
      <c r="M56" s="302"/>
      <c r="N56" s="30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68" t="s">
        <v>68</v>
      </c>
      <c r="D58" s="369"/>
      <c r="E58" s="369"/>
      <c r="F58" s="369"/>
      <c r="G58" s="369"/>
      <c r="H58" s="369"/>
      <c r="I58" s="369"/>
      <c r="J58" s="369"/>
      <c r="K58" s="369"/>
      <c r="L58" s="369"/>
      <c r="M58" s="369"/>
      <c r="N58" s="370"/>
      <c r="O58" s="109"/>
      <c r="P58" s="42"/>
    </row>
    <row r="59" spans="2:16">
      <c r="B59" s="25"/>
      <c r="C59" s="329" t="s">
        <v>69</v>
      </c>
      <c r="D59" s="330"/>
      <c r="E59" s="330"/>
      <c r="F59" s="330"/>
      <c r="G59" s="330"/>
      <c r="H59" s="330"/>
      <c r="I59" s="330"/>
      <c r="J59" s="330"/>
      <c r="K59" s="330"/>
      <c r="L59" s="330"/>
      <c r="M59" s="330"/>
      <c r="N59" s="330"/>
      <c r="O59" s="331"/>
      <c r="P59" s="36"/>
    </row>
    <row r="60" spans="2:16">
      <c r="B60" s="25"/>
      <c r="C60" s="332"/>
      <c r="D60" s="333"/>
      <c r="E60" s="333"/>
      <c r="F60" s="333"/>
      <c r="G60" s="333"/>
      <c r="H60" s="333"/>
      <c r="I60" s="333"/>
      <c r="J60" s="333"/>
      <c r="K60" s="333"/>
      <c r="L60" s="333"/>
      <c r="M60" s="333"/>
      <c r="N60" s="333"/>
      <c r="O60" s="334"/>
      <c r="P60" s="36"/>
    </row>
    <row r="61" spans="2:16" ht="14.4" thickBot="1">
      <c r="B61" s="25"/>
      <c r="C61" s="335"/>
      <c r="D61" s="336"/>
      <c r="E61" s="336"/>
      <c r="F61" s="336"/>
      <c r="G61" s="336"/>
      <c r="H61" s="336"/>
      <c r="I61" s="336"/>
      <c r="J61" s="336"/>
      <c r="K61" s="336"/>
      <c r="L61" s="336"/>
      <c r="M61" s="336"/>
      <c r="N61" s="336"/>
      <c r="O61" s="337"/>
      <c r="P61" s="36"/>
    </row>
    <row r="62" spans="2:16" ht="14.4">
      <c r="B62" s="25"/>
      <c r="C62" s="326" t="s">
        <v>70</v>
      </c>
      <c r="D62" s="361"/>
      <c r="E62" s="361"/>
      <c r="F62" s="361"/>
      <c r="G62" s="361"/>
      <c r="H62" s="361"/>
      <c r="I62" s="361"/>
      <c r="J62" s="223"/>
      <c r="K62" s="224"/>
      <c r="L62" s="101" t="s">
        <v>71</v>
      </c>
      <c r="M62" s="371" t="s">
        <v>72</v>
      </c>
      <c r="N62" s="372"/>
      <c r="O62" s="102"/>
      <c r="P62" s="40"/>
    </row>
    <row r="63" spans="2:16" ht="14.4">
      <c r="B63" s="25"/>
      <c r="C63" s="311" t="s">
        <v>73</v>
      </c>
      <c r="D63" s="312"/>
      <c r="E63" s="312"/>
      <c r="F63" s="312"/>
      <c r="G63" s="312"/>
      <c r="H63" s="312"/>
      <c r="I63" s="312"/>
      <c r="J63" s="110"/>
      <c r="K63" s="111"/>
      <c r="L63" s="112"/>
      <c r="M63" s="389"/>
      <c r="N63" s="390"/>
      <c r="O63" s="113"/>
      <c r="P63" s="43"/>
    </row>
    <row r="64" spans="2:16" ht="14.4">
      <c r="B64" s="25"/>
      <c r="C64" s="84" t="s">
        <v>74</v>
      </c>
      <c r="D64" s="85"/>
      <c r="E64" s="85"/>
      <c r="F64" s="85"/>
      <c r="G64" s="85"/>
      <c r="H64" s="85"/>
      <c r="I64" s="85"/>
      <c r="J64" s="110"/>
      <c r="K64" s="111"/>
      <c r="L64" s="112"/>
      <c r="M64" s="389"/>
      <c r="N64" s="390"/>
      <c r="O64" s="113"/>
      <c r="P64" s="43"/>
    </row>
    <row r="65" spans="2:16" ht="15" thickBot="1">
      <c r="B65" s="25"/>
      <c r="C65" s="69" t="s">
        <v>75</v>
      </c>
      <c r="D65" s="70"/>
      <c r="E65" s="70"/>
      <c r="F65" s="70"/>
      <c r="G65" s="70"/>
      <c r="H65" s="70"/>
      <c r="I65" s="70"/>
      <c r="J65" s="114"/>
      <c r="K65" s="115"/>
      <c r="L65" s="112"/>
      <c r="M65" s="391"/>
      <c r="N65" s="392"/>
      <c r="O65" s="113"/>
      <c r="P65" s="43"/>
    </row>
    <row r="66" spans="2:16" ht="15" thickBot="1">
      <c r="B66" s="25"/>
      <c r="C66" s="301" t="s">
        <v>54</v>
      </c>
      <c r="D66" s="302"/>
      <c r="E66" s="302"/>
      <c r="F66" s="302"/>
      <c r="G66" s="302"/>
      <c r="H66" s="302"/>
      <c r="I66" s="302"/>
      <c r="J66" s="302"/>
      <c r="K66" s="302"/>
      <c r="L66" s="302"/>
      <c r="M66" s="302"/>
      <c r="N66" s="30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68" t="s">
        <v>76</v>
      </c>
      <c r="D68" s="369"/>
      <c r="E68" s="369"/>
      <c r="F68" s="369"/>
      <c r="G68" s="369"/>
      <c r="H68" s="369"/>
      <c r="I68" s="369"/>
      <c r="J68" s="369"/>
      <c r="K68" s="369"/>
      <c r="L68" s="369"/>
      <c r="M68" s="369"/>
      <c r="N68" s="370"/>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77</v>
      </c>
      <c r="I70" s="118"/>
      <c r="J70" s="118"/>
      <c r="K70" s="118"/>
      <c r="L70" s="52"/>
      <c r="M70" s="52"/>
      <c r="N70" s="52"/>
      <c r="O70" s="76"/>
      <c r="P70" s="26"/>
    </row>
    <row r="71" spans="2:16" ht="14.4">
      <c r="B71" s="25"/>
      <c r="C71" s="75"/>
      <c r="D71" s="52"/>
      <c r="E71" s="52"/>
      <c r="F71" s="52"/>
      <c r="G71" s="52"/>
      <c r="H71" s="118" t="s">
        <v>78</v>
      </c>
      <c r="I71" s="52"/>
      <c r="J71" s="52"/>
      <c r="K71" s="52"/>
      <c r="L71" s="52"/>
      <c r="M71" s="52"/>
      <c r="N71" s="52"/>
      <c r="O71" s="76"/>
      <c r="P71" s="45"/>
    </row>
    <row r="72" spans="2:16" ht="14.4">
      <c r="B72" s="25"/>
      <c r="C72" s="75"/>
      <c r="D72" s="52"/>
      <c r="E72" s="52"/>
      <c r="F72" s="52"/>
      <c r="G72" s="52"/>
      <c r="H72" s="118" t="s">
        <v>92</v>
      </c>
      <c r="I72" s="52"/>
      <c r="J72" s="52"/>
      <c r="K72" s="52"/>
      <c r="L72" s="52"/>
      <c r="M72" s="52"/>
      <c r="N72" s="52"/>
      <c r="O72" s="76"/>
      <c r="P72" s="45"/>
    </row>
    <row r="73" spans="2:16" ht="14.4">
      <c r="B73" s="25"/>
      <c r="C73" s="61"/>
      <c r="D73" s="119"/>
      <c r="E73" s="119"/>
      <c r="F73" s="119"/>
      <c r="G73" s="119"/>
      <c r="H73" s="118" t="s">
        <v>82</v>
      </c>
      <c r="I73" s="119"/>
      <c r="J73" s="119"/>
      <c r="K73" s="119"/>
      <c r="L73" s="119"/>
      <c r="M73" s="119"/>
      <c r="N73" s="119"/>
      <c r="O73" s="120"/>
      <c r="P73" s="46"/>
    </row>
    <row r="74" spans="2:16" ht="14.4">
      <c r="B74" s="25"/>
      <c r="C74" s="75"/>
      <c r="D74" s="52"/>
      <c r="E74" s="52"/>
      <c r="F74" s="52"/>
      <c r="G74" s="52"/>
      <c r="H74" s="52" t="s">
        <v>79</v>
      </c>
      <c r="I74" s="52"/>
      <c r="J74" s="52"/>
      <c r="K74" s="52"/>
      <c r="L74" s="52"/>
      <c r="M74" s="52"/>
      <c r="N74" s="52"/>
      <c r="O74" s="76"/>
      <c r="P74" s="26"/>
    </row>
    <row r="75" spans="2:16" ht="14.4">
      <c r="B75" s="25"/>
      <c r="C75" s="121" t="s">
        <v>80</v>
      </c>
      <c r="D75" s="122"/>
      <c r="E75" s="122"/>
      <c r="F75" s="122"/>
      <c r="G75" s="122"/>
      <c r="H75" s="122"/>
      <c r="I75" s="122"/>
      <c r="J75" s="122"/>
      <c r="K75" s="122"/>
      <c r="L75" s="122"/>
      <c r="M75" s="122"/>
      <c r="N75" s="122"/>
      <c r="O75" s="123"/>
      <c r="P75" s="26"/>
    </row>
    <row r="76" spans="2:16" ht="14.4">
      <c r="B76" s="25"/>
      <c r="C76" s="386"/>
      <c r="D76" s="387"/>
      <c r="E76" s="387"/>
      <c r="F76" s="387"/>
      <c r="G76" s="387"/>
      <c r="H76" s="387"/>
      <c r="I76" s="387"/>
      <c r="J76" s="387"/>
      <c r="K76" s="387"/>
      <c r="L76" s="387"/>
      <c r="M76" s="387"/>
      <c r="N76" s="387"/>
      <c r="O76" s="388"/>
      <c r="P76" s="46"/>
    </row>
    <row r="77" spans="2:16" ht="14.4">
      <c r="B77" s="25"/>
      <c r="C77" s="386"/>
      <c r="D77" s="387"/>
      <c r="E77" s="387"/>
      <c r="F77" s="387"/>
      <c r="G77" s="387"/>
      <c r="H77" s="387"/>
      <c r="I77" s="387"/>
      <c r="J77" s="387"/>
      <c r="K77" s="387"/>
      <c r="L77" s="387"/>
      <c r="M77" s="387"/>
      <c r="N77" s="387"/>
      <c r="O77" s="388"/>
      <c r="P77" s="46"/>
    </row>
    <row r="78" spans="2:16" ht="14.4">
      <c r="B78" s="25"/>
      <c r="C78" s="61"/>
      <c r="D78" s="119"/>
      <c r="E78" s="119"/>
      <c r="F78" s="119"/>
      <c r="G78" s="119"/>
      <c r="H78" s="119"/>
      <c r="I78" s="119"/>
      <c r="J78" s="119"/>
      <c r="K78" s="119"/>
      <c r="L78" s="119"/>
      <c r="M78" s="119"/>
      <c r="N78" s="119"/>
      <c r="O78" s="120"/>
      <c r="P78" s="46"/>
    </row>
    <row r="79" spans="2:16" ht="14.4">
      <c r="B79" s="25"/>
      <c r="C79" s="124" t="s">
        <v>81</v>
      </c>
      <c r="D79" s="119"/>
      <c r="E79" s="119"/>
      <c r="F79" s="119"/>
      <c r="G79" s="119"/>
      <c r="H79" s="119"/>
      <c r="I79" s="119"/>
      <c r="J79" s="119"/>
      <c r="K79" s="119"/>
      <c r="L79" s="119"/>
      <c r="M79" s="119"/>
      <c r="N79" s="119"/>
      <c r="O79" s="120"/>
      <c r="P79" s="46"/>
    </row>
    <row r="80" spans="2:16" ht="12.75" customHeight="1">
      <c r="B80" s="25"/>
      <c r="C80" s="383" t="s">
        <v>90</v>
      </c>
      <c r="D80" s="384"/>
      <c r="E80" s="384"/>
      <c r="F80" s="384"/>
      <c r="G80" s="384"/>
      <c r="H80" s="384"/>
      <c r="I80" s="384"/>
      <c r="J80" s="384"/>
      <c r="K80" s="384"/>
      <c r="L80" s="384"/>
      <c r="M80" s="384"/>
      <c r="N80" s="384"/>
      <c r="O80" s="385"/>
      <c r="P80" s="47"/>
    </row>
    <row r="81" spans="2:16" ht="28.5" customHeight="1">
      <c r="B81" s="25"/>
      <c r="C81" s="383"/>
      <c r="D81" s="384"/>
      <c r="E81" s="384"/>
      <c r="F81" s="384"/>
      <c r="G81" s="384"/>
      <c r="H81" s="384"/>
      <c r="I81" s="384"/>
      <c r="J81" s="384"/>
      <c r="K81" s="384"/>
      <c r="L81" s="384"/>
      <c r="M81" s="384"/>
      <c r="N81" s="384"/>
      <c r="O81" s="385"/>
      <c r="P81" s="47"/>
    </row>
    <row r="82" spans="2:16" ht="13.35" customHeight="1">
      <c r="B82" s="25"/>
      <c r="C82" s="383" t="s">
        <v>91</v>
      </c>
      <c r="D82" s="384"/>
      <c r="E82" s="384"/>
      <c r="F82" s="384"/>
      <c r="G82" s="384"/>
      <c r="H82" s="384"/>
      <c r="I82" s="384"/>
      <c r="J82" s="384"/>
      <c r="K82" s="384"/>
      <c r="L82" s="384"/>
      <c r="M82" s="384"/>
      <c r="N82" s="384"/>
      <c r="O82" s="385"/>
      <c r="P82" s="47"/>
    </row>
    <row r="83" spans="2:16" ht="45" customHeight="1">
      <c r="B83" s="25"/>
      <c r="C83" s="383"/>
      <c r="D83" s="384"/>
      <c r="E83" s="384"/>
      <c r="F83" s="384"/>
      <c r="G83" s="384"/>
      <c r="H83" s="384"/>
      <c r="I83" s="384"/>
      <c r="J83" s="384"/>
      <c r="K83" s="384"/>
      <c r="L83" s="384"/>
      <c r="M83" s="384"/>
      <c r="N83" s="384"/>
      <c r="O83" s="385"/>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77</v>
      </c>
      <c r="I85" s="52"/>
      <c r="J85" s="52"/>
      <c r="K85" s="52"/>
      <c r="L85" s="52"/>
      <c r="M85" s="52"/>
      <c r="N85" s="52"/>
      <c r="O85" s="76"/>
      <c r="P85" s="26"/>
    </row>
    <row r="86" spans="2:16" ht="14.4">
      <c r="B86" s="25"/>
      <c r="C86" s="75"/>
      <c r="D86" s="52"/>
      <c r="E86" s="52"/>
      <c r="F86" s="52"/>
      <c r="G86" s="52"/>
      <c r="H86" s="52" t="s">
        <v>78</v>
      </c>
      <c r="I86" s="85"/>
      <c r="J86" s="85"/>
      <c r="K86" s="85"/>
      <c r="L86" s="52"/>
      <c r="M86" s="52"/>
      <c r="N86" s="52"/>
      <c r="O86" s="76"/>
      <c r="P86" s="26"/>
    </row>
    <row r="87" spans="2:16" ht="14.4">
      <c r="B87" s="25"/>
      <c r="C87" s="75"/>
      <c r="D87" s="52"/>
      <c r="E87" s="52"/>
      <c r="F87" s="52"/>
      <c r="G87" s="52"/>
      <c r="H87" s="52" t="s">
        <v>93</v>
      </c>
      <c r="I87" s="125"/>
      <c r="J87" s="125"/>
      <c r="K87" s="125"/>
      <c r="L87" s="52"/>
      <c r="M87" s="52"/>
      <c r="N87" s="52"/>
      <c r="O87" s="76"/>
      <c r="P87" s="26"/>
    </row>
    <row r="88" spans="2:16" ht="14.4">
      <c r="B88" s="25"/>
      <c r="C88" s="126"/>
      <c r="D88" s="119"/>
      <c r="E88" s="119"/>
      <c r="F88" s="119"/>
      <c r="G88" s="119"/>
      <c r="H88" s="52" t="s">
        <v>83</v>
      </c>
      <c r="I88" s="52"/>
      <c r="J88" s="52"/>
      <c r="K88" s="52"/>
      <c r="L88" s="119"/>
      <c r="M88" s="119"/>
      <c r="N88" s="119"/>
      <c r="O88" s="120"/>
      <c r="P88" s="46"/>
    </row>
    <row r="89" spans="2:16" ht="18.75" customHeight="1" thickBot="1">
      <c r="B89" s="25"/>
      <c r="C89" s="379"/>
      <c r="D89" s="380"/>
      <c r="E89" s="380"/>
      <c r="F89" s="98"/>
      <c r="G89" s="98"/>
      <c r="H89" s="98"/>
      <c r="I89" s="98"/>
      <c r="J89" s="98"/>
      <c r="K89" s="377"/>
      <c r="L89" s="377"/>
      <c r="M89" s="377"/>
      <c r="N89" s="377"/>
      <c r="O89" s="378"/>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ACER</cp:lastModifiedBy>
  <cp:revision/>
  <cp:lastPrinted>2021-07-22T21:21:55Z</cp:lastPrinted>
  <dcterms:created xsi:type="dcterms:W3CDTF">2006-06-27T16:47:25Z</dcterms:created>
  <dcterms:modified xsi:type="dcterms:W3CDTF">2025-06-26T20:39:59Z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