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2025\CTC\1. MINIMA CUANTIA\2. MATERIALES DE FORMACION\3. FULL POPULAR\EVALUACIONES CAM 007\"/>
    </mc:Choice>
  </mc:AlternateContent>
  <bookViews>
    <workbookView xWindow="0" yWindow="0" windowWidth="20490" windowHeight="7650"/>
  </bookViews>
  <sheets>
    <sheet name="CONFECCION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J21" i="2"/>
  <c r="H20" i="2"/>
  <c r="J16" i="2" l="1"/>
  <c r="I7" i="2"/>
  <c r="J7" i="2" s="1"/>
  <c r="I9" i="2"/>
  <c r="J9" i="2" s="1"/>
  <c r="I6" i="2"/>
  <c r="J6" i="2" s="1"/>
  <c r="I11" i="2"/>
  <c r="I13" i="2"/>
  <c r="I15" i="2"/>
  <c r="I4" i="2"/>
  <c r="I14" i="2" l="1"/>
  <c r="J14" i="2" s="1"/>
  <c r="I10" i="2"/>
  <c r="J10" i="2" s="1"/>
  <c r="I12" i="2"/>
  <c r="J12" i="2" s="1"/>
  <c r="I8" i="2"/>
  <c r="J8" i="2" s="1"/>
  <c r="J15" i="2"/>
  <c r="J13" i="2"/>
  <c r="J11" i="2"/>
  <c r="I5" i="2"/>
  <c r="J5" i="2" s="1"/>
  <c r="J4" i="2"/>
</calcChain>
</file>

<file path=xl/sharedStrings.xml><?xml version="1.0" encoding="utf-8"?>
<sst xmlns="http://schemas.openxmlformats.org/spreadsheetml/2006/main" count="51" uniqueCount="36">
  <si>
    <t>ÍTEM</t>
  </si>
  <si>
    <t>CÓDIGO UNSPSC</t>
  </si>
  <si>
    <t xml:space="preserve">PRODUCTO </t>
  </si>
  <si>
    <t>DESCRIPCIÓN</t>
  </si>
  <si>
    <t>CANTIDAD</t>
  </si>
  <si>
    <t>UNIDAD</t>
  </si>
  <si>
    <t>VALOR UNITARIO</t>
  </si>
  <si>
    <t>%IVA</t>
  </si>
  <si>
    <t>VALOR IVA</t>
  </si>
  <si>
    <t>VALOR UNITARIO(INCLUYE IVA)</t>
  </si>
  <si>
    <t>OFERTA ECONOMICA  - MATERIALES DE FORMACIÓN ECONOMIA POPULAR</t>
  </si>
  <si>
    <t>Tela</t>
  </si>
  <si>
    <t>tejido algodón drill strech 100% algodón de 1,50 cmts de ancho</t>
  </si>
  <si>
    <t>Tela lycra 82% polièster 18% elastan colores surtidos medida de ancho 1,45 metros</t>
  </si>
  <si>
    <t>Tela franela algodón perchada en colores surtidos de 1,50 c,mts de ancho</t>
  </si>
  <si>
    <t>popelina strech algodón de 1,50m cmts de ancho colores surtidos</t>
  </si>
  <si>
    <t>papel</t>
  </si>
  <si>
    <t>pliegos de papel periodico de 70 cmts X100cmts</t>
  </si>
  <si>
    <t>Alfileres rectos</t>
  </si>
  <si>
    <t>Ruedas de alfiler con cabeza de 70mm de largo y 0.80mm de diametro</t>
  </si>
  <si>
    <t>Reglas de sastreria</t>
  </si>
  <si>
    <t>Reglas para sastreria en madera</t>
  </si>
  <si>
    <t>Reglas de dibujo</t>
  </si>
  <si>
    <t>Regla para modisteria. de 100 cm elaborada en madera</t>
  </si>
  <si>
    <t>Tijera para cortar tela</t>
  </si>
  <si>
    <t>grandes de acero inoxidable de 20cms, empacadas en estuche individual</t>
  </si>
  <si>
    <t>Herramientas de confección</t>
  </si>
  <si>
    <t>Cinta métrica para confección. de 150 ctm. x 2 ctm. de ancho,con unidad de medida ctm y milímetros.  Al reverso pulgadas</t>
  </si>
  <si>
    <t>Pulidores de costura en acero inoxidable con mango plástico</t>
  </si>
  <si>
    <t>Tijera para cortar papel</t>
  </si>
  <si>
    <t>para cortar papel de 9 pulgadas</t>
  </si>
  <si>
    <t>M</t>
  </si>
  <si>
    <t>UN</t>
  </si>
  <si>
    <t>ANGELICA PATRICIA HERNANDEZ MARRUGO</t>
  </si>
  <si>
    <t>ATENTAMENTE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</si>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</sst>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9" tint="-0.249977111117893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rial Narrow"/>
      <family val="2"/>
    </font>
    <font>
      <sz val="12"/>
      <name val="Aptos Narrow"/>
      <family val="2"/>
      <scheme val="minor"/>
    </font>
    <font>
      <sz val="8"/>
      <name val="Aptos Narrow"/>
      <family val="2"/>
      <scheme val="minor"/>
    </font>
    <font>
      <sz val="10"/>
      <name val="Verdana"/>
      <family val="2"/>
    </font>
    <font>
      <b/>
      <sz val="9"/>
      <color rgb="FF000000"/>
      <name val="Arial"/>
      <family val="2"/>
    </font>
    <font>
      <b/>
      <sz val="11"/>
      <color theme="1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8" fillId="0" borderId="0">
      <alignment horizontal="left" vertical="center"/>
    </xf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3" borderId="1" xfId="2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7" xfId="0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9" fontId="0" fillId="0" borderId="1" xfId="4" applyFont="1" applyFill="1" applyBorder="1" applyAlignment="1">
      <alignment horizontal="center" vertical="center" wrapText="1"/>
    </xf>
    <xf numFmtId="44" fontId="0" fillId="6" borderId="1" xfId="2" applyFont="1" applyFill="1" applyBorder="1" applyAlignment="1">
      <alignment horizontal="center" vertical="center"/>
    </xf>
    <xf numFmtId="44" fontId="2" fillId="4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64" fontId="10" fillId="0" borderId="0" xfId="0" applyNumberFormat="1" applyFont="1"/>
    <xf numFmtId="9" fontId="0" fillId="0" borderId="0" xfId="0" applyNumberFormat="1"/>
    <xf numFmtId="44" fontId="0" fillId="0" borderId="0" xfId="0" applyNumberFormat="1"/>
  </cellXfs>
  <cellStyles count="5">
    <cellStyle name="BodyStyle" xfId="3"/>
    <cellStyle name="Millares" xfId="1" builtinId="3"/>
    <cellStyle name="Moneda" xfId="2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5</xdr:row>
      <xdr:rowOff>152400</xdr:rowOff>
    </xdr:to>
    <xdr:sp macro="" textlink="">
      <xdr:nvSpPr>
        <xdr:cNvPr id="2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>
        <a:xfrm>
          <a:off x="6410325" y="1457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5</xdr:row>
      <xdr:rowOff>152400</xdr:rowOff>
    </xdr:to>
    <xdr:sp macro="" textlink="">
      <xdr:nvSpPr>
        <xdr:cNvPr id="3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>
        <a:xfrm>
          <a:off x="6410325" y="1457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407459</xdr:colOff>
      <xdr:row>17</xdr:row>
      <xdr:rowOff>17984</xdr:rowOff>
    </xdr:from>
    <xdr:to>
      <xdr:col>3</xdr:col>
      <xdr:colOff>216959</xdr:colOff>
      <xdr:row>18</xdr:row>
      <xdr:rowOff>107545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8903248-46B2-473F-A13E-8F8C4ADDA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9459" y="9371534"/>
          <a:ext cx="1428750" cy="2895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12" workbookViewId="0">
      <selection activeCell="L2" sqref="L2"/>
    </sheetView>
  </sheetViews>
  <sheetFormatPr baseColWidth="10" defaultRowHeight="14.25"/>
  <cols>
    <col min="3" max="3" width="12.875" customWidth="1"/>
    <col min="4" max="4" width="29.125" style="16" customWidth="1"/>
    <col min="7" max="7" width="17.75" bestFit="1" customWidth="1"/>
    <col min="10" max="10" width="13" bestFit="1" customWidth="1"/>
  </cols>
  <sheetData>
    <row r="1" spans="1:10" ht="18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36.75" customHeight="1">
      <c r="A2" s="1"/>
      <c r="B2" s="1"/>
      <c r="C2" s="1"/>
      <c r="E2" s="2"/>
      <c r="G2" s="3"/>
      <c r="H2" s="34" t="s">
        <v>33</v>
      </c>
      <c r="I2" s="34"/>
      <c r="J2" s="34"/>
    </row>
    <row r="3" spans="1:10" ht="45">
      <c r="A3" s="4" t="s">
        <v>0</v>
      </c>
      <c r="B3" s="4" t="s">
        <v>1</v>
      </c>
      <c r="C3" s="4" t="s">
        <v>2</v>
      </c>
      <c r="D3" s="17" t="s">
        <v>3</v>
      </c>
      <c r="E3" s="4" t="s">
        <v>4</v>
      </c>
      <c r="F3" s="4" t="s">
        <v>5</v>
      </c>
      <c r="G3" s="5" t="s">
        <v>6</v>
      </c>
      <c r="H3" s="6" t="s">
        <v>7</v>
      </c>
      <c r="I3" s="7" t="s">
        <v>8</v>
      </c>
      <c r="J3" s="7" t="s">
        <v>9</v>
      </c>
    </row>
    <row r="4" spans="1:10" ht="49.5" customHeight="1">
      <c r="A4" s="10">
        <v>1</v>
      </c>
      <c r="B4" s="18">
        <v>11161700</v>
      </c>
      <c r="C4" s="20" t="s">
        <v>11</v>
      </c>
      <c r="D4" s="21" t="s">
        <v>12</v>
      </c>
      <c r="E4" s="15">
        <v>1</v>
      </c>
      <c r="F4" s="26" t="s">
        <v>31</v>
      </c>
      <c r="G4" s="8">
        <v>22000</v>
      </c>
      <c r="H4" s="29">
        <v>0.19</v>
      </c>
      <c r="I4" s="9">
        <f>+G4*0.19</f>
        <v>4180</v>
      </c>
      <c r="J4" s="30">
        <f>+G4+I4</f>
        <v>26180</v>
      </c>
    </row>
    <row r="5" spans="1:10" ht="54.75" customHeight="1">
      <c r="A5" s="10">
        <v>2</v>
      </c>
      <c r="B5" s="19">
        <v>11162100</v>
      </c>
      <c r="C5" s="22" t="s">
        <v>11</v>
      </c>
      <c r="D5" s="23" t="s">
        <v>13</v>
      </c>
      <c r="E5" s="15">
        <v>1</v>
      </c>
      <c r="F5" s="27" t="s">
        <v>31</v>
      </c>
      <c r="G5" s="8">
        <v>21300</v>
      </c>
      <c r="H5" s="29">
        <v>0.19</v>
      </c>
      <c r="I5" s="9">
        <f t="shared" ref="I5:I15" si="0">+G5*0.19</f>
        <v>4047</v>
      </c>
      <c r="J5" s="30">
        <f t="shared" ref="J5:J15" si="1">+G5+I5</f>
        <v>25347</v>
      </c>
    </row>
    <row r="6" spans="1:10" ht="52.5" customHeight="1">
      <c r="A6" s="10">
        <v>3</v>
      </c>
      <c r="B6" s="19">
        <v>11162100</v>
      </c>
      <c r="C6" s="22" t="s">
        <v>11</v>
      </c>
      <c r="D6" s="24" t="s">
        <v>14</v>
      </c>
      <c r="E6" s="15">
        <v>1</v>
      </c>
      <c r="F6" s="27" t="s">
        <v>31</v>
      </c>
      <c r="G6" s="8">
        <v>17000</v>
      </c>
      <c r="H6" s="29">
        <v>0.19</v>
      </c>
      <c r="I6" s="9">
        <f t="shared" si="0"/>
        <v>3230</v>
      </c>
      <c r="J6" s="30">
        <f t="shared" si="1"/>
        <v>20230</v>
      </c>
    </row>
    <row r="7" spans="1:10" ht="35.25" customHeight="1">
      <c r="A7" s="10">
        <v>4</v>
      </c>
      <c r="B7" s="19">
        <v>11161700</v>
      </c>
      <c r="C7" s="22" t="s">
        <v>11</v>
      </c>
      <c r="D7" s="24" t="s">
        <v>15</v>
      </c>
      <c r="E7" s="15">
        <v>1</v>
      </c>
      <c r="F7" s="27" t="s">
        <v>31</v>
      </c>
      <c r="G7" s="8">
        <v>16000</v>
      </c>
      <c r="H7" s="29">
        <v>0.19</v>
      </c>
      <c r="I7" s="9">
        <f t="shared" si="0"/>
        <v>3040</v>
      </c>
      <c r="J7" s="30">
        <f t="shared" si="1"/>
        <v>19040</v>
      </c>
    </row>
    <row r="8" spans="1:10" ht="46.5" customHeight="1">
      <c r="A8" s="10">
        <v>5</v>
      </c>
      <c r="B8" s="19">
        <v>44121618</v>
      </c>
      <c r="C8" s="22" t="s">
        <v>16</v>
      </c>
      <c r="D8" s="24" t="s">
        <v>17</v>
      </c>
      <c r="E8" s="15">
        <v>1</v>
      </c>
      <c r="F8" s="27" t="s">
        <v>32</v>
      </c>
      <c r="G8" s="8">
        <v>3000</v>
      </c>
      <c r="H8" s="29">
        <v>0.19</v>
      </c>
      <c r="I8" s="9">
        <f t="shared" si="0"/>
        <v>570</v>
      </c>
      <c r="J8" s="30">
        <f t="shared" si="1"/>
        <v>3570</v>
      </c>
    </row>
    <row r="9" spans="1:10" ht="38.25" customHeight="1">
      <c r="A9" s="10">
        <v>6</v>
      </c>
      <c r="B9" s="19">
        <v>53141501</v>
      </c>
      <c r="C9" s="22" t="s">
        <v>18</v>
      </c>
      <c r="D9" s="24" t="s">
        <v>19</v>
      </c>
      <c r="E9" s="15">
        <v>1</v>
      </c>
      <c r="F9" s="27" t="s">
        <v>32</v>
      </c>
      <c r="G9" s="8">
        <v>1260.5</v>
      </c>
      <c r="H9" s="29">
        <v>0.19</v>
      </c>
      <c r="I9" s="9">
        <f t="shared" si="0"/>
        <v>239.495</v>
      </c>
      <c r="J9" s="30">
        <f>+G9+I9</f>
        <v>1499.9949999999999</v>
      </c>
    </row>
    <row r="10" spans="1:10" ht="35.25" customHeight="1">
      <c r="A10" s="10">
        <v>7</v>
      </c>
      <c r="B10" s="19">
        <v>53141622</v>
      </c>
      <c r="C10" s="22" t="s">
        <v>20</v>
      </c>
      <c r="D10" s="24" t="s">
        <v>21</v>
      </c>
      <c r="E10" s="15">
        <v>1</v>
      </c>
      <c r="F10" s="27" t="s">
        <v>32</v>
      </c>
      <c r="G10" s="8">
        <v>4000</v>
      </c>
      <c r="H10" s="29">
        <v>0.19</v>
      </c>
      <c r="I10" s="9">
        <f t="shared" si="0"/>
        <v>760</v>
      </c>
      <c r="J10" s="30">
        <f t="shared" si="1"/>
        <v>4760</v>
      </c>
    </row>
    <row r="11" spans="1:10" ht="47.25" customHeight="1">
      <c r="A11" s="10">
        <v>8</v>
      </c>
      <c r="B11" s="19">
        <v>53141622</v>
      </c>
      <c r="C11" s="22" t="s">
        <v>22</v>
      </c>
      <c r="D11" s="24" t="s">
        <v>23</v>
      </c>
      <c r="E11" s="15">
        <v>1</v>
      </c>
      <c r="F11" s="27" t="s">
        <v>32</v>
      </c>
      <c r="G11" s="8">
        <v>7400</v>
      </c>
      <c r="H11" s="29">
        <v>0.19</v>
      </c>
      <c r="I11" s="9">
        <f t="shared" si="0"/>
        <v>1406</v>
      </c>
      <c r="J11" s="30">
        <f t="shared" si="1"/>
        <v>8806</v>
      </c>
    </row>
    <row r="12" spans="1:10" ht="51" customHeight="1">
      <c r="A12" s="10">
        <v>9</v>
      </c>
      <c r="B12" s="19">
        <v>27111529</v>
      </c>
      <c r="C12" s="22" t="s">
        <v>24</v>
      </c>
      <c r="D12" s="24" t="s">
        <v>25</v>
      </c>
      <c r="E12" s="15">
        <v>1</v>
      </c>
      <c r="F12" s="27" t="s">
        <v>32</v>
      </c>
      <c r="G12" s="8">
        <v>11000</v>
      </c>
      <c r="H12" s="29">
        <v>0.19</v>
      </c>
      <c r="I12" s="9">
        <f t="shared" si="0"/>
        <v>2090</v>
      </c>
      <c r="J12" s="30">
        <f t="shared" si="1"/>
        <v>13090</v>
      </c>
    </row>
    <row r="13" spans="1:10" ht="70.5" customHeight="1">
      <c r="A13" s="10">
        <v>10</v>
      </c>
      <c r="B13" s="19">
        <v>27111801</v>
      </c>
      <c r="C13" s="22" t="s">
        <v>26</v>
      </c>
      <c r="D13" s="24" t="s">
        <v>27</v>
      </c>
      <c r="E13" s="15">
        <v>1</v>
      </c>
      <c r="F13" s="27" t="s">
        <v>32</v>
      </c>
      <c r="G13" s="8">
        <v>2000</v>
      </c>
      <c r="H13" s="29">
        <v>0.19</v>
      </c>
      <c r="I13" s="9">
        <f t="shared" si="0"/>
        <v>380</v>
      </c>
      <c r="J13" s="30">
        <f t="shared" si="1"/>
        <v>2380</v>
      </c>
    </row>
    <row r="14" spans="1:10" ht="53.25" customHeight="1">
      <c r="A14" s="11">
        <v>11</v>
      </c>
      <c r="B14" s="19">
        <v>27111529</v>
      </c>
      <c r="C14" s="22" t="s">
        <v>26</v>
      </c>
      <c r="D14" s="25" t="s">
        <v>28</v>
      </c>
      <c r="E14" s="15">
        <v>1</v>
      </c>
      <c r="F14" s="27" t="s">
        <v>32</v>
      </c>
      <c r="G14" s="8">
        <v>5000</v>
      </c>
      <c r="H14" s="29">
        <v>0.19</v>
      </c>
      <c r="I14" s="9">
        <f t="shared" si="0"/>
        <v>950</v>
      </c>
      <c r="J14" s="30">
        <f t="shared" si="1"/>
        <v>5950</v>
      </c>
    </row>
    <row r="15" spans="1:10" ht="35.25" customHeight="1">
      <c r="A15" s="10">
        <v>12</v>
      </c>
      <c r="B15" s="19">
        <v>27111529</v>
      </c>
      <c r="C15" s="23" t="s">
        <v>29</v>
      </c>
      <c r="D15" s="28" t="s">
        <v>30</v>
      </c>
      <c r="E15" s="15">
        <v>1</v>
      </c>
      <c r="F15" s="27" t="s">
        <v>32</v>
      </c>
      <c r="G15" s="8">
        <v>16000</v>
      </c>
      <c r="H15" s="29">
        <v>0.19</v>
      </c>
      <c r="I15" s="9">
        <f t="shared" si="0"/>
        <v>3040</v>
      </c>
      <c r="J15" s="30">
        <f t="shared" si="1"/>
        <v>19040</v>
      </c>
    </row>
    <row r="16" spans="1:10" ht="36.75" customHeight="1">
      <c r="A16" s="35" t="s">
        <v>34</v>
      </c>
      <c r="B16" s="35"/>
      <c r="C16" s="35"/>
      <c r="D16" s="35"/>
      <c r="E16" s="12"/>
      <c r="F16" s="13"/>
      <c r="G16" s="14"/>
      <c r="H16" s="14"/>
      <c r="I16" s="32" t="s">
        <v>35</v>
      </c>
      <c r="J16" s="31">
        <f>SUM(J4:J15)</f>
        <v>149892.995</v>
      </c>
    </row>
    <row r="17" spans="1:10">
      <c r="A17" s="36" t="s">
        <v>33</v>
      </c>
      <c r="B17" s="36"/>
      <c r="C17" s="36"/>
      <c r="D17" s="36"/>
    </row>
    <row r="18" spans="1:10" ht="15">
      <c r="J18" s="38">
        <v>226212.4074568557</v>
      </c>
    </row>
    <row r="20" spans="1:10">
      <c r="H20" s="37">
        <f>+J16/J18</f>
        <v>0.6626205727844009</v>
      </c>
      <c r="I20" s="39">
        <v>0.34</v>
      </c>
    </row>
    <row r="21" spans="1:10">
      <c r="J21" s="40">
        <f>+J18-J16</f>
        <v>76319.412456855702</v>
      </c>
    </row>
    <row r="22" spans="1:10">
      <c r="H22" s="37">
        <f>+J21/J18</f>
        <v>0.33737942721559916</v>
      </c>
    </row>
  </sheetData>
  <mergeCells count="4">
    <mergeCell ref="A1:J1"/>
    <mergeCell ref="H2:J2"/>
    <mergeCell ref="A16:D16"/>
    <mergeCell ref="A17:D17"/>
  </mergeCells>
  <dataValidations count="1">
    <dataValidation allowBlank="1" showInputMessage="1" showErrorMessage="1" promptTitle="UNIDAD DE MEDIDA" prompt="Digite la unidad de medida el elemento solicitado ejemplo: unidad, caja, gramos." sqref="F4:F16"/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CONFECCIONES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Paola Sierra Vanegas</dc:creator>
  <cp:lastModifiedBy>LENOVO</cp:lastModifiedBy>
  <cp:lastPrinted>2025-04-25T19:32:21Z</cp:lastPrinted>
  <dcterms:created xsi:type="dcterms:W3CDTF">2025-04-23T16:28:23Z</dcterms:created>
  <dcterms:modified xsi:type="dcterms:W3CDTF">2025-05-07T01:10:47Z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2025-04-23T16:36:32Z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3239a632-3b9b-4970-93db-f4817533c6f1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