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8_{0B7B3FE3-3E0B-45EB-9D1E-E27D8A9DE0DB}" xr6:coauthVersionLast="47" xr6:coauthVersionMax="47" xr10:uidLastSave="{00000000-0000-0000-0000-000000000000}"/>
  <bookViews>
    <workbookView xWindow="-108" yWindow="-108" windowWidth="23256" windowHeight="12456"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RIESGOS'!$A$6:$AC$7</definedName>
    <definedName name="_xlnm.Print_Area" localSheetId="0">'MATRIZ RIESGOS'!$A$1:$AC$27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7" i="1" l="1"/>
  <c r="S27" i="1"/>
  <c r="L27" i="1"/>
  <c r="J27" i="1"/>
  <c r="U15" i="1"/>
  <c r="S15" i="1"/>
  <c r="V15" i="1" s="1"/>
  <c r="W15" i="1" s="1"/>
  <c r="L15" i="1"/>
  <c r="J15" i="1"/>
  <c r="M15" i="1" s="1"/>
  <c r="N15" i="1" s="1"/>
  <c r="U8" i="1"/>
  <c r="S8" i="1"/>
  <c r="L8" i="1"/>
  <c r="J8" i="1"/>
  <c r="M8" i="1" s="1"/>
  <c r="N8" i="1" s="1"/>
  <c r="M27" i="1" l="1"/>
  <c r="N27" i="1" s="1"/>
  <c r="V8" i="1"/>
  <c r="W8" i="1" s="1"/>
  <c r="V27" i="1"/>
  <c r="W27" i="1" s="1"/>
</calcChain>
</file>

<file path=xl/sharedStrings.xml><?xml version="1.0" encoding="utf-8"?>
<sst xmlns="http://schemas.openxmlformats.org/spreadsheetml/2006/main" count="568" uniqueCount="207">
  <si>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</si>
  <si>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</si>
  <si>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</si>
  <si>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</si>
  <si>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</si>
  <si>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</si>
  <si>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</si>
  <si>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</si>
  <si>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</si>
  <si>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</si>
  <si>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</si>
  <si>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</si>
  <si>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</si>
  <si>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</si>
  <si>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</si>
  <si>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</si>
  <si>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</si>
  <si>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</si>
  <si>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</si>
  <si>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</si>
  <si>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</si>
  <si>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</si>
  <si>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</si>
  <si>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</si>
  <si>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</si>
  <si>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</si>
  <si>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</si>
  <si>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</si>
  <si>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</si>
  <si>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</si>
  <si>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</si>
  <si>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</si>
  <si>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</si>
  <si>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</si>
  <si>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</si>
  <si>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</si>
  <si>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</si>
  <si>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</si>
  <si>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</si>
  <si>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</si>
  <si>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</si>
  <si>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</si>
  <si>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</si>
  <si>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</si>
  <si>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</si>
  <si>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</si>
  <si>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</si>
  <si>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</si>
  <si>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</si>
  <si>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</si>
  <si>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</si>
  <si>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</si>
  <si>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</si>
  <si>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</si>
  <si>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</si>
  <si>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</si>
  <si>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</si>
  <si>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</si>
  <si>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</si>
  <si>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</si>
  <si>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</si>
  <si>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</si>
  <si>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</si>
  <si>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</si>
  <si>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</si>
  <si>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</si>
  <si>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</si>
  <si>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</si>
  <si>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</si>
  <si>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</si>
  <si>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</si>
  <si>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</si>
  <si>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</si>
  <si>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</si>
  <si>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</si>
  <si>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</si>
  <si>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</si>
  <si>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</si>
  <si>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</si>
  <si>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</si>
  <si>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</si>
  <si>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</si>
  <si>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</si>
  <si>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</si>
  <si>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</si>
  <si>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</si>
  <si>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</si>
  <si>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</si>
  <si>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</si>
  <si>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</si>
  <si>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</si>
  <si>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</si>
  <si>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</si>
  <si>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</si>
  <si>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</si>
  <si>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</si>
  <si>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</si>
  <si>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</si>
  <si>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</si>
  <si>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</si>
  <si>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</si>
  <si>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</si>
  <si>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</si>
  <si>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</si>
  <si>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</si>
  <si>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</si>
  <si>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</si>
  <si>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</si>
  <si>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</si>
  <si>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</si>
  <si>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</si>
  <si>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</si>
  <si>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</si>
  <si>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</si>
  <si>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</si>
  <si>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</si>
  <si>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</si>
  <si>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</si>
  <si>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</si>
  <si>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</si>
  <si>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</si>
  <si>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</si>
  <si>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</si>
  <si>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</si>
  <si>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</si>
  <si>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</si>
  <si>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</si>
  <si>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</si>
  <si>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</si>
  <si>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</si>
  <si>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</si>
  <si>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</si>
  <si>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</si>
  <si>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</si>
  <si>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</si>
  <si>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</si>
  <si>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</si>
  <si>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</si>
  <si>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</si>
  <si>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</si>
  <si>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</si>
  <si>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</si>
  <si>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</si>
  <si>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</si>
  <si>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</si>
  <si>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</si>
  <si>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</si>
  <si>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</si>
  <si>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</si>
  <si>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</si>
  <si>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</si>
  <si>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</si>
  <si>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</si>
  <si>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</si>
  <si>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</si>
  <si>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</si>
  <si>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</si>
  <si>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</si>
  <si>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</si>
  <si>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</si>
  <si>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</si>
  <si>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</si>
  <si>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</si>
  <si>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</si>
  <si>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</si>
  <si>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</si>
  <si>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</si>
  <si>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</si>
  <si>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</si>
  <si>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</si>
  <si>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</si>
  <si>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</si>
  <si>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</si>
  <si>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</si>
  <si>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</si>
  <si>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</si>
  <si>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</si>
  <si>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</si>
  <si>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</si>
  <si>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</si>
  <si>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</si>
  <si>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</si>
  <si>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</si>
  <si>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</si>
  <si>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</si>
  <si>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</si>
  <si>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</si>
  <si>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</si>
  <si>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</si>
  <si>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</si>
  <si>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</si>
  <si>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</si>
  <si>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</si>
  <si>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</si>
  <si>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contagio  COVID-19 o cualquier causa asociada, se declara emergencía nacional, regional o municipa</t>
  </si>
  <si>
    <t>2</t>
  </si>
  <si>
    <t>4</t>
  </si>
  <si>
    <t>Riesgo Alto</t>
  </si>
  <si>
    <t>1</t>
  </si>
  <si>
    <t>Riesgo Medio</t>
  </si>
  <si>
    <t>3</t>
  </si>
  <si>
    <t>Riesgo Bajo</t>
  </si>
  <si>
    <t>5</t>
  </si>
  <si>
    <t>Riesgo Extremo</t>
  </si>
  <si>
    <t xml:space="preserve">Que se describa de manera inadecuada la necesidad que se pretende satisfacer. </t>
  </si>
  <si>
    <t xml:space="preserve">El oferente tiene problemas con la justicia, lavado de activos o terrorismo </t>
  </si>
  <si>
    <t>Rechazo de las propuestas Investigaciones disciplinarias y fiscales.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</si>
</sst>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68">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4"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7" borderId="3" xfId="1" applyFont="1" applyFill="1" applyBorder="1" applyAlignment="1">
      <alignment horizontal="center" vertical="center" textRotation="90" wrapText="1"/>
    </xf>
    <xf numFmtId="0" fontId="0" fillId="2" borderId="0" xfId="0" applyFill="1" applyAlignment="1">
      <alignment horizontal="left" vertical="center" wrapText="1"/>
    </xf>
    <xf numFmtId="0" fontId="5" fillId="2" borderId="22"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8" fillId="0" borderId="15" xfId="1" applyFont="1" applyBorder="1" applyAlignment="1">
      <alignment horizontal="center" vertical="center"/>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5" xfId="1" applyFont="1" applyBorder="1" applyAlignment="1">
      <alignment horizontal="center" vertical="center"/>
    </xf>
    <xf numFmtId="0" fontId="8" fillId="0" borderId="17" xfId="1" applyFont="1" applyBorder="1" applyAlignment="1">
      <alignment horizontal="center" vertical="center"/>
    </xf>
    <xf numFmtId="0" fontId="8" fillId="0" borderId="18" xfId="1" applyFont="1" applyBorder="1" applyAlignment="1">
      <alignment horizontal="center" vertical="center"/>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1" xfId="1" applyBorder="1" applyAlignment="1">
      <alignment horizontal="center" vertical="center"/>
    </xf>
    <xf numFmtId="0" fontId="7" fillId="8" borderId="6"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4</xdr:row>
      <xdr:rowOff>122463</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7"/>
  <sheetViews>
    <sheetView tabSelected="1" view="pageBreakPreview" topLeftCell="M1" zoomScale="70" zoomScaleNormal="70" zoomScaleSheetLayoutView="70" workbookViewId="0">
      <selection activeCell="AF6" sqref="AF6"/>
    </sheetView>
  </sheetViews>
  <sheetFormatPr baseColWidth="10" defaultColWidth="11.44140625" defaultRowHeight="14.4"/>
  <cols>
    <col min="1" max="1" width="7.5546875" style="1" customWidth="1"/>
    <col min="2" max="2" width="7.44140625" style="1" customWidth="1"/>
    <col min="3" max="3" width="7.33203125" style="1" customWidth="1"/>
    <col min="4" max="4" width="7.44140625" style="1" customWidth="1"/>
    <col min="5" max="5" width="15.33203125" style="32" customWidth="1"/>
    <col min="6" max="6" width="14.44140625" style="32" customWidth="1"/>
    <col min="7" max="8" width="11.44140625" style="5"/>
    <col min="9" max="10" width="12.44140625" style="5" customWidth="1"/>
    <col min="11" max="11" width="17.33203125" style="5" customWidth="1"/>
    <col min="12" max="14" width="12.44140625" style="5" customWidth="1"/>
    <col min="15" max="15" width="19.5546875" style="5" customWidth="1"/>
    <col min="16" max="17" width="11.44140625" style="5" customWidth="1"/>
    <col min="18" max="19" width="12.44140625" style="5" customWidth="1"/>
    <col min="20" max="20" width="18.6640625" style="5" customWidth="1"/>
    <col min="21" max="21" width="12.44140625" style="5" customWidth="1"/>
    <col min="22" max="22" width="13.109375" style="5" customWidth="1"/>
    <col min="23" max="23" width="10.6640625" style="5" customWidth="1"/>
    <col min="24" max="24" width="13.5546875" style="5" customWidth="1"/>
    <col min="25" max="25" width="24.44140625" style="5" customWidth="1"/>
    <col min="26" max="26" width="21.44140625" style="5" customWidth="1"/>
    <col min="27" max="27" width="22.109375" style="5" customWidth="1"/>
    <col min="28" max="28" width="18.6640625" style="1" customWidth="1"/>
    <col min="29" max="29" width="17.88671875" style="1" customWidth="1"/>
    <col min="30" max="31" width="11.109375" style="5" customWidth="1"/>
    <col min="32" max="16384" width="11.44140625" style="5"/>
  </cols>
  <sheetData>
    <row r="1" spans="1:29" ht="26.25" customHeight="1">
      <c r="A1" s="47"/>
      <c r="B1" s="48"/>
      <c r="C1" s="48"/>
      <c r="D1" s="48"/>
      <c r="E1" s="48"/>
      <c r="F1" s="48"/>
      <c r="G1" s="48"/>
      <c r="H1" s="38" t="s">
        <v>97</v>
      </c>
      <c r="I1" s="39"/>
      <c r="J1" s="39"/>
      <c r="K1" s="39"/>
      <c r="L1" s="39"/>
      <c r="M1" s="39"/>
      <c r="N1" s="39"/>
      <c r="O1" s="39"/>
      <c r="P1" s="39"/>
      <c r="Q1" s="39"/>
      <c r="R1" s="39"/>
      <c r="S1" s="39"/>
      <c r="T1" s="39"/>
      <c r="U1" s="39"/>
      <c r="V1" s="39"/>
      <c r="W1" s="39"/>
      <c r="X1" s="39"/>
      <c r="Y1" s="39"/>
      <c r="Z1" s="39"/>
      <c r="AA1" s="39"/>
      <c r="AB1" s="39"/>
      <c r="AC1" s="40"/>
    </row>
    <row r="2" spans="1:29" ht="26.25" customHeight="1">
      <c r="A2" s="49"/>
      <c r="B2" s="50"/>
      <c r="C2" s="50"/>
      <c r="D2" s="50"/>
      <c r="E2" s="50"/>
      <c r="F2" s="50"/>
      <c r="G2" s="50"/>
      <c r="H2" s="41"/>
      <c r="I2" s="42"/>
      <c r="J2" s="42"/>
      <c r="K2" s="42"/>
      <c r="L2" s="42"/>
      <c r="M2" s="42"/>
      <c r="N2" s="42"/>
      <c r="O2" s="42"/>
      <c r="P2" s="42"/>
      <c r="Q2" s="42"/>
      <c r="R2" s="42"/>
      <c r="S2" s="42"/>
      <c r="T2" s="42"/>
      <c r="U2" s="42"/>
      <c r="V2" s="42"/>
      <c r="W2" s="42"/>
      <c r="X2" s="42"/>
      <c r="Y2" s="42"/>
      <c r="Z2" s="42"/>
      <c r="AA2" s="42"/>
      <c r="AB2" s="42"/>
      <c r="AC2" s="43"/>
    </row>
    <row r="4" spans="1:29" ht="15" thickBot="1"/>
    <row r="5" spans="1:29" ht="15.6">
      <c r="A5" s="51" t="s">
        <v>4</v>
      </c>
      <c r="B5" s="52"/>
      <c r="C5" s="52"/>
      <c r="D5" s="52"/>
      <c r="E5" s="52"/>
      <c r="F5" s="52"/>
      <c r="G5" s="44" t="s">
        <v>0</v>
      </c>
      <c r="H5" s="45"/>
      <c r="I5" s="45"/>
      <c r="J5" s="45"/>
      <c r="K5" s="45"/>
      <c r="L5" s="45"/>
      <c r="M5" s="45"/>
      <c r="N5" s="46"/>
      <c r="O5" s="53" t="s">
        <v>1</v>
      </c>
      <c r="P5" s="53"/>
      <c r="Q5" s="53"/>
      <c r="R5" s="53"/>
      <c r="S5" s="53"/>
      <c r="T5" s="53"/>
      <c r="U5" s="53"/>
      <c r="V5" s="53"/>
      <c r="W5" s="53"/>
      <c r="X5" s="53"/>
      <c r="Y5" s="53"/>
      <c r="Z5" s="53"/>
      <c r="AA5" s="53"/>
      <c r="AB5" s="53"/>
      <c r="AC5" s="54"/>
    </row>
    <row r="6" spans="1:29" ht="36.75" customHeight="1">
      <c r="A6" s="57" t="s">
        <v>5</v>
      </c>
      <c r="B6" s="58" t="s">
        <v>6</v>
      </c>
      <c r="C6" s="58" t="s">
        <v>9</v>
      </c>
      <c r="D6" s="58" t="s">
        <v>10</v>
      </c>
      <c r="E6" s="59" t="s">
        <v>11</v>
      </c>
      <c r="F6" s="59"/>
      <c r="G6" s="37" t="s">
        <v>12</v>
      </c>
      <c r="H6" s="37"/>
      <c r="I6" s="37" t="s">
        <v>13</v>
      </c>
      <c r="J6" s="37"/>
      <c r="K6" s="37" t="s">
        <v>14</v>
      </c>
      <c r="L6" s="37"/>
      <c r="M6" s="60" t="s">
        <v>15</v>
      </c>
      <c r="N6" s="60" t="s">
        <v>16</v>
      </c>
      <c r="O6" s="36" t="s">
        <v>17</v>
      </c>
      <c r="P6" s="36" t="s">
        <v>18</v>
      </c>
      <c r="Q6" s="36"/>
      <c r="R6" s="36" t="s">
        <v>2</v>
      </c>
      <c r="S6" s="36"/>
      <c r="T6" s="36"/>
      <c r="U6" s="36"/>
      <c r="V6" s="36"/>
      <c r="W6" s="36"/>
      <c r="X6" s="36" t="s">
        <v>23</v>
      </c>
      <c r="Y6" s="36" t="s">
        <v>71</v>
      </c>
      <c r="Z6" s="36" t="s">
        <v>24</v>
      </c>
      <c r="AA6" s="36" t="s">
        <v>25</v>
      </c>
      <c r="AB6" s="36" t="s">
        <v>3</v>
      </c>
      <c r="AC6" s="55"/>
    </row>
    <row r="7" spans="1:29" s="6" customFormat="1" ht="77.25" customHeight="1">
      <c r="A7" s="57"/>
      <c r="B7" s="58"/>
      <c r="C7" s="58"/>
      <c r="D7" s="58"/>
      <c r="E7" s="59"/>
      <c r="F7" s="59"/>
      <c r="G7" s="37"/>
      <c r="H7" s="37"/>
      <c r="I7" s="37"/>
      <c r="J7" s="37"/>
      <c r="K7" s="37"/>
      <c r="L7" s="37"/>
      <c r="M7" s="60"/>
      <c r="N7" s="60"/>
      <c r="O7" s="36"/>
      <c r="P7" s="36"/>
      <c r="Q7" s="36"/>
      <c r="R7" s="56" t="s">
        <v>19</v>
      </c>
      <c r="S7" s="56"/>
      <c r="T7" s="56" t="s">
        <v>20</v>
      </c>
      <c r="U7" s="56"/>
      <c r="V7" s="12" t="s">
        <v>21</v>
      </c>
      <c r="W7" s="12" t="s">
        <v>22</v>
      </c>
      <c r="X7" s="36"/>
      <c r="Y7" s="36"/>
      <c r="Z7" s="36"/>
      <c r="AA7" s="36"/>
      <c r="AB7" s="30" t="s">
        <v>26</v>
      </c>
      <c r="AC7" s="17" t="s">
        <v>27</v>
      </c>
    </row>
    <row r="8" spans="1:29" ht="108.75" customHeight="1">
      <c r="A8" s="13" t="s">
        <v>29</v>
      </c>
      <c r="B8" s="14" t="s">
        <v>34</v>
      </c>
      <c r="C8" s="13" t="s">
        <v>39</v>
      </c>
      <c r="D8" s="13" t="s">
        <v>50</v>
      </c>
      <c r="E8" s="33" t="s">
        <v>204</v>
      </c>
      <c r="F8" s="34"/>
      <c r="G8" s="33" t="s">
        <v>156</v>
      </c>
      <c r="H8" s="34"/>
      <c r="I8" s="15" t="s">
        <v>89</v>
      </c>
      <c r="J8" s="16" t="str">
        <f t="shared" ref="J8" si="0">IF(I8="Raro","1",IF(I8="Improbable","2",IF(I8="Posible","3",IF(I8="Probable","4",IF(I8="Casi cierto","5","0")))))</f>
        <v>1</v>
      </c>
      <c r="K8" s="15" t="s">
        <v>67</v>
      </c>
      <c r="L8" s="16" t="str">
        <f t="shared" ref="L8" si="1">IF(K8="INSIGNIFICANTE","1",IF(K8="MENOR","2",IF(K8="MODERADO","3",IF(K8="MAYOR","4",IF(K8="CATASTRÓFICO","5","0")))))</f>
        <v>2</v>
      </c>
      <c r="M8" s="16">
        <f>J8+L8</f>
        <v>3</v>
      </c>
      <c r="N8" s="16" t="str">
        <f t="shared" ref="N8" si="2">IF(M8=0," ",IF(M8&lt;=4,"Riesgo Bajo",IF(M8&lt;=5,"Riesgo Medio",IF(M8&lt;=7,"Riesgo Alto",IF(M8&lt;=10,"Riesgo Extremo","No Disponible")))))</f>
        <v>Riesgo Bajo</v>
      </c>
      <c r="O8" s="8" t="s">
        <v>135</v>
      </c>
      <c r="P8" s="35" t="s">
        <v>140</v>
      </c>
      <c r="Q8" s="35"/>
      <c r="R8" s="15" t="s">
        <v>89</v>
      </c>
      <c r="S8" s="16" t="str">
        <f t="shared" ref="S8" si="3">IF(R8="Raro","1",IF(R8="Improbable","2",IF(R8="Posible","3",IF(R8="Probable","4",IF(R8="Casi cierto","5","0")))))</f>
        <v>1</v>
      </c>
      <c r="T8" s="15" t="s">
        <v>66</v>
      </c>
      <c r="U8" s="16" t="str">
        <f t="shared" ref="U8" si="4">IF(T8="INSIGNIFICANTE","1",IF(T8="MENOR","2",IF(T8="MODERADO","3",IF(T8="MAYOR","4",IF(T8="CATASTRÓFICO","5","0")))))</f>
        <v>1</v>
      </c>
      <c r="V8" s="11">
        <f t="shared" ref="V8" si="5">S8+U8</f>
        <v>2</v>
      </c>
      <c r="W8" s="16" t="str">
        <f t="shared" ref="W8" si="6">IF(V8=0," ",IF(V8&lt;=4,"Riesgo Bajo",IF(V8&lt;=5,"Riesgo Medio",IF(V8&lt;=7,"Riesgo Alto",IF(V8&lt;=10,"Riesgo Extremo","No Disponible")))))</f>
        <v>Riesgo Bajo</v>
      </c>
      <c r="X8" s="10" t="s">
        <v>100</v>
      </c>
      <c r="Y8" s="8" t="s">
        <v>135</v>
      </c>
      <c r="Z8" s="29" t="s">
        <v>141</v>
      </c>
      <c r="AA8" s="29" t="s">
        <v>142</v>
      </c>
      <c r="AB8" s="8" t="s">
        <v>143</v>
      </c>
      <c r="AC8" s="9" t="s">
        <v>101</v>
      </c>
    </row>
    <row r="9" spans="1:29" s="19" customFormat="1" ht="108.75" customHeight="1">
      <c r="A9" s="18" t="s">
        <v>29</v>
      </c>
      <c r="B9" s="14" t="s">
        <v>35</v>
      </c>
      <c r="C9" s="13" t="s">
        <v>40</v>
      </c>
      <c r="D9" s="13" t="s">
        <v>48</v>
      </c>
      <c r="E9" s="33" t="s">
        <v>112</v>
      </c>
      <c r="F9" s="34"/>
      <c r="G9" s="33" t="s">
        <v>113</v>
      </c>
      <c r="H9" s="34"/>
      <c r="I9" s="15" t="s">
        <v>90</v>
      </c>
      <c r="J9" s="16" t="s">
        <v>195</v>
      </c>
      <c r="K9" s="15" t="s">
        <v>69</v>
      </c>
      <c r="L9" s="16" t="s">
        <v>196</v>
      </c>
      <c r="M9" s="16">
        <v>6</v>
      </c>
      <c r="N9" s="16" t="s">
        <v>197</v>
      </c>
      <c r="O9" s="8" t="s">
        <v>102</v>
      </c>
      <c r="P9" s="35" t="s">
        <v>114</v>
      </c>
      <c r="Q9" s="35"/>
      <c r="R9" s="15" t="s">
        <v>89</v>
      </c>
      <c r="S9" s="16" t="s">
        <v>198</v>
      </c>
      <c r="T9" s="15" t="s">
        <v>69</v>
      </c>
      <c r="U9" s="16" t="s">
        <v>196</v>
      </c>
      <c r="V9" s="11">
        <v>5</v>
      </c>
      <c r="W9" s="16" t="s">
        <v>199</v>
      </c>
      <c r="X9" s="10" t="s">
        <v>100</v>
      </c>
      <c r="Y9" s="8" t="s">
        <v>135</v>
      </c>
      <c r="Z9" s="29" t="s">
        <v>111</v>
      </c>
      <c r="AA9" s="29" t="s">
        <v>115</v>
      </c>
      <c r="AB9" s="8" t="s">
        <v>116</v>
      </c>
      <c r="AC9" s="9" t="s">
        <v>101</v>
      </c>
    </row>
    <row r="10" spans="1:29" ht="108.75" customHeight="1">
      <c r="A10" s="18" t="s">
        <v>29</v>
      </c>
      <c r="B10" s="14" t="s">
        <v>35</v>
      </c>
      <c r="C10" s="13" t="s">
        <v>40</v>
      </c>
      <c r="D10" s="13" t="s">
        <v>52</v>
      </c>
      <c r="E10" s="33" t="s">
        <v>205</v>
      </c>
      <c r="F10" s="34"/>
      <c r="G10" s="33" t="s">
        <v>117</v>
      </c>
      <c r="H10" s="34"/>
      <c r="I10" s="15" t="s">
        <v>90</v>
      </c>
      <c r="J10" s="16" t="s">
        <v>195</v>
      </c>
      <c r="K10" s="15" t="s">
        <v>68</v>
      </c>
      <c r="L10" s="16" t="s">
        <v>200</v>
      </c>
      <c r="M10" s="16">
        <v>5</v>
      </c>
      <c r="N10" s="16" t="s">
        <v>199</v>
      </c>
      <c r="O10" s="8" t="s">
        <v>172</v>
      </c>
      <c r="P10" s="35" t="s">
        <v>118</v>
      </c>
      <c r="Q10" s="35"/>
      <c r="R10" s="15" t="s">
        <v>89</v>
      </c>
      <c r="S10" s="16" t="s">
        <v>198</v>
      </c>
      <c r="T10" s="15" t="s">
        <v>67</v>
      </c>
      <c r="U10" s="16" t="s">
        <v>195</v>
      </c>
      <c r="V10" s="11">
        <v>3</v>
      </c>
      <c r="W10" s="16" t="s">
        <v>201</v>
      </c>
      <c r="X10" s="10" t="s">
        <v>100</v>
      </c>
      <c r="Y10" s="8" t="s">
        <v>135</v>
      </c>
      <c r="Z10" s="29" t="s">
        <v>119</v>
      </c>
      <c r="AA10" s="29" t="s">
        <v>120</v>
      </c>
      <c r="AB10" s="8" t="s">
        <v>171</v>
      </c>
      <c r="AC10" s="9" t="s">
        <v>101</v>
      </c>
    </row>
    <row r="11" spans="1:29" ht="108.75" customHeight="1">
      <c r="A11" s="13" t="s">
        <v>29</v>
      </c>
      <c r="B11" s="14" t="s">
        <v>35</v>
      </c>
      <c r="C11" s="13" t="s">
        <v>40</v>
      </c>
      <c r="D11" s="13" t="s">
        <v>50</v>
      </c>
      <c r="E11" s="33" t="s">
        <v>157</v>
      </c>
      <c r="F11" s="34"/>
      <c r="G11" s="33" t="s">
        <v>206</v>
      </c>
      <c r="H11" s="34"/>
      <c r="I11" s="15" t="s">
        <v>91</v>
      </c>
      <c r="J11" s="16" t="s">
        <v>200</v>
      </c>
      <c r="K11" s="15" t="s">
        <v>68</v>
      </c>
      <c r="L11" s="16" t="s">
        <v>200</v>
      </c>
      <c r="M11" s="16">
        <v>6</v>
      </c>
      <c r="N11" s="16" t="s">
        <v>197</v>
      </c>
      <c r="O11" s="8" t="s">
        <v>135</v>
      </c>
      <c r="P11" s="35" t="s">
        <v>185</v>
      </c>
      <c r="Q11" s="35"/>
      <c r="R11" s="15" t="s">
        <v>89</v>
      </c>
      <c r="S11" s="16" t="s">
        <v>198</v>
      </c>
      <c r="T11" s="15" t="s">
        <v>67</v>
      </c>
      <c r="U11" s="16" t="s">
        <v>195</v>
      </c>
      <c r="V11" s="11">
        <v>3</v>
      </c>
      <c r="W11" s="16" t="s">
        <v>201</v>
      </c>
      <c r="X11" s="10" t="s">
        <v>100</v>
      </c>
      <c r="Y11" s="8" t="s">
        <v>135</v>
      </c>
      <c r="Z11" s="29" t="s">
        <v>141</v>
      </c>
      <c r="AA11" s="29" t="s">
        <v>142</v>
      </c>
      <c r="AB11" s="8" t="s">
        <v>143</v>
      </c>
      <c r="AC11" s="9" t="s">
        <v>101</v>
      </c>
    </row>
    <row r="12" spans="1:29" ht="108.75" customHeight="1">
      <c r="A12" s="13" t="s">
        <v>29</v>
      </c>
      <c r="B12" s="14" t="s">
        <v>34</v>
      </c>
      <c r="C12" s="13" t="s">
        <v>40</v>
      </c>
      <c r="D12" s="13" t="s">
        <v>50</v>
      </c>
      <c r="E12" s="33" t="s">
        <v>166</v>
      </c>
      <c r="F12" s="34"/>
      <c r="G12" s="33" t="s">
        <v>186</v>
      </c>
      <c r="H12" s="34"/>
      <c r="I12" s="15" t="s">
        <v>91</v>
      </c>
      <c r="J12" s="16" t="s">
        <v>200</v>
      </c>
      <c r="K12" s="15" t="s">
        <v>68</v>
      </c>
      <c r="L12" s="16" t="s">
        <v>200</v>
      </c>
      <c r="M12" s="16">
        <v>6</v>
      </c>
      <c r="N12" s="16" t="s">
        <v>197</v>
      </c>
      <c r="O12" s="8" t="s">
        <v>135</v>
      </c>
      <c r="P12" s="35" t="s">
        <v>187</v>
      </c>
      <c r="Q12" s="35"/>
      <c r="R12" s="15" t="s">
        <v>89</v>
      </c>
      <c r="S12" s="16" t="s">
        <v>198</v>
      </c>
      <c r="T12" s="15" t="s">
        <v>67</v>
      </c>
      <c r="U12" s="16" t="s">
        <v>195</v>
      </c>
      <c r="V12" s="11">
        <v>3</v>
      </c>
      <c r="W12" s="16" t="s">
        <v>201</v>
      </c>
      <c r="X12" s="10" t="s">
        <v>100</v>
      </c>
      <c r="Y12" s="8" t="s">
        <v>135</v>
      </c>
      <c r="Z12" s="29" t="s">
        <v>141</v>
      </c>
      <c r="AA12" s="29" t="s">
        <v>142</v>
      </c>
      <c r="AB12" s="8" t="s">
        <v>143</v>
      </c>
      <c r="AC12" s="9" t="s">
        <v>101</v>
      </c>
    </row>
    <row r="13" spans="1:29" s="19" customFormat="1" ht="108.75" customHeight="1">
      <c r="A13" s="13" t="s">
        <v>29</v>
      </c>
      <c r="B13" s="14" t="s">
        <v>34</v>
      </c>
      <c r="C13" s="13" t="s">
        <v>40</v>
      </c>
      <c r="D13" s="13" t="s">
        <v>50</v>
      </c>
      <c r="E13" s="33" t="s">
        <v>167</v>
      </c>
      <c r="F13" s="34"/>
      <c r="G13" s="33" t="s">
        <v>159</v>
      </c>
      <c r="H13" s="34"/>
      <c r="I13" s="15" t="s">
        <v>91</v>
      </c>
      <c r="J13" s="16" t="s">
        <v>200</v>
      </c>
      <c r="K13" s="15" t="s">
        <v>70</v>
      </c>
      <c r="L13" s="16" t="s">
        <v>202</v>
      </c>
      <c r="M13" s="16">
        <v>8</v>
      </c>
      <c r="N13" s="16" t="s">
        <v>203</v>
      </c>
      <c r="O13" s="8" t="s">
        <v>135</v>
      </c>
      <c r="P13" s="35" t="s">
        <v>180</v>
      </c>
      <c r="Q13" s="35"/>
      <c r="R13" s="15" t="s">
        <v>90</v>
      </c>
      <c r="S13" s="16" t="s">
        <v>195</v>
      </c>
      <c r="T13" s="15" t="s">
        <v>67</v>
      </c>
      <c r="U13" s="16" t="s">
        <v>195</v>
      </c>
      <c r="V13" s="11">
        <v>4</v>
      </c>
      <c r="W13" s="16" t="s">
        <v>201</v>
      </c>
      <c r="X13" s="10" t="s">
        <v>100</v>
      </c>
      <c r="Y13" s="8" t="s">
        <v>135</v>
      </c>
      <c r="Z13" s="29" t="s">
        <v>152</v>
      </c>
      <c r="AA13" s="29" t="s">
        <v>153</v>
      </c>
      <c r="AB13" s="8" t="s">
        <v>181</v>
      </c>
      <c r="AC13" s="9" t="s">
        <v>101</v>
      </c>
    </row>
    <row r="14" spans="1:29" ht="108.75" customHeight="1">
      <c r="A14" s="13" t="s">
        <v>29</v>
      </c>
      <c r="B14" s="14" t="s">
        <v>35</v>
      </c>
      <c r="C14" s="13" t="s">
        <v>40</v>
      </c>
      <c r="D14" s="13" t="s">
        <v>48</v>
      </c>
      <c r="E14" s="33" t="s">
        <v>160</v>
      </c>
      <c r="F14" s="34"/>
      <c r="G14" s="33" t="s">
        <v>151</v>
      </c>
      <c r="H14" s="34"/>
      <c r="I14" s="15" t="s">
        <v>92</v>
      </c>
      <c r="J14" s="16" t="s">
        <v>196</v>
      </c>
      <c r="K14" s="15" t="s">
        <v>69</v>
      </c>
      <c r="L14" s="16" t="s">
        <v>196</v>
      </c>
      <c r="M14" s="16">
        <v>8</v>
      </c>
      <c r="N14" s="16" t="s">
        <v>203</v>
      </c>
      <c r="O14" s="8" t="s">
        <v>102</v>
      </c>
      <c r="P14" s="35" t="s">
        <v>182</v>
      </c>
      <c r="Q14" s="35"/>
      <c r="R14" s="15" t="s">
        <v>91</v>
      </c>
      <c r="S14" s="16" t="s">
        <v>200</v>
      </c>
      <c r="T14" s="15" t="s">
        <v>67</v>
      </c>
      <c r="U14" s="16" t="s">
        <v>195</v>
      </c>
      <c r="V14" s="11">
        <v>5</v>
      </c>
      <c r="W14" s="16" t="s">
        <v>199</v>
      </c>
      <c r="X14" s="10" t="s">
        <v>100</v>
      </c>
      <c r="Y14" s="8" t="s">
        <v>135</v>
      </c>
      <c r="Z14" s="29" t="s">
        <v>183</v>
      </c>
      <c r="AA14" s="29" t="s">
        <v>142</v>
      </c>
      <c r="AB14" s="8" t="s">
        <v>184</v>
      </c>
      <c r="AC14" s="9" t="s">
        <v>101</v>
      </c>
    </row>
    <row r="15" spans="1:29" ht="168" customHeight="1">
      <c r="A15" s="13" t="s">
        <v>29</v>
      </c>
      <c r="B15" s="14" t="s">
        <v>35</v>
      </c>
      <c r="C15" s="13" t="s">
        <v>41</v>
      </c>
      <c r="D15" s="13" t="s">
        <v>52</v>
      </c>
      <c r="E15" s="33" t="s">
        <v>188</v>
      </c>
      <c r="F15" s="34"/>
      <c r="G15" s="33" t="s">
        <v>189</v>
      </c>
      <c r="H15" s="34"/>
      <c r="I15" s="15" t="s">
        <v>91</v>
      </c>
      <c r="J15" s="16" t="str">
        <f t="shared" ref="J15" si="7">IF(I15="Raro","1",IF(I15="Improbable","2",IF(I15="Posible","3",IF(I15="Probable","4",IF(I15="Casi cierto","5","0")))))</f>
        <v>3</v>
      </c>
      <c r="K15" s="15" t="s">
        <v>68</v>
      </c>
      <c r="L15" s="16" t="str">
        <f t="shared" ref="L15" si="8">IF(K15="INSIGNIFICANTE","1",IF(K15="MENOR","2",IF(K15="MODERADO","3",IF(K15="MAYOR","4",IF(K15="CATASTRÓFICO","5","0")))))</f>
        <v>3</v>
      </c>
      <c r="M15" s="16">
        <f>J15+L15</f>
        <v>6</v>
      </c>
      <c r="N15" s="16" t="str">
        <f t="shared" ref="N15" si="9">IF(M15=0," ",IF(M15&lt;=4,"Riesgo Bajo",IF(M15&lt;=5,"Riesgo Medio",IF(M15&lt;=7,"Riesgo Alto",IF(M15&lt;=10,"Riesgo Extremo","No Disponible")))))</f>
        <v>Riesgo Alto</v>
      </c>
      <c r="O15" s="8" t="s">
        <v>135</v>
      </c>
      <c r="P15" s="35" t="s">
        <v>190</v>
      </c>
      <c r="Q15" s="35"/>
      <c r="R15" s="15" t="s">
        <v>90</v>
      </c>
      <c r="S15" s="16" t="str">
        <f t="shared" ref="S15" si="10">IF(R15="Raro","1",IF(R15="Improbable","2",IF(R15="Posible","3",IF(R15="Probable","4",IF(R15="Casi cierto","5","0")))))</f>
        <v>2</v>
      </c>
      <c r="T15" s="15" t="s">
        <v>67</v>
      </c>
      <c r="U15" s="16" t="str">
        <f t="shared" ref="U15" si="11">IF(T15="INSIGNIFICANTE","1",IF(T15="MENOR","2",IF(T15="MODERADO","3",IF(T15="MAYOR","4",IF(T15="CATASTRÓFICO","5","0")))))</f>
        <v>2</v>
      </c>
      <c r="V15" s="11">
        <f t="shared" ref="V15" si="12">S15+U15</f>
        <v>4</v>
      </c>
      <c r="W15" s="16" t="str">
        <f t="shared" ref="W15" si="13">IF(V15=0," ",IF(V15&lt;=4,"Riesgo Bajo",IF(V15&lt;=5,"Riesgo Medio",IF(V15&lt;=7,"Riesgo Alto",IF(V15&lt;=10,"Riesgo Extremo","No Disponible")))))</f>
        <v>Riesgo Bajo</v>
      </c>
      <c r="X15" s="10" t="s">
        <v>100</v>
      </c>
      <c r="Y15" s="8" t="s">
        <v>135</v>
      </c>
      <c r="Z15" s="29" t="s">
        <v>154</v>
      </c>
      <c r="AA15" s="29" t="s">
        <v>191</v>
      </c>
      <c r="AB15" s="8" t="s">
        <v>155</v>
      </c>
      <c r="AC15" s="9" t="s">
        <v>101</v>
      </c>
    </row>
    <row r="16" spans="1:29" ht="108.75" customHeight="1">
      <c r="A16" s="18" t="s">
        <v>29</v>
      </c>
      <c r="B16" s="14" t="s">
        <v>35</v>
      </c>
      <c r="C16" s="13" t="s">
        <v>42</v>
      </c>
      <c r="D16" s="13" t="s">
        <v>49</v>
      </c>
      <c r="E16" s="33" t="s">
        <v>98</v>
      </c>
      <c r="F16" s="34"/>
      <c r="G16" s="33" t="s">
        <v>103</v>
      </c>
      <c r="H16" s="34"/>
      <c r="I16" s="15" t="s">
        <v>92</v>
      </c>
      <c r="J16" s="16" t="s">
        <v>196</v>
      </c>
      <c r="K16" s="15" t="s">
        <v>69</v>
      </c>
      <c r="L16" s="16" t="s">
        <v>196</v>
      </c>
      <c r="M16" s="16">
        <v>8</v>
      </c>
      <c r="N16" s="16" t="s">
        <v>203</v>
      </c>
      <c r="O16" s="8" t="s">
        <v>99</v>
      </c>
      <c r="P16" s="33" t="s">
        <v>104</v>
      </c>
      <c r="Q16" s="34"/>
      <c r="R16" s="15" t="s">
        <v>91</v>
      </c>
      <c r="S16" s="16" t="s">
        <v>200</v>
      </c>
      <c r="T16" s="15" t="s">
        <v>68</v>
      </c>
      <c r="U16" s="16" t="s">
        <v>200</v>
      </c>
      <c r="V16" s="11">
        <v>6</v>
      </c>
      <c r="W16" s="16" t="s">
        <v>197</v>
      </c>
      <c r="X16" s="10" t="s">
        <v>100</v>
      </c>
      <c r="Y16" s="8" t="s">
        <v>99</v>
      </c>
      <c r="Z16" s="29" t="s">
        <v>107</v>
      </c>
      <c r="AA16" s="29" t="s">
        <v>106</v>
      </c>
      <c r="AB16" s="8" t="s">
        <v>105</v>
      </c>
      <c r="AC16" s="9" t="s">
        <v>101</v>
      </c>
    </row>
    <row r="17" spans="1:29" ht="108.75" customHeight="1">
      <c r="A17" s="18" t="s">
        <v>30</v>
      </c>
      <c r="B17" s="14" t="s">
        <v>35</v>
      </c>
      <c r="C17" s="13" t="s">
        <v>42</v>
      </c>
      <c r="D17" s="13" t="s">
        <v>50</v>
      </c>
      <c r="E17" s="33" t="s">
        <v>170</v>
      </c>
      <c r="F17" s="34"/>
      <c r="G17" s="33" t="s">
        <v>108</v>
      </c>
      <c r="H17" s="34"/>
      <c r="I17" s="15" t="s">
        <v>91</v>
      </c>
      <c r="J17" s="16" t="s">
        <v>200</v>
      </c>
      <c r="K17" s="15" t="s">
        <v>70</v>
      </c>
      <c r="L17" s="16" t="s">
        <v>202</v>
      </c>
      <c r="M17" s="16">
        <v>8</v>
      </c>
      <c r="N17" s="16" t="s">
        <v>203</v>
      </c>
      <c r="O17" s="8" t="s">
        <v>102</v>
      </c>
      <c r="P17" s="35" t="s">
        <v>109</v>
      </c>
      <c r="Q17" s="35"/>
      <c r="R17" s="15" t="s">
        <v>90</v>
      </c>
      <c r="S17" s="16" t="s">
        <v>195</v>
      </c>
      <c r="T17" s="15" t="s">
        <v>68</v>
      </c>
      <c r="U17" s="16" t="s">
        <v>200</v>
      </c>
      <c r="V17" s="11">
        <v>5</v>
      </c>
      <c r="W17" s="16" t="s">
        <v>199</v>
      </c>
      <c r="X17" s="10" t="s">
        <v>100</v>
      </c>
      <c r="Y17" s="8" t="s">
        <v>102</v>
      </c>
      <c r="Z17" s="29" t="s">
        <v>107</v>
      </c>
      <c r="AA17" s="29" t="s">
        <v>106</v>
      </c>
      <c r="AB17" s="8" t="s">
        <v>110</v>
      </c>
      <c r="AC17" s="9" t="s">
        <v>101</v>
      </c>
    </row>
    <row r="18" spans="1:29" ht="145.5" customHeight="1">
      <c r="A18" s="18" t="s">
        <v>29</v>
      </c>
      <c r="B18" s="14" t="s">
        <v>35</v>
      </c>
      <c r="C18" s="13" t="s">
        <v>42</v>
      </c>
      <c r="D18" s="13" t="s">
        <v>49</v>
      </c>
      <c r="E18" s="33" t="s">
        <v>121</v>
      </c>
      <c r="F18" s="34"/>
      <c r="G18" s="33" t="s">
        <v>122</v>
      </c>
      <c r="H18" s="34"/>
      <c r="I18" s="15" t="s">
        <v>91</v>
      </c>
      <c r="J18" s="16" t="s">
        <v>200</v>
      </c>
      <c r="K18" s="15" t="s">
        <v>69</v>
      </c>
      <c r="L18" s="16" t="s">
        <v>196</v>
      </c>
      <c r="M18" s="16">
        <v>7</v>
      </c>
      <c r="N18" s="16" t="s">
        <v>197</v>
      </c>
      <c r="O18" s="8" t="s">
        <v>102</v>
      </c>
      <c r="P18" s="35" t="s">
        <v>123</v>
      </c>
      <c r="Q18" s="35"/>
      <c r="R18" s="15" t="s">
        <v>89</v>
      </c>
      <c r="S18" s="16" t="s">
        <v>198</v>
      </c>
      <c r="T18" s="15" t="s">
        <v>66</v>
      </c>
      <c r="U18" s="16" t="s">
        <v>198</v>
      </c>
      <c r="V18" s="11">
        <v>2</v>
      </c>
      <c r="W18" s="16" t="s">
        <v>201</v>
      </c>
      <c r="X18" s="10" t="s">
        <v>100</v>
      </c>
      <c r="Y18" s="8" t="s">
        <v>99</v>
      </c>
      <c r="Z18" s="29" t="s">
        <v>124</v>
      </c>
      <c r="AA18" s="29" t="s">
        <v>125</v>
      </c>
      <c r="AB18" s="8" t="s">
        <v>116</v>
      </c>
      <c r="AC18" s="9" t="s">
        <v>101</v>
      </c>
    </row>
    <row r="19" spans="1:29" ht="108.75" customHeight="1">
      <c r="A19" s="31" t="s">
        <v>29</v>
      </c>
      <c r="B19" s="14" t="s">
        <v>35</v>
      </c>
      <c r="C19" s="13" t="s">
        <v>42</v>
      </c>
      <c r="D19" s="13" t="s">
        <v>53</v>
      </c>
      <c r="E19" s="33" t="s">
        <v>194</v>
      </c>
      <c r="F19" s="34"/>
      <c r="G19" s="33" t="s">
        <v>173</v>
      </c>
      <c r="H19" s="34"/>
      <c r="I19" s="15" t="s">
        <v>90</v>
      </c>
      <c r="J19" s="16" t="s">
        <v>195</v>
      </c>
      <c r="K19" s="15" t="s">
        <v>69</v>
      </c>
      <c r="L19" s="16" t="s">
        <v>196</v>
      </c>
      <c r="M19" s="16">
        <v>6</v>
      </c>
      <c r="N19" s="16" t="s">
        <v>197</v>
      </c>
      <c r="O19" s="8" t="s">
        <v>99</v>
      </c>
      <c r="P19" s="33" t="s">
        <v>130</v>
      </c>
      <c r="Q19" s="34"/>
      <c r="R19" s="15" t="s">
        <v>90</v>
      </c>
      <c r="S19" s="16" t="s">
        <v>195</v>
      </c>
      <c r="T19" s="15" t="s">
        <v>67</v>
      </c>
      <c r="U19" s="16" t="s">
        <v>195</v>
      </c>
      <c r="V19" s="11">
        <v>4</v>
      </c>
      <c r="W19" s="16" t="s">
        <v>201</v>
      </c>
      <c r="X19" s="10" t="s">
        <v>100</v>
      </c>
      <c r="Y19" s="8" t="s">
        <v>99</v>
      </c>
      <c r="Z19" s="29" t="s">
        <v>107</v>
      </c>
      <c r="AA19" s="29" t="s">
        <v>106</v>
      </c>
      <c r="AB19" s="8" t="s">
        <v>174</v>
      </c>
      <c r="AC19" s="9" t="s">
        <v>101</v>
      </c>
    </row>
    <row r="20" spans="1:29" ht="108.75" customHeight="1">
      <c r="A20" s="13" t="s">
        <v>29</v>
      </c>
      <c r="B20" s="14" t="s">
        <v>35</v>
      </c>
      <c r="C20" s="13" t="s">
        <v>42</v>
      </c>
      <c r="D20" s="13" t="s">
        <v>52</v>
      </c>
      <c r="E20" s="33" t="s">
        <v>126</v>
      </c>
      <c r="F20" s="34"/>
      <c r="G20" s="33" t="s">
        <v>127</v>
      </c>
      <c r="H20" s="34"/>
      <c r="I20" s="15" t="s">
        <v>89</v>
      </c>
      <c r="J20" s="16" t="s">
        <v>198</v>
      </c>
      <c r="K20" s="15" t="s">
        <v>68</v>
      </c>
      <c r="L20" s="16" t="s">
        <v>200</v>
      </c>
      <c r="M20" s="16">
        <v>4</v>
      </c>
      <c r="N20" s="16" t="s">
        <v>201</v>
      </c>
      <c r="O20" s="8" t="s">
        <v>135</v>
      </c>
      <c r="P20" s="35" t="s">
        <v>128</v>
      </c>
      <c r="Q20" s="35"/>
      <c r="R20" s="15" t="s">
        <v>89</v>
      </c>
      <c r="S20" s="16" t="s">
        <v>198</v>
      </c>
      <c r="T20" s="15" t="s">
        <v>67</v>
      </c>
      <c r="U20" s="16" t="s">
        <v>195</v>
      </c>
      <c r="V20" s="11">
        <v>3</v>
      </c>
      <c r="W20" s="16" t="s">
        <v>201</v>
      </c>
      <c r="X20" s="10" t="s">
        <v>100</v>
      </c>
      <c r="Y20" s="8" t="s">
        <v>135</v>
      </c>
      <c r="Z20" s="29" t="s">
        <v>111</v>
      </c>
      <c r="AA20" s="29" t="s">
        <v>125</v>
      </c>
      <c r="AB20" s="8" t="s">
        <v>129</v>
      </c>
      <c r="AC20" s="9" t="s">
        <v>101</v>
      </c>
    </row>
    <row r="21" spans="1:29" ht="108.75" customHeight="1">
      <c r="A21" s="13" t="s">
        <v>29</v>
      </c>
      <c r="B21" s="14" t="s">
        <v>35</v>
      </c>
      <c r="C21" s="13" t="s">
        <v>42</v>
      </c>
      <c r="D21" s="13" t="s">
        <v>50</v>
      </c>
      <c r="E21" s="33" t="s">
        <v>131</v>
      </c>
      <c r="F21" s="34"/>
      <c r="G21" s="33" t="s">
        <v>132</v>
      </c>
      <c r="H21" s="34"/>
      <c r="I21" s="15" t="s">
        <v>91</v>
      </c>
      <c r="J21" s="16" t="s">
        <v>200</v>
      </c>
      <c r="K21" s="15" t="s">
        <v>68</v>
      </c>
      <c r="L21" s="16" t="s">
        <v>200</v>
      </c>
      <c r="M21" s="16">
        <v>6</v>
      </c>
      <c r="N21" s="16" t="s">
        <v>197</v>
      </c>
      <c r="O21" s="8" t="s">
        <v>102</v>
      </c>
      <c r="P21" s="35" t="s">
        <v>175</v>
      </c>
      <c r="Q21" s="35"/>
      <c r="R21" s="15" t="s">
        <v>89</v>
      </c>
      <c r="S21" s="16" t="s">
        <v>198</v>
      </c>
      <c r="T21" s="15" t="s">
        <v>67</v>
      </c>
      <c r="U21" s="16" t="s">
        <v>195</v>
      </c>
      <c r="V21" s="11">
        <v>3</v>
      </c>
      <c r="W21" s="16" t="s">
        <v>201</v>
      </c>
      <c r="X21" s="10" t="s">
        <v>100</v>
      </c>
      <c r="Y21" s="8" t="s">
        <v>135</v>
      </c>
      <c r="Z21" s="29" t="s">
        <v>133</v>
      </c>
      <c r="AA21" s="29" t="s">
        <v>125</v>
      </c>
      <c r="AB21" s="8" t="s">
        <v>134</v>
      </c>
      <c r="AC21" s="9" t="s">
        <v>101</v>
      </c>
    </row>
    <row r="22" spans="1:29" ht="108.75" customHeight="1">
      <c r="A22" s="13" t="s">
        <v>29</v>
      </c>
      <c r="B22" s="14" t="s">
        <v>34</v>
      </c>
      <c r="C22" s="13" t="s">
        <v>42</v>
      </c>
      <c r="D22" s="13" t="s">
        <v>50</v>
      </c>
      <c r="E22" s="33" t="s">
        <v>158</v>
      </c>
      <c r="F22" s="34"/>
      <c r="G22" s="33" t="s">
        <v>169</v>
      </c>
      <c r="H22" s="34"/>
      <c r="I22" s="15" t="s">
        <v>91</v>
      </c>
      <c r="J22" s="16" t="s">
        <v>200</v>
      </c>
      <c r="K22" s="15" t="s">
        <v>67</v>
      </c>
      <c r="L22" s="16" t="s">
        <v>195</v>
      </c>
      <c r="M22" s="16">
        <v>5</v>
      </c>
      <c r="N22" s="16" t="s">
        <v>199</v>
      </c>
      <c r="O22" s="8" t="s">
        <v>135</v>
      </c>
      <c r="P22" s="35" t="s">
        <v>144</v>
      </c>
      <c r="Q22" s="35"/>
      <c r="R22" s="15" t="s">
        <v>89</v>
      </c>
      <c r="S22" s="16" t="s">
        <v>198</v>
      </c>
      <c r="T22" s="15" t="s">
        <v>67</v>
      </c>
      <c r="U22" s="16" t="s">
        <v>195</v>
      </c>
      <c r="V22" s="11">
        <v>3</v>
      </c>
      <c r="W22" s="16" t="s">
        <v>201</v>
      </c>
      <c r="X22" s="10" t="s">
        <v>100</v>
      </c>
      <c r="Y22" s="8" t="s">
        <v>135</v>
      </c>
      <c r="Z22" s="29" t="s">
        <v>145</v>
      </c>
      <c r="AA22" s="29" t="s">
        <v>125</v>
      </c>
      <c r="AB22" s="8" t="s">
        <v>129</v>
      </c>
      <c r="AC22" s="9" t="s">
        <v>101</v>
      </c>
    </row>
    <row r="23" spans="1:29" ht="108.75" customHeight="1">
      <c r="A23" s="13" t="s">
        <v>29</v>
      </c>
      <c r="B23" s="14" t="s">
        <v>34</v>
      </c>
      <c r="C23" s="13" t="s">
        <v>42</v>
      </c>
      <c r="D23" s="13" t="s">
        <v>50</v>
      </c>
      <c r="E23" s="33" t="s">
        <v>161</v>
      </c>
      <c r="F23" s="34"/>
      <c r="G23" s="33" t="s">
        <v>162</v>
      </c>
      <c r="H23" s="34"/>
      <c r="I23" s="15" t="s">
        <v>90</v>
      </c>
      <c r="J23" s="16" t="s">
        <v>195</v>
      </c>
      <c r="K23" s="15" t="s">
        <v>67</v>
      </c>
      <c r="L23" s="16" t="s">
        <v>195</v>
      </c>
      <c r="M23" s="16">
        <v>4</v>
      </c>
      <c r="N23" s="16" t="s">
        <v>201</v>
      </c>
      <c r="O23" s="8" t="s">
        <v>135</v>
      </c>
      <c r="P23" s="35" t="s">
        <v>146</v>
      </c>
      <c r="Q23" s="35"/>
      <c r="R23" s="15" t="s">
        <v>89</v>
      </c>
      <c r="S23" s="16" t="s">
        <v>198</v>
      </c>
      <c r="T23" s="15" t="s">
        <v>67</v>
      </c>
      <c r="U23" s="16" t="s">
        <v>195</v>
      </c>
      <c r="V23" s="11">
        <v>3</v>
      </c>
      <c r="W23" s="16" t="s">
        <v>201</v>
      </c>
      <c r="X23" s="10" t="s">
        <v>100</v>
      </c>
      <c r="Y23" s="8" t="s">
        <v>135</v>
      </c>
      <c r="Z23" s="29" t="s">
        <v>147</v>
      </c>
      <c r="AA23" s="29" t="s">
        <v>125</v>
      </c>
      <c r="AB23" s="8" t="s">
        <v>148</v>
      </c>
      <c r="AC23" s="9" t="s">
        <v>101</v>
      </c>
    </row>
    <row r="24" spans="1:29" ht="108.75" customHeight="1">
      <c r="A24" s="13" t="s">
        <v>30</v>
      </c>
      <c r="B24" s="14" t="s">
        <v>35</v>
      </c>
      <c r="C24" s="13" t="s">
        <v>42</v>
      </c>
      <c r="D24" s="13" t="s">
        <v>50</v>
      </c>
      <c r="E24" s="33" t="s">
        <v>150</v>
      </c>
      <c r="F24" s="34"/>
      <c r="G24" s="33" t="s">
        <v>163</v>
      </c>
      <c r="H24" s="34"/>
      <c r="I24" s="15" t="s">
        <v>92</v>
      </c>
      <c r="J24" s="16" t="s">
        <v>196</v>
      </c>
      <c r="K24" s="15" t="s">
        <v>69</v>
      </c>
      <c r="L24" s="16" t="s">
        <v>196</v>
      </c>
      <c r="M24" s="16">
        <v>8</v>
      </c>
      <c r="N24" s="16" t="s">
        <v>203</v>
      </c>
      <c r="O24" s="8" t="s">
        <v>102</v>
      </c>
      <c r="P24" s="35" t="s">
        <v>192</v>
      </c>
      <c r="Q24" s="35"/>
      <c r="R24" s="15" t="s">
        <v>90</v>
      </c>
      <c r="S24" s="16" t="s">
        <v>195</v>
      </c>
      <c r="T24" s="15" t="s">
        <v>67</v>
      </c>
      <c r="U24" s="16" t="s">
        <v>195</v>
      </c>
      <c r="V24" s="11">
        <v>4</v>
      </c>
      <c r="W24" s="16" t="s">
        <v>201</v>
      </c>
      <c r="X24" s="10" t="s">
        <v>100</v>
      </c>
      <c r="Y24" s="8" t="s">
        <v>135</v>
      </c>
      <c r="Z24" s="29" t="s">
        <v>147</v>
      </c>
      <c r="AA24" s="29" t="s">
        <v>125</v>
      </c>
      <c r="AB24" s="8" t="s">
        <v>148</v>
      </c>
      <c r="AC24" s="9" t="s">
        <v>101</v>
      </c>
    </row>
    <row r="25" spans="1:29" ht="108.75" customHeight="1">
      <c r="A25" s="13" t="s">
        <v>29</v>
      </c>
      <c r="B25" s="14" t="s">
        <v>35</v>
      </c>
      <c r="C25" s="13" t="s">
        <v>42</v>
      </c>
      <c r="D25" s="13" t="s">
        <v>50</v>
      </c>
      <c r="E25" s="33" t="s">
        <v>165</v>
      </c>
      <c r="F25" s="34"/>
      <c r="G25" s="33" t="s">
        <v>164</v>
      </c>
      <c r="H25" s="34"/>
      <c r="I25" s="15" t="s">
        <v>92</v>
      </c>
      <c r="J25" s="16" t="s">
        <v>196</v>
      </c>
      <c r="K25" s="15" t="s">
        <v>68</v>
      </c>
      <c r="L25" s="16" t="s">
        <v>200</v>
      </c>
      <c r="M25" s="16">
        <v>7</v>
      </c>
      <c r="N25" s="16" t="s">
        <v>197</v>
      </c>
      <c r="O25" s="8" t="s">
        <v>102</v>
      </c>
      <c r="P25" s="35" t="s">
        <v>149</v>
      </c>
      <c r="Q25" s="35"/>
      <c r="R25" s="15" t="s">
        <v>90</v>
      </c>
      <c r="S25" s="16" t="s">
        <v>195</v>
      </c>
      <c r="T25" s="15" t="s">
        <v>67</v>
      </c>
      <c r="U25" s="16" t="s">
        <v>195</v>
      </c>
      <c r="V25" s="11">
        <v>4</v>
      </c>
      <c r="W25" s="16" t="s">
        <v>201</v>
      </c>
      <c r="X25" s="10" t="s">
        <v>100</v>
      </c>
      <c r="Y25" s="8" t="s">
        <v>135</v>
      </c>
      <c r="Z25" s="29" t="s">
        <v>145</v>
      </c>
      <c r="AA25" s="29" t="s">
        <v>125</v>
      </c>
      <c r="AB25" s="8" t="s">
        <v>129</v>
      </c>
      <c r="AC25" s="9" t="s">
        <v>101</v>
      </c>
    </row>
    <row r="26" spans="1:29" ht="108.75" customHeight="1">
      <c r="A26" s="13" t="s">
        <v>29</v>
      </c>
      <c r="B26" s="14" t="s">
        <v>35</v>
      </c>
      <c r="C26" s="13" t="s">
        <v>42</v>
      </c>
      <c r="D26" s="13" t="s">
        <v>50</v>
      </c>
      <c r="E26" s="33" t="s">
        <v>137</v>
      </c>
      <c r="F26" s="34"/>
      <c r="G26" s="33" t="s">
        <v>139</v>
      </c>
      <c r="H26" s="34"/>
      <c r="I26" s="15" t="s">
        <v>91</v>
      </c>
      <c r="J26" s="16" t="s">
        <v>200</v>
      </c>
      <c r="K26" s="15" t="s">
        <v>69</v>
      </c>
      <c r="L26" s="16" t="s">
        <v>196</v>
      </c>
      <c r="M26" s="16">
        <v>7</v>
      </c>
      <c r="N26" s="16" t="s">
        <v>197</v>
      </c>
      <c r="O26" s="8" t="s">
        <v>102</v>
      </c>
      <c r="P26" s="35" t="s">
        <v>193</v>
      </c>
      <c r="Q26" s="35"/>
      <c r="R26" s="15" t="s">
        <v>89</v>
      </c>
      <c r="S26" s="16" t="s">
        <v>198</v>
      </c>
      <c r="T26" s="15" t="s">
        <v>67</v>
      </c>
      <c r="U26" s="16" t="s">
        <v>195</v>
      </c>
      <c r="V26" s="11">
        <v>3</v>
      </c>
      <c r="W26" s="16" t="s">
        <v>201</v>
      </c>
      <c r="X26" s="10" t="s">
        <v>100</v>
      </c>
      <c r="Y26" s="8" t="s">
        <v>135</v>
      </c>
      <c r="Z26" s="29" t="s">
        <v>138</v>
      </c>
      <c r="AA26" s="29" t="s">
        <v>125</v>
      </c>
      <c r="AB26" s="8" t="s">
        <v>129</v>
      </c>
      <c r="AC26" s="9" t="s">
        <v>101</v>
      </c>
    </row>
    <row r="27" spans="1:29" ht="93.75" customHeight="1">
      <c r="A27" s="13" t="s">
        <v>29</v>
      </c>
      <c r="B27" s="14" t="s">
        <v>34</v>
      </c>
      <c r="C27" s="13" t="s">
        <v>94</v>
      </c>
      <c r="D27" s="13" t="s">
        <v>52</v>
      </c>
      <c r="E27" s="33" t="s">
        <v>177</v>
      </c>
      <c r="F27" s="34"/>
      <c r="G27" s="33" t="s">
        <v>168</v>
      </c>
      <c r="H27" s="34"/>
      <c r="I27" s="15" t="s">
        <v>91</v>
      </c>
      <c r="J27" s="16" t="str">
        <f t="shared" ref="J27" si="14">IF(I27="Raro","1",IF(I27="Improbable","2",IF(I27="Posible","3",IF(I27="Probable","4",IF(I27="Casi cierto","5","0")))))</f>
        <v>3</v>
      </c>
      <c r="K27" s="15" t="s">
        <v>66</v>
      </c>
      <c r="L27" s="16" t="str">
        <f t="shared" ref="L27" si="15">IF(K27="INSIGNIFICANTE","1",IF(K27="MENOR","2",IF(K27="MODERADO","3",IF(K27="MAYOR","4",IF(K27="CATASTRÓFICO","5","0")))))</f>
        <v>1</v>
      </c>
      <c r="M27" s="16">
        <f>J27+L27</f>
        <v>4</v>
      </c>
      <c r="N27" s="16" t="str">
        <f t="shared" ref="N27" si="16">IF(M27=0," ",IF(M27&lt;=4,"Riesgo Bajo",IF(M27&lt;=5,"Riesgo Medio",IF(M27&lt;=7,"Riesgo Alto",IF(M27&lt;=10,"Riesgo Extremo","No Disponible")))))</f>
        <v>Riesgo Bajo</v>
      </c>
      <c r="O27" s="8" t="s">
        <v>135</v>
      </c>
      <c r="P27" s="35" t="s">
        <v>178</v>
      </c>
      <c r="Q27" s="35"/>
      <c r="R27" s="15" t="s">
        <v>89</v>
      </c>
      <c r="S27" s="16" t="str">
        <f t="shared" ref="S27" si="17">IF(R27="Raro","1",IF(R27="Improbable","2",IF(R27="Posible","3",IF(R27="Probable","4",IF(R27="Casi cierto","5","0")))))</f>
        <v>1</v>
      </c>
      <c r="T27" s="15" t="s">
        <v>66</v>
      </c>
      <c r="U27" s="16" t="str">
        <f t="shared" ref="U27" si="18">IF(T27="INSIGNIFICANTE","1",IF(T27="MENOR","2",IF(T27="MODERADO","3",IF(T27="MAYOR","4",IF(T27="CATASTRÓFICO","5","0")))))</f>
        <v>1</v>
      </c>
      <c r="V27" s="11">
        <f t="shared" ref="V27" si="19">S27+U27</f>
        <v>2</v>
      </c>
      <c r="W27" s="16" t="str">
        <f t="shared" ref="W27" si="20">IF(V27=0," ",IF(V27&lt;=4,"Riesgo Bajo",IF(V27&lt;=5,"Riesgo Medio",IF(V27&lt;=7,"Riesgo Alto",IF(V27&lt;=10,"Riesgo Extremo","No Disponible")))))</f>
        <v>Riesgo Bajo</v>
      </c>
      <c r="X27" s="10" t="s">
        <v>100</v>
      </c>
      <c r="Y27" s="8" t="s">
        <v>135</v>
      </c>
      <c r="Z27" s="29" t="s">
        <v>176</v>
      </c>
      <c r="AA27" s="29" t="s">
        <v>179</v>
      </c>
      <c r="AB27" s="8" t="s">
        <v>136</v>
      </c>
      <c r="AC27" s="9" t="s">
        <v>101</v>
      </c>
    </row>
  </sheetData>
  <autoFilter ref="A6:AC7"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5">
    <mergeCell ref="AB6:AC6"/>
    <mergeCell ref="R7:S7"/>
    <mergeCell ref="A6:A7"/>
    <mergeCell ref="B6:B7"/>
    <mergeCell ref="C6:C7"/>
    <mergeCell ref="D6:D7"/>
    <mergeCell ref="E6:F7"/>
    <mergeCell ref="AA6:AA7"/>
    <mergeCell ref="G6:H7"/>
    <mergeCell ref="M6:M7"/>
    <mergeCell ref="Z6:Z7"/>
    <mergeCell ref="X6:X7"/>
    <mergeCell ref="Y6:Y7"/>
    <mergeCell ref="T7:U7"/>
    <mergeCell ref="R6:W6"/>
    <mergeCell ref="N6:N7"/>
    <mergeCell ref="H1:AC2"/>
    <mergeCell ref="G5:N5"/>
    <mergeCell ref="A1:G2"/>
    <mergeCell ref="A5:F5"/>
    <mergeCell ref="O5:AC5"/>
    <mergeCell ref="O6:O7"/>
    <mergeCell ref="I6:J7"/>
    <mergeCell ref="K6:L7"/>
    <mergeCell ref="P6:Q7"/>
    <mergeCell ref="E8:F8"/>
    <mergeCell ref="G8:H8"/>
    <mergeCell ref="P8:Q8"/>
    <mergeCell ref="E9:F9"/>
    <mergeCell ref="G9:H9"/>
    <mergeCell ref="P9:Q9"/>
    <mergeCell ref="E10:F10"/>
    <mergeCell ref="G10:H10"/>
    <mergeCell ref="P10:Q10"/>
    <mergeCell ref="E11:F11"/>
    <mergeCell ref="G11:H11"/>
    <mergeCell ref="P11:Q11"/>
    <mergeCell ref="E12:F12"/>
    <mergeCell ref="G12:H12"/>
    <mergeCell ref="P12:Q12"/>
    <mergeCell ref="E13:F13"/>
    <mergeCell ref="G13:H13"/>
    <mergeCell ref="P13:Q13"/>
    <mergeCell ref="E14:F14"/>
    <mergeCell ref="G14:H14"/>
    <mergeCell ref="P14:Q14"/>
    <mergeCell ref="E15:F15"/>
    <mergeCell ref="G15:H15"/>
    <mergeCell ref="P15:Q15"/>
    <mergeCell ref="E16:F16"/>
    <mergeCell ref="G16:H16"/>
    <mergeCell ref="P16:Q16"/>
    <mergeCell ref="E17:F17"/>
    <mergeCell ref="G17:H17"/>
    <mergeCell ref="P17:Q17"/>
    <mergeCell ref="E18:F18"/>
    <mergeCell ref="G18:H18"/>
    <mergeCell ref="P18:Q18"/>
    <mergeCell ref="E19:F19"/>
    <mergeCell ref="G19:H19"/>
    <mergeCell ref="P19:Q19"/>
    <mergeCell ref="E20:F20"/>
    <mergeCell ref="G20:H20"/>
    <mergeCell ref="P20:Q20"/>
    <mergeCell ref="E21:F21"/>
    <mergeCell ref="G21:H21"/>
    <mergeCell ref="P21:Q21"/>
    <mergeCell ref="E22:F22"/>
    <mergeCell ref="G22:H22"/>
    <mergeCell ref="P22:Q22"/>
    <mergeCell ref="E23:F23"/>
    <mergeCell ref="G23:H23"/>
    <mergeCell ref="P23:Q23"/>
    <mergeCell ref="E24:F24"/>
    <mergeCell ref="G24:H24"/>
    <mergeCell ref="P24:Q24"/>
    <mergeCell ref="E27:F27"/>
    <mergeCell ref="G27:H27"/>
    <mergeCell ref="P27:Q27"/>
    <mergeCell ref="E25:F25"/>
    <mergeCell ref="G25:H25"/>
    <mergeCell ref="P25:Q25"/>
    <mergeCell ref="E26:F26"/>
    <mergeCell ref="G26:H26"/>
    <mergeCell ref="P26:Q26"/>
  </mergeCells>
  <conditionalFormatting sqref="N8:N27 W8:W27">
    <cfRule type="containsText" dxfId="3" priority="1" stopIfTrue="1" operator="containsText" text="Riesgo Extremo">
      <formula>NOT(ISERROR(SEARCH("Riesgo Extremo",N8)))</formula>
    </cfRule>
    <cfRule type="containsText" priority="2" stopIfTrue="1" operator="containsText" text="Riesgo Extremo">
      <formula>NOT(ISERROR(SEARCH("Riesgo Extremo",N8)))</formula>
    </cfRule>
    <cfRule type="containsText" dxfId="2" priority="3" stopIfTrue="1" operator="containsText" text="Riesgo Alto">
      <formula>NOT(ISERROR(SEARCH("Riesgo Alto",N8)))</formula>
    </cfRule>
    <cfRule type="containsText" dxfId="1" priority="4" stopIfTrue="1" operator="containsText" text="Riesgo Medio">
      <formula>NOT(ISERROR(SEARCH("Riesgo Medio",N8)))</formula>
    </cfRule>
    <cfRule type="containsText" dxfId="0" priority="5" stopIfTrue="1" operator="containsText" text="Riesgo Bajo">
      <formula>NOT(ISERROR(SEARCH("Riesgo Bajo",N8)))</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colBreaks count="1" manualBreakCount="1">
    <brk id="2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zoomScale="85" zoomScaleNormal="85" workbookViewId="0">
      <selection activeCell="A79" sqref="A79"/>
    </sheetView>
  </sheetViews>
  <sheetFormatPr baseColWidth="10" defaultColWidth="11.44140625" defaultRowHeight="14.4"/>
  <cols>
    <col min="1" max="1" width="28.6640625" style="1" customWidth="1"/>
    <col min="2" max="2" width="114.5546875" style="2" customWidth="1"/>
    <col min="3" max="3" width="16.33203125" style="1" customWidth="1"/>
    <col min="4" max="4" width="7.5546875" style="1" customWidth="1"/>
    <col min="5" max="5" width="14" style="1" customWidth="1"/>
    <col min="6" max="6" width="11.6640625" style="1" customWidth="1"/>
    <col min="7" max="11" width="21.5546875" style="1" customWidth="1"/>
    <col min="12" max="16384" width="11.44140625" style="1"/>
  </cols>
  <sheetData>
    <row r="1" spans="1:2" ht="18">
      <c r="A1" s="67" t="s">
        <v>7</v>
      </c>
      <c r="B1" s="67"/>
    </row>
    <row r="2" spans="1:2" ht="18">
      <c r="A2" s="20"/>
      <c r="B2" s="21"/>
    </row>
    <row r="3" spans="1:2" ht="18">
      <c r="A3" s="67" t="s">
        <v>8</v>
      </c>
      <c r="B3" s="67"/>
    </row>
    <row r="4" spans="1:2" ht="18">
      <c r="A4" s="20"/>
      <c r="B4" s="21"/>
    </row>
    <row r="5" spans="1:2" ht="18">
      <c r="A5" s="67" t="s">
        <v>96</v>
      </c>
      <c r="B5" s="67"/>
    </row>
    <row r="7" spans="1:2" ht="15" thickBot="1"/>
    <row r="8" spans="1:2">
      <c r="A8" s="61" t="s">
        <v>28</v>
      </c>
      <c r="B8" s="62"/>
    </row>
    <row r="9" spans="1:2" ht="28.8">
      <c r="A9" s="22" t="s">
        <v>29</v>
      </c>
      <c r="B9" s="23" t="s">
        <v>31</v>
      </c>
    </row>
    <row r="10" spans="1:2" ht="15" thickBot="1">
      <c r="A10" s="24" t="s">
        <v>30</v>
      </c>
      <c r="B10" s="25" t="s">
        <v>32</v>
      </c>
    </row>
    <row r="12" spans="1:2" ht="15" thickBot="1"/>
    <row r="13" spans="1:2">
      <c r="A13" s="61" t="s">
        <v>33</v>
      </c>
      <c r="B13" s="62"/>
    </row>
    <row r="14" spans="1:2">
      <c r="A14" s="22" t="s">
        <v>34</v>
      </c>
      <c r="B14" s="23" t="s">
        <v>36</v>
      </c>
    </row>
    <row r="15" spans="1:2" ht="29.4" thickBot="1">
      <c r="A15" s="24" t="s">
        <v>35</v>
      </c>
      <c r="B15" s="25" t="s">
        <v>37</v>
      </c>
    </row>
    <row r="16" spans="1:2" ht="15" thickBot="1"/>
    <row r="17" spans="1:2">
      <c r="A17" s="61" t="s">
        <v>38</v>
      </c>
      <c r="B17" s="62"/>
    </row>
    <row r="18" spans="1:2" ht="216">
      <c r="A18" s="22" t="s">
        <v>39</v>
      </c>
      <c r="B18" s="23" t="s">
        <v>43</v>
      </c>
    </row>
    <row r="19" spans="1:2" ht="115.2">
      <c r="A19" s="22" t="s">
        <v>40</v>
      </c>
      <c r="B19" s="23" t="s">
        <v>44</v>
      </c>
    </row>
    <row r="20" spans="1:2" ht="129.6">
      <c r="A20" s="22" t="s">
        <v>41</v>
      </c>
      <c r="B20" s="23" t="s">
        <v>45</v>
      </c>
    </row>
    <row r="21" spans="1:2" ht="115.2">
      <c r="A21" s="22" t="s">
        <v>42</v>
      </c>
      <c r="B21" s="23" t="s">
        <v>46</v>
      </c>
    </row>
    <row r="22" spans="1:2" ht="15" thickBot="1">
      <c r="A22" s="24" t="s">
        <v>94</v>
      </c>
      <c r="B22" s="25" t="s">
        <v>95</v>
      </c>
    </row>
    <row r="24" spans="1:2">
      <c r="A24" s="63" t="s">
        <v>47</v>
      </c>
      <c r="B24" s="63"/>
    </row>
    <row r="25" spans="1:2" ht="28.8">
      <c r="A25" s="3" t="s">
        <v>48</v>
      </c>
      <c r="B25" s="4" t="s">
        <v>56</v>
      </c>
    </row>
    <row r="26" spans="1:2" ht="28.8">
      <c r="A26" s="3" t="s">
        <v>49</v>
      </c>
      <c r="B26" s="4" t="s">
        <v>57</v>
      </c>
    </row>
    <row r="27" spans="1:2" ht="28.8">
      <c r="A27" s="3" t="s">
        <v>50</v>
      </c>
      <c r="B27" s="4" t="s">
        <v>58</v>
      </c>
    </row>
    <row r="28" spans="1:2" ht="43.2">
      <c r="A28" s="3" t="s">
        <v>51</v>
      </c>
      <c r="B28" s="4" t="s">
        <v>59</v>
      </c>
    </row>
    <row r="29" spans="1:2">
      <c r="A29" s="3" t="s">
        <v>52</v>
      </c>
      <c r="B29" s="4" t="s">
        <v>60</v>
      </c>
    </row>
    <row r="30" spans="1:2" ht="28.8">
      <c r="A30" s="3" t="s">
        <v>53</v>
      </c>
      <c r="B30" s="4" t="s">
        <v>61</v>
      </c>
    </row>
    <row r="31" spans="1:2" ht="43.2">
      <c r="A31" s="3" t="s">
        <v>54</v>
      </c>
      <c r="B31" s="4" t="s">
        <v>62</v>
      </c>
    </row>
    <row r="32" spans="1:2" ht="28.8">
      <c r="A32" s="3" t="s">
        <v>55</v>
      </c>
      <c r="B32" s="4" t="s">
        <v>63</v>
      </c>
    </row>
    <row r="35" spans="1:3" ht="15" thickBot="1"/>
    <row r="36" spans="1:3">
      <c r="A36" s="61" t="s">
        <v>64</v>
      </c>
      <c r="B36" s="62"/>
    </row>
    <row r="37" spans="1:3">
      <c r="A37" s="26" t="s">
        <v>89</v>
      </c>
      <c r="B37" s="23" t="s">
        <v>84</v>
      </c>
    </row>
    <row r="38" spans="1:3">
      <c r="A38" s="26" t="s">
        <v>90</v>
      </c>
      <c r="B38" s="23" t="s">
        <v>85</v>
      </c>
    </row>
    <row r="39" spans="1:3">
      <c r="A39" s="26" t="s">
        <v>91</v>
      </c>
      <c r="B39" s="23" t="s">
        <v>86</v>
      </c>
    </row>
    <row r="40" spans="1:3">
      <c r="A40" s="26" t="s">
        <v>92</v>
      </c>
      <c r="B40" s="23" t="s">
        <v>87</v>
      </c>
    </row>
    <row r="41" spans="1:3" ht="15" thickBot="1">
      <c r="A41" s="27" t="s">
        <v>93</v>
      </c>
      <c r="B41" s="25" t="s">
        <v>88</v>
      </c>
    </row>
    <row r="42" spans="1:3">
      <c r="A42" s="7"/>
    </row>
    <row r="43" spans="1:3" ht="15" thickBot="1"/>
    <row r="44" spans="1:3">
      <c r="A44" s="61" t="s">
        <v>65</v>
      </c>
      <c r="B44" s="62"/>
    </row>
    <row r="45" spans="1:3" ht="30" customHeight="1">
      <c r="A45" s="64" t="s">
        <v>66</v>
      </c>
      <c r="B45" s="23" t="s">
        <v>72</v>
      </c>
      <c r="C45" s="28" t="s">
        <v>80</v>
      </c>
    </row>
    <row r="46" spans="1:3" ht="30" customHeight="1">
      <c r="A46" s="66"/>
      <c r="B46" s="23" t="s">
        <v>75</v>
      </c>
      <c r="C46" s="28" t="s">
        <v>74</v>
      </c>
    </row>
    <row r="47" spans="1:3" ht="30" customHeight="1">
      <c r="A47" s="64" t="s">
        <v>67</v>
      </c>
      <c r="B47" s="23" t="s">
        <v>81</v>
      </c>
      <c r="C47" s="28" t="s">
        <v>80</v>
      </c>
    </row>
    <row r="48" spans="1:3" ht="30" customHeight="1">
      <c r="A48" s="66"/>
      <c r="B48" s="23" t="s">
        <v>76</v>
      </c>
      <c r="C48" s="28" t="s">
        <v>74</v>
      </c>
    </row>
    <row r="49" spans="1:3" ht="30" customHeight="1">
      <c r="A49" s="64" t="s">
        <v>68</v>
      </c>
      <c r="B49" s="23" t="s">
        <v>82</v>
      </c>
      <c r="C49" s="28" t="s">
        <v>80</v>
      </c>
    </row>
    <row r="50" spans="1:3" ht="30" customHeight="1">
      <c r="A50" s="66"/>
      <c r="B50" s="23" t="s">
        <v>77</v>
      </c>
      <c r="C50" s="28" t="s">
        <v>74</v>
      </c>
    </row>
    <row r="51" spans="1:3" ht="30" customHeight="1">
      <c r="A51" s="64" t="s">
        <v>69</v>
      </c>
      <c r="B51" s="23" t="s">
        <v>73</v>
      </c>
      <c r="C51" s="28" t="s">
        <v>80</v>
      </c>
    </row>
    <row r="52" spans="1:3" ht="30" customHeight="1">
      <c r="A52" s="66"/>
      <c r="B52" s="23" t="s">
        <v>78</v>
      </c>
      <c r="C52" s="28" t="s">
        <v>74</v>
      </c>
    </row>
    <row r="53" spans="1:3" ht="30" customHeight="1">
      <c r="A53" s="64" t="s">
        <v>70</v>
      </c>
      <c r="B53" s="23" t="s">
        <v>83</v>
      </c>
      <c r="C53" s="28" t="s">
        <v>80</v>
      </c>
    </row>
    <row r="54" spans="1:3" ht="30" customHeight="1" thickBot="1">
      <c r="A54" s="65"/>
      <c r="B54" s="25" t="s">
        <v>79</v>
      </c>
      <c r="C54" s="28"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2025-06-04T22:12:25Z</dcterms:modified>
</cp:coreProperties>
</file>