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https://d.docs.live.net/7a4be2a2d7157989/Documentos/LAVADO DE CORTINAS/"/>
    </mc:Choice>
  </mc:AlternateContent>
  <xr:revisionPtr revIDLastSave="2" documentId="11_1ADB6B221C384FBDCB317DEED8318D2C82FFBBE5" xr6:coauthVersionLast="47" xr6:coauthVersionMax="47" xr10:uidLastSave="{BC52A39B-3761-49E7-966D-F27EE6482341}"/>
  <bookViews>
    <workbookView xWindow="-110" yWindow="-110" windowWidth="19420" windowHeight="10300" xr2:uid="{00000000-000D-0000-FFFF-FFFF00000000}"/>
  </bookViews>
  <sheets>
    <sheet name="Form. Cotiz.  "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 i="1" l="1"/>
  <c r="I21" i="1"/>
  <c r="J21" i="1" s="1"/>
  <c r="K21" i="1" s="1"/>
  <c r="I20" i="1"/>
  <c r="J20" i="1" s="1"/>
  <c r="K20" i="1" s="1"/>
  <c r="I19" i="1"/>
  <c r="J19" i="1" s="1"/>
  <c r="K19" i="1" s="1"/>
  <c r="I18" i="1"/>
  <c r="J18" i="1" s="1"/>
  <c r="K18" i="1" s="1"/>
  <c r="I17" i="1"/>
  <c r="J17" i="1" s="1"/>
  <c r="K17" i="1" s="1"/>
  <c r="I16" i="1"/>
  <c r="J16" i="1" s="1"/>
  <c r="K16" i="1" s="1"/>
  <c r="C16" i="1"/>
  <c r="C17" i="1" s="1"/>
  <c r="C18" i="1" s="1"/>
  <c r="C19" i="1" s="1"/>
  <c r="C20" i="1" s="1"/>
  <c r="C21" i="1" s="1"/>
  <c r="I15" i="1"/>
  <c r="I22" i="1" l="1"/>
  <c r="J15" i="1"/>
  <c r="J22" i="1" l="1"/>
  <c r="K15" i="1"/>
  <c r="K22" i="1" s="1"/>
</calcChain>
</file>

<file path=xl/sharedStrings.xml><?xml version="1.0" encoding="utf-8"?>
<sst xmlns="http://schemas.openxmlformats.org/spreadsheetml/2006/main" count="42" uniqueCount="36">
  <si>
    <t>Empresa</t>
  </si>
  <si>
    <t>Fecha</t>
  </si>
  <si>
    <t>Contacto</t>
  </si>
  <si>
    <t>Tel Celular</t>
  </si>
  <si>
    <t>E-MAIL:</t>
  </si>
  <si>
    <t>Telefono Fijo</t>
  </si>
  <si>
    <t>Instrucciones para el diligenciamiento del formato de cotización</t>
  </si>
  <si>
    <t xml:space="preserve"> Por favor diligenciar solo las celdas en AMARILLO. Se deben llenar todas las casillas.
• Revisar todos los requerimientos que se exponen en el documento "Ficha de Condiciones Técnicas" y formular su cotización en concordancia con este.
• Asignar en la casilla "Valor Unitario" (Precio que el proponente oferta para el bien) en las celdas de la columna "G"; y asignar en la casilla "tarifa IVA" que corresponda y en caso que no aplique 0 en las celdas de la columna "H". 
• El valor de la cotización deber ser expresado en PESOS COLOMBIANOS.
• No modificar, agregar o quitar ningún ítem o sub-ítem.</t>
  </si>
  <si>
    <r>
      <rPr>
        <b/>
        <u/>
        <sz val="10"/>
        <color theme="1"/>
        <rFont val="Calibri"/>
        <family val="2"/>
        <scheme val="minor"/>
      </rPr>
      <t>Nota:</t>
    </r>
    <r>
      <rPr>
        <sz val="10"/>
        <color theme="1"/>
        <rFont val="Calibri"/>
        <family val="2"/>
        <scheme val="minor"/>
      </rPr>
      <t xml:space="preserve"> Se precisa que la ficha técnica definitiva incluirá las opciones más convenientes y favorables para la Entidad, de acuerdo con el análisis de los resultados del estudio de sector y la disponibilidad presupuestal.</t>
    </r>
  </si>
  <si>
    <t>Producto</t>
  </si>
  <si>
    <t>N°</t>
  </si>
  <si>
    <t>Especificacion Tecnica</t>
  </si>
  <si>
    <t>Unidad de Medida</t>
  </si>
  <si>
    <t xml:space="preserve">Cantidad </t>
  </si>
  <si>
    <t>Valor Unitario</t>
  </si>
  <si>
    <t>Valor Iva (19%)</t>
  </si>
  <si>
    <t>Valor Iva</t>
  </si>
  <si>
    <t>Valor Unitario Incluido Iva</t>
  </si>
  <si>
    <t>Valor Total Incluido  IVA</t>
  </si>
  <si>
    <t>Unid.</t>
  </si>
  <si>
    <t>Sumatoria de los  Valores Totales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</si>
  <si>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</si>
  <si>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</si>
  <si>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8 del Decreto 1510 de 2013). Se aclara que esta inscripción no se requiere para remitir cotización durante el estudio de sector.</t>
  </si>
  <si>
    <t>Sheer screem enrollables con medidas de 2.50x3mts</t>
  </si>
  <si>
    <t>Romanas enrrollables en tela de 2,50 X 2,50 mts</t>
  </si>
  <si>
    <t>velos romanos prensados de 3,00 X 5,00 mts</t>
  </si>
  <si>
    <t>cortinas pesadas prensadas dobles de 3,00 X 5,00 mts</t>
  </si>
  <si>
    <t>paneles japoneses en screen de 0,90 X 2,50 mts</t>
  </si>
  <si>
    <t>cortineros romanos de 3,00 X 0,90 mts</t>
  </si>
  <si>
    <t>Cortinas , desmonte, lavado, desmanche, sellado, lubricacion y cambio de mecanis e instalacion.</t>
  </si>
  <si>
    <t>banderas de 2,20 X 2,50 mts satinadas con terminado en millare</t>
  </si>
  <si>
    <t>MG CORTINAS</t>
  </si>
  <si>
    <t>gamamari20@gmail.com</t>
  </si>
  <si>
    <t>Lavado de banderas evento 20 de julio</t>
  </si>
  <si>
    <t>Sondeo del Mercado / Senado de la Republica
“Contratar el lavado y mantenimiento de cortinas y banderas para las Oficinas del Senado de la República”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</si>
</sst>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sz val="12"/>
      <color theme="1"/>
      <name val="Calibri"/>
      <family val="2"/>
      <scheme val="minor"/>
    </font>
    <font>
      <b/>
      <u/>
      <sz val="10"/>
      <color theme="1"/>
      <name val="Calibri"/>
      <family val="2"/>
      <scheme val="minor"/>
    </font>
    <font>
      <sz val="12"/>
      <color rgb="FF231F20"/>
      <name val="Times New Roman"/>
      <family val="1"/>
    </font>
    <font>
      <b/>
      <u/>
      <sz val="12"/>
      <color theme="1"/>
      <name val="Calibri"/>
      <family val="2"/>
      <scheme val="minor"/>
    </font>
    <font>
      <sz val="10"/>
      <color rgb="FF000000"/>
      <name val="Calibri"/>
      <family val="2"/>
      <scheme val="minor"/>
    </font>
    <font>
      <b/>
      <sz val="14"/>
      <color theme="1"/>
      <name val="Calibri"/>
      <family val="2"/>
      <scheme val="minor"/>
    </font>
    <font>
      <b/>
      <sz val="10"/>
      <name val="Calibri"/>
      <family val="2"/>
      <scheme val="minor"/>
    </font>
    <font>
      <u/>
      <sz val="11"/>
      <color theme="10"/>
      <name val="Calibri"/>
      <family val="2"/>
      <scheme val="minor"/>
    </font>
  </fonts>
  <fills count="7">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s>
  <cellStyleXfs count="4">
    <xf numFmtId="0" fontId="0" fillId="0" borderId="0"/>
    <xf numFmtId="44" fontId="1" fillId="0" borderId="0" applyFont="0" applyFill="0" applyBorder="0" applyAlignment="0" applyProtection="0"/>
    <xf numFmtId="42" fontId="1" fillId="0" borderId="0" applyFont="0" applyFill="0" applyBorder="0" applyAlignment="0" applyProtection="0"/>
    <xf numFmtId="0" fontId="13" fillId="0" borderId="0" applyNumberFormat="0" applyFill="0" applyBorder="0" applyAlignment="0" applyProtection="0"/>
  </cellStyleXfs>
  <cellXfs count="46">
    <xf numFmtId="0" fontId="0" fillId="0" borderId="0" xfId="0"/>
    <xf numFmtId="0" fontId="3" fillId="0" borderId="0" xfId="0" applyFont="1" applyAlignment="1" applyProtection="1">
      <alignment horizontal="center" vertical="center"/>
      <protection locked="0"/>
    </xf>
    <xf numFmtId="0" fontId="4" fillId="3" borderId="1" xfId="0" applyFont="1" applyFill="1" applyBorder="1" applyAlignment="1" applyProtection="1">
      <alignment horizontal="center" vertical="center"/>
      <protection hidden="1"/>
    </xf>
    <xf numFmtId="0" fontId="5" fillId="3" borderId="1" xfId="0" applyFont="1" applyFill="1" applyBorder="1" applyAlignment="1" applyProtection="1">
      <alignment horizontal="center" vertical="center"/>
      <protection hidden="1"/>
    </xf>
    <xf numFmtId="0" fontId="3" fillId="2" borderId="5" xfId="0" applyFont="1" applyFill="1" applyBorder="1" applyAlignment="1" applyProtection="1">
      <alignment vertical="center"/>
      <protection hidden="1"/>
    </xf>
    <xf numFmtId="0" fontId="3" fillId="0" borderId="9" xfId="0" applyFont="1" applyBorder="1" applyAlignment="1" applyProtection="1">
      <alignment horizontal="center" vertical="center"/>
      <protection locked="0"/>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2" xfId="0" applyFont="1" applyBorder="1" applyAlignment="1">
      <alignment horizontal="center" vertical="center" wrapText="1"/>
    </xf>
    <xf numFmtId="44" fontId="6" fillId="6" borderId="12" xfId="1" applyFont="1" applyFill="1" applyBorder="1" applyAlignment="1" applyProtection="1">
      <alignment horizontal="center" vertical="center"/>
      <protection locked="0"/>
    </xf>
    <xf numFmtId="9" fontId="6" fillId="0" borderId="12" xfId="1" applyNumberFormat="1" applyFont="1" applyFill="1" applyBorder="1" applyAlignment="1" applyProtection="1">
      <alignment horizontal="center" vertical="center"/>
      <protection locked="0"/>
    </xf>
    <xf numFmtId="44" fontId="6" fillId="0" borderId="12" xfId="1" applyFont="1" applyFill="1" applyBorder="1" applyAlignment="1">
      <alignment horizontal="center" vertical="center" wrapText="1"/>
    </xf>
    <xf numFmtId="164" fontId="4" fillId="5" borderId="16" xfId="2" applyNumberFormat="1" applyFont="1" applyFill="1" applyBorder="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12" fillId="0" borderId="0" xfId="0" applyFont="1" applyAlignment="1" applyProtection="1">
      <alignment horizontal="center" vertical="center"/>
      <protection hidden="1"/>
    </xf>
    <xf numFmtId="164" fontId="3" fillId="0" borderId="0" xfId="2" applyNumberFormat="1" applyFont="1" applyAlignment="1" applyProtection="1">
      <alignment horizontal="center" vertical="center"/>
      <protection locked="0"/>
    </xf>
    <xf numFmtId="0" fontId="13" fillId="0" borderId="2" xfId="3"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4" fillId="2" borderId="1" xfId="0" applyFont="1" applyFill="1" applyBorder="1" applyAlignment="1" applyProtection="1">
      <alignment horizontal="center" vertical="center" wrapText="1"/>
      <protection hidden="1"/>
    </xf>
    <xf numFmtId="14" fontId="3" fillId="0" borderId="4" xfId="0" applyNumberFormat="1" applyFont="1" applyBorder="1" applyAlignment="1" applyProtection="1">
      <alignment horizontal="center" vertical="center"/>
      <protection locked="0"/>
    </xf>
    <xf numFmtId="0" fontId="5" fillId="3" borderId="4" xfId="0" applyFont="1" applyFill="1" applyBorder="1" applyAlignment="1" applyProtection="1">
      <alignment horizontal="center" vertical="center"/>
      <protection hidden="1"/>
    </xf>
    <xf numFmtId="0" fontId="5" fillId="3" borderId="2" xfId="0" applyFont="1" applyFill="1" applyBorder="1" applyAlignment="1" applyProtection="1">
      <alignment horizontal="center" vertical="center"/>
      <protection hidden="1"/>
    </xf>
    <xf numFmtId="0" fontId="5" fillId="3" borderId="3" xfId="0" applyFont="1" applyFill="1" applyBorder="1" applyAlignment="1" applyProtection="1">
      <alignment horizontal="center" vertical="center"/>
      <protection hidden="1"/>
    </xf>
    <xf numFmtId="0" fontId="6" fillId="0" borderId="1" xfId="0" applyFont="1" applyBorder="1" applyAlignment="1" applyProtection="1">
      <alignment horizontal="left" vertical="center" wrapText="1"/>
      <protection hidden="1"/>
    </xf>
    <xf numFmtId="0" fontId="6" fillId="0" borderId="1" xfId="0" applyFont="1" applyBorder="1" applyAlignment="1" applyProtection="1">
      <alignment horizontal="left" vertical="center"/>
      <protection hidden="1"/>
    </xf>
    <xf numFmtId="0" fontId="3" fillId="0" borderId="1" xfId="0" applyFont="1" applyBorder="1" applyAlignment="1" applyProtection="1">
      <alignment horizontal="center" vertical="center"/>
      <protection hidden="1"/>
    </xf>
    <xf numFmtId="0" fontId="4" fillId="2" borderId="0" xfId="0" applyFont="1" applyFill="1" applyAlignment="1" applyProtection="1">
      <alignment horizontal="center" vertical="center" wrapText="1"/>
      <protection hidden="1"/>
    </xf>
    <xf numFmtId="0" fontId="2" fillId="4" borderId="6"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0" fillId="3" borderId="1" xfId="0" applyFill="1" applyBorder="1" applyAlignment="1" applyProtection="1">
      <alignment horizontal="left" vertical="center" wrapText="1"/>
      <protection hidden="1"/>
    </xf>
    <xf numFmtId="0" fontId="0" fillId="3" borderId="1" xfId="0" applyFill="1" applyBorder="1" applyAlignment="1" applyProtection="1">
      <alignment horizontal="left" vertical="center"/>
      <protection hidden="1"/>
    </xf>
    <xf numFmtId="0" fontId="2" fillId="4" borderId="8" xfId="0" applyFont="1" applyFill="1" applyBorder="1" applyAlignment="1">
      <alignment horizontal="center" vertical="center" wrapText="1"/>
    </xf>
    <xf numFmtId="0" fontId="2" fillId="4" borderId="12" xfId="0" applyFont="1" applyFill="1" applyBorder="1" applyAlignment="1">
      <alignment horizontal="center" vertical="center" wrapText="1"/>
    </xf>
    <xf numFmtId="42" fontId="2" fillId="5" borderId="1" xfId="2" applyFont="1" applyFill="1" applyBorder="1" applyAlignment="1">
      <alignment horizontal="center" vertical="center" wrapText="1"/>
    </xf>
    <xf numFmtId="0" fontId="11" fillId="5" borderId="13" xfId="0" applyFont="1" applyFill="1" applyBorder="1" applyAlignment="1" applyProtection="1">
      <alignment horizontal="center" vertical="center"/>
      <protection hidden="1"/>
    </xf>
    <xf numFmtId="0" fontId="11" fillId="5" borderId="14" xfId="0" applyFont="1" applyFill="1" applyBorder="1" applyAlignment="1" applyProtection="1">
      <alignment horizontal="center" vertical="center"/>
      <protection hidden="1"/>
    </xf>
    <xf numFmtId="0" fontId="11" fillId="5" borderId="15" xfId="0" applyFont="1" applyFill="1" applyBorder="1" applyAlignment="1" applyProtection="1">
      <alignment horizontal="center" vertical="center"/>
      <protection hidden="1"/>
    </xf>
    <xf numFmtId="0" fontId="9" fillId="0" borderId="17" xfId="0" applyFont="1" applyBorder="1" applyAlignment="1" applyProtection="1">
      <alignment horizontal="left" vertical="center"/>
      <protection hidden="1"/>
    </xf>
    <xf numFmtId="0" fontId="6" fillId="0" borderId="17" xfId="0" applyFont="1" applyBorder="1" applyAlignment="1" applyProtection="1">
      <alignment horizontal="left" vertical="center"/>
      <protection hidden="1"/>
    </xf>
  </cellXfs>
  <cellStyles count="4">
    <cellStyle name="Hipervínculo" xfId="3" builtinId="8"/>
    <cellStyle name="Moneda" xfId="1" builtinId="4"/>
    <cellStyle name="Moneda [0]" xfId="2" builtinId="7"/>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22410</xdr:colOff>
      <xdr:row>1</xdr:row>
      <xdr:rowOff>145677</xdr:rowOff>
    </xdr:from>
    <xdr:to>
      <xdr:col>3</xdr:col>
      <xdr:colOff>1120587</xdr:colOff>
      <xdr:row>1</xdr:row>
      <xdr:rowOff>837276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60735" y="460002"/>
          <a:ext cx="1736352" cy="691599"/>
        </a:xfrm>
        <a:prstGeom prst="rect">
          <a:avLst/>
        </a:prstGeom>
      </xdr:spPr>
    </xdr:pic>
    <xdr:clientData/>
  </xdr:twoCellAnchor>
  <xdr:oneCellAnchor>
    <xdr:from>
      <xdr:col>0</xdr:col>
      <xdr:colOff>22410</xdr:colOff>
      <xdr:row>1</xdr:row>
      <xdr:rowOff>145677</xdr:rowOff>
    </xdr:from>
    <xdr:ext cx="1770530" cy="691599"/>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0" y="460002"/>
          <a:ext cx="1770530" cy="69159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amamari2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sheetPr>
  <dimension ref="A2:K36"/>
  <sheetViews>
    <sheetView showGridLines="0" tabSelected="1" topLeftCell="C1" zoomScale="75" zoomScaleNormal="75" workbookViewId="0">
      <selection activeCell="C11" sqref="C11:K11"/>
    </sheetView>
  </sheetViews>
  <sheetFormatPr baseColWidth="10" defaultColWidth="11.453125" defaultRowHeight="25" customHeight="1" x14ac:dyDescent="0.35"/>
  <cols>
    <col min="1" max="1" width="4.26953125" style="1" customWidth="1"/>
    <col min="2" max="2" width="23.26953125" style="14" customWidth="1"/>
    <col min="3" max="3" width="9.54296875" style="15" customWidth="1"/>
    <col min="4" max="4" width="57.453125" style="16" customWidth="1"/>
    <col min="5" max="5" width="17.1796875" style="17" customWidth="1"/>
    <col min="6" max="6" width="9.81640625" style="17" customWidth="1"/>
    <col min="7" max="7" width="14.81640625" style="15" bestFit="1" customWidth="1"/>
    <col min="8" max="8" width="11.453125" style="15" customWidth="1"/>
    <col min="9" max="10" width="20.81640625" style="15" customWidth="1"/>
    <col min="11" max="11" width="17.81640625" style="1" customWidth="1"/>
    <col min="12" max="16384" width="11.453125" style="1"/>
  </cols>
  <sheetData>
    <row r="2" spans="1:11" ht="72.75" customHeight="1" x14ac:dyDescent="0.35">
      <c r="B2" s="1"/>
      <c r="C2" s="22" t="s">
        <v>35</v>
      </c>
      <c r="D2" s="22"/>
      <c r="E2" s="22"/>
      <c r="F2" s="22"/>
      <c r="G2" s="22"/>
      <c r="H2" s="22"/>
      <c r="I2" s="22"/>
      <c r="J2" s="22"/>
      <c r="K2" s="22"/>
    </row>
    <row r="3" spans="1:11" ht="25" customHeight="1" x14ac:dyDescent="0.35">
      <c r="B3" s="1"/>
      <c r="C3" s="2" t="s">
        <v>0</v>
      </c>
      <c r="D3" s="19" t="s">
        <v>32</v>
      </c>
      <c r="E3" s="19"/>
      <c r="F3" s="20"/>
      <c r="G3" s="2" t="s">
        <v>1</v>
      </c>
      <c r="H3" s="23">
        <v>45756</v>
      </c>
      <c r="I3" s="19"/>
      <c r="J3" s="19"/>
      <c r="K3" s="20"/>
    </row>
    <row r="4" spans="1:11" ht="25" customHeight="1" x14ac:dyDescent="0.35">
      <c r="B4" s="1"/>
      <c r="C4" s="2" t="s">
        <v>2</v>
      </c>
      <c r="D4" s="19"/>
      <c r="E4" s="19"/>
      <c r="F4" s="20"/>
      <c r="G4" s="3" t="s">
        <v>3</v>
      </c>
      <c r="H4" s="21">
        <v>3133826912</v>
      </c>
      <c r="I4" s="19"/>
      <c r="J4" s="19"/>
      <c r="K4" s="20"/>
    </row>
    <row r="5" spans="1:11" ht="25" customHeight="1" x14ac:dyDescent="0.35">
      <c r="B5" s="1"/>
      <c r="C5" s="2" t="s">
        <v>4</v>
      </c>
      <c r="D5" s="18" t="s">
        <v>33</v>
      </c>
      <c r="E5" s="19"/>
      <c r="F5" s="20"/>
      <c r="G5" s="3" t="s">
        <v>5</v>
      </c>
      <c r="H5" s="21"/>
      <c r="I5" s="19"/>
      <c r="J5" s="19"/>
      <c r="K5" s="20"/>
    </row>
    <row r="6" spans="1:11" ht="25" customHeight="1" x14ac:dyDescent="0.35">
      <c r="B6" s="1"/>
      <c r="C6" s="24" t="s">
        <v>6</v>
      </c>
      <c r="D6" s="25"/>
      <c r="E6" s="25"/>
      <c r="F6" s="25"/>
      <c r="G6" s="25"/>
      <c r="H6" s="25"/>
      <c r="I6" s="25"/>
      <c r="J6" s="25"/>
      <c r="K6" s="26"/>
    </row>
    <row r="7" spans="1:11" ht="25" customHeight="1" x14ac:dyDescent="0.35">
      <c r="B7" s="1"/>
      <c r="C7" s="27" t="s">
        <v>7</v>
      </c>
      <c r="D7" s="28"/>
      <c r="E7" s="28"/>
      <c r="F7" s="28"/>
      <c r="G7" s="28"/>
      <c r="H7" s="28"/>
      <c r="I7" s="28"/>
      <c r="J7" s="28"/>
      <c r="K7" s="28"/>
    </row>
    <row r="8" spans="1:11" ht="25" customHeight="1" x14ac:dyDescent="0.35">
      <c r="B8" s="1"/>
      <c r="C8" s="28"/>
      <c r="D8" s="28"/>
      <c r="E8" s="28"/>
      <c r="F8" s="28"/>
      <c r="G8" s="28"/>
      <c r="H8" s="28"/>
      <c r="I8" s="28"/>
      <c r="J8" s="28"/>
      <c r="K8" s="28"/>
    </row>
    <row r="9" spans="1:11" ht="25" customHeight="1" x14ac:dyDescent="0.35">
      <c r="B9" s="1"/>
      <c r="C9" s="28"/>
      <c r="D9" s="28"/>
      <c r="E9" s="28"/>
      <c r="F9" s="28"/>
      <c r="G9" s="28"/>
      <c r="H9" s="28"/>
      <c r="I9" s="28"/>
      <c r="J9" s="28"/>
      <c r="K9" s="28"/>
    </row>
    <row r="10" spans="1:11" ht="40.5" customHeight="1" x14ac:dyDescent="0.35">
      <c r="B10" s="1"/>
      <c r="C10" s="28"/>
      <c r="D10" s="28"/>
      <c r="E10" s="28"/>
      <c r="F10" s="28"/>
      <c r="G10" s="28"/>
      <c r="H10" s="28"/>
      <c r="I10" s="28"/>
      <c r="J10" s="28"/>
      <c r="K10" s="28"/>
    </row>
    <row r="11" spans="1:11" ht="25" customHeight="1" x14ac:dyDescent="0.35">
      <c r="B11" s="1"/>
      <c r="C11" s="29" t="s">
        <v>8</v>
      </c>
      <c r="D11" s="29"/>
      <c r="E11" s="29"/>
      <c r="F11" s="29"/>
      <c r="G11" s="29"/>
      <c r="H11" s="29"/>
      <c r="I11" s="29"/>
      <c r="J11" s="29"/>
      <c r="K11" s="29"/>
    </row>
    <row r="12" spans="1:11" ht="33.75" customHeight="1" thickBot="1" x14ac:dyDescent="0.4">
      <c r="B12" s="1"/>
      <c r="C12" s="4"/>
      <c r="D12" s="30"/>
      <c r="E12" s="30"/>
      <c r="F12" s="30"/>
      <c r="G12" s="30"/>
      <c r="H12" s="30"/>
      <c r="I12" s="30"/>
      <c r="J12" s="30"/>
      <c r="K12" s="30"/>
    </row>
    <row r="13" spans="1:11" ht="25" customHeight="1" x14ac:dyDescent="0.35">
      <c r="B13" s="31" t="s">
        <v>9</v>
      </c>
      <c r="C13" s="33" t="s">
        <v>10</v>
      </c>
      <c r="D13" s="35" t="s">
        <v>11</v>
      </c>
      <c r="E13" s="35" t="s">
        <v>12</v>
      </c>
      <c r="F13" s="35" t="s">
        <v>13</v>
      </c>
      <c r="G13" s="35" t="s">
        <v>14</v>
      </c>
      <c r="H13" s="35" t="s">
        <v>15</v>
      </c>
      <c r="I13" s="35" t="s">
        <v>16</v>
      </c>
      <c r="J13" s="38" t="s">
        <v>17</v>
      </c>
      <c r="K13" s="40" t="s">
        <v>18</v>
      </c>
    </row>
    <row r="14" spans="1:11" ht="54" customHeight="1" x14ac:dyDescent="0.35">
      <c r="A14" s="5"/>
      <c r="B14" s="32"/>
      <c r="C14" s="34"/>
      <c r="D14" s="35"/>
      <c r="E14" s="35"/>
      <c r="F14" s="35"/>
      <c r="G14" s="35"/>
      <c r="H14" s="35"/>
      <c r="I14" s="35"/>
      <c r="J14" s="39"/>
      <c r="K14" s="40"/>
    </row>
    <row r="15" spans="1:11" ht="105.75" customHeight="1" x14ac:dyDescent="0.35">
      <c r="B15" s="6" t="s">
        <v>30</v>
      </c>
      <c r="C15" s="7">
        <v>1</v>
      </c>
      <c r="D15" s="6" t="s">
        <v>24</v>
      </c>
      <c r="E15" s="8" t="s">
        <v>19</v>
      </c>
      <c r="F15" s="9">
        <v>56</v>
      </c>
      <c r="G15" s="10">
        <v>45000</v>
      </c>
      <c r="H15" s="11">
        <v>0.19</v>
      </c>
      <c r="I15" s="12">
        <f t="shared" ref="I15:I21" si="0">+G15*H15</f>
        <v>8550</v>
      </c>
      <c r="J15" s="12">
        <f t="shared" ref="J15:J21" si="1">+G15+I15</f>
        <v>53550</v>
      </c>
      <c r="K15" s="12">
        <f t="shared" ref="K15:K21" si="2">+J15*F15</f>
        <v>2998800</v>
      </c>
    </row>
    <row r="16" spans="1:11" ht="35.5" customHeight="1" x14ac:dyDescent="0.35">
      <c r="B16" s="6"/>
      <c r="C16" s="7">
        <f>C15+1</f>
        <v>2</v>
      </c>
      <c r="D16" s="6" t="s">
        <v>25</v>
      </c>
      <c r="E16" s="8" t="s">
        <v>19</v>
      </c>
      <c r="F16" s="9">
        <v>3</v>
      </c>
      <c r="G16" s="10">
        <v>30000</v>
      </c>
      <c r="H16" s="11">
        <v>0.19</v>
      </c>
      <c r="I16" s="12">
        <f t="shared" si="0"/>
        <v>5700</v>
      </c>
      <c r="J16" s="12">
        <f t="shared" si="1"/>
        <v>35700</v>
      </c>
      <c r="K16" s="12">
        <f t="shared" si="2"/>
        <v>107100</v>
      </c>
    </row>
    <row r="17" spans="2:11" ht="15.5" x14ac:dyDescent="0.35">
      <c r="B17" s="6"/>
      <c r="C17" s="7">
        <f t="shared" ref="C17:C20" si="3">C16+1</f>
        <v>3</v>
      </c>
      <c r="D17" s="6" t="s">
        <v>26</v>
      </c>
      <c r="E17" s="8" t="s">
        <v>19</v>
      </c>
      <c r="F17" s="9">
        <v>46</v>
      </c>
      <c r="G17" s="10">
        <v>45000</v>
      </c>
      <c r="H17" s="11">
        <v>0.19</v>
      </c>
      <c r="I17" s="12">
        <f t="shared" si="0"/>
        <v>8550</v>
      </c>
      <c r="J17" s="12">
        <f t="shared" si="1"/>
        <v>53550</v>
      </c>
      <c r="K17" s="12">
        <f t="shared" si="2"/>
        <v>2463300</v>
      </c>
    </row>
    <row r="18" spans="2:11" ht="31.5" customHeight="1" x14ac:dyDescent="0.35">
      <c r="B18" s="6"/>
      <c r="C18" s="7">
        <f t="shared" si="3"/>
        <v>4</v>
      </c>
      <c r="D18" s="6" t="s">
        <v>27</v>
      </c>
      <c r="E18" s="8" t="s">
        <v>19</v>
      </c>
      <c r="F18" s="9">
        <v>38</v>
      </c>
      <c r="G18" s="10">
        <v>35000</v>
      </c>
      <c r="H18" s="11">
        <v>0.19</v>
      </c>
      <c r="I18" s="12">
        <f t="shared" si="0"/>
        <v>6650</v>
      </c>
      <c r="J18" s="12">
        <f t="shared" si="1"/>
        <v>41650</v>
      </c>
      <c r="K18" s="12">
        <f t="shared" si="2"/>
        <v>1582700</v>
      </c>
    </row>
    <row r="19" spans="2:11" ht="31.5" customHeight="1" x14ac:dyDescent="0.35">
      <c r="B19" s="6"/>
      <c r="C19" s="7">
        <f t="shared" si="3"/>
        <v>5</v>
      </c>
      <c r="D19" s="6" t="s">
        <v>28</v>
      </c>
      <c r="E19" s="8" t="s">
        <v>19</v>
      </c>
      <c r="F19" s="9">
        <v>10</v>
      </c>
      <c r="G19" s="10">
        <v>12000</v>
      </c>
      <c r="H19" s="11">
        <v>0.19</v>
      </c>
      <c r="I19" s="12">
        <f t="shared" si="0"/>
        <v>2280</v>
      </c>
      <c r="J19" s="12">
        <f t="shared" si="1"/>
        <v>14280</v>
      </c>
      <c r="K19" s="12">
        <f t="shared" si="2"/>
        <v>142800</v>
      </c>
    </row>
    <row r="20" spans="2:11" ht="31.5" customHeight="1" x14ac:dyDescent="0.35">
      <c r="B20" s="6"/>
      <c r="C20" s="7">
        <f t="shared" si="3"/>
        <v>6</v>
      </c>
      <c r="D20" s="6" t="s">
        <v>29</v>
      </c>
      <c r="E20" s="8" t="s">
        <v>19</v>
      </c>
      <c r="F20" s="9">
        <v>9</v>
      </c>
      <c r="G20" s="10">
        <v>10000</v>
      </c>
      <c r="H20" s="11">
        <v>0.19</v>
      </c>
      <c r="I20" s="12">
        <f t="shared" si="0"/>
        <v>1900</v>
      </c>
      <c r="J20" s="12">
        <f t="shared" si="1"/>
        <v>11900</v>
      </c>
      <c r="K20" s="12">
        <f t="shared" si="2"/>
        <v>107100</v>
      </c>
    </row>
    <row r="21" spans="2:11" ht="31.5" customHeight="1" thickBot="1" x14ac:dyDescent="0.4">
      <c r="B21" s="6" t="s">
        <v>34</v>
      </c>
      <c r="C21" s="7" t="e">
        <f>#REF!+1</f>
        <v>#REF!</v>
      </c>
      <c r="D21" s="6" t="s">
        <v>31</v>
      </c>
      <c r="E21" s="8" t="s">
        <v>19</v>
      </c>
      <c r="F21" s="9">
        <v>94</v>
      </c>
      <c r="G21" s="10">
        <v>33000</v>
      </c>
      <c r="H21" s="11">
        <v>0.19</v>
      </c>
      <c r="I21" s="12">
        <f t="shared" si="0"/>
        <v>6270</v>
      </c>
      <c r="J21" s="12">
        <f t="shared" si="1"/>
        <v>39270</v>
      </c>
      <c r="K21" s="12">
        <f t="shared" si="2"/>
        <v>3691380</v>
      </c>
    </row>
    <row r="22" spans="2:11" ht="31.5" customHeight="1" thickBot="1" x14ac:dyDescent="0.4">
      <c r="B22" s="1"/>
      <c r="C22" s="41" t="s">
        <v>20</v>
      </c>
      <c r="D22" s="42"/>
      <c r="E22" s="42"/>
      <c r="F22" s="43"/>
      <c r="G22" s="13">
        <f>SUM(G15:G21)</f>
        <v>210000</v>
      </c>
      <c r="H22" s="13"/>
      <c r="I22" s="13">
        <f>SUM(I15:I21)</f>
        <v>39900</v>
      </c>
      <c r="J22" s="13">
        <f>SUM(J15:J21)</f>
        <v>249900</v>
      </c>
      <c r="K22" s="13">
        <f>SUM(K15:K21)</f>
        <v>11093180</v>
      </c>
    </row>
    <row r="23" spans="2:11" ht="31.5" customHeight="1" x14ac:dyDescent="0.35">
      <c r="B23" s="1"/>
      <c r="C23" s="44" t="s">
        <v>21</v>
      </c>
      <c r="D23" s="45"/>
      <c r="E23" s="45"/>
      <c r="F23" s="45"/>
      <c r="G23" s="45"/>
      <c r="H23" s="45"/>
      <c r="I23" s="45"/>
      <c r="J23" s="45"/>
      <c r="K23" s="45"/>
    </row>
    <row r="24" spans="2:11" ht="31.5" customHeight="1" x14ac:dyDescent="0.35">
      <c r="B24" s="1"/>
      <c r="C24" s="36" t="s">
        <v>22</v>
      </c>
      <c r="D24" s="37"/>
      <c r="E24" s="37"/>
      <c r="F24" s="37"/>
      <c r="G24" s="37"/>
      <c r="H24" s="37"/>
      <c r="I24" s="37"/>
      <c r="J24" s="37"/>
      <c r="K24" s="37"/>
    </row>
    <row r="25" spans="2:11" ht="31.5" customHeight="1" x14ac:dyDescent="0.35">
      <c r="B25" s="1"/>
      <c r="C25" s="36" t="s">
        <v>23</v>
      </c>
      <c r="D25" s="37"/>
      <c r="E25" s="37"/>
      <c r="F25" s="37"/>
      <c r="G25" s="37"/>
      <c r="H25" s="37"/>
      <c r="I25" s="37"/>
      <c r="J25" s="37"/>
      <c r="K25" s="37"/>
    </row>
    <row r="26" spans="2:11" ht="31.5" customHeight="1" x14ac:dyDescent="0.35">
      <c r="F26" s="15"/>
      <c r="K26" s="15"/>
    </row>
    <row r="27" spans="2:11" ht="31.5" customHeight="1" x14ac:dyDescent="0.35">
      <c r="F27" s="15"/>
      <c r="K27" s="15"/>
    </row>
    <row r="28" spans="2:11" ht="31.5" customHeight="1" x14ac:dyDescent="0.35">
      <c r="F28" s="15"/>
      <c r="K28" s="15"/>
    </row>
    <row r="29" spans="2:11" ht="31.5" customHeight="1" x14ac:dyDescent="0.35"/>
    <row r="30" spans="2:11" ht="31.5" customHeight="1" x14ac:dyDescent="0.35"/>
    <row r="31" spans="2:11" ht="31.5" customHeight="1" x14ac:dyDescent="0.35"/>
    <row r="35" spans="1:11" s="14" customFormat="1" ht="87.75" customHeight="1" x14ac:dyDescent="0.35">
      <c r="A35" s="1"/>
      <c r="C35" s="15"/>
      <c r="D35" s="16"/>
      <c r="E35" s="17"/>
      <c r="F35" s="17"/>
      <c r="G35" s="15"/>
      <c r="H35" s="15"/>
      <c r="I35" s="15"/>
      <c r="J35" s="15"/>
      <c r="K35" s="1"/>
    </row>
    <row r="36" spans="1:11" s="14" customFormat="1" ht="63.75" customHeight="1" x14ac:dyDescent="0.35">
      <c r="A36" s="1"/>
      <c r="C36" s="15"/>
      <c r="D36" s="16"/>
      <c r="E36" s="17"/>
      <c r="F36" s="17"/>
      <c r="G36" s="15"/>
      <c r="H36" s="15"/>
      <c r="I36" s="15"/>
      <c r="J36" s="15"/>
      <c r="K36" s="1"/>
    </row>
  </sheetData>
  <mergeCells count="25">
    <mergeCell ref="C24:K24"/>
    <mergeCell ref="C25:K25"/>
    <mergeCell ref="H13:H14"/>
    <mergeCell ref="I13:I14"/>
    <mergeCell ref="J13:J14"/>
    <mergeCell ref="K13:K14"/>
    <mergeCell ref="C22:F22"/>
    <mergeCell ref="C23:K23"/>
    <mergeCell ref="C6:K6"/>
    <mergeCell ref="C7:K10"/>
    <mergeCell ref="C11:K11"/>
    <mergeCell ref="D12:K12"/>
    <mergeCell ref="B13:B14"/>
    <mergeCell ref="C13:C14"/>
    <mergeCell ref="D13:D14"/>
    <mergeCell ref="E13:E14"/>
    <mergeCell ref="F13:F14"/>
    <mergeCell ref="G13:G14"/>
    <mergeCell ref="D5:F5"/>
    <mergeCell ref="H5:K5"/>
    <mergeCell ref="C2:K2"/>
    <mergeCell ref="D3:F3"/>
    <mergeCell ref="H3:K3"/>
    <mergeCell ref="D4:F4"/>
    <mergeCell ref="H4:K4"/>
  </mergeCells>
  <conditionalFormatting sqref="E13">
    <cfRule type="duplicateValues" dxfId="5" priority="5"/>
    <cfRule type="duplicateValues" dxfId="4" priority="6"/>
  </conditionalFormatting>
  <conditionalFormatting sqref="F13">
    <cfRule type="duplicateValues" dxfId="3" priority="3"/>
    <cfRule type="duplicateValues" dxfId="2" priority="4"/>
  </conditionalFormatting>
  <conditionalFormatting sqref="G13:J13">
    <cfRule type="duplicateValues" dxfId="1" priority="1"/>
    <cfRule type="duplicateValues" dxfId="0" priority="2"/>
  </conditionalFormatting>
  <hyperlinks>
    <hyperlink ref="D5" r:id="rId1" xr:uid="{00000000-0004-0000-0000-000000000000}"/>
  </hyperlinks>
  <pageMargins left="0.7" right="0.7" top="0.75" bottom="0.75" header="0.3" footer="0.3"/>
  <pageSetup paperSize="9" scale="6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Cotiz.  </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Ginna Lizeth Patiño Cardozo</dc:creator>
  <cp:lastModifiedBy>Tania Milena Sanchez Fonseca</cp:lastModifiedBy>
  <dcterms:created xsi:type="dcterms:W3CDTF">2024-02-16T17:43:46Z</dcterms:created>
  <dcterms:modified xsi:type="dcterms:W3CDTF">2025-05-14T19:22:40Z</dcterms:modified>
</cp:coreProperties>
</file>