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0f7dc0e2eea82366/Documentos/ARCHIVOS ESCRITORIO/ALCALDIA DE KENNEDY/FORMULACIÓN PARQUES MANTENIMIENTO 2025/"/>
    </mc:Choice>
  </mc:AlternateContent>
  <xr:revisionPtr revIDLastSave="0" documentId="8_{83DC418C-A5DC-4EF4-A98C-DE1852ED42F5}" xr6:coauthVersionLast="45" xr6:coauthVersionMax="45" xr10:uidLastSave="{00000000-0000-0000-0000-000000000000}"/>
  <bookViews>
    <workbookView xWindow="-120" yWindow="-120" windowWidth="20730" windowHeight="11040" tabRatio="906" xr2:uid="{00000000-000D-0000-FFFF-FFFF00000000}"/>
  </bookViews>
  <sheets>
    <sheet name="PRESUPUESTO OFICIAL (Entidad)" sheetId="270" r:id="rId1"/>
    <sheet name="PROPUESTA ECONOMICA (PROPONENTE" sheetId="27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 localSheetId="1">[9]!_xlbgnm.ane7</definedName>
    <definedName name="_____ane7">[9]!_xlbgnm.ane7</definedName>
    <definedName name="_____ane8" localSheetId="0">[9]!_xlbgnm.ane8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 localSheetId="1">[13]!_xlbgnm.ane7</definedName>
    <definedName name="____ane7">[13]!_xlbgnm.ane7</definedName>
    <definedName name="____ane8" localSheetId="0">[13]!_xlbgnm.ane8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 localSheetId="1">[15]!_xlbgnm.ane7</definedName>
    <definedName name="___ane7">[15]!_xlbgnm.ane7</definedName>
    <definedName name="___ane8" localSheetId="0">[15]!_xlbgnm.ane8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 localSheetId="1">[13]!_xlbgnm.ane7</definedName>
    <definedName name="__ane7">[13]!_xlbgnm.ane7</definedName>
    <definedName name="__ane8" localSheetId="0">[13]!_xlbgnm.ane8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 localSheetId="1">[13]!_xlbgnm.ane7</definedName>
    <definedName name="_ane7">[13]!_xlbgnm.ane7</definedName>
    <definedName name="_ane8" localSheetId="0">[13]!_xlbgnm.ane8</definedName>
    <definedName name="_ane8" localSheetId="1">[13]!_xlbgnm.ane8</definedName>
    <definedName name="_ane8">[13]!_xlbgnm.ane8</definedName>
    <definedName name="_APU221">#REF!</definedName>
    <definedName name="_APU465" localSheetId="0">[21]!absc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(Entidad)'!$H$10:$H$161</definedName>
    <definedName name="_xlnm._FilterDatabase" localSheetId="1" hidden="1">'PROPUESTA ECONOMICA (PROPONENTE'!$H$10:$H$161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 localSheetId="1">[26]!absc</definedName>
    <definedName name="adoc1">[26]!absc</definedName>
    <definedName name="ADOC125" localSheetId="0">[29]!absc</definedName>
    <definedName name="ADOC125" localSheetId="1">[29]!absc</definedName>
    <definedName name="ADOC125">[29]!absc</definedName>
    <definedName name="adoq" localSheetId="0">[30]!absc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ONOMICA" localSheetId="1">[13]!_xlbgnm.ane8</definedName>
    <definedName name="ECONOMICA">[13]!_xlbgnm.ane8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 localSheetId="0">[50]!INV_Payments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 localSheetId="1">[26]!absc</definedName>
    <definedName name="LOCA">[26]!absc</definedName>
    <definedName name="LOCA1" localSheetId="0">[38]!absc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 localSheetId="1">[9]!Módulo3.anexo1</definedName>
    <definedName name="Módulo3.anexo1">[9]!Módulo3.anexo1</definedName>
    <definedName name="Módulo3.anexo10" localSheetId="0">[9]!Módulo3.anexo10</definedName>
    <definedName name="Módulo3.anexo10" localSheetId="1">[9]!Módulo3.anexo10</definedName>
    <definedName name="Módulo3.anexo10">[9]!Módulo3.anexo10</definedName>
    <definedName name="Módulo3.anexo11" localSheetId="0">[9]!Módulo3.anexo11</definedName>
    <definedName name="Módulo3.anexo11" localSheetId="1">[9]!Módulo3.anexo11</definedName>
    <definedName name="Módulo3.anexo11">[9]!Módulo3.anexo11</definedName>
    <definedName name="Módulo3.anexo12" localSheetId="0">[9]!Módulo3.anexo12</definedName>
    <definedName name="Módulo3.anexo12" localSheetId="1">[9]!Módulo3.anexo12</definedName>
    <definedName name="Módulo3.anexo12">[9]!Módulo3.anexo12</definedName>
    <definedName name="Módulo3.anexo3" localSheetId="0">[9]!Módulo3.anexo3</definedName>
    <definedName name="Módulo3.anexo3" localSheetId="1">[9]!Módulo3.anexo3</definedName>
    <definedName name="Módulo3.anexo3">[9]!Módulo3.anexo3</definedName>
    <definedName name="Módulo3.anexo4" localSheetId="0">[9]!Módulo3.anexo4</definedName>
    <definedName name="Módulo3.anexo4" localSheetId="1">[9]!Módulo3.anexo4</definedName>
    <definedName name="Módulo3.anexo4">[9]!Módulo3.anexo4</definedName>
    <definedName name="Módulo3.anexo5" localSheetId="0">[9]!Módulo3.anexo5</definedName>
    <definedName name="Módulo3.anexo5" localSheetId="1">[9]!Módulo3.anexo5</definedName>
    <definedName name="Módulo3.anexo5">[9]!Módulo3.anexo5</definedName>
    <definedName name="Módulo3.anexo6" localSheetId="0">[9]!Módulo3.anexo6</definedName>
    <definedName name="Módulo3.anexo6" localSheetId="1">[9]!Módulo3.anexo6</definedName>
    <definedName name="Módulo3.anexo6">[9]!Módulo3.anexo6</definedName>
    <definedName name="Módulo8.anexo16" localSheetId="0">[9]!Módulo8.anexo16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 localSheetId="1">[95]!absc</definedName>
    <definedName name="PRUEBA">[95]!absc</definedName>
    <definedName name="prueba1" localSheetId="0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(Entidad)'!$J$163</definedName>
    <definedName name="solver_adj" localSheetId="1" hidden="1">'PROPUESTA ECONOMICA (PROPONENTE'!$J$163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(Entidad)'!$J$174</definedName>
    <definedName name="solver_lhs1" localSheetId="1" hidden="1">'PROPUESTA ECONOMICA (PROPONENTE'!$J$175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(Entidad)'!$J$174</definedName>
    <definedName name="solver_opt" localSheetId="1" hidden="1">'PROPUESTA ECONOMICA (PROPONENTE'!$J$175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(Entidad)'!$J$175</definedName>
    <definedName name="solver_rhs1" localSheetId="1" hidden="1">'PROPUESTA ECONOMICA (PROPONENTE'!$J$176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 localSheetId="1">[21]!absc</definedName>
    <definedName name="t">[21]!absc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61" i="270" l="1"/>
  <c r="K160" i="270"/>
  <c r="K159" i="270"/>
  <c r="K158" i="270"/>
  <c r="K157" i="270"/>
  <c r="K156" i="270"/>
  <c r="K155" i="270"/>
  <c r="K154" i="270"/>
  <c r="K153" i="270"/>
  <c r="K152" i="270"/>
  <c r="K151" i="270"/>
  <c r="K150" i="270"/>
  <c r="K149" i="270"/>
  <c r="K148" i="270"/>
  <c r="K147" i="270"/>
  <c r="K146" i="270"/>
  <c r="K145" i="270"/>
  <c r="K144" i="270"/>
  <c r="K143" i="270"/>
  <c r="K142" i="270"/>
  <c r="K141" i="270"/>
  <c r="K140" i="270"/>
  <c r="K139" i="270"/>
  <c r="K138" i="270"/>
  <c r="K137" i="270"/>
  <c r="K136" i="270"/>
  <c r="K135" i="270"/>
  <c r="K134" i="270"/>
  <c r="K133" i="270"/>
  <c r="K132" i="270"/>
  <c r="K131" i="270"/>
  <c r="K130" i="270"/>
  <c r="K129" i="270"/>
  <c r="K128" i="270"/>
  <c r="K127" i="270"/>
  <c r="K126" i="270"/>
  <c r="K125" i="270"/>
  <c r="K124" i="270"/>
  <c r="K123" i="270"/>
  <c r="K122" i="270"/>
  <c r="K121" i="270"/>
  <c r="K120" i="270"/>
  <c r="K119" i="270"/>
  <c r="K118" i="270"/>
  <c r="K117" i="270"/>
  <c r="K115" i="270"/>
  <c r="K114" i="270"/>
  <c r="K113" i="270"/>
  <c r="K112" i="270"/>
  <c r="K111" i="270"/>
  <c r="K110" i="270"/>
  <c r="K109" i="270"/>
  <c r="K108" i="270"/>
  <c r="K107" i="270"/>
  <c r="K106" i="270"/>
  <c r="K105" i="270"/>
  <c r="K104" i="270"/>
  <c r="K103" i="270"/>
  <c r="K102" i="270"/>
  <c r="K101" i="270"/>
  <c r="K100" i="270"/>
  <c r="K99" i="270"/>
  <c r="K97" i="270"/>
  <c r="K96" i="270"/>
  <c r="K95" i="270"/>
  <c r="K94" i="270"/>
  <c r="K93" i="270"/>
  <c r="K92" i="270"/>
  <c r="K91" i="270"/>
  <c r="K90" i="270"/>
  <c r="K89" i="270"/>
  <c r="K88" i="270"/>
  <c r="K87" i="270"/>
  <c r="K86" i="270"/>
  <c r="K85" i="270"/>
  <c r="K84" i="270"/>
  <c r="K83" i="270"/>
  <c r="K82" i="270"/>
  <c r="K81" i="270"/>
  <c r="K80" i="270"/>
  <c r="K79" i="270"/>
  <c r="K78" i="270"/>
  <c r="K77" i="270"/>
  <c r="K76" i="270"/>
  <c r="K75" i="270"/>
  <c r="K74" i="270"/>
  <c r="K73" i="270"/>
  <c r="K72" i="270"/>
  <c r="K71" i="270"/>
  <c r="K70" i="270"/>
  <c r="K69" i="270"/>
  <c r="K68" i="270"/>
  <c r="K67" i="270"/>
  <c r="K65" i="270"/>
  <c r="K64" i="270"/>
  <c r="K62" i="270"/>
  <c r="K60" i="270"/>
  <c r="K59" i="270"/>
  <c r="K56" i="270"/>
  <c r="K55" i="270"/>
  <c r="K54" i="270"/>
  <c r="K53" i="270"/>
  <c r="K52" i="270"/>
  <c r="K51" i="270"/>
  <c r="K50" i="270"/>
  <c r="K49" i="270"/>
  <c r="K48" i="270"/>
  <c r="K47" i="270"/>
  <c r="K45" i="270"/>
  <c r="K44" i="270"/>
  <c r="K43" i="270"/>
  <c r="K42" i="270"/>
  <c r="K41" i="270"/>
  <c r="K40" i="270"/>
  <c r="K39" i="270"/>
  <c r="K38" i="270"/>
  <c r="K37" i="270"/>
  <c r="K36" i="270"/>
  <c r="K35" i="270"/>
  <c r="K34" i="270"/>
  <c r="K33" i="270"/>
  <c r="K32" i="270"/>
  <c r="K31" i="270"/>
  <c r="K30" i="270"/>
  <c r="K29" i="270"/>
  <c r="K28" i="270"/>
  <c r="K27" i="270"/>
  <c r="K26" i="270"/>
  <c r="K24" i="270"/>
  <c r="K23" i="270"/>
  <c r="K22" i="270"/>
  <c r="K21" i="270"/>
  <c r="K20" i="270"/>
  <c r="K19" i="270"/>
  <c r="K18" i="270"/>
  <c r="K17" i="270"/>
  <c r="K16" i="270"/>
  <c r="K15" i="270"/>
  <c r="K14" i="270"/>
  <c r="K12" i="270"/>
  <c r="J176" i="270"/>
  <c r="J163" i="270" l="1"/>
  <c r="J164" i="270" s="1"/>
  <c r="J169" i="270" s="1"/>
  <c r="I166" i="270" l="1"/>
  <c r="I165" i="270"/>
  <c r="I167" i="270"/>
</calcChain>
</file>

<file path=xl/sharedStrings.xml><?xml version="1.0" encoding="utf-8"?>
<sst xmlns="http://schemas.openxmlformats.org/spreadsheetml/2006/main" count="655" uniqueCount="214">
  <si>
    <t>Código</t>
  </si>
  <si>
    <t>Versión</t>
  </si>
  <si>
    <t>Nº</t>
  </si>
  <si>
    <t>ÍTEM DE PAGO</t>
  </si>
  <si>
    <t>DESCRIPCIÓN</t>
  </si>
  <si>
    <t>UND.</t>
  </si>
  <si>
    <t>CANTIDAD</t>
  </si>
  <si>
    <t xml:space="preserve">VALOR TOTAL                                </t>
  </si>
  <si>
    <t>DESCRIPCION</t>
  </si>
  <si>
    <t>PORCENTAJE</t>
  </si>
  <si>
    <t>ADMINISTRACIÓN</t>
  </si>
  <si>
    <t>A=</t>
  </si>
  <si>
    <t>I=</t>
  </si>
  <si>
    <t>U=</t>
  </si>
  <si>
    <t>TOTAL A.I.U</t>
  </si>
  <si>
    <t>A.I.U.=</t>
  </si>
  <si>
    <t xml:space="preserve">Formulario 1 - Propuesta económica  - Licitación de obra pública de infraestructura social </t>
  </si>
  <si>
    <t>CCE-EICP-FM-116</t>
  </si>
  <si>
    <t>CODIGO IDRD</t>
  </si>
  <si>
    <t>M2</t>
  </si>
  <si>
    <t>Cerramiento lona h=2.20 mts(Exc) **</t>
  </si>
  <si>
    <t>ML</t>
  </si>
  <si>
    <t>M3</t>
  </si>
  <si>
    <t>Demolicion anden concr e=0.10 incl. cargue y ret *</t>
  </si>
  <si>
    <t>Demolición cerramiento contra impacto h=5.0m</t>
  </si>
  <si>
    <t>Demol pav asfaltico e=0.10m (corte disco+cargue+retiro)</t>
  </si>
  <si>
    <t>Demolicion sendero en adoquin incluye cargue+retiro</t>
  </si>
  <si>
    <t>Demolición carcamo  equipo inclu. cargue y retiro</t>
  </si>
  <si>
    <t>PRELIMINARES</t>
  </si>
  <si>
    <t>DEMOLICIONES</t>
  </si>
  <si>
    <t>DESMONTES Y RETIROS</t>
  </si>
  <si>
    <t>Desmonte y retiro juegos infantiles(Máx.10eventos)</t>
  </si>
  <si>
    <t>JGO</t>
  </si>
  <si>
    <t>Desmonte Banca Exist.(demol. de bases y retiro)**</t>
  </si>
  <si>
    <t>UNI</t>
  </si>
  <si>
    <t>Desmonte y retiro de llantas**</t>
  </si>
  <si>
    <t>UN</t>
  </si>
  <si>
    <t>DESMONTE PISO DE CAUCHO(Trasiego+Retiro)</t>
  </si>
  <si>
    <t>Desmonte Señal (IDG-S)</t>
  </si>
  <si>
    <t xml:space="preserve">Desmonte CerramMalla eslabon. h=2 a 5 m+cargue y retiro     </t>
  </si>
  <si>
    <t>Desmonte Señal SC-80 2 caras - + Dado-STPM**</t>
  </si>
  <si>
    <t>Desmonte juegos tipo M-5 o 5A-STPM</t>
  </si>
  <si>
    <t>Desmonte de Espaldar para Banca M-31-STPM**</t>
  </si>
  <si>
    <t>EXCAVAVION NIVELACION Y RELLENO</t>
  </si>
  <si>
    <t>Excavacion manual con retiro suelo blando</t>
  </si>
  <si>
    <t>Compactación fondo de excavación con equipos livia</t>
  </si>
  <si>
    <t>Relleno compactado  Base granular tipo IDRD   **</t>
  </si>
  <si>
    <t>Relleno compactado Subbase granular tipo IDRD</t>
  </si>
  <si>
    <t>PISO EMPRADIZACION Y PINTURA</t>
  </si>
  <si>
    <t>Arreglo de  Graderias para Parque***</t>
  </si>
  <si>
    <t>Piso Caucho recicl 3cm (EPDM 1cm+SBR 2cm</t>
  </si>
  <si>
    <t>Piso Caucho recicl 7cm (EPDM 1cm+SBR 6cm sum+inst)</t>
  </si>
  <si>
    <t>Sellado de fisuras y juntas con Emulsión Asfaltica</t>
  </si>
  <si>
    <t>ALISTADO/AFINADO PISO MORTERO 1:4 h=4cm</t>
  </si>
  <si>
    <t>Demarcacion pintura trafico multiple a=0.10m</t>
  </si>
  <si>
    <t>Pintura estructura baloncesto</t>
  </si>
  <si>
    <t>Pintura Baranda M-80 (2 MANOS)</t>
  </si>
  <si>
    <t>Pintura estructura microfutbol (con Compresor)</t>
  </si>
  <si>
    <t>PINTURA MODULO M-3A</t>
  </si>
  <si>
    <t>Pintura Exterior Gris Basalto (3 Manos)</t>
  </si>
  <si>
    <t>Limp. Estruct. Metalica y pintura esmalte+ anticorrosivo</t>
  </si>
  <si>
    <t>Demarcacion pintura trafico baloncesto a=0.1 **</t>
  </si>
  <si>
    <t>Poda de Zonas verdes (Cargue y Retiro) **</t>
  </si>
  <si>
    <t xml:space="preserve">SENDEROS Y CONFINAMIENTOS </t>
  </si>
  <si>
    <t>Bordillo prefabricadoA-80(0.35x0.2x0.80m)ZV-conAtr</t>
  </si>
  <si>
    <t>Cañuela T-C prefabricada (A-120) (canal)**</t>
  </si>
  <si>
    <t>Bordillo prefabricado B-30 (a=0.1*h=0.3 mL=1.0M)</t>
  </si>
  <si>
    <t>MOBILIARIO URBANO</t>
  </si>
  <si>
    <t>CANECAS ACERO INOXIDABLE (SUM + INST)</t>
  </si>
  <si>
    <t>Modulo Remo  Gimnasio al aire libre(Sumi+Instal)</t>
  </si>
  <si>
    <t>Modulo Sky - Gimnasio Aire libre(Sumin+Inst)</t>
  </si>
  <si>
    <t>Modulo Escalador  Gimn. al aire libre(Sum+Inst)</t>
  </si>
  <si>
    <t>MESA DE PING-PONG EN POLIESTER REFORZ. (Sumin+Ins</t>
  </si>
  <si>
    <t>EST. BALONCESTO ANTIBANDALICO (SUM + INST)</t>
  </si>
  <si>
    <t>MODULO BALANCÍN CINTURA (PENDULO) SUM+INST</t>
  </si>
  <si>
    <t>BARANDA CERRAMIENTOS M-83  (SUM + INST)</t>
  </si>
  <si>
    <t>Modulo Multifuncional A-4 Gim aire libre(Sum+Inst)</t>
  </si>
  <si>
    <t>Cerramiento contra impacto IDRD h=2.5m</t>
  </si>
  <si>
    <t>Cerramiento contra impacto IDRD h= 5 **</t>
  </si>
  <si>
    <t>Juegos infantiles M-5 Columpio (Sum+Instal) **</t>
  </si>
  <si>
    <t>CerramMalla esla cal10 IDRDh=2.5 incluye Columneta</t>
  </si>
  <si>
    <t>CANECAS M-120 (SUM + INST)</t>
  </si>
  <si>
    <t>ESTRUCTURA MICROFUTBOL (SUM + INST)</t>
  </si>
  <si>
    <t>JUEGO INFANTIL EN MADERA      (SUM + INST)</t>
  </si>
  <si>
    <t>BALANCIN EN MADERA  (SUM + INST)</t>
  </si>
  <si>
    <t>Modulo Complemento para Baranda M-80(0,80x0,85m)**</t>
  </si>
  <si>
    <t>MODULO BARRAS PARALELAS (SUM + INST)</t>
  </si>
  <si>
    <t>COSTO DIRECTO DE OBRAS INICIALES (A):</t>
  </si>
  <si>
    <t xml:space="preserve"> A.I.U   (B) </t>
  </si>
  <si>
    <t>NOTA 3: El A.I.U y cada uno de sus componentes están en porcentaje (%) con dos decimales porcentuales cada componente.</t>
  </si>
  <si>
    <t>FORMULARIO 1 - PRESUPUESTO OFICIAL</t>
  </si>
  <si>
    <t>IMPREVISTO</t>
  </si>
  <si>
    <t>Corte con pulidora en tubería metálica</t>
  </si>
  <si>
    <t>Demolicion Manual Gradas en Concreto +cargue y ret</t>
  </si>
  <si>
    <t>Demolición placa de contrapiso H=0.10M+Trasi+Retir</t>
  </si>
  <si>
    <t xml:space="preserve">M2   </t>
  </si>
  <si>
    <t>Demolición Manual de  Bordillo incly cargue y reti</t>
  </si>
  <si>
    <t xml:space="preserve">ML   </t>
  </si>
  <si>
    <t>Descapote  Manual y Retiro (e=10-15Cm).</t>
  </si>
  <si>
    <t xml:space="preserve">Desmonte y retiro malla existente h=2.0 m              </t>
  </si>
  <si>
    <t xml:space="preserve">Desmonte y retiro canecas                           </t>
  </si>
  <si>
    <t xml:space="preserve">UND   </t>
  </si>
  <si>
    <t>Desmonte  + Retir juego Infantil Metalico(rod o pasa)</t>
  </si>
  <si>
    <t>Desmonte y reinst.Adoquín Arcilla p&lt;5% suelo Med</t>
  </si>
  <si>
    <t>Desmonte de  Balancin Madera-STPM</t>
  </si>
  <si>
    <t>Desmonte,corte,reinstalac adoquin pegado sin Sumin</t>
  </si>
  <si>
    <t>Desmonte estruc. de cancha multiple + retiro</t>
  </si>
  <si>
    <t xml:space="preserve">JGO  </t>
  </si>
  <si>
    <t>Desmonte  juego tipo M-3-STPM</t>
  </si>
  <si>
    <t>Demolición placa de contrapiso H=0.10M+Retiro</t>
  </si>
  <si>
    <t>Excavacion manual con retiro en recebo</t>
  </si>
  <si>
    <t>Excavac Mecanic+retiro(250m3/dia)V-15m3-BlandoCDRC</t>
  </si>
  <si>
    <t>Relleno rajon  (mecanico) **</t>
  </si>
  <si>
    <t>Relleno en Subbase Granular Reciclada Tipo A</t>
  </si>
  <si>
    <t xml:space="preserve">   ESTRUCTURA  </t>
  </si>
  <si>
    <t xml:space="preserve">COLUMNAS, VIGAS, PLACAS Y SUPER-ESTRUCTURA </t>
  </si>
  <si>
    <t xml:space="preserve">Placa contrapiso 0.10 m 2500 psi reforzado       </t>
  </si>
  <si>
    <t xml:space="preserve">Placa contrapiso 0.05 m 3000 psi reforzado       </t>
  </si>
  <si>
    <t xml:space="preserve">JUNTAS   </t>
  </si>
  <si>
    <t xml:space="preserve">Junta de Dilatación  sikarod 16mm + sikaflex      </t>
  </si>
  <si>
    <t xml:space="preserve">ESTRUCTURAS METÁLICAS    </t>
  </si>
  <si>
    <t xml:space="preserve">kg   </t>
  </si>
  <si>
    <t>Piso Caucho recicl 5cm (EPDM 1cm+SBR 4cm sum+inst)</t>
  </si>
  <si>
    <t>Adoquin arcilla e= 6 cm sobre arena CDRC</t>
  </si>
  <si>
    <t xml:space="preserve">Pintura cerramiento malla eslabonada                </t>
  </si>
  <si>
    <t xml:space="preserve">Demarcacion pintura trafico microfutbol  a=0.10m   </t>
  </si>
  <si>
    <t>Pintura y demarcación tablero baloncesto</t>
  </si>
  <si>
    <t>Filtro frances Excav+geoNT-1600+tubo 65mm</t>
  </si>
  <si>
    <t>Filtro frances40*40 Excav+geoNT-1600+tubo 100mm</t>
  </si>
  <si>
    <t>Limpieza de Cañuela y Cuneta (inc. Carg. y Retiro)</t>
  </si>
  <si>
    <t>Riego de liga (CRR-1)Inc. Sum+inst+transp</t>
  </si>
  <si>
    <t>Base asfaltica MDC-3 e=5cm compactado</t>
  </si>
  <si>
    <t>Geotextil   T-2400 Suministro e instalacion CDRC</t>
  </si>
  <si>
    <t>Suministro e instalacion Geotextil   T-2100**</t>
  </si>
  <si>
    <t xml:space="preserve">Modulo m - 5 columpio (sum + inst)                     </t>
  </si>
  <si>
    <t xml:space="preserve">Barras de giro travezaño (sum + inst)                  </t>
  </si>
  <si>
    <t>Estruc.Mult +Balonc.Tabl. Antiband (Sum+Inst)</t>
  </si>
  <si>
    <t xml:space="preserve">Tablero metálico antivandálico (sum + inst)            </t>
  </si>
  <si>
    <t xml:space="preserve">Balancín tubo galvanizado 2" x 2.00 (sum + inst)       </t>
  </si>
  <si>
    <t xml:space="preserve">Juegos infantiles M-3 (Sum+Instal) **  </t>
  </si>
  <si>
    <t>Deslizadero fibra de vidrio L=3.0m(DESM+SUM+INST)</t>
  </si>
  <si>
    <t>Banca prefab M-31 sinEspald sumin e instala Zona Verde</t>
  </si>
  <si>
    <t>Banca prefab M-31 sinEspald sumin+instala Z.dura</t>
  </si>
  <si>
    <t xml:space="preserve">Caminador adultos Mayores (SUM + INST) </t>
  </si>
  <si>
    <t xml:space="preserve">ModuloFlexionesTricepsSencGimn.aire libre(Sum+Instalac)     </t>
  </si>
  <si>
    <t>Loseta banca concreto 21 MPA A:0.55m - E:0.10m</t>
  </si>
  <si>
    <t>Asiento fibra lona colump (sum + inst)</t>
  </si>
  <si>
    <t>UND</t>
  </si>
  <si>
    <t>Asiento fibra lona columpio(desm+sum+inst)</t>
  </si>
  <si>
    <t>Baranda m-80TubGal.21/2"Paral11/2"Tub.Infer11/2"</t>
  </si>
  <si>
    <t>Modulo espalda brazos altos (Suminist+Insta)</t>
  </si>
  <si>
    <t>Modulo caballo bicicleta estática (Suminis+Insta)</t>
  </si>
  <si>
    <t>Desmonte baranda M-83ES***</t>
  </si>
  <si>
    <t>Placa contrapiso h=0.10 C:210 kg/cm2 (5.5m@15)**</t>
  </si>
  <si>
    <t>DESMONTE EQUIPOS BIOSALUDABLES (Demolc+retiro)</t>
  </si>
  <si>
    <t>Destape y limpieza cajas.70x.70x.70 *</t>
  </si>
  <si>
    <t>Rodadura asfaltica 1350 e=0.05 compactado  ** (SUM+INST)</t>
  </si>
  <si>
    <t>SLURING EMULSION CRL-1,CRL-0 Y ARENA DE PEÑA (Sum+</t>
  </si>
  <si>
    <t>Baranda juegos infant M-80 sin viga+Anclaj(Sum+Ins</t>
  </si>
  <si>
    <t>Rejilla en Conc. reforzadfo para Cárcamo (Sum+Inst</t>
  </si>
  <si>
    <t>Demolicion piso en granito pulido</t>
  </si>
  <si>
    <t>Granito fundido + dilatacion bronce</t>
  </si>
  <si>
    <t>ARCOS TUNEL PARA GIMNASIO CANINO (SUM+INSTAL)</t>
  </si>
  <si>
    <t>PLATAFORMA DE SALTO PARA GIMNASIO CANINO (SUM+INST</t>
  </si>
  <si>
    <t>ZIG ZAG PARA GIMNASIO CANINO (SUM+INSTAL)</t>
  </si>
  <si>
    <t>AROS DE SALTO PARA GIMNASIO CANINO (SUM+INSTAL)</t>
  </si>
  <si>
    <t>LIJADO, LIMP Y PINTURA (ESTACION RUTA DE LA VIDA)</t>
  </si>
  <si>
    <t>Pintura Modulo- M-3(retir.pint+anticorrosivo+pint)</t>
  </si>
  <si>
    <t>Pintura Baranda Pasaman2"+ 2 Trav.11/2"+ paral2"</t>
  </si>
  <si>
    <t>Desmonte y reinstalacion estruc  de microfutbol**</t>
  </si>
  <si>
    <t xml:space="preserve">Señal SC-120 2 caras (Sum + Inst)                      </t>
  </si>
  <si>
    <t xml:space="preserve">Señal SC-80 2 caras (Sum + Inst)                      </t>
  </si>
  <si>
    <t xml:space="preserve">Señal IDG-S-2 caras (Sum + Inst)                      </t>
  </si>
  <si>
    <t>Señal informativ Identifica. escenarios deportivos</t>
  </si>
  <si>
    <t>Señal Para Biosaludable (0.80x1.20m) dos caras</t>
  </si>
  <si>
    <t>NOTA 2: Para las operaciones aritméticas, cuando la fracción decimal del peso es  igual o superior a 5 se aproximó por exceso al número entero siguiente del peso y cuando la fracción decimal del peso sea inferior a 5 se aproximó por defecto al número entero del peso.</t>
  </si>
  <si>
    <t>NOTAS</t>
  </si>
  <si>
    <t>NOTA 1:  Se debe tener en cuenta que los valores unitarios, para este formulario de presupuesto oficial, no incluye el valor de A.I.U., pero para dar cumplimiento a la Circular 24 de 2024 emanada por la Secretaría de Gobierno de Bogotá, en el Formulario 1 - Propuesta Económica se debe incluir en cada precio unitario el valor del A.I.U. en la columna indicada para estos valores.</t>
  </si>
  <si>
    <t>UTILIDAD</t>
  </si>
  <si>
    <t>VALOR COMPONENTE AMBIENTAL OBRAS INICIALES ( B )</t>
  </si>
  <si>
    <t>VALOR COMPONENTE SOCIAL OBRAS INICIALES ( C )</t>
  </si>
  <si>
    <t>VALOR COMPONENTE PLAN DE MANEJO DE TRAFICO OBRAS INICIALES ( D )</t>
  </si>
  <si>
    <t>Valor presupuesto oficial obras ( A + B + C + D + E) =</t>
  </si>
  <si>
    <t>OBRAS ADICIONALES Y COMPLEMENTARIAS (LAS QUE SURJAN DURANTE LA EJECUCIÓN DEL CONTRATO Y SE VERÁN REFLEJADAS EN MAYORES CANTIDADES DE OBRA O EN PRECIOS NO PACTADOS) (E) =</t>
  </si>
  <si>
    <t>FORMULARIO 1 - PROPUESTA ECONÓMICA</t>
  </si>
  <si>
    <t>PORCENTAJE FIJO NO OFERTABLE</t>
  </si>
  <si>
    <t>VALOR EN PESOS</t>
  </si>
  <si>
    <t>OTROS COSTOS INDIRECTOS OBRAS INICIALES (SE CALCULAN APLICANDO EL PORCENTAJE FIJO NO OFERTABLE AL COSTO DIRECTO DE LAS OBRAS SOBRE LAS CUALES SE VAYA A CALCULAR)</t>
  </si>
  <si>
    <t>VALOR PROPUESTA ECONÓMICA (CON ESTE VALOR SE EVALUARÁN LAS PROPUESTAS DE ACUERDO A LAS FORMULAS DEL PLIEGO DE CONDICIONES) (E) =  (A) + (B) + (C) + (D) 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</si>
  <si>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cada uno de sus componentesdeben estar en porcentaje.</t>
    </r>
  </si>
  <si>
    <t>Malla  Electrosoldada  Estándar</t>
  </si>
  <si>
    <t>Malla  Eslabonada Cal.10 Hueco de 11/2X11/2"</t>
  </si>
  <si>
    <t xml:space="preserve">Adoquin en concreto reciclado 20X10X6 cm   </t>
  </si>
  <si>
    <t>Loseta de  Cconcreto 20X60X6 CM blanco/gris</t>
  </si>
  <si>
    <t xml:space="preserve">PUNTO DE SOLDADURA </t>
  </si>
  <si>
    <t>DESMONTE, PINTURA GENERAL Y ARREGLO, REPOSICION PIEZAS BIOSALUDABLES</t>
  </si>
  <si>
    <t>PINTURA MODULO M-5 COLUMPIO (TODO COSTO)</t>
  </si>
  <si>
    <t xml:space="preserve">Empradizacion Canchas y zonasEspeciales               </t>
  </si>
  <si>
    <t>Adoquin Arcill e=0.06 p&lt;5% 4.2-1 blando+geotT-2100</t>
  </si>
  <si>
    <t>Cancha Asfalto e=0.05 R-IDRD 4.3-B medio+Geotextil</t>
  </si>
  <si>
    <t>Anden Cuneta 2500 psi e=0.10 4.2-2 medio+Geotextil</t>
  </si>
  <si>
    <t xml:space="preserve">Anden concret e=0.10 5.4-Bmedio+geotextil Vehicular </t>
  </si>
  <si>
    <t>VALOR IDRD 2023</t>
  </si>
  <si>
    <t>VALOR UNITARIO 
PROYECCION A 2025</t>
  </si>
  <si>
    <t>CANTIDAD
(I)</t>
  </si>
  <si>
    <t>VALOR UNITARIO
INCLUYE A.I.U.
(II)</t>
  </si>
  <si>
    <t>SUBTOTALES
INCLUYE A.I.U
(I) X (II).</t>
  </si>
  <si>
    <t>PORCENTAJE
PROPUESTO</t>
  </si>
  <si>
    <t>OBRAS ADICIONALES Y COMPLEMENTARIAS PROPUESTAS (LAS QUE SURJAN DURANTE LA EJECUCIÓN DEL CONTRATO Y SE VERÁN REFLEJADAS EN MAYORES CANTIDADES DE OBRA O EN PRECIOS NO PACTADOS - INCLUYE SU PROPIO COSTO DIRECTO Y SUS PROPIOS COMPONENTES AMBIENTAL, SOCIAL Y MANEJO DE TRÁFICO, ÚNICAMENTE). VALOR PROPUESTO POR LOS PROPONENTES DE TAL FORMA QUE EL VALOR TOTAL DEL CONTRATO PROPUESTO A EJECUTAR SEA IGUAL AL PRESUPUESTO OFICIAL. (F) =</t>
  </si>
  <si>
    <t>VALOR CONTRATO PROPUESTO A EJECUTAR, TENIENDO EN CUENTA QUE EL CONTRATO SE EJECUTARÁ A MONTO AGOTABLE Y SE SUSCRIBIRÁ POR EL VALOR TOTAL DEL PRESUPUESTO OFICIAL (G) = (E) + (F) =</t>
  </si>
  <si>
    <r>
      <rPr>
        <b/>
        <sz val="11"/>
        <rFont val="Arial"/>
        <family val="2"/>
      </rPr>
      <t>NOTA 1:</t>
    </r>
    <r>
      <rPr>
        <sz val="11"/>
        <rFont val="Arial"/>
        <family val="2"/>
      </rPr>
      <t xml:space="preserve">  Se debe tener en cuenta que los valores unitarios en este formulario incluyen A.I.U. SE DEBE APLICAR EN CONCORDANCIA CON LA ESTIPULACION RELACIONADA CON CORRECIONES ARITMÉTICAS  Y LA RESPECTIVA CAUSAL DE DESCALIFICACION DEL PLIEGO TIPO.</t>
    </r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</si>
  <si>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>: Para las operaciones aritméticas, cuando la fracción decimal del peso es  igual o superior a 5 se debe aproximar por exceso al número entero siguiente del peso y cuando la fracción decimal del peso sea inferior a 5 se debe aproximar al número entero del peso (para el valor total en cada celda). SE DEBE APLICAR EN CONCORDANCIA CON LA ESTIPULACION RELACIONADA CON CORRECIONES ARITMÉTICAS DEL PLIEGO TIPO.</t>
    </r>
  </si>
  <si>
    <t>COSTO DIRECTO DE OBRAS INICIALES (LAS INCLUIDAS EN LAS CANTIDADES FIJAS DE ESTE FORMULARIO) + A.I.U. OBRAS INICIALES + A.I.U. OBRAS ADICIONALES Y COMPLEMENTARIAS (A):</t>
  </si>
  <si>
    <t>FDLK- LP-006-2025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</si>
</sst>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.00_);_(* \(#,##0.00\);_(* &quot;-&quot;??_);_(@_)"/>
    <numFmt numFmtId="166" formatCode="_-* #,##0.00\ &quot;€&quot;_-;\-* #,##0.00\ &quot;€&quot;_-;_-* &quot;-&quot;??\ &quot;€&quot;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##0"/>
    <numFmt numFmtId="185" formatCode="0.000"/>
    <numFmt numFmtId="186" formatCode="0.0000"/>
    <numFmt numFmtId="187" formatCode="_-* #,##0\ _P_t_s_-;\-* #,##0\ _P_t_s_-;_-* &quot;-&quot;??\ _P_t_s_-;_-@_-"/>
    <numFmt numFmtId="188" formatCode="0.00%;\-0.00%;&quot;&quot;"/>
    <numFmt numFmtId="189" formatCode="&quot;$&quot;#,##0\ ;\(&quot;$&quot;#,##0\)"/>
    <numFmt numFmtId="190" formatCode="\(0%\)"/>
    <numFmt numFmtId="191" formatCode=";;"/>
    <numFmt numFmtId="192" formatCode="d\ \d\e\ mmmm\ \d\e\ yyyy"/>
    <numFmt numFmtId="193" formatCode="0%;\-0%;&quot;&quot;"/>
    <numFmt numFmtId="194" formatCode="#0&quot;.&quot;000&quot;´&quot;000&quot;.&quot;000"/>
    <numFmt numFmtId="195" formatCode="##0&quot;.&quot;000"/>
    <numFmt numFmtId="196" formatCode="##0&quot;´&quot;000&quot;.&quot;000"/>
    <numFmt numFmtId="197" formatCode="_(&quot;$&quot;\ * #,##0_);_(&quot;$&quot;\ * \(#,##0\);_(&quot;$&quot;\ * &quot;-&quot;??_);_(@_)"/>
    <numFmt numFmtId="198" formatCode="#0&quot;.&quot;"/>
    <numFmt numFmtId="199" formatCode="0.0%;\-0.0%;&quot;&quot;"/>
    <numFmt numFmtId="200" formatCode="0.0000%"/>
    <numFmt numFmtId="201" formatCode="&quot;$&quot;\ #,##0.0000000"/>
    <numFmt numFmtId="202" formatCode="_-&quot;$&quot;* #,##0.000000_-;\-&quot;$&quot;* #,##0.000000_-;_-&quot;$&quot;* &quot;-&quot;??_-;_-@_-"/>
    <numFmt numFmtId="203" formatCode="_ * #,##0.000000000000_ ;_ * \-#,##0.000000000000_ ;_ * &quot;-&quot;??_ ;_ @_ "/>
  </numFmts>
  <fonts count="5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b/>
      <sz val="12"/>
      <name val="Arial Narrow"/>
      <family val="2"/>
    </font>
    <font>
      <sz val="10"/>
      <name val="Arial"/>
      <family val="2"/>
    </font>
    <font>
      <sz val="11"/>
      <color rgb="FFFF000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66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80" fontId="7" fillId="0" borderId="0" applyFont="0" applyFill="0" applyBorder="0" applyAlignment="0" applyProtection="0"/>
    <xf numFmtId="0" fontId="18" fillId="3" borderId="0" applyNumberFormat="0" applyBorder="0" applyAlignment="0" applyProtection="0"/>
    <xf numFmtId="172" fontId="6" fillId="0" borderId="0" applyFont="0" applyFill="0" applyBorder="0" applyAlignment="0" applyProtection="0"/>
    <xf numFmtId="2" fontId="8" fillId="0" borderId="4" applyFont="0" applyBorder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10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8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68" fontId="10" fillId="0" borderId="0" applyFont="0" applyFill="0" applyBorder="0" applyAlignment="0" applyProtection="0"/>
    <xf numFmtId="169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2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5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4" fontId="8" fillId="0" borderId="29">
      <alignment horizontal="right"/>
    </xf>
    <xf numFmtId="184" fontId="8" fillId="0" borderId="29">
      <alignment horizontal="right"/>
    </xf>
    <xf numFmtId="2" fontId="8" fillId="0" borderId="0"/>
    <xf numFmtId="2" fontId="8" fillId="0" borderId="0"/>
    <xf numFmtId="2" fontId="8" fillId="0" borderId="0"/>
    <xf numFmtId="185" fontId="8" fillId="0" borderId="0"/>
    <xf numFmtId="185" fontId="8" fillId="0" borderId="0"/>
    <xf numFmtId="185" fontId="8" fillId="0" borderId="0"/>
    <xf numFmtId="186" fontId="9" fillId="0" borderId="0"/>
    <xf numFmtId="186" fontId="9" fillId="0" borderId="0"/>
    <xf numFmtId="186" fontId="9" fillId="0" borderId="0"/>
    <xf numFmtId="184" fontId="8" fillId="0" borderId="29">
      <alignment horizontal="right"/>
    </xf>
    <xf numFmtId="187" fontId="6" fillId="0" borderId="0">
      <protection locked="0"/>
    </xf>
    <xf numFmtId="3" fontId="35" fillId="0" borderId="0" applyFont="0" applyFill="0" applyBorder="0" applyAlignment="0" applyProtection="0"/>
    <xf numFmtId="188" fontId="6" fillId="0" borderId="0">
      <protection locked="0"/>
    </xf>
    <xf numFmtId="189" fontId="35" fillId="0" borderId="0" applyFont="0" applyFill="0" applyBorder="0" applyAlignment="0" applyProtection="0"/>
    <xf numFmtId="190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91" fontId="36" fillId="0" borderId="0">
      <protection locked="0"/>
    </xf>
    <xf numFmtId="191" fontId="36" fillId="0" borderId="0">
      <protection locked="0"/>
    </xf>
    <xf numFmtId="191" fontId="36" fillId="0" borderId="0">
      <protection locked="0"/>
    </xf>
    <xf numFmtId="191" fontId="36" fillId="0" borderId="0">
      <protection locked="0"/>
    </xf>
    <xf numFmtId="191" fontId="36" fillId="0" borderId="0">
      <protection locked="0"/>
    </xf>
    <xf numFmtId="191" fontId="36" fillId="0" borderId="0">
      <protection locked="0"/>
    </xf>
    <xf numFmtId="191" fontId="36" fillId="0" borderId="0">
      <protection locked="0"/>
    </xf>
    <xf numFmtId="192" fontId="6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3" fontId="6" fillId="0" borderId="0">
      <protection locked="0"/>
    </xf>
    <xf numFmtId="193" fontId="6" fillId="0" borderId="0">
      <protection locked="0"/>
    </xf>
    <xf numFmtId="0" fontId="18" fillId="3" borderId="0" applyNumberFormat="0" applyBorder="0" applyAlignment="0" applyProtection="0"/>
    <xf numFmtId="194" fontId="8" fillId="0" borderId="0">
      <alignment horizontal="right"/>
    </xf>
    <xf numFmtId="194" fontId="8" fillId="0" borderId="0">
      <alignment horizontal="right"/>
    </xf>
    <xf numFmtId="194" fontId="8" fillId="0" borderId="0">
      <alignment horizontal="right"/>
    </xf>
    <xf numFmtId="195" fontId="8" fillId="0" borderId="0" applyFont="0" applyFill="0" applyBorder="0" applyAlignment="0">
      <alignment horizontal="center"/>
    </xf>
    <xf numFmtId="195" fontId="8" fillId="0" borderId="0" applyFont="0" applyFill="0" applyBorder="0" applyAlignment="0">
      <alignment horizontal="center"/>
    </xf>
    <xf numFmtId="2" fontId="8" fillId="0" borderId="4" applyFont="0" applyBorder="0"/>
    <xf numFmtId="165" fontId="10" fillId="0" borderId="0" applyFont="0" applyFill="0" applyBorder="0" applyAlignment="0" applyProtection="0"/>
    <xf numFmtId="172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96" fontId="8" fillId="0" borderId="0">
      <alignment horizontal="right"/>
    </xf>
    <xf numFmtId="196" fontId="8" fillId="0" borderId="0">
      <alignment horizontal="right"/>
    </xf>
    <xf numFmtId="196" fontId="8" fillId="0" borderId="0">
      <alignment horizontal="right"/>
    </xf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10" fillId="0" borderId="0" applyFont="0" applyFill="0" applyBorder="0" applyAlignment="0" applyProtection="0"/>
    <xf numFmtId="189" fontId="40" fillId="0" borderId="0" applyFont="0" applyFill="0" applyBorder="0" applyAlignment="0" applyProtection="0"/>
    <xf numFmtId="0" fontId="19" fillId="22" borderId="0" applyNumberFormat="0" applyBorder="0" applyAlignment="0" applyProtection="0"/>
    <xf numFmtId="198" fontId="8" fillId="0" borderId="0" applyFont="0" applyFill="0" applyBorder="0" applyAlignment="0">
      <alignment horizontal="center"/>
    </xf>
    <xf numFmtId="198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39" fillId="0" borderId="0"/>
    <xf numFmtId="0" fontId="3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23" borderId="5" applyNumberFormat="0" applyFont="0" applyAlignment="0" applyProtection="0"/>
    <xf numFmtId="199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3" fontId="6" fillId="0" borderId="30">
      <protection locked="0"/>
    </xf>
    <xf numFmtId="0" fontId="41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48" fillId="0" borderId="0" applyFont="0" applyFill="0" applyBorder="0" applyAlignment="0" applyProtection="0"/>
  </cellStyleXfs>
  <cellXfs count="206">
    <xf numFmtId="0" fontId="0" fillId="0" borderId="0" xfId="0"/>
    <xf numFmtId="0" fontId="31" fillId="0" borderId="0" xfId="89" applyFont="1"/>
    <xf numFmtId="0" fontId="31" fillId="0" borderId="0" xfId="89" applyFont="1" applyAlignment="1">
      <alignment horizontal="center"/>
    </xf>
    <xf numFmtId="0" fontId="33" fillId="0" borderId="0" xfId="90" applyFont="1"/>
    <xf numFmtId="0" fontId="32" fillId="0" borderId="0" xfId="90" applyFont="1"/>
    <xf numFmtId="0" fontId="34" fillId="0" borderId="0" xfId="89" applyFont="1"/>
    <xf numFmtId="0" fontId="34" fillId="0" borderId="0" xfId="89" applyFont="1" applyAlignment="1">
      <alignment horizontal="center"/>
    </xf>
    <xf numFmtId="0" fontId="34" fillId="0" borderId="25" xfId="89" applyFont="1" applyBorder="1"/>
    <xf numFmtId="0" fontId="34" fillId="0" borderId="26" xfId="89" applyFont="1" applyBorder="1"/>
    <xf numFmtId="0" fontId="34" fillId="0" borderId="23" xfId="89" applyFont="1" applyBorder="1"/>
    <xf numFmtId="0" fontId="34" fillId="0" borderId="24" xfId="89" applyFont="1" applyBorder="1"/>
    <xf numFmtId="0" fontId="34" fillId="0" borderId="0" xfId="90" applyFont="1"/>
    <xf numFmtId="0" fontId="34" fillId="0" borderId="23" xfId="90" applyFont="1" applyBorder="1"/>
    <xf numFmtId="0" fontId="34" fillId="0" borderId="24" xfId="90" applyFont="1" applyBorder="1"/>
    <xf numFmtId="179" fontId="34" fillId="0" borderId="24" xfId="90" applyNumberFormat="1" applyFont="1" applyBorder="1"/>
    <xf numFmtId="181" fontId="34" fillId="0" borderId="24" xfId="90" applyNumberFormat="1" applyFont="1" applyBorder="1"/>
    <xf numFmtId="0" fontId="34" fillId="25" borderId="0" xfId="89" applyFont="1" applyFill="1"/>
    <xf numFmtId="0" fontId="31" fillId="25" borderId="0" xfId="89" applyFont="1" applyFill="1"/>
    <xf numFmtId="0" fontId="34" fillId="25" borderId="24" xfId="89" applyFont="1" applyFill="1" applyBorder="1"/>
    <xf numFmtId="0" fontId="44" fillId="0" borderId="14" xfId="73" applyFont="1" applyBorder="1" applyAlignment="1">
      <alignment horizontal="center" vertical="center"/>
    </xf>
    <xf numFmtId="49" fontId="45" fillId="0" borderId="0" xfId="131" applyNumberFormat="1" applyFont="1" applyAlignment="1">
      <alignment horizontal="right" vertical="center"/>
    </xf>
    <xf numFmtId="183" fontId="45" fillId="0" borderId="0" xfId="131" applyNumberFormat="1" applyFont="1" applyAlignment="1">
      <alignment vertical="center"/>
    </xf>
    <xf numFmtId="0" fontId="44" fillId="0" borderId="0" xfId="128" applyFont="1"/>
    <xf numFmtId="0" fontId="44" fillId="0" borderId="0" xfId="128" applyFont="1" applyAlignment="1">
      <alignment horizontal="center"/>
    </xf>
    <xf numFmtId="0" fontId="44" fillId="0" borderId="0" xfId="126" applyFont="1" applyAlignment="1">
      <alignment horizontal="center" vertical="center"/>
    </xf>
    <xf numFmtId="2" fontId="44" fillId="0" borderId="0" xfId="128" applyNumberFormat="1" applyFont="1"/>
    <xf numFmtId="178" fontId="44" fillId="0" borderId="0" xfId="129" applyNumberFormat="1" applyFont="1"/>
    <xf numFmtId="39" fontId="45" fillId="0" borderId="0" xfId="129" applyNumberFormat="1" applyFont="1" applyAlignment="1">
      <alignment vertical="center"/>
    </xf>
    <xf numFmtId="183" fontId="45" fillId="26" borderId="14" xfId="60" applyNumberFormat="1" applyFont="1" applyFill="1" applyBorder="1" applyAlignment="1">
      <alignment horizontal="center" vertical="center"/>
    </xf>
    <xf numFmtId="0" fontId="46" fillId="0" borderId="39" xfId="0" applyFont="1" applyBorder="1" applyAlignment="1">
      <alignment horizontal="left" vertical="center"/>
    </xf>
    <xf numFmtId="0" fontId="44" fillId="0" borderId="12" xfId="0" applyFont="1" applyBorder="1" applyAlignment="1">
      <alignment vertical="center" wrapText="1"/>
    </xf>
    <xf numFmtId="0" fontId="44" fillId="0" borderId="11" xfId="0" applyFont="1" applyBorder="1" applyAlignment="1">
      <alignment vertical="center" wrapText="1"/>
    </xf>
    <xf numFmtId="0" fontId="34" fillId="0" borderId="34" xfId="89" applyFont="1" applyBorder="1"/>
    <xf numFmtId="0" fontId="34" fillId="0" borderId="34" xfId="89" applyFont="1" applyBorder="1" applyAlignment="1">
      <alignment horizontal="center"/>
    </xf>
    <xf numFmtId="0" fontId="34" fillId="0" borderId="35" xfId="90" applyFont="1" applyBorder="1"/>
    <xf numFmtId="0" fontId="34" fillId="0" borderId="36" xfId="89" applyFont="1" applyBorder="1"/>
    <xf numFmtId="0" fontId="34" fillId="0" borderId="36" xfId="89" applyFont="1" applyBorder="1" applyAlignment="1">
      <alignment horizontal="center"/>
    </xf>
    <xf numFmtId="0" fontId="34" fillId="0" borderId="37" xfId="89" applyFont="1" applyBorder="1"/>
    <xf numFmtId="2" fontId="44" fillId="0" borderId="14" xfId="74" applyNumberFormat="1" applyFont="1" applyBorder="1" applyAlignment="1">
      <alignment horizontal="center" vertical="center"/>
    </xf>
    <xf numFmtId="2" fontId="44" fillId="0" borderId="14" xfId="73" applyNumberFormat="1" applyFont="1" applyBorder="1" applyAlignment="1">
      <alignment horizontal="center" vertical="center"/>
    </xf>
    <xf numFmtId="2" fontId="34" fillId="0" borderId="0" xfId="89" applyNumberFormat="1" applyFont="1"/>
    <xf numFmtId="2" fontId="34" fillId="0" borderId="34" xfId="89" applyNumberFormat="1" applyFont="1" applyBorder="1"/>
    <xf numFmtId="2" fontId="8" fillId="0" borderId="39" xfId="0" applyNumberFormat="1" applyFont="1" applyBorder="1" applyAlignment="1">
      <alignment horizontal="left" vertical="center"/>
    </xf>
    <xf numFmtId="2" fontId="45" fillId="0" borderId="0" xfId="131" applyNumberFormat="1" applyFont="1" applyAlignment="1">
      <alignment horizontal="right" vertical="center"/>
    </xf>
    <xf numFmtId="2" fontId="44" fillId="0" borderId="0" xfId="128" applyNumberFormat="1" applyFont="1" applyAlignment="1">
      <alignment horizontal="center"/>
    </xf>
    <xf numFmtId="2" fontId="44" fillId="0" borderId="0" xfId="126" applyNumberFormat="1" applyFont="1" applyAlignment="1">
      <alignment horizontal="center" vertical="center"/>
    </xf>
    <xf numFmtId="2" fontId="44" fillId="0" borderId="12" xfId="0" applyNumberFormat="1" applyFont="1" applyBorder="1" applyAlignment="1">
      <alignment vertical="center" wrapText="1"/>
    </xf>
    <xf numFmtId="2" fontId="34" fillId="0" borderId="36" xfId="89" applyNumberFormat="1" applyFont="1" applyBorder="1"/>
    <xf numFmtId="2" fontId="31" fillId="0" borderId="0" xfId="89" applyNumberFormat="1" applyFont="1"/>
    <xf numFmtId="0" fontId="34" fillId="25" borderId="23" xfId="89" applyFont="1" applyFill="1" applyBorder="1"/>
    <xf numFmtId="0" fontId="45" fillId="25" borderId="14" xfId="73" applyFont="1" applyFill="1" applyBorder="1" applyAlignment="1">
      <alignment horizontal="center" vertical="center" wrapText="1"/>
    </xf>
    <xf numFmtId="2" fontId="45" fillId="25" borderId="14" xfId="73" applyNumberFormat="1" applyFont="1" applyFill="1" applyBorder="1" applyAlignment="1">
      <alignment horizontal="center" vertical="center" wrapText="1"/>
    </xf>
    <xf numFmtId="0" fontId="45" fillId="0" borderId="14" xfId="126" applyFont="1" applyBorder="1" applyAlignment="1">
      <alignment horizontal="center" vertical="center" wrapText="1"/>
    </xf>
    <xf numFmtId="4" fontId="45" fillId="25" borderId="14" xfId="73" applyNumberFormat="1" applyFont="1" applyFill="1" applyBorder="1" applyAlignment="1">
      <alignment horizontal="center" vertical="center" wrapText="1"/>
    </xf>
    <xf numFmtId="0" fontId="45" fillId="24" borderId="14" xfId="73" applyFont="1" applyFill="1" applyBorder="1" applyAlignment="1">
      <alignment vertical="center"/>
    </xf>
    <xf numFmtId="200" fontId="47" fillId="28" borderId="14" xfId="95" applyNumberFormat="1" applyFont="1" applyFill="1" applyBorder="1" applyAlignment="1">
      <alignment horizontal="center" vertical="center" wrapText="1"/>
    </xf>
    <xf numFmtId="0" fontId="34" fillId="0" borderId="0" xfId="89" applyFont="1" applyAlignment="1">
      <alignment horizontal="left"/>
    </xf>
    <xf numFmtId="0" fontId="34" fillId="0" borderId="34" xfId="89" applyFont="1" applyBorder="1" applyAlignment="1">
      <alignment horizontal="left"/>
    </xf>
    <xf numFmtId="0" fontId="45" fillId="25" borderId="14" xfId="73" applyFont="1" applyFill="1" applyBorder="1" applyAlignment="1">
      <alignment horizontal="left" vertical="center" wrapText="1"/>
    </xf>
    <xf numFmtId="49" fontId="45" fillId="0" borderId="0" xfId="131" applyNumberFormat="1" applyFont="1" applyAlignment="1">
      <alignment horizontal="left" vertical="center"/>
    </xf>
    <xf numFmtId="0" fontId="44" fillId="0" borderId="0" xfId="128" applyFont="1" applyAlignment="1">
      <alignment horizontal="left"/>
    </xf>
    <xf numFmtId="0" fontId="44" fillId="0" borderId="18" xfId="0" applyFont="1" applyBorder="1" applyAlignment="1">
      <alignment horizontal="left" vertical="center" wrapText="1"/>
    </xf>
    <xf numFmtId="182" fontId="34" fillId="0" borderId="36" xfId="34" applyNumberFormat="1" applyFont="1" applyBorder="1" applyAlignment="1">
      <alignment horizontal="left"/>
    </xf>
    <xf numFmtId="0" fontId="31" fillId="0" borderId="0" xfId="89" applyFont="1" applyAlignment="1">
      <alignment horizontal="left"/>
    </xf>
    <xf numFmtId="0" fontId="45" fillId="24" borderId="40" xfId="73" applyFont="1" applyFill="1" applyBorder="1" applyAlignment="1">
      <alignment vertical="center"/>
    </xf>
    <xf numFmtId="0" fontId="45" fillId="24" borderId="16" xfId="73" applyFont="1" applyFill="1" applyBorder="1" applyAlignment="1">
      <alignment vertical="center"/>
    </xf>
    <xf numFmtId="0" fontId="45" fillId="24" borderId="17" xfId="73" applyFont="1" applyFill="1" applyBorder="1" applyAlignment="1">
      <alignment vertical="center"/>
    </xf>
    <xf numFmtId="0" fontId="44" fillId="0" borderId="40" xfId="73" applyFont="1" applyBorder="1" applyAlignment="1">
      <alignment horizontal="center" vertical="center"/>
    </xf>
    <xf numFmtId="0" fontId="45" fillId="30" borderId="40" xfId="73" applyFont="1" applyFill="1" applyBorder="1" applyAlignment="1">
      <alignment vertical="center"/>
    </xf>
    <xf numFmtId="0" fontId="45" fillId="30" borderId="16" xfId="73" applyFont="1" applyFill="1" applyBorder="1" applyAlignment="1">
      <alignment vertical="center"/>
    </xf>
    <xf numFmtId="0" fontId="45" fillId="30" borderId="17" xfId="73" applyFont="1" applyFill="1" applyBorder="1" applyAlignment="1">
      <alignment vertical="center"/>
    </xf>
    <xf numFmtId="0" fontId="44" fillId="30" borderId="14" xfId="73" applyFont="1" applyFill="1" applyBorder="1" applyAlignment="1">
      <alignment horizontal="center" vertical="center"/>
    </xf>
    <xf numFmtId="167" fontId="44" fillId="30" borderId="14" xfId="62" applyNumberFormat="1" applyFont="1" applyFill="1" applyBorder="1" applyAlignment="1">
      <alignment horizontal="right" vertical="center" wrapText="1"/>
    </xf>
    <xf numFmtId="0" fontId="44" fillId="30" borderId="16" xfId="73" applyFont="1" applyFill="1" applyBorder="1" applyAlignment="1">
      <alignment horizontal="center" vertical="center"/>
    </xf>
    <xf numFmtId="0" fontId="44" fillId="30" borderId="17" xfId="73" applyFont="1" applyFill="1" applyBorder="1" applyAlignment="1">
      <alignment horizontal="left" vertical="center" wrapText="1"/>
    </xf>
    <xf numFmtId="0" fontId="44" fillId="25" borderId="14" xfId="74" applyFont="1" applyFill="1" applyBorder="1" applyAlignment="1">
      <alignment horizontal="center" vertical="center"/>
    </xf>
    <xf numFmtId="0" fontId="44" fillId="25" borderId="14" xfId="74" applyFont="1" applyFill="1" applyBorder="1" applyAlignment="1">
      <alignment horizontal="left" vertical="center" wrapText="1"/>
    </xf>
    <xf numFmtId="4" fontId="44" fillId="25" borderId="14" xfId="39" applyNumberFormat="1" applyFont="1" applyFill="1" applyBorder="1" applyAlignment="1">
      <alignment vertical="center" wrapText="1"/>
    </xf>
    <xf numFmtId="167" fontId="44" fillId="25" borderId="14" xfId="62" applyNumberFormat="1" applyFont="1" applyFill="1" applyBorder="1" applyAlignment="1">
      <alignment horizontal="right" vertical="center" wrapText="1"/>
    </xf>
    <xf numFmtId="0" fontId="44" fillId="25" borderId="14" xfId="74" applyFont="1" applyFill="1" applyBorder="1" applyAlignment="1">
      <alignment horizontal="left" vertical="center"/>
    </xf>
    <xf numFmtId="0" fontId="44" fillId="25" borderId="14" xfId="135" applyFont="1" applyFill="1" applyBorder="1" applyAlignment="1">
      <alignment horizontal="left" vertical="center"/>
    </xf>
    <xf numFmtId="0" fontId="44" fillId="25" borderId="14" xfId="135" applyFont="1" applyFill="1" applyBorder="1" applyAlignment="1">
      <alignment horizontal="center" vertical="center"/>
    </xf>
    <xf numFmtId="0" fontId="44" fillId="25" borderId="14" xfId="73" applyFont="1" applyFill="1" applyBorder="1" applyAlignment="1">
      <alignment horizontal="center" vertical="center"/>
    </xf>
    <xf numFmtId="0" fontId="44" fillId="25" borderId="14" xfId="73" applyFont="1" applyFill="1" applyBorder="1" applyAlignment="1">
      <alignment horizontal="left" vertical="center"/>
    </xf>
    <xf numFmtId="0" fontId="44" fillId="25" borderId="14" xfId="73" applyFont="1" applyFill="1" applyBorder="1" applyAlignment="1">
      <alignment horizontal="left" vertical="center" wrapText="1"/>
    </xf>
    <xf numFmtId="200" fontId="47" fillId="25" borderId="14" xfId="95" applyNumberFormat="1" applyFont="1" applyFill="1" applyBorder="1" applyAlignment="1">
      <alignment horizontal="center" vertical="center" wrapText="1"/>
    </xf>
    <xf numFmtId="0" fontId="45" fillId="27" borderId="17" xfId="128" applyFont="1" applyFill="1" applyBorder="1" applyAlignment="1">
      <alignment horizontal="center" vertical="center" wrapText="1"/>
    </xf>
    <xf numFmtId="183" fontId="45" fillId="28" borderId="14" xfId="60" applyNumberFormat="1" applyFont="1" applyFill="1" applyBorder="1" applyAlignment="1">
      <alignment horizontal="center" vertical="center"/>
    </xf>
    <xf numFmtId="183" fontId="45" fillId="25" borderId="14" xfId="60" applyNumberFormat="1" applyFont="1" applyFill="1" applyBorder="1" applyAlignment="1">
      <alignment horizontal="center" vertical="center"/>
    </xf>
    <xf numFmtId="0" fontId="44" fillId="0" borderId="14" xfId="73" applyFont="1" applyBorder="1" applyAlignment="1">
      <alignment horizontal="left" vertical="center"/>
    </xf>
    <xf numFmtId="167" fontId="44" fillId="0" borderId="14" xfId="62" applyNumberFormat="1" applyFont="1" applyFill="1" applyBorder="1" applyAlignment="1">
      <alignment horizontal="right" vertical="center" wrapText="1"/>
    </xf>
    <xf numFmtId="0" fontId="44" fillId="0" borderId="14" xfId="74" applyFont="1" applyBorder="1" applyAlignment="1">
      <alignment horizontal="center" vertical="center"/>
    </xf>
    <xf numFmtId="0" fontId="44" fillId="0" borderId="14" xfId="74" applyFont="1" applyBorder="1" applyAlignment="1">
      <alignment horizontal="left" vertical="center" wrapText="1"/>
    </xf>
    <xf numFmtId="0" fontId="44" fillId="0" borderId="14" xfId="73" applyFont="1" applyBorder="1" applyAlignment="1">
      <alignment horizontal="left" vertical="center" wrapText="1"/>
    </xf>
    <xf numFmtId="4" fontId="44" fillId="0" borderId="14" xfId="39" applyNumberFormat="1" applyFont="1" applyFill="1" applyBorder="1" applyAlignment="1">
      <alignment vertical="center" wrapText="1"/>
    </xf>
    <xf numFmtId="0" fontId="44" fillId="0" borderId="14" xfId="73" applyFont="1" applyBorder="1" applyAlignment="1">
      <alignment horizontal="center" vertical="center" wrapText="1"/>
    </xf>
    <xf numFmtId="4" fontId="44" fillId="0" borderId="14" xfId="39" applyNumberFormat="1" applyFont="1" applyFill="1" applyBorder="1" applyAlignment="1">
      <alignment horizontal="center" vertical="center" wrapText="1"/>
    </xf>
    <xf numFmtId="172" fontId="34" fillId="0" borderId="0" xfId="34" applyFont="1"/>
    <xf numFmtId="172" fontId="34" fillId="0" borderId="34" xfId="34" applyFont="1" applyBorder="1"/>
    <xf numFmtId="172" fontId="45" fillId="25" borderId="14" xfId="34" applyFont="1" applyFill="1" applyBorder="1" applyAlignment="1">
      <alignment horizontal="center" vertical="center" wrapText="1"/>
    </xf>
    <xf numFmtId="172" fontId="45" fillId="24" borderId="14" xfId="34" applyFont="1" applyFill="1" applyBorder="1" applyAlignment="1">
      <alignment vertical="center"/>
    </xf>
    <xf numFmtId="172" fontId="44" fillId="0" borderId="14" xfId="34" applyFont="1" applyFill="1" applyBorder="1" applyAlignment="1">
      <alignment vertical="center" wrapText="1"/>
    </xf>
    <xf numFmtId="172" fontId="44" fillId="25" borderId="14" xfId="34" applyFont="1" applyFill="1" applyBorder="1" applyAlignment="1">
      <alignment vertical="center" wrapText="1"/>
    </xf>
    <xf numFmtId="172" fontId="44" fillId="25" borderId="14" xfId="34" applyFont="1" applyFill="1" applyBorder="1" applyAlignment="1">
      <alignment horizontal="right" vertical="center"/>
    </xf>
    <xf numFmtId="172" fontId="44" fillId="30" borderId="14" xfId="34" applyFont="1" applyFill="1" applyBorder="1" applyAlignment="1">
      <alignment vertical="center" wrapText="1"/>
    </xf>
    <xf numFmtId="172" fontId="44" fillId="0" borderId="14" xfId="34" applyFont="1" applyBorder="1" applyAlignment="1">
      <alignment horizontal="right" vertical="center"/>
    </xf>
    <xf numFmtId="172" fontId="45" fillId="0" borderId="0" xfId="34" applyFont="1" applyAlignment="1">
      <alignment horizontal="right" vertical="center"/>
    </xf>
    <xf numFmtId="172" fontId="44" fillId="0" borderId="0" xfId="34" applyFont="1"/>
    <xf numFmtId="172" fontId="34" fillId="0" borderId="36" xfId="34" applyFont="1" applyBorder="1"/>
    <xf numFmtId="172" fontId="31" fillId="0" borderId="0" xfId="34" applyFont="1"/>
    <xf numFmtId="4" fontId="45" fillId="25" borderId="14" xfId="135" applyNumberFormat="1" applyFont="1" applyFill="1" applyBorder="1" applyAlignment="1">
      <alignment horizontal="center" vertical="center" wrapText="1"/>
    </xf>
    <xf numFmtId="164" fontId="44" fillId="25" borderId="14" xfId="265" applyFont="1" applyFill="1" applyBorder="1" applyAlignment="1">
      <alignment horizontal="right" vertical="center" wrapText="1"/>
    </xf>
    <xf numFmtId="164" fontId="45" fillId="24" borderId="14" xfId="265" applyFont="1" applyFill="1" applyBorder="1" applyAlignment="1">
      <alignment vertical="center"/>
    </xf>
    <xf numFmtId="164" fontId="44" fillId="25" borderId="14" xfId="265" applyFont="1" applyFill="1" applyBorder="1" applyAlignment="1">
      <alignment vertical="center" wrapText="1"/>
    </xf>
    <xf numFmtId="164" fontId="44" fillId="30" borderId="14" xfId="265" applyFont="1" applyFill="1" applyBorder="1" applyAlignment="1">
      <alignment horizontal="right" vertical="center" wrapText="1"/>
    </xf>
    <xf numFmtId="202" fontId="47" fillId="25" borderId="14" xfId="265" applyNumberFormat="1" applyFont="1" applyFill="1" applyBorder="1" applyAlignment="1">
      <alignment vertical="center"/>
    </xf>
    <xf numFmtId="202" fontId="47" fillId="28" borderId="14" xfId="265" applyNumberFormat="1" applyFont="1" applyFill="1" applyBorder="1" applyAlignment="1">
      <alignment vertical="center"/>
    </xf>
    <xf numFmtId="202" fontId="34" fillId="0" borderId="0" xfId="89" applyNumberFormat="1" applyFont="1"/>
    <xf numFmtId="202" fontId="34" fillId="0" borderId="34" xfId="89" applyNumberFormat="1" applyFont="1" applyBorder="1"/>
    <xf numFmtId="202" fontId="45" fillId="25" borderId="14" xfId="135" applyNumberFormat="1" applyFont="1" applyFill="1" applyBorder="1" applyAlignment="1">
      <alignment horizontal="center" vertical="center" wrapText="1"/>
    </xf>
    <xf numFmtId="202" fontId="45" fillId="24" borderId="14" xfId="73" applyNumberFormat="1" applyFont="1" applyFill="1" applyBorder="1" applyAlignment="1">
      <alignment vertical="center"/>
    </xf>
    <xf numFmtId="202" fontId="44" fillId="0" borderId="14" xfId="265" applyNumberFormat="1" applyFont="1" applyBorder="1" applyAlignment="1">
      <alignment horizontal="right" vertical="center" wrapText="1"/>
    </xf>
    <xf numFmtId="202" fontId="45" fillId="24" borderId="14" xfId="265" applyNumberFormat="1" applyFont="1" applyFill="1" applyBorder="1" applyAlignment="1">
      <alignment vertical="center"/>
    </xf>
    <xf numFmtId="202" fontId="44" fillId="30" borderId="14" xfId="265" applyNumberFormat="1" applyFont="1" applyFill="1" applyBorder="1" applyAlignment="1">
      <alignment horizontal="right" vertical="center" wrapText="1"/>
    </xf>
    <xf numFmtId="202" fontId="45" fillId="0" borderId="0" xfId="131" applyNumberFormat="1" applyFont="1" applyAlignment="1">
      <alignment vertical="center"/>
    </xf>
    <xf numFmtId="202" fontId="47" fillId="25" borderId="14" xfId="34" applyNumberFormat="1" applyFont="1" applyFill="1" applyBorder="1" applyAlignment="1" applyProtection="1">
      <alignment horizontal="right" vertical="center" wrapText="1"/>
    </xf>
    <xf numFmtId="202" fontId="47" fillId="27" borderId="14" xfId="34" applyNumberFormat="1" applyFont="1" applyFill="1" applyBorder="1" applyAlignment="1" applyProtection="1">
      <alignment horizontal="center" vertical="center" wrapText="1"/>
    </xf>
    <xf numFmtId="202" fontId="45" fillId="0" borderId="0" xfId="129" applyNumberFormat="1" applyFont="1" applyAlignment="1">
      <alignment vertical="center"/>
    </xf>
    <xf numFmtId="202" fontId="44" fillId="25" borderId="21" xfId="95" applyNumberFormat="1" applyFont="1" applyFill="1" applyBorder="1" applyAlignment="1">
      <alignment horizontal="center" vertical="center"/>
    </xf>
    <xf numFmtId="202" fontId="45" fillId="28" borderId="21" xfId="95" applyNumberFormat="1" applyFont="1" applyFill="1" applyBorder="1" applyAlignment="1">
      <alignment horizontal="center" vertical="center"/>
    </xf>
    <xf numFmtId="202" fontId="34" fillId="0" borderId="36" xfId="89" applyNumberFormat="1" applyFont="1" applyBorder="1"/>
    <xf numFmtId="202" fontId="31" fillId="0" borderId="0" xfId="89" applyNumberFormat="1" applyFont="1"/>
    <xf numFmtId="203" fontId="49" fillId="0" borderId="14" xfId="34" applyNumberFormat="1" applyFont="1" applyFill="1" applyBorder="1" applyAlignment="1">
      <alignment vertical="center" wrapText="1"/>
    </xf>
    <xf numFmtId="202" fontId="45" fillId="31" borderId="28" xfId="60" applyNumberFormat="1" applyFont="1" applyFill="1" applyBorder="1" applyAlignment="1">
      <alignment horizontal="center" vertical="center" wrapText="1"/>
    </xf>
    <xf numFmtId="201" fontId="47" fillId="28" borderId="40" xfId="34" applyNumberFormat="1" applyFont="1" applyFill="1" applyBorder="1" applyAlignment="1" applyProtection="1">
      <alignment horizontal="right" vertical="center" wrapText="1"/>
    </xf>
    <xf numFmtId="201" fontId="47" fillId="28" borderId="17" xfId="34" applyNumberFormat="1" applyFont="1" applyFill="1" applyBorder="1" applyAlignment="1" applyProtection="1">
      <alignment horizontal="right" vertical="center" wrapText="1"/>
    </xf>
    <xf numFmtId="0" fontId="44" fillId="26" borderId="41" xfId="130" applyFont="1" applyFill="1" applyBorder="1" applyAlignment="1">
      <alignment vertical="center" wrapText="1"/>
    </xf>
    <xf numFmtId="0" fontId="44" fillId="26" borderId="16" xfId="130" applyFont="1" applyFill="1" applyBorder="1" applyAlignment="1">
      <alignment vertical="center" wrapText="1"/>
    </xf>
    <xf numFmtId="0" fontId="44" fillId="26" borderId="17" xfId="130" applyFont="1" applyFill="1" applyBorder="1" applyAlignment="1">
      <alignment vertical="center" wrapText="1"/>
    </xf>
    <xf numFmtId="0" fontId="45" fillId="26" borderId="14" xfId="130" applyFont="1" applyFill="1" applyBorder="1" applyAlignment="1">
      <alignment horizontal="center" vertical="center" wrapText="1"/>
    </xf>
    <xf numFmtId="0" fontId="45" fillId="26" borderId="14" xfId="130" applyFont="1" applyFill="1" applyBorder="1" applyAlignment="1">
      <alignment horizontal="center" vertical="center"/>
    </xf>
    <xf numFmtId="3" fontId="45" fillId="26" borderId="14" xfId="130" applyNumberFormat="1" applyFont="1" applyFill="1" applyBorder="1" applyAlignment="1">
      <alignment horizontal="center" vertical="center" wrapText="1"/>
    </xf>
    <xf numFmtId="3" fontId="45" fillId="26" borderId="14" xfId="130" applyNumberFormat="1" applyFont="1" applyFill="1" applyBorder="1" applyAlignment="1">
      <alignment horizontal="center" vertical="center"/>
    </xf>
    <xf numFmtId="0" fontId="44" fillId="25" borderId="15" xfId="130" applyFont="1" applyFill="1" applyBorder="1" applyAlignment="1">
      <alignment horizontal="center" vertical="center" wrapText="1"/>
    </xf>
    <xf numFmtId="0" fontId="44" fillId="25" borderId="42" xfId="130" applyFont="1" applyFill="1" applyBorder="1" applyAlignment="1">
      <alignment horizontal="center" vertical="center" wrapText="1"/>
    </xf>
    <xf numFmtId="0" fontId="44" fillId="25" borderId="27" xfId="130" applyFont="1" applyFill="1" applyBorder="1" applyAlignment="1">
      <alignment horizontal="center" vertical="center" wrapText="1"/>
    </xf>
    <xf numFmtId="0" fontId="44" fillId="26" borderId="41" xfId="0" applyFont="1" applyFill="1" applyBorder="1" applyAlignment="1">
      <alignment horizontal="left" vertical="center" wrapText="1"/>
    </xf>
    <xf numFmtId="0" fontId="44" fillId="26" borderId="16" xfId="0" applyFont="1" applyFill="1" applyBorder="1" applyAlignment="1">
      <alignment horizontal="left" vertical="center" wrapText="1"/>
    </xf>
    <xf numFmtId="0" fontId="44" fillId="26" borderId="17" xfId="0" applyFont="1" applyFill="1" applyBorder="1" applyAlignment="1">
      <alignment horizontal="left" vertical="center" wrapText="1"/>
    </xf>
    <xf numFmtId="3" fontId="45" fillId="26" borderId="40" xfId="130" applyNumberFormat="1" applyFont="1" applyFill="1" applyBorder="1" applyAlignment="1">
      <alignment horizontal="center" vertical="center"/>
    </xf>
    <xf numFmtId="3" fontId="45" fillId="26" borderId="17" xfId="130" applyNumberFormat="1" applyFont="1" applyFill="1" applyBorder="1" applyAlignment="1">
      <alignment horizontal="center" vertical="center"/>
    </xf>
    <xf numFmtId="0" fontId="44" fillId="26" borderId="32" xfId="0" applyFont="1" applyFill="1" applyBorder="1" applyAlignment="1">
      <alignment horizontal="left" vertical="center" wrapText="1"/>
    </xf>
    <xf numFmtId="0" fontId="44" fillId="26" borderId="31" xfId="0" applyFont="1" applyFill="1" applyBorder="1" applyAlignment="1">
      <alignment horizontal="left" vertical="center" wrapText="1"/>
    </xf>
    <xf numFmtId="0" fontId="44" fillId="26" borderId="33" xfId="0" applyFont="1" applyFill="1" applyBorder="1" applyAlignment="1">
      <alignment horizontal="left" vertical="center" wrapText="1"/>
    </xf>
    <xf numFmtId="10" fontId="44" fillId="27" borderId="40" xfId="95" applyNumberFormat="1" applyFont="1" applyFill="1" applyBorder="1" applyAlignment="1">
      <alignment horizontal="center" vertical="center"/>
    </xf>
    <xf numFmtId="10" fontId="44" fillId="27" borderId="43" xfId="95" applyNumberFormat="1" applyFont="1" applyFill="1" applyBorder="1" applyAlignment="1">
      <alignment horizontal="center" vertical="center"/>
    </xf>
    <xf numFmtId="10" fontId="45" fillId="27" borderId="40" xfId="95" applyNumberFormat="1" applyFont="1" applyFill="1" applyBorder="1" applyAlignment="1">
      <alignment horizontal="center" vertical="center"/>
    </xf>
    <xf numFmtId="10" fontId="45" fillId="27" borderId="43" xfId="95" applyNumberFormat="1" applyFont="1" applyFill="1" applyBorder="1" applyAlignment="1">
      <alignment horizontal="center" vertical="center"/>
    </xf>
    <xf numFmtId="3" fontId="45" fillId="26" borderId="19" xfId="130" applyNumberFormat="1" applyFont="1" applyFill="1" applyBorder="1" applyAlignment="1">
      <alignment horizontal="center" vertical="center" wrapText="1"/>
    </xf>
    <xf numFmtId="0" fontId="45" fillId="0" borderId="22" xfId="79" applyFont="1" applyBorder="1" applyAlignment="1">
      <alignment horizontal="center" vertical="center"/>
    </xf>
    <xf numFmtId="0" fontId="45" fillId="0" borderId="13" xfId="79" applyFont="1" applyBorder="1" applyAlignment="1">
      <alignment horizontal="center" vertical="center"/>
    </xf>
    <xf numFmtId="0" fontId="45" fillId="0" borderId="20" xfId="79" applyFont="1" applyBorder="1" applyAlignment="1">
      <alignment horizontal="center" vertical="center"/>
    </xf>
    <xf numFmtId="183" fontId="45" fillId="26" borderId="40" xfId="60" applyNumberFormat="1" applyFont="1" applyFill="1" applyBorder="1" applyAlignment="1">
      <alignment horizontal="center" vertical="center"/>
    </xf>
    <xf numFmtId="183" fontId="45" fillId="26" borderId="43" xfId="60" applyNumberFormat="1" applyFont="1" applyFill="1" applyBorder="1" applyAlignment="1">
      <alignment horizontal="center" vertical="center"/>
    </xf>
    <xf numFmtId="0" fontId="47" fillId="29" borderId="40" xfId="255" applyFont="1" applyFill="1" applyBorder="1" applyAlignment="1">
      <alignment horizontal="center" vertical="center" wrapText="1"/>
    </xf>
    <xf numFmtId="0" fontId="47" fillId="29" borderId="16" xfId="255" applyFont="1" applyFill="1" applyBorder="1" applyAlignment="1">
      <alignment horizontal="center" vertical="center" wrapText="1"/>
    </xf>
    <xf numFmtId="0" fontId="47" fillId="29" borderId="17" xfId="255" applyFont="1" applyFill="1" applyBorder="1" applyAlignment="1">
      <alignment horizontal="center" vertical="center" wrapText="1"/>
    </xf>
    <xf numFmtId="0" fontId="45" fillId="24" borderId="14" xfId="73" applyFont="1" applyFill="1" applyBorder="1" applyAlignment="1">
      <alignment horizontal="left" vertical="center"/>
    </xf>
    <xf numFmtId="0" fontId="8" fillId="0" borderId="38" xfId="89" applyFont="1" applyBorder="1" applyAlignment="1">
      <alignment horizontal="center" wrapText="1"/>
    </xf>
    <xf numFmtId="0" fontId="43" fillId="0" borderId="38" xfId="89" applyFont="1" applyBorder="1" applyAlignment="1">
      <alignment horizontal="center" wrapText="1"/>
    </xf>
    <xf numFmtId="0" fontId="45" fillId="0" borderId="0" xfId="130" applyFont="1" applyAlignment="1">
      <alignment horizontal="center" vertical="top"/>
    </xf>
    <xf numFmtId="0" fontId="45" fillId="0" borderId="0" xfId="130" applyFont="1" applyAlignment="1">
      <alignment horizontal="center"/>
    </xf>
    <xf numFmtId="0" fontId="45" fillId="26" borderId="14" xfId="89" applyFont="1" applyFill="1" applyBorder="1" applyAlignment="1">
      <alignment horizontal="center" vertical="center" wrapText="1"/>
    </xf>
    <xf numFmtId="0" fontId="47" fillId="28" borderId="40" xfId="255" applyFont="1" applyFill="1" applyBorder="1" applyAlignment="1">
      <alignment horizontal="center" vertical="center" wrapText="1"/>
    </xf>
    <xf numFmtId="0" fontId="47" fillId="28" borderId="16" xfId="255" applyFont="1" applyFill="1" applyBorder="1" applyAlignment="1">
      <alignment horizontal="center" vertical="center" wrapText="1"/>
    </xf>
    <xf numFmtId="0" fontId="47" fillId="28" borderId="17" xfId="255" applyFont="1" applyFill="1" applyBorder="1" applyAlignment="1">
      <alignment horizontal="center" vertical="center" wrapText="1"/>
    </xf>
    <xf numFmtId="0" fontId="45" fillId="30" borderId="40" xfId="73" applyFont="1" applyFill="1" applyBorder="1" applyAlignment="1">
      <alignment horizontal="center" vertical="center"/>
    </xf>
    <xf numFmtId="0" fontId="45" fillId="30" borderId="16" xfId="73" applyFont="1" applyFill="1" applyBorder="1" applyAlignment="1">
      <alignment horizontal="center" vertical="center"/>
    </xf>
    <xf numFmtId="0" fontId="47" fillId="28" borderId="40" xfId="255" applyFont="1" applyFill="1" applyBorder="1" applyAlignment="1">
      <alignment horizontal="right" vertical="center" wrapText="1"/>
    </xf>
    <xf numFmtId="0" fontId="47" fillId="28" borderId="16" xfId="255" applyFont="1" applyFill="1" applyBorder="1" applyAlignment="1">
      <alignment horizontal="right" vertical="center" wrapText="1"/>
    </xf>
    <xf numFmtId="0" fontId="47" fillId="28" borderId="17" xfId="255" applyFont="1" applyFill="1" applyBorder="1" applyAlignment="1">
      <alignment horizontal="right" vertical="center" wrapText="1"/>
    </xf>
    <xf numFmtId="0" fontId="45" fillId="28" borderId="40" xfId="128" applyFont="1" applyFill="1" applyBorder="1" applyAlignment="1">
      <alignment horizontal="right" vertical="center"/>
    </xf>
    <xf numFmtId="0" fontId="45" fillId="28" borderId="16" xfId="128" applyFont="1" applyFill="1" applyBorder="1" applyAlignment="1">
      <alignment horizontal="right" vertical="center"/>
    </xf>
    <xf numFmtId="0" fontId="45" fillId="28" borderId="17" xfId="128" applyFont="1" applyFill="1" applyBorder="1" applyAlignment="1">
      <alignment horizontal="right" vertical="center"/>
    </xf>
    <xf numFmtId="0" fontId="47" fillId="28" borderId="40" xfId="135" applyFont="1" applyFill="1" applyBorder="1" applyAlignment="1">
      <alignment horizontal="right" vertical="center"/>
    </xf>
    <xf numFmtId="0" fontId="47" fillId="28" borderId="16" xfId="135" applyFont="1" applyFill="1" applyBorder="1" applyAlignment="1">
      <alignment horizontal="right" vertical="center"/>
    </xf>
    <xf numFmtId="0" fontId="47" fillId="28" borderId="17" xfId="135" applyFont="1" applyFill="1" applyBorder="1" applyAlignment="1">
      <alignment horizontal="right" vertical="center"/>
    </xf>
    <xf numFmtId="201" fontId="47" fillId="28" borderId="40" xfId="129" applyNumberFormat="1" applyFont="1" applyFill="1" applyBorder="1" applyAlignment="1">
      <alignment vertical="center"/>
    </xf>
    <xf numFmtId="201" fontId="47" fillId="28" borderId="17" xfId="129" applyNumberFormat="1" applyFont="1" applyFill="1" applyBorder="1" applyAlignment="1">
      <alignment vertical="center"/>
    </xf>
    <xf numFmtId="0" fontId="45" fillId="27" borderId="14" xfId="128" applyFont="1" applyFill="1" applyBorder="1" applyAlignment="1">
      <alignment horizontal="center" vertical="center" wrapText="1"/>
    </xf>
    <xf numFmtId="0" fontId="45" fillId="25" borderId="14" xfId="130" applyFont="1" applyFill="1" applyBorder="1" applyAlignment="1">
      <alignment horizontal="center" vertical="center" wrapText="1"/>
    </xf>
    <xf numFmtId="0" fontId="45" fillId="25" borderId="14" xfId="130" applyFont="1" applyFill="1" applyBorder="1" applyAlignment="1">
      <alignment horizontal="center" vertical="center"/>
    </xf>
    <xf numFmtId="3" fontId="45" fillId="25" borderId="14" xfId="130" applyNumberFormat="1" applyFont="1" applyFill="1" applyBorder="1" applyAlignment="1">
      <alignment horizontal="center" vertical="center" wrapText="1"/>
    </xf>
    <xf numFmtId="3" fontId="45" fillId="25" borderId="14" xfId="130" applyNumberFormat="1" applyFont="1" applyFill="1" applyBorder="1" applyAlignment="1">
      <alignment horizontal="center" vertical="center"/>
    </xf>
    <xf numFmtId="3" fontId="45" fillId="28" borderId="40" xfId="130" applyNumberFormat="1" applyFont="1" applyFill="1" applyBorder="1" applyAlignment="1">
      <alignment horizontal="center" vertical="center"/>
    </xf>
    <xf numFmtId="3" fontId="45" fillId="28" borderId="17" xfId="130" applyNumberFormat="1" applyFont="1" applyFill="1" applyBorder="1" applyAlignment="1">
      <alignment horizontal="center" vertical="center"/>
    </xf>
    <xf numFmtId="0" fontId="47" fillId="25" borderId="40" xfId="255" applyFont="1" applyFill="1" applyBorder="1" applyAlignment="1">
      <alignment horizontal="center" vertical="center" wrapText="1"/>
    </xf>
    <xf numFmtId="0" fontId="47" fillId="25" borderId="16" xfId="255" applyFont="1" applyFill="1" applyBorder="1" applyAlignment="1">
      <alignment horizontal="center" vertical="center" wrapText="1"/>
    </xf>
    <xf numFmtId="0" fontId="47" fillId="25" borderId="17" xfId="255" applyFont="1" applyFill="1" applyBorder="1" applyAlignment="1">
      <alignment horizontal="center" vertical="center" wrapText="1"/>
    </xf>
    <xf numFmtId="3" fontId="45" fillId="31" borderId="19" xfId="130" applyNumberFormat="1" applyFont="1" applyFill="1" applyBorder="1" applyAlignment="1">
      <alignment horizontal="center" vertical="center" wrapText="1"/>
    </xf>
    <xf numFmtId="0" fontId="47" fillId="25" borderId="40" xfId="135" applyFont="1" applyFill="1" applyBorder="1" applyAlignment="1">
      <alignment horizontal="center" vertical="center" wrapText="1"/>
    </xf>
    <xf numFmtId="0" fontId="47" fillId="25" borderId="16" xfId="135" applyFont="1" applyFill="1" applyBorder="1" applyAlignment="1">
      <alignment horizontal="center" vertical="center" wrapText="1"/>
    </xf>
    <xf numFmtId="0" fontId="47" fillId="25" borderId="17" xfId="135" applyFont="1" applyFill="1" applyBorder="1" applyAlignment="1">
      <alignment horizontal="center" vertical="center" wrapText="1"/>
    </xf>
    <xf numFmtId="0" fontId="47" fillId="25" borderId="40" xfId="255" applyFont="1" applyFill="1" applyBorder="1" applyAlignment="1">
      <alignment horizontal="right" vertical="center" wrapText="1"/>
    </xf>
    <xf numFmtId="0" fontId="47" fillId="25" borderId="16" xfId="255" applyFont="1" applyFill="1" applyBorder="1" applyAlignment="1">
      <alignment horizontal="right" vertical="center" wrapText="1"/>
    </xf>
    <xf numFmtId="0" fontId="47" fillId="25" borderId="17" xfId="255" applyFont="1" applyFill="1" applyBorder="1" applyAlignment="1">
      <alignment horizontal="right" vertical="center" wrapText="1"/>
    </xf>
  </cellXfs>
  <cellStyles count="266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C000000}"/>
    <cellStyle name="Incorrecto 3" xfId="196" xr:uid="{00000000-0005-0000-0000-00005D000000}"/>
    <cellStyle name="MILE DE MILLONES" xfId="197" xr:uid="{00000000-0005-0000-0000-00005E000000}"/>
    <cellStyle name="MILE DE MILLONES 2" xfId="198" xr:uid="{00000000-0005-0000-0000-00005F000000}"/>
    <cellStyle name="MILE DE MILLONES_PRESUPUESTO FASE III ABR-2015 Rev3" xfId="199" xr:uid="{00000000-0005-0000-0000-000060000000}"/>
    <cellStyle name="MILES" xfId="200" xr:uid="{00000000-0005-0000-0000-000061000000}"/>
    <cellStyle name="MILES 2" xfId="201" xr:uid="{00000000-0005-0000-0000-000062000000}"/>
    <cellStyle name="Millares" xfId="34" builtinId="3"/>
    <cellStyle name="Millares [2]" xfId="35" xr:uid="{00000000-0005-0000-0000-000064000000}"/>
    <cellStyle name="Millares [2] 2" xfId="202" xr:uid="{00000000-0005-0000-0000-000065000000}"/>
    <cellStyle name="Millares 10" xfId="36" xr:uid="{00000000-0005-0000-0000-000066000000}"/>
    <cellStyle name="Millares 10 2" xfId="37" xr:uid="{00000000-0005-0000-0000-000067000000}"/>
    <cellStyle name="Millares 11" xfId="38" xr:uid="{00000000-0005-0000-0000-000068000000}"/>
    <cellStyle name="Millares 11 2" xfId="203" xr:uid="{00000000-0005-0000-0000-000069000000}"/>
    <cellStyle name="Millares 12" xfId="125" xr:uid="{00000000-0005-0000-0000-00006A000000}"/>
    <cellStyle name="Millares 13" xfId="134" xr:uid="{00000000-0005-0000-0000-00006B000000}"/>
    <cellStyle name="Millares 14" xfId="257" xr:uid="{6C8644B8-59AB-4A2E-867F-F952A4D62E20}"/>
    <cellStyle name="Millares 15" xfId="262" xr:uid="{655C1DEA-CF2C-4258-B489-369A3A1DBF90}"/>
    <cellStyle name="Millares 2" xfId="39" xr:uid="{00000000-0005-0000-0000-00006C000000}"/>
    <cellStyle name="Millares 2 2" xfId="40" xr:uid="{00000000-0005-0000-0000-00006D000000}"/>
    <cellStyle name="Millares 2 3" xfId="41" xr:uid="{00000000-0005-0000-0000-00006E000000}"/>
    <cellStyle name="Millares 2 4" xfId="204" xr:uid="{00000000-0005-0000-0000-00006F000000}"/>
    <cellStyle name="Millares 2 5" xfId="42" xr:uid="{00000000-0005-0000-0000-000070000000}"/>
    <cellStyle name="Millares 2_APU´S_NO_PREVISTOS (1)" xfId="205" xr:uid="{00000000-0005-0000-0000-000071000000}"/>
    <cellStyle name="Millares 3" xfId="43" xr:uid="{00000000-0005-0000-0000-000072000000}"/>
    <cellStyle name="Millares 3 2" xfId="44" xr:uid="{00000000-0005-0000-0000-000073000000}"/>
    <cellStyle name="Millares 3 3" xfId="45" xr:uid="{00000000-0005-0000-0000-000074000000}"/>
    <cellStyle name="Millares 3 4" xfId="46" xr:uid="{00000000-0005-0000-0000-000075000000}"/>
    <cellStyle name="Millares 3 5" xfId="47" xr:uid="{00000000-0005-0000-0000-000076000000}"/>
    <cellStyle name="Millares 4" xfId="48" xr:uid="{00000000-0005-0000-0000-000077000000}"/>
    <cellStyle name="Millares 4 2" xfId="49" xr:uid="{00000000-0005-0000-0000-000078000000}"/>
    <cellStyle name="Millares 4 3" xfId="206" xr:uid="{00000000-0005-0000-0000-000079000000}"/>
    <cellStyle name="Millares 4_APU´S_NO_PREVISTOS (1)" xfId="207" xr:uid="{00000000-0005-0000-0000-00007A000000}"/>
    <cellStyle name="Millares 5" xfId="50" xr:uid="{00000000-0005-0000-0000-00007B000000}"/>
    <cellStyle name="Millares 5 2" xfId="208" xr:uid="{00000000-0005-0000-0000-00007C000000}"/>
    <cellStyle name="Millares 6" xfId="51" xr:uid="{00000000-0005-0000-0000-00007D000000}"/>
    <cellStyle name="Millares 6 2" xfId="52" xr:uid="{00000000-0005-0000-0000-00007E000000}"/>
    <cellStyle name="Millares 7" xfId="53" xr:uid="{00000000-0005-0000-0000-00007F000000}"/>
    <cellStyle name="Millares 7 2" xfId="54" xr:uid="{00000000-0005-0000-0000-000080000000}"/>
    <cellStyle name="Millares 7 2 2" xfId="55" xr:uid="{00000000-0005-0000-0000-000081000000}"/>
    <cellStyle name="Millares 8" xfId="56" xr:uid="{00000000-0005-0000-0000-000082000000}"/>
    <cellStyle name="Millares 8 2" xfId="57" xr:uid="{00000000-0005-0000-0000-000083000000}"/>
    <cellStyle name="Millares 9" xfId="58" xr:uid="{00000000-0005-0000-0000-000084000000}"/>
    <cellStyle name="Millares 9 2" xfId="59" xr:uid="{00000000-0005-0000-0000-000085000000}"/>
    <cellStyle name="Millares_FORMULARIO 4 - M-OFERENTE PPTA ECONOMICA" xfId="60" xr:uid="{00000000-0005-0000-0000-000086000000}"/>
    <cellStyle name="MILLONES" xfId="209" xr:uid="{00000000-0005-0000-0000-000087000000}"/>
    <cellStyle name="MILLONES 2" xfId="210" xr:uid="{00000000-0005-0000-0000-000088000000}"/>
    <cellStyle name="MILLONES_PRESUPUESTO FASE III ABR-2015 Rev3" xfId="211" xr:uid="{00000000-0005-0000-0000-000089000000}"/>
    <cellStyle name="Moneda" xfId="265" builtinId="4"/>
    <cellStyle name="Moneda 10 2" xfId="61" xr:uid="{00000000-0005-0000-0000-00008A000000}"/>
    <cellStyle name="Moneda 2" xfId="62" xr:uid="{00000000-0005-0000-0000-00008B000000}"/>
    <cellStyle name="Moneda 2 10" xfId="212" xr:uid="{00000000-0005-0000-0000-00008C000000}"/>
    <cellStyle name="Moneda 2 11" xfId="213" xr:uid="{00000000-0005-0000-0000-00008D000000}"/>
    <cellStyle name="Moneda 2 12" xfId="214" xr:uid="{00000000-0005-0000-0000-00008E000000}"/>
    <cellStyle name="Moneda 2 13" xfId="260" xr:uid="{40D35D47-C91C-45F7-BEC6-7B4C122F5819}"/>
    <cellStyle name="Moneda 2 2" xfId="63" xr:uid="{00000000-0005-0000-0000-00008F000000}"/>
    <cellStyle name="Moneda 2 2 2" xfId="64" xr:uid="{00000000-0005-0000-0000-000090000000}"/>
    <cellStyle name="Moneda 2 2 2 2" xfId="65" xr:uid="{00000000-0005-0000-0000-000091000000}"/>
    <cellStyle name="Moneda 2 2 2 2 2" xfId="129" xr:uid="{00000000-0005-0000-0000-000092000000}"/>
    <cellStyle name="Moneda 2 2 3" xfId="66" xr:uid="{00000000-0005-0000-0000-000093000000}"/>
    <cellStyle name="Moneda 2 2 4" xfId="67" xr:uid="{00000000-0005-0000-0000-000094000000}"/>
    <cellStyle name="Moneda 2 2 5" xfId="68" xr:uid="{00000000-0005-0000-0000-000095000000}"/>
    <cellStyle name="Moneda 2 2_APU´S_NO_PREVISTOS (1)" xfId="215" xr:uid="{00000000-0005-0000-0000-000096000000}"/>
    <cellStyle name="Moneda 2 3" xfId="69" xr:uid="{00000000-0005-0000-0000-000097000000}"/>
    <cellStyle name="Moneda 2 4" xfId="216" xr:uid="{00000000-0005-0000-0000-000098000000}"/>
    <cellStyle name="Moneda 2 5" xfId="217" xr:uid="{00000000-0005-0000-0000-000099000000}"/>
    <cellStyle name="Moneda 2 6" xfId="218" xr:uid="{00000000-0005-0000-0000-00009A000000}"/>
    <cellStyle name="Moneda 2 7" xfId="219" xr:uid="{00000000-0005-0000-0000-00009B000000}"/>
    <cellStyle name="Moneda 2 8" xfId="220" xr:uid="{00000000-0005-0000-0000-00009C000000}"/>
    <cellStyle name="Moneda 2 9" xfId="221" xr:uid="{00000000-0005-0000-0000-00009D000000}"/>
    <cellStyle name="Moneda 2_APU´S_NO_PREVISTOS (1)" xfId="222" xr:uid="{00000000-0005-0000-0000-00009E000000}"/>
    <cellStyle name="Moneda 3" xfId="70" xr:uid="{00000000-0005-0000-0000-00009F000000}"/>
    <cellStyle name="Moneda 4" xfId="223" xr:uid="{00000000-0005-0000-0000-0000A0000000}"/>
    <cellStyle name="Moneda 5" xfId="258" xr:uid="{0EB70E8E-7042-4847-9A9E-BC5386178FC5}"/>
    <cellStyle name="Moneda 6" xfId="263" xr:uid="{9360F2A6-7AC4-483D-85FF-26D7F190B5B5}"/>
    <cellStyle name="Monetario0" xfId="224" xr:uid="{00000000-0005-0000-0000-0000A1000000}"/>
    <cellStyle name="Neutral" xfId="71" builtinId="28" customBuiltin="1"/>
    <cellStyle name="Neutral 2" xfId="72" xr:uid="{00000000-0005-0000-0000-0000A3000000}"/>
    <cellStyle name="Neutral 3" xfId="225" xr:uid="{00000000-0005-0000-0000-0000A4000000}"/>
    <cellStyle name="No. punto" xfId="226" xr:uid="{00000000-0005-0000-0000-0000A5000000}"/>
    <cellStyle name="No. punto 2" xfId="227" xr:uid="{00000000-0005-0000-0000-0000A6000000}"/>
    <cellStyle name="Normal" xfId="0" builtinId="0"/>
    <cellStyle name="Normal 10" xfId="256" xr:uid="{AF1A3A90-1E62-4E0B-B9FE-7E78D7BEF6A4}"/>
    <cellStyle name="Normal 11" xfId="261" xr:uid="{FCC92AE8-C6CB-405C-8DAB-B7283E0904C3}"/>
    <cellStyle name="Normal 2" xfId="73" xr:uid="{00000000-0005-0000-0000-0000A8000000}"/>
    <cellStyle name="Normal 2 10" xfId="74" xr:uid="{00000000-0005-0000-0000-0000A9000000}"/>
    <cellStyle name="Normal 2 10 2" xfId="75" xr:uid="{00000000-0005-0000-0000-0000AA000000}"/>
    <cellStyle name="Normal 2 10 2 2" xfId="135" xr:uid="{00000000-0005-0000-0000-0000AB000000}"/>
    <cellStyle name="Normal 2 10 3" xfId="126" xr:uid="{00000000-0005-0000-0000-0000AC000000}"/>
    <cellStyle name="Normal 2 11" xfId="76" xr:uid="{00000000-0005-0000-0000-0000AD000000}"/>
    <cellStyle name="Normal 2 12" xfId="77" xr:uid="{00000000-0005-0000-0000-0000AE000000}"/>
    <cellStyle name="Normal 2 13" xfId="78" xr:uid="{00000000-0005-0000-0000-0000AF000000}"/>
    <cellStyle name="Normal 2 2" xfId="79" xr:uid="{00000000-0005-0000-0000-0000B0000000}"/>
    <cellStyle name="Normal 2 2 2" xfId="228" xr:uid="{00000000-0005-0000-0000-0000B1000000}"/>
    <cellStyle name="Normal 2 2 3" xfId="229" xr:uid="{00000000-0005-0000-0000-0000B2000000}"/>
    <cellStyle name="Normal 2 3" xfId="80" xr:uid="{00000000-0005-0000-0000-0000B3000000}"/>
    <cellStyle name="Normal 2 3 2" xfId="230" xr:uid="{00000000-0005-0000-0000-0000B4000000}"/>
    <cellStyle name="Normal 2 4" xfId="81" xr:uid="{00000000-0005-0000-0000-0000B5000000}"/>
    <cellStyle name="Normal 2 5" xfId="82" xr:uid="{00000000-0005-0000-0000-0000B6000000}"/>
    <cellStyle name="Normal 2 6" xfId="83" xr:uid="{00000000-0005-0000-0000-0000B7000000}"/>
    <cellStyle name="Normal 2 7" xfId="84" xr:uid="{00000000-0005-0000-0000-0000B8000000}"/>
    <cellStyle name="Normal 2 8" xfId="85" xr:uid="{00000000-0005-0000-0000-0000B9000000}"/>
    <cellStyle name="Normal 2 9" xfId="86" xr:uid="{00000000-0005-0000-0000-0000BA000000}"/>
    <cellStyle name="Normal 2_APU NO PREVISTOS MTTO" xfId="87" xr:uid="{00000000-0005-0000-0000-0000BB000000}"/>
    <cellStyle name="Normal 29" xfId="88" xr:uid="{00000000-0005-0000-0000-0000BC000000}"/>
    <cellStyle name="Normal 3" xfId="89" xr:uid="{00000000-0005-0000-0000-0000BD000000}"/>
    <cellStyle name="Normal 3 11" xfId="130" xr:uid="{00000000-0005-0000-0000-0000BE000000}"/>
    <cellStyle name="Normal 3 2" xfId="90" xr:uid="{00000000-0005-0000-0000-0000BF000000}"/>
    <cellStyle name="Normal 3 2 2" xfId="128" xr:uid="{00000000-0005-0000-0000-0000C0000000}"/>
    <cellStyle name="Normal 3 2 2 2" xfId="255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E000000}"/>
    <cellStyle name="Notas 2" xfId="93" xr:uid="{00000000-0005-0000-0000-0000CF000000}"/>
    <cellStyle name="Notas 3" xfId="239" xr:uid="{00000000-0005-0000-0000-0000D0000000}"/>
    <cellStyle name="Percent" xfId="240" xr:uid="{00000000-0005-0000-0000-0000D1000000}"/>
    <cellStyle name="Porcentaje" xfId="95" builtinId="5"/>
    <cellStyle name="Porcentaje 2" xfId="241" xr:uid="{00000000-0005-0000-0000-0000D3000000}"/>
    <cellStyle name="Porcentaje 3" xfId="94" xr:uid="{00000000-0005-0000-0000-0000D4000000}"/>
    <cellStyle name="Porcentaje 4" xfId="242" xr:uid="{00000000-0005-0000-0000-0000D5000000}"/>
    <cellStyle name="Porcentaje 5" xfId="243" xr:uid="{00000000-0005-0000-0000-0000D6000000}"/>
    <cellStyle name="Porcentaje 5 2" xfId="244" xr:uid="{00000000-0005-0000-0000-0000D7000000}"/>
    <cellStyle name="Porcentaje 6" xfId="259" xr:uid="{C651EE52-162D-4120-A848-FE04CC48C634}"/>
    <cellStyle name="Porcentaje 7" xfId="264" xr:uid="{1C556907-D19C-4EB8-B69C-6318EE7DA617}"/>
    <cellStyle name="Porcentual 2" xfId="96" xr:uid="{00000000-0005-0000-0000-0000D8000000}"/>
    <cellStyle name="Porcentual 2 10" xfId="97" xr:uid="{00000000-0005-0000-0000-0000D9000000}"/>
    <cellStyle name="Porcentual 2 10 2" xfId="98" xr:uid="{00000000-0005-0000-0000-0000DA000000}"/>
    <cellStyle name="Porcentual 2 11" xfId="99" xr:uid="{00000000-0005-0000-0000-0000DB000000}"/>
    <cellStyle name="Porcentual 2 12" xfId="100" xr:uid="{00000000-0005-0000-0000-0000DC000000}"/>
    <cellStyle name="Porcentual 2 2" xfId="101" xr:uid="{00000000-0005-0000-0000-0000DD000000}"/>
    <cellStyle name="Porcentual 2 3" xfId="102" xr:uid="{00000000-0005-0000-0000-0000DE000000}"/>
    <cellStyle name="Porcentual 2 4" xfId="103" xr:uid="{00000000-0005-0000-0000-0000DF000000}"/>
    <cellStyle name="Porcentual 2 5" xfId="104" xr:uid="{00000000-0005-0000-0000-0000E0000000}"/>
    <cellStyle name="Porcentual 2 6" xfId="105" xr:uid="{00000000-0005-0000-0000-0000E1000000}"/>
    <cellStyle name="Porcentual 2 7" xfId="106" xr:uid="{00000000-0005-0000-0000-0000E2000000}"/>
    <cellStyle name="Porcentual 2 8" xfId="107" xr:uid="{00000000-0005-0000-0000-0000E3000000}"/>
    <cellStyle name="Porcentual 2 9" xfId="108" xr:uid="{00000000-0005-0000-0000-0000E4000000}"/>
    <cellStyle name="Porcentual 3" xfId="109" xr:uid="{00000000-0005-0000-0000-0000E5000000}"/>
    <cellStyle name="Porcentual 4" xfId="110" xr:uid="{00000000-0005-0000-0000-0000E6000000}"/>
    <cellStyle name="Porcentual 4 2" xfId="111" xr:uid="{00000000-0005-0000-0000-0000E7000000}"/>
    <cellStyle name="Porcentual 5" xfId="112" xr:uid="{00000000-0005-0000-0000-0000E8000000}"/>
    <cellStyle name="Porcentual 5 2" xfId="245" xr:uid="{00000000-0005-0000-0000-0000E9000000}"/>
    <cellStyle name="Porcentual 6" xfId="113" xr:uid="{00000000-0005-0000-0000-0000EA000000}"/>
    <cellStyle name="Porcentual 6 2" xfId="114" xr:uid="{00000000-0005-0000-0000-0000EB000000}"/>
    <cellStyle name="Porcentual 7" xfId="115" xr:uid="{00000000-0005-0000-0000-0000EC000000}"/>
    <cellStyle name="Porcentual 8" xfId="127" xr:uid="{00000000-0005-0000-0000-0000ED000000}"/>
    <cellStyle name="resaltado" xfId="246" xr:uid="{00000000-0005-0000-0000-0000EE000000}"/>
    <cellStyle name="Salida 2" xfId="116" xr:uid="{00000000-0005-0000-0000-0000EF000000}"/>
    <cellStyle name="Salida 3" xfId="247" xr:uid="{00000000-0005-0000-0000-0000F0000000}"/>
    <cellStyle name="Texto de advertencia 2" xfId="117" xr:uid="{00000000-0005-0000-0000-0000F1000000}"/>
    <cellStyle name="Texto de advertencia 3" xfId="248" xr:uid="{00000000-0005-0000-0000-0000F2000000}"/>
    <cellStyle name="Texto explicativo 2" xfId="118" xr:uid="{00000000-0005-0000-0000-0000F3000000}"/>
    <cellStyle name="Texto explicativo 3" xfId="249" xr:uid="{00000000-0005-0000-0000-0000F4000000}"/>
    <cellStyle name="Título 1 2" xfId="119" xr:uid="{00000000-0005-0000-0000-0000F5000000}"/>
    <cellStyle name="Título 1 3" xfId="250" xr:uid="{00000000-0005-0000-0000-0000F6000000}"/>
    <cellStyle name="Título 2 2" xfId="120" xr:uid="{00000000-0005-0000-0000-0000F7000000}"/>
    <cellStyle name="Título 2 3" xfId="251" xr:uid="{00000000-0005-0000-0000-0000F8000000}"/>
    <cellStyle name="Título 3 2" xfId="121" xr:uid="{00000000-0005-0000-0000-0000F9000000}"/>
    <cellStyle name="Título 3 3" xfId="252" xr:uid="{00000000-0005-0000-0000-0000FA000000}"/>
    <cellStyle name="Título 4" xfId="122" xr:uid="{00000000-0005-0000-0000-0000FB000000}"/>
    <cellStyle name="Título 5" xfId="253" xr:uid="{00000000-0005-0000-0000-0000FC000000}"/>
    <cellStyle name="Total" xfId="123" builtinId="25" customBuiltin="1"/>
    <cellStyle name="Total 2" xfId="124" xr:uid="{00000000-0005-0000-0000-0000FE000000}"/>
    <cellStyle name="Total 3" xfId="254" xr:uid="{00000000-0005-0000-0000-0000FF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66" Type="http://schemas.openxmlformats.org/officeDocument/2006/relationships/externalLink" Target="externalLinks/externalLink64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87" Type="http://schemas.openxmlformats.org/officeDocument/2006/relationships/externalLink" Target="externalLinks/externalLink85.xml"/><Relationship Id="rId102" Type="http://schemas.openxmlformats.org/officeDocument/2006/relationships/externalLink" Target="externalLinks/externalLink100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11" Type="http://schemas.openxmlformats.org/officeDocument/2006/relationships/externalLink" Target="externalLinks/externalLink10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  <sheetName val="CAPEX_POSOS"/>
      <sheetName val="CAPEX_ACACIAS_90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Curva S Llanos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Index_Graph1"/>
      <sheetName val="LISTAS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Datos_CO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C.C"/>
      <sheetName val="UnitAnal"/>
      <sheetName val="CURVA &quot;S&quot;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port"/>
      <sheetName val="Inicio"/>
      <sheetName val="OT-AC-reembolsa-"/>
      <sheetName val="Hoja2"/>
      <sheetName val="lodos"/>
      <sheetName val="barrer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>
        <row r="83">
          <cell r="O83" t="str">
            <v>Pendiente</v>
          </cell>
        </row>
      </sheetData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 refreshError="1"/>
      <sheetData sheetId="357">
        <row r="83">
          <cell r="O83" t="str">
            <v>Pendiente</v>
          </cell>
        </row>
      </sheetData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$_Directo1"/>
      <sheetName val="prog_1"/>
      <sheetName val="Análisis_determinístico"/>
      <sheetName val="1__MODELO_60KB"/>
      <sheetName val="Modelo_Financiero_Determ__"/>
      <sheetName val="CAPEX_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1__MODELO_60K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Equipo"/>
      <sheetName val="INV"/>
      <sheetName val="AASHTO"/>
      <sheetName val="TABLAS SOPORT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[EST0798.XLS]__cceficiente_sh_2"/>
      <sheetName val="Análisis_determinístico"/>
      <sheetName val="Modelo_financiero"/>
      <sheetName val="[EST0798.XLS]__cceficiente_sh_3"/>
      <sheetName val="[EST0798.XLS]__cceficiente_sh_4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9"/>
      <sheetName val="[EST0798.XLS]__cceficiente_sh_4"/>
      <sheetName val="[EST0798.XLS]__cceficiente_sh_5"/>
      <sheetName val="[EST0798.XLS]__cceficiente_sh_6"/>
      <sheetName val="[EST0798.XLS]__cceficiente_sh_8"/>
      <sheetName val="[EST0798.XLS]__cceficiente_sh_7"/>
      <sheetName val="[EST0798.XLS]__cceficiente_s_10"/>
      <sheetName val="[EST0798.XLS]__cceficiente_s_11"/>
      <sheetName val="[EST0798.XLS]__cceficiente_s_12"/>
      <sheetName val="Análisis_determinístico"/>
      <sheetName val="[EST0798.XLS]__cceficiente_s_13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Base de Diseño"/>
      <sheetName val="V%C3%ADnculoExternoRecuperado1"/>
      <sheetName val="\Users\JoseGabriel\Downloads\Ví"/>
      <sheetName val="\Users\JoseGabriel\Documents\Mi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PRESUPUESTO LICITACIÓN SRN 001"/>
      <sheetName val="SRN_005"/>
      <sheetName val="Preacta N°5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OCTUBRE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INFORME BT"/>
      <sheetName val="INFORME TLP"/>
      <sheetName val="Analisis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CUADRILLA"/>
      <sheetName val="PUENTES PARAMETRIZADO"/>
      <sheetName val="fact. pres"/>
      <sheetName val="BASICO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Control"/>
      <sheetName val="AVANCE"/>
      <sheetName val="Módulo2"/>
      <sheetName val="Módulo3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Personal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DATOS GENERALES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Inversión"/>
      <sheetName val="Anexos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A.I.U (2)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  <sheetName val="MdeO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FACTOR PRESTACIONAL 2008"/>
      <sheetName val="SALARIO CELADOR 2008"/>
      <sheetName val="TARIFAS DIARIO OFICIAL 2008"/>
      <sheetName val="COSTOS OFICINA"/>
      <sheetName val="COSTOS CAMPAMENTO"/>
      <sheetName val="ENERO-2003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PROY ORIGINAL"/>
      <sheetName val="PRESUP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Q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"/>
      <sheetName val="502"/>
      <sheetName val="503"/>
      <sheetName val="504"/>
      <sheetName val="505"/>
      <sheetName val="506"/>
      <sheetName val="507"/>
      <sheetName val="508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C-M-H"/>
      <sheetName val="TARIF2002"/>
      <sheetName val="Ppto EL COPEY"/>
      <sheetName val="APU 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ETAPA 50 SMMLV"/>
      <sheetName val="Capacidad M3"/>
      <sheetName val="Contrato"/>
      <sheetName val="SOL"/>
      <sheetName val="Soporte Cantidades"/>
      <sheetName val="FormCan"/>
      <sheetName val="PrecRec"/>
      <sheetName val="SUB APU"/>
      <sheetName val="SUB_APU"/>
      <sheetName val="VR-PROP MOD 1"/>
      <sheetName val="FORMULA"/>
      <sheetName val="PRECIO"/>
      <sheetName val="I M"/>
      <sheetName val="SOÑANDO"/>
      <sheetName val="EV 424 CON 5 (2)"/>
      <sheetName val="Precios no oficial"/>
      <sheetName val="INSUMOS (2)"/>
      <sheetName val="ITEM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"/>
      <sheetName val="2.3"/>
      <sheetName val="2.6"/>
      <sheetName val="4.1.1"/>
      <sheetName val="4.1.2"/>
      <sheetName val="4.1.3"/>
      <sheetName val="4.1.4"/>
      <sheetName val="4.1.5"/>
      <sheetName val="4.1.6"/>
      <sheetName val="4.1.7"/>
      <sheetName val="4.2.1"/>
      <sheetName val="4.2.2"/>
      <sheetName val="4.2.3"/>
      <sheetName val="5.1.1"/>
      <sheetName val="5.1.2"/>
      <sheetName val="5.1.3"/>
      <sheetName val="5.1.4"/>
      <sheetName val="5.1.5"/>
      <sheetName val="5.1.6"/>
      <sheetName val="5.1.7"/>
      <sheetName val="5.1.8"/>
      <sheetName val="5.1.9"/>
      <sheetName val="5.1.10"/>
      <sheetName val="5.1.11"/>
      <sheetName val="5.2.1"/>
      <sheetName val="5.2.2"/>
      <sheetName val="5.2.3"/>
      <sheetName val="6.1.1"/>
      <sheetName val="6.1.2"/>
      <sheetName val="6.2.1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Varios_"/>
      <sheetName val="Interc_válv_"/>
      <sheetName val="Interc_tapones"/>
      <sheetName val="Itemes_Renovación"/>
      <sheetName val="Interc_de_Hidr_"/>
      <sheetName val="Cambio_de_Valv_"/>
      <sheetName val="Coloc__e_Interc__Tapones"/>
      <sheetName val="Paral_4"/>
      <sheetName val="Paral__3"/>
      <sheetName val="Paral__2"/>
      <sheetName val="Paral__1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UTILIDAD"/>
      <sheetName val="ANALISIS BASICOS"/>
      <sheetName val="OFERTA EC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/>
      <sheetData sheetId="211"/>
      <sheetData sheetId="212"/>
      <sheetData sheetId="213">
        <row r="168">
          <cell r="D168">
            <v>0.16</v>
          </cell>
        </row>
      </sheetData>
      <sheetData sheetId="214">
        <row r="1">
          <cell r="A1" t="str">
            <v>ITEM</v>
          </cell>
        </row>
      </sheetData>
      <sheetData sheetId="215">
        <row r="1">
          <cell r="A1" t="str">
            <v>EQUIPO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>
        <row r="168">
          <cell r="D168">
            <v>0.16</v>
          </cell>
        </row>
      </sheetData>
      <sheetData sheetId="234"/>
      <sheetData sheetId="235">
        <row r="7">
          <cell r="B7">
            <v>1</v>
          </cell>
        </row>
      </sheetData>
      <sheetData sheetId="236">
        <row r="33">
          <cell r="G33">
            <v>0.59504299999999999</v>
          </cell>
        </row>
      </sheetData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>
        <row r="1">
          <cell r="A1" t="str">
            <v>ITEM</v>
          </cell>
        </row>
      </sheetData>
      <sheetData sheetId="351">
        <row r="1">
          <cell r="A1" t="str">
            <v>EQUIPO</v>
          </cell>
        </row>
      </sheetData>
      <sheetData sheetId="352">
        <row r="1">
          <cell r="A1" t="str">
            <v>ADMINISTRACION</v>
          </cell>
        </row>
      </sheetData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>
        <row r="1">
          <cell r="A1" t="str">
            <v>ITEM</v>
          </cell>
        </row>
      </sheetData>
      <sheetData sheetId="373">
        <row r="1">
          <cell r="A1" t="str">
            <v>EQUIPO</v>
          </cell>
        </row>
      </sheetData>
      <sheetData sheetId="374">
        <row r="1">
          <cell r="A1" t="str">
            <v>ADMINISTRACION</v>
          </cell>
        </row>
      </sheetData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/>
      <sheetData sheetId="528">
        <row r="1">
          <cell r="A1" t="str">
            <v>ADMINISTRACION</v>
          </cell>
        </row>
      </sheetData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ITEM</v>
          </cell>
        </row>
      </sheetData>
      <sheetData sheetId="571">
        <row r="1">
          <cell r="A1" t="str">
            <v>EQUIPO</v>
          </cell>
        </row>
      </sheetData>
      <sheetData sheetId="572"/>
      <sheetData sheetId="573">
        <row r="1">
          <cell r="A1" t="str">
            <v>ABRAZADERA DE SALIDA TIPO 1</v>
          </cell>
        </row>
      </sheetData>
      <sheetData sheetId="574"/>
      <sheetData sheetId="575">
        <row r="51">
          <cell r="D51">
            <v>698</v>
          </cell>
        </row>
      </sheetData>
      <sheetData sheetId="576"/>
      <sheetData sheetId="577">
        <row r="1">
          <cell r="A1" t="str">
            <v>INSTITUTO NACIONAL DE VIAS</v>
          </cell>
        </row>
      </sheetData>
      <sheetData sheetId="578">
        <row r="33">
          <cell r="C33">
            <v>0.77967625899280601</v>
          </cell>
        </row>
      </sheetData>
      <sheetData sheetId="579">
        <row r="1">
          <cell r="A1" t="str">
            <v>ITEM</v>
          </cell>
        </row>
      </sheetData>
      <sheetData sheetId="580">
        <row r="1">
          <cell r="A1" t="str">
            <v>EQUIPO</v>
          </cell>
        </row>
      </sheetData>
      <sheetData sheetId="581" refreshError="1"/>
      <sheetData sheetId="582" refreshError="1"/>
      <sheetData sheetId="583">
        <row r="52">
          <cell r="H52">
            <v>117768</v>
          </cell>
        </row>
      </sheetData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>
        <row r="33">
          <cell r="C33">
            <v>0.77967625899280601</v>
          </cell>
        </row>
      </sheetData>
      <sheetData sheetId="592">
        <row r="33">
          <cell r="C33">
            <v>0.77967625899280601</v>
          </cell>
        </row>
      </sheetData>
      <sheetData sheetId="593" refreshError="1"/>
      <sheetData sheetId="594"/>
      <sheetData sheetId="595"/>
      <sheetData sheetId="596"/>
      <sheetData sheetId="597">
        <row r="5">
          <cell r="E5" t="str">
            <v>CANTIDAD</v>
          </cell>
        </row>
      </sheetData>
      <sheetData sheetId="598">
        <row r="5">
          <cell r="E5" t="str">
            <v>CANTIDAD</v>
          </cell>
        </row>
      </sheetData>
      <sheetData sheetId="599"/>
      <sheetData sheetId="600"/>
      <sheetData sheetId="601"/>
      <sheetData sheetId="602"/>
      <sheetData sheetId="603"/>
      <sheetData sheetId="604">
        <row r="33">
          <cell r="C33">
            <v>0.77967625899280601</v>
          </cell>
        </row>
      </sheetData>
      <sheetData sheetId="605">
        <row r="1">
          <cell r="A1" t="str">
            <v>ABRAZADERA DE SALIDA TIPO 1</v>
          </cell>
        </row>
      </sheetData>
      <sheetData sheetId="606"/>
      <sheetData sheetId="607"/>
      <sheetData sheetId="608"/>
      <sheetData sheetId="609"/>
      <sheetData sheetId="610"/>
      <sheetData sheetId="611"/>
      <sheetData sheetId="612">
        <row r="1">
          <cell r="B1" t="str">
            <v>CTO-102-2002</v>
          </cell>
        </row>
      </sheetData>
      <sheetData sheetId="613"/>
      <sheetData sheetId="614">
        <row r="33">
          <cell r="C33">
            <v>0.77967625899280601</v>
          </cell>
        </row>
      </sheetData>
      <sheetData sheetId="615"/>
      <sheetData sheetId="616">
        <row r="1">
          <cell r="A1" t="str">
            <v>1P</v>
          </cell>
        </row>
      </sheetData>
      <sheetData sheetId="617">
        <row r="50">
          <cell r="H50">
            <v>1192</v>
          </cell>
        </row>
      </sheetData>
      <sheetData sheetId="618"/>
      <sheetData sheetId="619">
        <row r="168">
          <cell r="D168">
            <v>10046</v>
          </cell>
        </row>
      </sheetData>
      <sheetData sheetId="620">
        <row r="51">
          <cell r="D51">
            <v>698</v>
          </cell>
        </row>
      </sheetData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>
        <row r="1">
          <cell r="A1" t="str">
            <v>INSTITUTO NACIONAL DE VIAS</v>
          </cell>
        </row>
      </sheetData>
      <sheetData sheetId="637"/>
      <sheetData sheetId="638"/>
      <sheetData sheetId="639"/>
      <sheetData sheetId="640">
        <row r="33">
          <cell r="C33">
            <v>0.77967625899280601</v>
          </cell>
        </row>
      </sheetData>
      <sheetData sheetId="641"/>
      <sheetData sheetId="642">
        <row r="52">
          <cell r="H52">
            <v>117768</v>
          </cell>
        </row>
      </sheetData>
      <sheetData sheetId="643"/>
      <sheetData sheetId="644"/>
      <sheetData sheetId="645">
        <row r="52">
          <cell r="H52">
            <v>117768</v>
          </cell>
        </row>
      </sheetData>
      <sheetData sheetId="646"/>
      <sheetData sheetId="647" refreshError="1"/>
      <sheetData sheetId="648">
        <row r="1">
          <cell r="A1" t="str">
            <v>INSTITUTO NACIONAL DE VIAS</v>
          </cell>
        </row>
      </sheetData>
      <sheetData sheetId="649">
        <row r="33">
          <cell r="C33">
            <v>0.77967625899280601</v>
          </cell>
        </row>
      </sheetData>
      <sheetData sheetId="650"/>
      <sheetData sheetId="651">
        <row r="33">
          <cell r="C33">
            <v>0.77967625899280601</v>
          </cell>
        </row>
      </sheetData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>
        <row r="1">
          <cell r="A1" t="str">
            <v>INSTITUTO NACIONAL DE VIAS</v>
          </cell>
        </row>
      </sheetData>
      <sheetData sheetId="661"/>
      <sheetData sheetId="662"/>
      <sheetData sheetId="663"/>
      <sheetData sheetId="664"/>
      <sheetData sheetId="665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>
        <row r="1">
          <cell r="A1" t="str">
            <v>INSTITUTO NACIONAL DE VIAS</v>
          </cell>
        </row>
      </sheetData>
      <sheetData sheetId="724" refreshError="1"/>
      <sheetData sheetId="725" refreshError="1"/>
      <sheetData sheetId="726" refreshError="1"/>
      <sheetData sheetId="727">
        <row r="1">
          <cell r="A1" t="str">
            <v>INSTITUTO NACIONAL DE VIAS</v>
          </cell>
        </row>
      </sheetData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 refreshError="1"/>
      <sheetData sheetId="739">
        <row r="33">
          <cell r="G33">
            <v>0.59504299999999999</v>
          </cell>
        </row>
      </sheetData>
      <sheetData sheetId="740" refreshError="1"/>
      <sheetData sheetId="741" refreshError="1"/>
      <sheetData sheetId="742" refreshError="1"/>
      <sheetData sheetId="743" refreshError="1"/>
      <sheetData sheetId="744"/>
      <sheetData sheetId="745"/>
      <sheetData sheetId="746"/>
      <sheetData sheetId="747">
        <row r="1">
          <cell r="A1" t="str">
            <v>ITEM</v>
          </cell>
        </row>
      </sheetData>
      <sheetData sheetId="748">
        <row r="1">
          <cell r="A1" t="str">
            <v>EQUIPO</v>
          </cell>
        </row>
      </sheetData>
      <sheetData sheetId="749">
        <row r="1">
          <cell r="A1" t="str">
            <v>ADMINISTRACION</v>
          </cell>
        </row>
      </sheetData>
      <sheetData sheetId="750"/>
      <sheetData sheetId="751"/>
      <sheetData sheetId="752"/>
      <sheetData sheetId="753"/>
      <sheetData sheetId="754"/>
      <sheetData sheetId="755">
        <row r="1">
          <cell r="A1" t="str">
            <v>Name</v>
          </cell>
        </row>
      </sheetData>
      <sheetData sheetId="756"/>
      <sheetData sheetId="757"/>
      <sheetData sheetId="758"/>
      <sheetData sheetId="759"/>
      <sheetData sheetId="760"/>
      <sheetData sheetId="761"/>
      <sheetData sheetId="762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/>
      <sheetData sheetId="933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>
        <row r="168">
          <cell r="D168">
            <v>0.16</v>
          </cell>
        </row>
      </sheetData>
      <sheetData sheetId="963">
        <row r="1">
          <cell r="A1" t="str">
            <v>INSTITUTO NACIONAL DE VIAS</v>
          </cell>
        </row>
      </sheetData>
      <sheetData sheetId="964">
        <row r="7">
          <cell r="B7">
            <v>1</v>
          </cell>
        </row>
      </sheetData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>
        <row r="1">
          <cell r="A1" t="str">
            <v>ITEM</v>
          </cell>
        </row>
      </sheetData>
      <sheetData sheetId="1002">
        <row r="1">
          <cell r="A1" t="str">
            <v>EQUIPO</v>
          </cell>
        </row>
      </sheetData>
      <sheetData sheetId="1003"/>
      <sheetData sheetId="1004"/>
      <sheetData sheetId="1005"/>
      <sheetData sheetId="1006"/>
      <sheetData sheetId="1007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/>
      <sheetData sheetId="1025"/>
      <sheetData sheetId="1026"/>
      <sheetData sheetId="1027">
        <row r="1">
          <cell r="A1" t="str">
            <v>INSTITUTO NACIONAL DE VIAS</v>
          </cell>
        </row>
      </sheetData>
      <sheetData sheetId="1028"/>
      <sheetData sheetId="1029"/>
      <sheetData sheetId="1030"/>
      <sheetData sheetId="1031">
        <row r="5">
          <cell r="E5" t="str">
            <v>CANTIDAD</v>
          </cell>
        </row>
      </sheetData>
      <sheetData sheetId="1032">
        <row r="5">
          <cell r="E5" t="str">
            <v>CANTIDAD</v>
          </cell>
        </row>
      </sheetData>
      <sheetData sheetId="1033">
        <row r="5">
          <cell r="E5" t="str">
            <v>CANTIDAD</v>
          </cell>
        </row>
      </sheetData>
      <sheetData sheetId="1034">
        <row r="5">
          <cell r="E5" t="str">
            <v>CANTIDAD</v>
          </cell>
        </row>
      </sheetData>
      <sheetData sheetId="1035">
        <row r="5">
          <cell r="E5" t="str">
            <v>CANTIDAD</v>
          </cell>
        </row>
      </sheetData>
      <sheetData sheetId="1036">
        <row r="1">
          <cell r="A1" t="str">
            <v>INSTITUTO NACIONAL DE VIAS</v>
          </cell>
        </row>
      </sheetData>
      <sheetData sheetId="1037">
        <row r="5">
          <cell r="E5" t="str">
            <v>CANTIDAD</v>
          </cell>
        </row>
      </sheetData>
      <sheetData sheetId="1038">
        <row r="1">
          <cell r="A1" t="str">
            <v>INSTITUTO NACIONAL DE VIAS</v>
          </cell>
        </row>
      </sheetData>
      <sheetData sheetId="1039"/>
      <sheetData sheetId="1040"/>
      <sheetData sheetId="1041"/>
      <sheetData sheetId="1042"/>
      <sheetData sheetId="1043"/>
      <sheetData sheetId="1044"/>
      <sheetData sheetId="1045"/>
      <sheetData sheetId="1046">
        <row r="1">
          <cell r="A1" t="str">
            <v>INSTITUTO NACIONAL DE VIAS</v>
          </cell>
        </row>
      </sheetData>
      <sheetData sheetId="1047"/>
      <sheetData sheetId="1048"/>
      <sheetData sheetId="1049"/>
      <sheetData sheetId="1050"/>
      <sheetData sheetId="1051"/>
      <sheetData sheetId="1052"/>
      <sheetData sheetId="1053">
        <row r="1">
          <cell r="A1" t="str">
            <v>INSTITUTO NACIONAL DE VIAS</v>
          </cell>
        </row>
      </sheetData>
      <sheetData sheetId="1054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/>
      <sheetData sheetId="1107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/>
      <sheetData sheetId="1568"/>
      <sheetData sheetId="1569"/>
      <sheetData sheetId="1570"/>
      <sheetData sheetId="1571"/>
      <sheetData sheetId="1572"/>
      <sheetData sheetId="1573"/>
      <sheetData sheetId="1574">
        <row r="8">
          <cell r="A8">
            <v>2.1</v>
          </cell>
        </row>
      </sheetData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/>
      <sheetData sheetId="1734">
        <row r="168">
          <cell r="D168">
            <v>0.16</v>
          </cell>
        </row>
      </sheetData>
      <sheetData sheetId="1735">
        <row r="168">
          <cell r="D168">
            <v>0.16</v>
          </cell>
        </row>
      </sheetData>
      <sheetData sheetId="1736">
        <row r="7">
          <cell r="B7">
            <v>1</v>
          </cell>
        </row>
      </sheetData>
      <sheetData sheetId="1737">
        <row r="7">
          <cell r="B7">
            <v>1</v>
          </cell>
        </row>
      </sheetData>
      <sheetData sheetId="1738">
        <row r="7">
          <cell r="B7">
            <v>1</v>
          </cell>
        </row>
      </sheetData>
      <sheetData sheetId="1739">
        <row r="7">
          <cell r="B7">
            <v>1</v>
          </cell>
        </row>
      </sheetData>
      <sheetData sheetId="1740">
        <row r="33">
          <cell r="G33">
            <v>0.59504299999999999</v>
          </cell>
        </row>
      </sheetData>
      <sheetData sheetId="1741"/>
      <sheetData sheetId="1742">
        <row r="1">
          <cell r="A1" t="str">
            <v>INSTITUTO NACIONAL DE VIAS</v>
          </cell>
        </row>
      </sheetData>
      <sheetData sheetId="1743"/>
      <sheetData sheetId="1744"/>
      <sheetData sheetId="1745"/>
      <sheetData sheetId="1746"/>
      <sheetData sheetId="1747"/>
      <sheetData sheetId="1748"/>
      <sheetData sheetId="1749"/>
      <sheetData sheetId="1750">
        <row r="168">
          <cell r="D168">
            <v>0.16</v>
          </cell>
        </row>
      </sheetData>
      <sheetData sheetId="1751"/>
      <sheetData sheetId="1752">
        <row r="1">
          <cell r="A1" t="str">
            <v>ABRAZADERA DE SALIDA TIPO 1</v>
          </cell>
        </row>
      </sheetData>
      <sheetData sheetId="1753">
        <row r="33">
          <cell r="G33">
            <v>0.59504299999999999</v>
          </cell>
        </row>
      </sheetData>
      <sheetData sheetId="1754">
        <row r="168">
          <cell r="D168">
            <v>0.16</v>
          </cell>
        </row>
      </sheetData>
      <sheetData sheetId="1755"/>
      <sheetData sheetId="1756">
        <row r="7">
          <cell r="B7">
            <v>1</v>
          </cell>
        </row>
      </sheetData>
      <sheetData sheetId="1757">
        <row r="33">
          <cell r="G33">
            <v>0.59504299999999999</v>
          </cell>
        </row>
      </sheetData>
      <sheetData sheetId="1758"/>
      <sheetData sheetId="1759"/>
      <sheetData sheetId="1760"/>
      <sheetData sheetId="1761"/>
      <sheetData sheetId="1762">
        <row r="1">
          <cell r="A1" t="str">
            <v>INSTITUTO NACIONAL DE VIAS</v>
          </cell>
        </row>
      </sheetData>
      <sheetData sheetId="1763"/>
      <sheetData sheetId="1764"/>
      <sheetData sheetId="1765"/>
      <sheetData sheetId="1766"/>
      <sheetData sheetId="1767"/>
      <sheetData sheetId="1768">
        <row r="168">
          <cell r="D168">
            <v>0.16</v>
          </cell>
        </row>
      </sheetData>
      <sheetData sheetId="1769"/>
      <sheetData sheetId="1770">
        <row r="7">
          <cell r="B7">
            <v>1</v>
          </cell>
        </row>
      </sheetData>
      <sheetData sheetId="1771">
        <row r="33">
          <cell r="G33">
            <v>0.59504299999999999</v>
          </cell>
        </row>
      </sheetData>
      <sheetData sheetId="1772">
        <row r="7">
          <cell r="B7">
            <v>1</v>
          </cell>
        </row>
      </sheetData>
      <sheetData sheetId="1773">
        <row r="33">
          <cell r="G33">
            <v>0.59504299999999999</v>
          </cell>
        </row>
      </sheetData>
      <sheetData sheetId="1774"/>
      <sheetData sheetId="1775"/>
      <sheetData sheetId="1776"/>
      <sheetData sheetId="1777"/>
      <sheetData sheetId="1778"/>
      <sheetData sheetId="1779">
        <row r="51">
          <cell r="D51">
            <v>698</v>
          </cell>
        </row>
      </sheetData>
      <sheetData sheetId="1780"/>
      <sheetData sheetId="1781"/>
      <sheetData sheetId="1782"/>
      <sheetData sheetId="1783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/>
      <sheetData sheetId="1825"/>
      <sheetData sheetId="1826"/>
      <sheetData sheetId="1827"/>
      <sheetData sheetId="1828"/>
      <sheetData sheetId="1829">
        <row r="33">
          <cell r="C33">
            <v>0.77967625899280601</v>
          </cell>
        </row>
      </sheetData>
      <sheetData sheetId="1830"/>
      <sheetData sheetId="1831"/>
      <sheetData sheetId="1832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/>
      <sheetData sheetId="2446">
        <row r="8">
          <cell r="A8">
            <v>2.1</v>
          </cell>
        </row>
      </sheetData>
      <sheetData sheetId="2447">
        <row r="8">
          <cell r="A8">
            <v>3.1</v>
          </cell>
        </row>
      </sheetData>
      <sheetData sheetId="2448"/>
      <sheetData sheetId="2449"/>
      <sheetData sheetId="2450"/>
      <sheetData sheetId="2451"/>
      <sheetData sheetId="2452"/>
      <sheetData sheetId="2453">
        <row r="3">
          <cell r="A3">
            <v>1</v>
          </cell>
        </row>
      </sheetData>
      <sheetData sheetId="2454"/>
      <sheetData sheetId="2455"/>
      <sheetData sheetId="2456"/>
      <sheetData sheetId="2457"/>
      <sheetData sheetId="2458"/>
      <sheetData sheetId="2459"/>
      <sheetData sheetId="2460">
        <row r="1">
          <cell r="A1" t="str">
            <v>LISTADO DE INSUMOS GENERAL</v>
          </cell>
        </row>
      </sheetData>
      <sheetData sheetId="2461">
        <row r="8">
          <cell r="A8">
            <v>3.1</v>
          </cell>
        </row>
      </sheetData>
      <sheetData sheetId="2462">
        <row r="8">
          <cell r="A8">
            <v>2.1</v>
          </cell>
        </row>
      </sheetData>
      <sheetData sheetId="2463">
        <row r="8">
          <cell r="A8">
            <v>3.1</v>
          </cell>
        </row>
      </sheetData>
      <sheetData sheetId="2464"/>
      <sheetData sheetId="2465"/>
      <sheetData sheetId="2466"/>
      <sheetData sheetId="2467">
        <row r="3">
          <cell r="A3">
            <v>1</v>
          </cell>
        </row>
      </sheetData>
      <sheetData sheetId="2468"/>
      <sheetData sheetId="2469">
        <row r="3">
          <cell r="A3">
            <v>1</v>
          </cell>
        </row>
      </sheetData>
      <sheetData sheetId="2470"/>
      <sheetData sheetId="2471"/>
      <sheetData sheetId="2472"/>
      <sheetData sheetId="2473"/>
      <sheetData sheetId="2474">
        <row r="1">
          <cell r="A1" t="str">
            <v>LISTADO DE INSUMOS GENERAL</v>
          </cell>
        </row>
      </sheetData>
      <sheetData sheetId="2475"/>
      <sheetData sheetId="2476">
        <row r="1">
          <cell r="A1" t="str">
            <v>LISTADO DE INSUMOS GENERAL</v>
          </cell>
        </row>
      </sheetData>
      <sheetData sheetId="2477">
        <row r="8">
          <cell r="A8">
            <v>3.1</v>
          </cell>
        </row>
      </sheetData>
      <sheetData sheetId="2478">
        <row r="8">
          <cell r="A8">
            <v>2.1</v>
          </cell>
        </row>
      </sheetData>
      <sheetData sheetId="2479">
        <row r="8">
          <cell r="A8">
            <v>3.1</v>
          </cell>
        </row>
      </sheetData>
      <sheetData sheetId="2480">
        <row r="1">
          <cell r="A1" t="str">
            <v>ITEM</v>
          </cell>
        </row>
      </sheetData>
      <sheetData sheetId="2481">
        <row r="1">
          <cell r="A1" t="str">
            <v>EQUIPO</v>
          </cell>
        </row>
      </sheetData>
      <sheetData sheetId="2482">
        <row r="1">
          <cell r="A1" t="str">
            <v>ADMINISTRACION</v>
          </cell>
        </row>
      </sheetData>
      <sheetData sheetId="2483">
        <row r="3">
          <cell r="A3">
            <v>1</v>
          </cell>
        </row>
      </sheetData>
      <sheetData sheetId="2484">
        <row r="8">
          <cell r="A8">
            <v>3.1</v>
          </cell>
        </row>
      </sheetData>
      <sheetData sheetId="2485">
        <row r="3">
          <cell r="A3">
            <v>1</v>
          </cell>
        </row>
      </sheetData>
      <sheetData sheetId="2486">
        <row r="3">
          <cell r="A3">
            <v>1</v>
          </cell>
        </row>
      </sheetData>
      <sheetData sheetId="2487">
        <row r="3">
          <cell r="A3">
            <v>1</v>
          </cell>
        </row>
      </sheetData>
      <sheetData sheetId="2488">
        <row r="3">
          <cell r="A3">
            <v>1</v>
          </cell>
        </row>
      </sheetData>
      <sheetData sheetId="2489">
        <row r="3">
          <cell r="A3">
            <v>1</v>
          </cell>
        </row>
      </sheetData>
      <sheetData sheetId="2490">
        <row r="1">
          <cell r="A1" t="str">
            <v>LISTADO DE INSUMOS GENERAL</v>
          </cell>
        </row>
      </sheetData>
      <sheetData sheetId="2491">
        <row r="8">
          <cell r="A8">
            <v>2.1</v>
          </cell>
        </row>
      </sheetData>
      <sheetData sheetId="2492">
        <row r="1">
          <cell r="A1" t="str">
            <v>LISTADO DE INSUMOS GENERAL</v>
          </cell>
        </row>
      </sheetData>
      <sheetData sheetId="2493">
        <row r="1">
          <cell r="A1" t="str">
            <v>LISTADO DE INSUMOS GENERAL</v>
          </cell>
        </row>
      </sheetData>
      <sheetData sheetId="2494">
        <row r="1">
          <cell r="A1" t="str">
            <v>LISTADO DE INSUMOS GENERAL</v>
          </cell>
        </row>
      </sheetData>
      <sheetData sheetId="2495">
        <row r="1">
          <cell r="A1" t="str">
            <v>LISTADO DE INSUMOS GENERAL</v>
          </cell>
        </row>
      </sheetData>
      <sheetData sheetId="2496">
        <row r="1">
          <cell r="A1" t="str">
            <v>LISTADO DE INSUMOS GENERAL</v>
          </cell>
        </row>
      </sheetData>
      <sheetData sheetId="2497">
        <row r="1">
          <cell r="A1" t="str">
            <v>LISTADO DE INSUMOS GENERAL</v>
          </cell>
        </row>
      </sheetData>
      <sheetData sheetId="2498">
        <row r="3">
          <cell r="A3">
            <v>1</v>
          </cell>
        </row>
      </sheetData>
      <sheetData sheetId="2499">
        <row r="3">
          <cell r="A3">
            <v>1</v>
          </cell>
        </row>
      </sheetData>
      <sheetData sheetId="2500">
        <row r="3">
          <cell r="A3">
            <v>1</v>
          </cell>
        </row>
      </sheetData>
      <sheetData sheetId="2501">
        <row r="3">
          <cell r="A3">
            <v>1</v>
          </cell>
        </row>
      </sheetData>
      <sheetData sheetId="2502"/>
      <sheetData sheetId="2503">
        <row r="1">
          <cell r="A1" t="str">
            <v>LISTADO DE INSUMOS GENERAL</v>
          </cell>
        </row>
      </sheetData>
      <sheetData sheetId="2504">
        <row r="1">
          <cell r="A1" t="str">
            <v>LISTADO DE INSUMOS GENERAL</v>
          </cell>
        </row>
      </sheetData>
      <sheetData sheetId="2505">
        <row r="1">
          <cell r="A1" t="str">
            <v>LISTADO DE INSUMOS GENERAL</v>
          </cell>
        </row>
      </sheetData>
      <sheetData sheetId="2506">
        <row r="1">
          <cell r="A1" t="str">
            <v>LISTADO DE INSUMOS GENERAL</v>
          </cell>
        </row>
      </sheetData>
      <sheetData sheetId="2507">
        <row r="1">
          <cell r="A1" t="str">
            <v>LISTADO DE INSUMOS GENERAL</v>
          </cell>
        </row>
      </sheetData>
      <sheetData sheetId="2508">
        <row r="1">
          <cell r="A1" t="str">
            <v>LISTADO DE INSUMOS GENERAL</v>
          </cell>
        </row>
      </sheetData>
      <sheetData sheetId="2509">
        <row r="8">
          <cell r="A8">
            <v>3.1</v>
          </cell>
        </row>
      </sheetData>
      <sheetData sheetId="2510">
        <row r="8">
          <cell r="A8">
            <v>2.1</v>
          </cell>
        </row>
      </sheetData>
      <sheetData sheetId="2511">
        <row r="8">
          <cell r="A8">
            <v>3.1</v>
          </cell>
        </row>
      </sheetData>
      <sheetData sheetId="2512">
        <row r="1">
          <cell r="A1" t="str">
            <v>ITEM</v>
          </cell>
        </row>
      </sheetData>
      <sheetData sheetId="2513">
        <row r="1">
          <cell r="A1" t="str">
            <v>EQUIPO</v>
          </cell>
        </row>
      </sheetData>
      <sheetData sheetId="2514">
        <row r="1">
          <cell r="A1" t="str">
            <v>ADMINISTRACION</v>
          </cell>
        </row>
      </sheetData>
      <sheetData sheetId="2515">
        <row r="3">
          <cell r="A3">
            <v>1</v>
          </cell>
        </row>
      </sheetData>
      <sheetData sheetId="2516">
        <row r="3">
          <cell r="A3">
            <v>1</v>
          </cell>
        </row>
      </sheetData>
      <sheetData sheetId="2517">
        <row r="3">
          <cell r="A3">
            <v>1</v>
          </cell>
        </row>
      </sheetData>
      <sheetData sheetId="2518">
        <row r="3">
          <cell r="A3">
            <v>1</v>
          </cell>
        </row>
      </sheetData>
      <sheetData sheetId="2519">
        <row r="3">
          <cell r="A3">
            <v>1</v>
          </cell>
        </row>
      </sheetData>
      <sheetData sheetId="2520">
        <row r="1">
          <cell r="A1" t="str">
            <v>ITEM</v>
          </cell>
        </row>
      </sheetData>
      <sheetData sheetId="2521">
        <row r="1">
          <cell r="A1" t="str">
            <v>EQUIPO</v>
          </cell>
        </row>
      </sheetData>
      <sheetData sheetId="2522">
        <row r="1">
          <cell r="A1" t="str">
            <v>ADMINISTRACION</v>
          </cell>
        </row>
      </sheetData>
      <sheetData sheetId="2523" refreshError="1"/>
      <sheetData sheetId="2524">
        <row r="1">
          <cell r="A1" t="str">
            <v>LISTADO DE INSUMOS GENERAL</v>
          </cell>
        </row>
      </sheetData>
      <sheetData sheetId="2525" refreshError="1"/>
      <sheetData sheetId="2526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>
        <row r="3">
          <cell r="A3">
            <v>5.0999999999999996</v>
          </cell>
        </row>
      </sheetData>
      <sheetData sheetId="2731">
        <row r="2">
          <cell r="AM2">
            <v>25</v>
          </cell>
        </row>
      </sheetData>
      <sheetData sheetId="2732">
        <row r="2">
          <cell r="AM2">
            <v>25</v>
          </cell>
        </row>
      </sheetData>
      <sheetData sheetId="2733">
        <row r="1">
          <cell r="A1" t="str">
            <v>INSTITUTO NACIONAL DE VIAS</v>
          </cell>
        </row>
      </sheetData>
      <sheetData sheetId="2734"/>
      <sheetData sheetId="2735" refreshError="1"/>
      <sheetData sheetId="2736"/>
      <sheetData sheetId="2737"/>
      <sheetData sheetId="2738" refreshError="1"/>
      <sheetData sheetId="2739" refreshError="1"/>
      <sheetData sheetId="2740" refreshError="1"/>
      <sheetData sheetId="2741" refreshError="1"/>
      <sheetData sheetId="2742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/>
      <sheetData sheetId="2789"/>
      <sheetData sheetId="2790"/>
      <sheetData sheetId="2791"/>
      <sheetData sheetId="2792"/>
      <sheetData sheetId="2793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 refreshError="1"/>
      <sheetData sheetId="2870" refreshError="1"/>
      <sheetData sheetId="2871"/>
      <sheetData sheetId="2872" refreshError="1"/>
      <sheetData sheetId="2873" refreshError="1"/>
      <sheetData sheetId="2874" refreshError="1"/>
      <sheetData sheetId="2875"/>
      <sheetData sheetId="2876" refreshError="1"/>
      <sheetData sheetId="2877"/>
      <sheetData sheetId="2878"/>
      <sheetData sheetId="2879"/>
      <sheetData sheetId="2880"/>
      <sheetData sheetId="2881">
        <row r="1">
          <cell r="C1">
            <v>0.2</v>
          </cell>
        </row>
      </sheetData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>
        <row r="1">
          <cell r="B1" t="str">
            <v>CTO-102-2002</v>
          </cell>
        </row>
      </sheetData>
      <sheetData sheetId="2893"/>
      <sheetData sheetId="2894"/>
      <sheetData sheetId="2895">
        <row r="8">
          <cell r="A8">
            <v>2.1</v>
          </cell>
        </row>
      </sheetData>
      <sheetData sheetId="2896">
        <row r="8">
          <cell r="A8">
            <v>3.1</v>
          </cell>
        </row>
      </sheetData>
      <sheetData sheetId="2897"/>
      <sheetData sheetId="2898"/>
      <sheetData sheetId="2899"/>
      <sheetData sheetId="2900"/>
      <sheetData sheetId="2901"/>
      <sheetData sheetId="2902">
        <row r="3">
          <cell r="A3">
            <v>1</v>
          </cell>
        </row>
      </sheetData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/>
      <sheetData sheetId="2916"/>
      <sheetData sheetId="2917"/>
      <sheetData sheetId="2918">
        <row r="1">
          <cell r="B1" t="str">
            <v>CTO-102-2002</v>
          </cell>
        </row>
      </sheetData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>
        <row r="2">
          <cell r="A2" t="str">
            <v>ACTA No</v>
          </cell>
        </row>
      </sheetData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>
        <row r="2">
          <cell r="A2" t="str">
            <v>ACTA No</v>
          </cell>
        </row>
      </sheetData>
      <sheetData sheetId="2940">
        <row r="2">
          <cell r="A2" t="str">
            <v>ACTA No</v>
          </cell>
        </row>
      </sheetData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>
        <row r="33">
          <cell r="C33">
            <v>0.77967625899280601</v>
          </cell>
        </row>
      </sheetData>
      <sheetData sheetId="2953"/>
      <sheetData sheetId="2954"/>
      <sheetData sheetId="2955">
        <row r="8">
          <cell r="A8">
            <v>2.1</v>
          </cell>
        </row>
      </sheetData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>
        <row r="3">
          <cell r="A3">
            <v>1</v>
          </cell>
        </row>
      </sheetData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>
        <row r="1">
          <cell r="A1" t="str">
            <v>ITEM</v>
          </cell>
        </row>
      </sheetData>
      <sheetData sheetId="3032">
        <row r="1">
          <cell r="A1" t="str">
            <v>EQUIPO</v>
          </cell>
        </row>
      </sheetData>
      <sheetData sheetId="3033" refreshError="1"/>
      <sheetData sheetId="3034"/>
      <sheetData sheetId="3035" refreshError="1"/>
      <sheetData sheetId="3036">
        <row r="3">
          <cell r="A3">
            <v>1</v>
          </cell>
        </row>
      </sheetData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/>
      <sheetData sheetId="3047"/>
      <sheetData sheetId="3048"/>
      <sheetData sheetId="3049"/>
      <sheetData sheetId="3050">
        <row r="1">
          <cell r="C1">
            <v>0.2</v>
          </cell>
        </row>
      </sheetData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/>
      <sheetData sheetId="3076"/>
      <sheetData sheetId="3077"/>
      <sheetData sheetId="3078"/>
      <sheetData sheetId="3079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/>
      <sheetData sheetId="3096"/>
      <sheetData sheetId="3097"/>
      <sheetData sheetId="3098" refreshError="1"/>
      <sheetData sheetId="3099"/>
      <sheetData sheetId="3100"/>
      <sheetData sheetId="3101"/>
      <sheetData sheetId="3102"/>
      <sheetData sheetId="3103"/>
      <sheetData sheetId="3104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/>
      <sheetData sheetId="3141"/>
      <sheetData sheetId="3142">
        <row r="1">
          <cell r="A1" t="str">
            <v>ITEM</v>
          </cell>
        </row>
      </sheetData>
      <sheetData sheetId="3143">
        <row r="1">
          <cell r="A1" t="str">
            <v>ITEM</v>
          </cell>
        </row>
      </sheetData>
      <sheetData sheetId="3144" refreshError="1"/>
      <sheetData sheetId="3145">
        <row r="1">
          <cell r="A1" t="str">
            <v>ADMINISTRACION</v>
          </cell>
        </row>
      </sheetData>
      <sheetData sheetId="3146"/>
      <sheetData sheetId="3147"/>
      <sheetData sheetId="3148"/>
      <sheetData sheetId="3149"/>
      <sheetData sheetId="3150">
        <row r="1">
          <cell r="A1" t="str">
            <v>ITEM</v>
          </cell>
        </row>
      </sheetData>
      <sheetData sheetId="3151">
        <row r="1">
          <cell r="A1" t="str">
            <v>EQUIPO</v>
          </cell>
        </row>
      </sheetData>
      <sheetData sheetId="3152">
        <row r="1">
          <cell r="A1" t="str">
            <v>ADMINISTRACION</v>
          </cell>
        </row>
      </sheetData>
      <sheetData sheetId="3153"/>
      <sheetData sheetId="3154">
        <row r="1">
          <cell r="A1" t="str">
            <v>ITEM</v>
          </cell>
        </row>
      </sheetData>
      <sheetData sheetId="3155">
        <row r="1">
          <cell r="A1" t="str">
            <v>EQUIPO</v>
          </cell>
        </row>
      </sheetData>
      <sheetData sheetId="3156">
        <row r="1">
          <cell r="A1" t="str">
            <v>ADMINISTRACION</v>
          </cell>
        </row>
      </sheetData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 refreshError="1"/>
      <sheetData sheetId="3169" refreshError="1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>
        <row r="1">
          <cell r="A1" t="str">
            <v>ITEM</v>
          </cell>
        </row>
      </sheetData>
      <sheetData sheetId="3179">
        <row r="1">
          <cell r="A1" t="str">
            <v>EQUIPO</v>
          </cell>
        </row>
      </sheetData>
      <sheetData sheetId="3180">
        <row r="1">
          <cell r="A1" t="str">
            <v>ADMINISTRACION</v>
          </cell>
        </row>
      </sheetData>
      <sheetData sheetId="3181"/>
      <sheetData sheetId="3182">
        <row r="1">
          <cell r="A1" t="str">
            <v>ITEM</v>
          </cell>
        </row>
      </sheetData>
      <sheetData sheetId="3183">
        <row r="1">
          <cell r="A1" t="str">
            <v>EQUIPO</v>
          </cell>
        </row>
      </sheetData>
      <sheetData sheetId="3184">
        <row r="1">
          <cell r="A1" t="str">
            <v>ADMINISTRACION</v>
          </cell>
        </row>
      </sheetData>
      <sheetData sheetId="3185"/>
      <sheetData sheetId="3186"/>
      <sheetData sheetId="3187"/>
      <sheetData sheetId="3188"/>
      <sheetData sheetId="3189">
        <row r="1">
          <cell r="A1" t="str">
            <v>ITEM</v>
          </cell>
        </row>
      </sheetData>
      <sheetData sheetId="3190">
        <row r="1">
          <cell r="A1" t="str">
            <v>EQUIPO</v>
          </cell>
        </row>
      </sheetData>
      <sheetData sheetId="3191">
        <row r="1">
          <cell r="A1" t="str">
            <v>ADMINISTRACION</v>
          </cell>
        </row>
      </sheetData>
      <sheetData sheetId="3192"/>
      <sheetData sheetId="3193"/>
      <sheetData sheetId="3194">
        <row r="1">
          <cell r="A1" t="str">
            <v>ITEM</v>
          </cell>
        </row>
      </sheetData>
      <sheetData sheetId="3195">
        <row r="1">
          <cell r="A1" t="str">
            <v>EQUIPO</v>
          </cell>
        </row>
      </sheetData>
      <sheetData sheetId="3196">
        <row r="1">
          <cell r="A1" t="str">
            <v>ADMINISTRACION</v>
          </cell>
        </row>
      </sheetData>
      <sheetData sheetId="3197"/>
      <sheetData sheetId="3198"/>
      <sheetData sheetId="3199"/>
      <sheetData sheetId="3200"/>
      <sheetData sheetId="3201"/>
      <sheetData sheetId="3202">
        <row r="1">
          <cell r="A1" t="str">
            <v>Name</v>
          </cell>
        </row>
      </sheetData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>
        <row r="1">
          <cell r="A1" t="str">
            <v>ADMINISTRACION</v>
          </cell>
        </row>
      </sheetData>
      <sheetData sheetId="3220" refreshError="1"/>
      <sheetData sheetId="3221" refreshError="1"/>
      <sheetData sheetId="3222">
        <row r="1">
          <cell r="A1" t="str">
            <v>ITEM</v>
          </cell>
        </row>
      </sheetData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/>
      <sheetData sheetId="3258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/>
      <sheetData sheetId="3338"/>
      <sheetData sheetId="3339" refreshError="1"/>
      <sheetData sheetId="3340" refreshError="1"/>
      <sheetData sheetId="3341">
        <row r="1">
          <cell r="A1" t="str">
            <v>INSTITUTO NACIONAL DE VIAS</v>
          </cell>
        </row>
      </sheetData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>
        <row r="1">
          <cell r="A1" t="str">
            <v>INSTITUTO NACIONAL DE VIAS</v>
          </cell>
        </row>
      </sheetData>
      <sheetData sheetId="3381"/>
      <sheetData sheetId="3382"/>
      <sheetData sheetId="3383"/>
      <sheetData sheetId="3384"/>
      <sheetData sheetId="3385"/>
      <sheetData sheetId="3386"/>
      <sheetData sheetId="3387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>
        <row r="1">
          <cell r="A1" t="str">
            <v>INSTITUTO NACIONAL DE VIAS</v>
          </cell>
        </row>
      </sheetData>
      <sheetData sheetId="3422"/>
      <sheetData sheetId="3423" refreshError="1"/>
      <sheetData sheetId="3424" refreshError="1"/>
      <sheetData sheetId="3425">
        <row r="2">
          <cell r="A2" t="str">
            <v>ACTA No</v>
          </cell>
        </row>
      </sheetData>
      <sheetData sheetId="3426"/>
      <sheetData sheetId="3427"/>
      <sheetData sheetId="3428"/>
      <sheetData sheetId="3429"/>
      <sheetData sheetId="3430"/>
      <sheetData sheetId="3431"/>
      <sheetData sheetId="3432"/>
      <sheetData sheetId="3433">
        <row r="1">
          <cell r="A1" t="str">
            <v>Name</v>
          </cell>
        </row>
      </sheetData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>
        <row r="1">
          <cell r="A1" t="str">
            <v>Name</v>
          </cell>
        </row>
      </sheetData>
      <sheetData sheetId="3444"/>
      <sheetData sheetId="3445"/>
      <sheetData sheetId="3446"/>
      <sheetData sheetId="3447"/>
      <sheetData sheetId="3448"/>
      <sheetData sheetId="3449"/>
      <sheetData sheetId="3450"/>
      <sheetData sheetId="3451">
        <row r="1">
          <cell r="A1" t="str">
            <v>INSTITUTO NACIONAL DE VIAS</v>
          </cell>
        </row>
      </sheetData>
      <sheetData sheetId="3452">
        <row r="1">
          <cell r="A1" t="str">
            <v>INSTITUTO NACIONAL DE VIAS</v>
          </cell>
        </row>
      </sheetData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>
        <row r="1">
          <cell r="A1" t="str">
            <v>INSTITUTO NACIONAL DE VIAS</v>
          </cell>
        </row>
      </sheetData>
      <sheetData sheetId="3483"/>
      <sheetData sheetId="3484"/>
      <sheetData sheetId="3485"/>
      <sheetData sheetId="3486"/>
      <sheetData sheetId="3487"/>
      <sheetData sheetId="3488"/>
      <sheetData sheetId="3489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/>
      <sheetData sheetId="3502"/>
      <sheetData sheetId="3503"/>
      <sheetData sheetId="3504"/>
      <sheetData sheetId="3505">
        <row r="1">
          <cell r="A1" t="str">
            <v>ITEM</v>
          </cell>
        </row>
      </sheetData>
      <sheetData sheetId="3506">
        <row r="1">
          <cell r="A1" t="str">
            <v>EQUIPO</v>
          </cell>
        </row>
      </sheetData>
      <sheetData sheetId="3507">
        <row r="1">
          <cell r="A1" t="str">
            <v>ADMINISTRACION</v>
          </cell>
        </row>
      </sheetData>
      <sheetData sheetId="3508"/>
      <sheetData sheetId="3509"/>
      <sheetData sheetId="3510"/>
      <sheetData sheetId="3511"/>
      <sheetData sheetId="3512"/>
      <sheetData sheetId="3513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/>
      <sheetData sheetId="3607"/>
      <sheetData sheetId="3608">
        <row r="14">
          <cell r="D14">
            <v>38504</v>
          </cell>
        </row>
      </sheetData>
      <sheetData sheetId="3609"/>
      <sheetData sheetId="3610">
        <row r="14">
          <cell r="D14">
            <v>38504</v>
          </cell>
        </row>
      </sheetData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/>
      <sheetData sheetId="3974"/>
      <sheetData sheetId="3975">
        <row r="1">
          <cell r="A1" t="str">
            <v>ITEM</v>
          </cell>
        </row>
      </sheetData>
      <sheetData sheetId="3976">
        <row r="1">
          <cell r="A1" t="str">
            <v>EQUIPO</v>
          </cell>
        </row>
      </sheetData>
      <sheetData sheetId="3977">
        <row r="1">
          <cell r="A1" t="str">
            <v>ADMINISTRACION</v>
          </cell>
        </row>
      </sheetData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 refreshError="1"/>
      <sheetData sheetId="4048" refreshError="1"/>
      <sheetData sheetId="4049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/>
      <sheetData sheetId="4085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/>
      <sheetData sheetId="4154"/>
      <sheetData sheetId="4155" refreshError="1"/>
      <sheetData sheetId="4156" refreshError="1"/>
      <sheetData sheetId="4157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>
        <row r="1">
          <cell r="A1" t="str">
            <v>ITEM</v>
          </cell>
        </row>
      </sheetData>
      <sheetData sheetId="4177">
        <row r="1">
          <cell r="A1" t="str">
            <v>EQUIPO</v>
          </cell>
        </row>
      </sheetData>
      <sheetData sheetId="4178">
        <row r="1">
          <cell r="A1" t="str">
            <v>ADMINISTRACION</v>
          </cell>
        </row>
      </sheetData>
      <sheetData sheetId="4179"/>
      <sheetData sheetId="4180"/>
      <sheetData sheetId="4181"/>
      <sheetData sheetId="4182"/>
      <sheetData sheetId="4183"/>
      <sheetData sheetId="4184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>
        <row r="1">
          <cell r="A1" t="str">
            <v>EQUIPO</v>
          </cell>
        </row>
      </sheetData>
      <sheetData sheetId="4197">
        <row r="1">
          <cell r="A1" t="str">
            <v>ADMINISTRACION</v>
          </cell>
        </row>
      </sheetData>
      <sheetData sheetId="4198"/>
      <sheetData sheetId="4199"/>
      <sheetData sheetId="4200"/>
      <sheetData sheetId="4201"/>
      <sheetData sheetId="4202"/>
      <sheetData sheetId="4203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/>
      <sheetData sheetId="4221"/>
      <sheetData sheetId="4222"/>
      <sheetData sheetId="4223">
        <row r="1">
          <cell r="A1" t="str">
            <v>EQUIPO</v>
          </cell>
        </row>
      </sheetData>
      <sheetData sheetId="4224">
        <row r="1">
          <cell r="A1" t="str">
            <v>ADMINISTRACION</v>
          </cell>
        </row>
      </sheetData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>
        <row r="1">
          <cell r="A1" t="str">
            <v>ITEM</v>
          </cell>
        </row>
      </sheetData>
      <sheetData sheetId="4234">
        <row r="1">
          <cell r="A1" t="str">
            <v>EQUIPO</v>
          </cell>
        </row>
      </sheetData>
      <sheetData sheetId="4235">
        <row r="1">
          <cell r="A1" t="str">
            <v>ADMINISTRACION</v>
          </cell>
        </row>
      </sheetData>
      <sheetData sheetId="4236">
        <row r="1">
          <cell r="A1" t="str">
            <v>INSTITUTO NACIONAL DE VIAS</v>
          </cell>
        </row>
      </sheetData>
      <sheetData sheetId="4237" refreshError="1"/>
      <sheetData sheetId="4238" refreshError="1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>
        <row r="2">
          <cell r="A2" t="str">
            <v>ACTA No</v>
          </cell>
        </row>
      </sheetData>
      <sheetData sheetId="4258"/>
      <sheetData sheetId="4259"/>
      <sheetData sheetId="4260"/>
      <sheetData sheetId="4261"/>
      <sheetData sheetId="4262"/>
      <sheetData sheetId="4263"/>
      <sheetData sheetId="4264"/>
      <sheetData sheetId="4265">
        <row r="1">
          <cell r="A1" t="str">
            <v>INSTITUTO NACIONAL DE VIAS</v>
          </cell>
        </row>
      </sheetData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>
        <row r="1">
          <cell r="A1" t="str">
            <v>Name</v>
          </cell>
        </row>
      </sheetData>
      <sheetData sheetId="4276"/>
      <sheetData sheetId="4277"/>
      <sheetData sheetId="4278"/>
      <sheetData sheetId="4279"/>
      <sheetData sheetId="4280">
        <row r="1">
          <cell r="A1" t="str">
            <v>ITEM</v>
          </cell>
        </row>
      </sheetData>
      <sheetData sheetId="4281">
        <row r="1">
          <cell r="A1" t="str">
            <v>EQUIPO</v>
          </cell>
        </row>
      </sheetData>
      <sheetData sheetId="4282">
        <row r="1">
          <cell r="A1" t="str">
            <v>ADMINISTRACION</v>
          </cell>
        </row>
      </sheetData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/>
      <sheetData sheetId="4363"/>
      <sheetData sheetId="4364"/>
      <sheetData sheetId="4365">
        <row r="2">
          <cell r="A2" t="str">
            <v>HOSPITAL HERNANDO MONCALEANO PERDOMO ETAPA 1</v>
          </cell>
        </row>
      </sheetData>
      <sheetData sheetId="4366"/>
      <sheetData sheetId="4367">
        <row r="2">
          <cell r="A2" t="str">
            <v>HOSPITAL HERNANDO MONCALEANO PERDOMO ETAPA 2 A</v>
          </cell>
        </row>
      </sheetData>
      <sheetData sheetId="4368">
        <row r="2">
          <cell r="A2" t="str">
            <v>HOSPITAL HERNANDO MONCALEANO PERDOMO ETAPA 2B</v>
          </cell>
        </row>
      </sheetData>
      <sheetData sheetId="4369"/>
      <sheetData sheetId="4370"/>
      <sheetData sheetId="4371"/>
      <sheetData sheetId="4372"/>
      <sheetData sheetId="4373"/>
      <sheetData sheetId="4374"/>
      <sheetData sheetId="4375" refreshError="1"/>
      <sheetData sheetId="4376"/>
      <sheetData sheetId="4377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/>
      <sheetData sheetId="4392"/>
      <sheetData sheetId="4393"/>
      <sheetData sheetId="4394"/>
      <sheetData sheetId="4395">
        <row r="6">
          <cell r="A6" t="str">
            <v>CO-A1</v>
          </cell>
        </row>
      </sheetData>
      <sheetData sheetId="4396"/>
      <sheetData sheetId="4397" refreshError="1"/>
      <sheetData sheetId="4398"/>
      <sheetData sheetId="4399"/>
      <sheetData sheetId="4400"/>
      <sheetData sheetId="4401">
        <row r="4">
          <cell r="E4" t="str">
            <v>GUPCO</v>
          </cell>
        </row>
      </sheetData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 refreshError="1"/>
      <sheetData sheetId="4415"/>
      <sheetData sheetId="4416"/>
      <sheetData sheetId="4417"/>
      <sheetData sheetId="4418"/>
      <sheetData sheetId="4419"/>
      <sheetData sheetId="4420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>
        <row r="2">
          <cell r="A2" t="str">
            <v>(ºF)</v>
          </cell>
        </row>
      </sheetData>
      <sheetData sheetId="4429" refreshError="1"/>
      <sheetData sheetId="4430"/>
      <sheetData sheetId="4431" refreshError="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 refreshError="1"/>
      <sheetData sheetId="4443"/>
      <sheetData sheetId="4444"/>
      <sheetData sheetId="4445"/>
      <sheetData sheetId="4446"/>
      <sheetData sheetId="4447" refreshError="1"/>
      <sheetData sheetId="4448" refreshError="1"/>
      <sheetData sheetId="4449" refreshError="1"/>
      <sheetData sheetId="4450"/>
      <sheetData sheetId="4451" refreshError="1"/>
      <sheetData sheetId="4452" refreshError="1"/>
      <sheetData sheetId="4453"/>
      <sheetData sheetId="4454"/>
      <sheetData sheetId="4455" refreshError="1"/>
      <sheetData sheetId="4456" refreshError="1"/>
      <sheetData sheetId="4457"/>
      <sheetData sheetId="4458" refreshError="1"/>
      <sheetData sheetId="4459" refreshError="1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>
        <row r="4">
          <cell r="B4">
            <v>39886</v>
          </cell>
        </row>
      </sheetData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>
        <row r="4">
          <cell r="A4">
            <v>0</v>
          </cell>
        </row>
      </sheetData>
      <sheetData sheetId="4532"/>
      <sheetData sheetId="4533">
        <row r="3">
          <cell r="A3">
            <v>5.0999999999999996</v>
          </cell>
        </row>
      </sheetData>
      <sheetData sheetId="4534" refreshError="1"/>
      <sheetData sheetId="4535"/>
      <sheetData sheetId="4536" refreshError="1"/>
      <sheetData sheetId="4537" refreshError="1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>
        <row r="5">
          <cell r="E5" t="str">
            <v>CANTIDAD</v>
          </cell>
        </row>
      </sheetData>
      <sheetData sheetId="4729">
        <row r="5">
          <cell r="E5" t="str">
            <v>CANTIDAD</v>
          </cell>
        </row>
      </sheetData>
      <sheetData sheetId="4730">
        <row r="5">
          <cell r="E5" t="str">
            <v>CANTIDAD</v>
          </cell>
        </row>
      </sheetData>
      <sheetData sheetId="4731">
        <row r="5">
          <cell r="E5" t="str">
            <v>CANTIDAD</v>
          </cell>
        </row>
      </sheetData>
      <sheetData sheetId="4732">
        <row r="5">
          <cell r="E5" t="str">
            <v>CANTIDAD</v>
          </cell>
        </row>
      </sheetData>
      <sheetData sheetId="4733">
        <row r="5">
          <cell r="E5" t="str">
            <v>CANTIDAD</v>
          </cell>
        </row>
      </sheetData>
      <sheetData sheetId="4734">
        <row r="5">
          <cell r="E5" t="str">
            <v>CANTIDAD</v>
          </cell>
        </row>
      </sheetData>
      <sheetData sheetId="4735">
        <row r="5">
          <cell r="E5" t="str">
            <v>CANTIDAD</v>
          </cell>
        </row>
      </sheetData>
      <sheetData sheetId="4736">
        <row r="5">
          <cell r="E5" t="str">
            <v>CANTIDAD</v>
          </cell>
        </row>
      </sheetData>
      <sheetData sheetId="4737">
        <row r="5">
          <cell r="E5" t="str">
            <v>CANTIDAD</v>
          </cell>
        </row>
      </sheetData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>
        <row r="16">
          <cell r="A16" t="str">
            <v>ABONO 10-30-10</v>
          </cell>
        </row>
      </sheetData>
      <sheetData sheetId="4969"/>
      <sheetData sheetId="4970"/>
      <sheetData sheetId="4971" refreshError="1"/>
      <sheetData sheetId="4972" refreshError="1"/>
      <sheetData sheetId="4973">
        <row r="1">
          <cell r="D1" t="str">
            <v>Supervendor CODE</v>
          </cell>
        </row>
      </sheetData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/>
      <sheetData sheetId="4982">
        <row r="1">
          <cell r="A1" t="str">
            <v>AMAZONAS</v>
          </cell>
        </row>
      </sheetData>
      <sheetData sheetId="4983"/>
      <sheetData sheetId="4984"/>
      <sheetData sheetId="4985"/>
      <sheetData sheetId="4986">
        <row r="15">
          <cell r="B15">
            <v>1</v>
          </cell>
        </row>
      </sheetData>
      <sheetData sheetId="4987" refreshError="1"/>
      <sheetData sheetId="4988"/>
      <sheetData sheetId="4989" refreshError="1"/>
      <sheetData sheetId="4990"/>
      <sheetData sheetId="4991"/>
      <sheetData sheetId="4992"/>
      <sheetData sheetId="4993" refreshError="1"/>
      <sheetData sheetId="4994">
        <row r="1">
          <cell r="D1" t="str">
            <v xml:space="preserve">Supervendor CODE </v>
          </cell>
        </row>
      </sheetData>
      <sheetData sheetId="4995"/>
      <sheetData sheetId="4996">
        <row r="1">
          <cell r="A1" t="str">
            <v>AMAZONAS</v>
          </cell>
        </row>
      </sheetData>
      <sheetData sheetId="4997"/>
      <sheetData sheetId="4998" refreshError="1"/>
      <sheetData sheetId="4999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>
        <row r="4">
          <cell r="E4" t="str">
            <v>GUPCO</v>
          </cell>
        </row>
      </sheetData>
      <sheetData sheetId="5233"/>
      <sheetData sheetId="5234"/>
      <sheetData sheetId="5235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/>
      <sheetData sheetId="5243" refreshError="1"/>
      <sheetData sheetId="5244"/>
      <sheetData sheetId="5245" refreshError="1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/>
      <sheetData sheetId="5265" refreshError="1"/>
      <sheetData sheetId="5266" refreshError="1"/>
      <sheetData sheetId="5267"/>
      <sheetData sheetId="5268" refreshError="1"/>
      <sheetData sheetId="5269"/>
      <sheetData sheetId="5270"/>
      <sheetData sheetId="5271"/>
      <sheetData sheetId="5272"/>
      <sheetData sheetId="5273"/>
      <sheetData sheetId="5274"/>
      <sheetData sheetId="5275" refreshError="1"/>
      <sheetData sheetId="5276"/>
      <sheetData sheetId="5277" refreshError="1"/>
      <sheetData sheetId="5278"/>
      <sheetData sheetId="5279" refreshError="1"/>
      <sheetData sheetId="5280" refreshError="1"/>
      <sheetData sheetId="5281" refreshError="1"/>
      <sheetData sheetId="5282"/>
      <sheetData sheetId="5283"/>
      <sheetData sheetId="5284"/>
      <sheetData sheetId="5285"/>
      <sheetData sheetId="5286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/>
      <sheetData sheetId="5364"/>
      <sheetData sheetId="5365" refreshError="1"/>
      <sheetData sheetId="5366"/>
      <sheetData sheetId="5367">
        <row r="4">
          <cell r="B4">
            <v>39886</v>
          </cell>
        </row>
      </sheetData>
      <sheetData sheetId="5368"/>
      <sheetData sheetId="5369"/>
      <sheetData sheetId="5370"/>
      <sheetData sheetId="5371"/>
      <sheetData sheetId="5372"/>
      <sheetData sheetId="5373"/>
      <sheetData sheetId="5374">
        <row r="4">
          <cell r="B4">
            <v>39886</v>
          </cell>
        </row>
      </sheetData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 refreshError="1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 refreshError="1"/>
      <sheetData sheetId="542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/>
      <sheetData sheetId="5501"/>
      <sheetData sheetId="5502"/>
      <sheetData sheetId="5503"/>
      <sheetData sheetId="5504">
        <row r="4">
          <cell r="E4" t="str">
            <v>GUPCO</v>
          </cell>
        </row>
      </sheetData>
      <sheetData sheetId="5505"/>
      <sheetData sheetId="5506"/>
      <sheetData sheetId="5507"/>
      <sheetData sheetId="5508"/>
      <sheetData sheetId="5509"/>
      <sheetData sheetId="5510" refreshError="1"/>
      <sheetData sheetId="5511"/>
      <sheetData sheetId="5512" refreshError="1"/>
      <sheetData sheetId="5513"/>
      <sheetData sheetId="5514" refreshError="1"/>
      <sheetData sheetId="5515" refreshError="1"/>
      <sheetData sheetId="5516" refreshError="1"/>
      <sheetData sheetId="5517" refreshError="1"/>
      <sheetData sheetId="5518"/>
      <sheetData sheetId="5519"/>
      <sheetData sheetId="5520"/>
      <sheetData sheetId="5521"/>
      <sheetData sheetId="5522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/>
      <sheetData sheetId="553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 refreshError="1"/>
      <sheetData sheetId="5589"/>
      <sheetData sheetId="5590" refreshError="1"/>
      <sheetData sheetId="559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/>
      <sheetData sheetId="5607"/>
      <sheetData sheetId="5608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/>
      <sheetData sheetId="5663"/>
      <sheetData sheetId="5664">
        <row r="6">
          <cell r="AB6">
            <v>40179</v>
          </cell>
        </row>
      </sheetData>
      <sheetData sheetId="5665"/>
      <sheetData sheetId="5666"/>
      <sheetData sheetId="5667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/>
      <sheetData sheetId="5731"/>
      <sheetData sheetId="5732"/>
      <sheetData sheetId="5733" refreshError="1"/>
      <sheetData sheetId="5734" refreshError="1"/>
      <sheetData sheetId="5735" refreshError="1"/>
      <sheetData sheetId="5736" refreshError="1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/>
      <sheetData sheetId="5811"/>
      <sheetData sheetId="5812" refreshError="1"/>
      <sheetData sheetId="5813" refreshError="1"/>
      <sheetData sheetId="5814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/>
      <sheetData sheetId="5830"/>
      <sheetData sheetId="5831">
        <row r="6">
          <cell r="A6" t="str">
            <v>CONTRATISTA:</v>
          </cell>
        </row>
      </sheetData>
      <sheetData sheetId="5832" refreshError="1"/>
      <sheetData sheetId="5833" refreshError="1"/>
      <sheetData sheetId="5834" refreshError="1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 refreshError="1"/>
      <sheetData sheetId="5844" refreshError="1"/>
      <sheetData sheetId="5845"/>
      <sheetData sheetId="5846"/>
      <sheetData sheetId="5847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/>
      <sheetData sheetId="5898"/>
      <sheetData sheetId="5899"/>
      <sheetData sheetId="5900"/>
      <sheetData sheetId="5901" refreshError="1"/>
      <sheetData sheetId="5902" refreshError="1"/>
      <sheetData sheetId="5903" refreshError="1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/>
      <sheetData sheetId="5963" refreshError="1"/>
      <sheetData sheetId="5964" refreshError="1"/>
      <sheetData sheetId="5965" refreshError="1"/>
      <sheetData sheetId="5966" refreshError="1"/>
      <sheetData sheetId="5967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/>
      <sheetData sheetId="5984"/>
      <sheetData sheetId="5985"/>
      <sheetData sheetId="5986"/>
      <sheetData sheetId="5987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/>
      <sheetData sheetId="6136"/>
      <sheetData sheetId="6137"/>
      <sheetData sheetId="6138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 refreshError="1"/>
      <sheetData sheetId="6196"/>
      <sheetData sheetId="6197"/>
      <sheetData sheetId="6198" refreshError="1"/>
      <sheetData sheetId="6199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 refreshError="1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 refreshError="1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 refreshError="1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>
        <row r="36">
          <cell r="G36">
            <v>310000.00000097335</v>
          </cell>
        </row>
      </sheetData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/>
      <sheetData sheetId="6805"/>
      <sheetData sheetId="6806"/>
      <sheetData sheetId="6807"/>
      <sheetData sheetId="6808"/>
      <sheetData sheetId="6809"/>
      <sheetData sheetId="6810"/>
      <sheetData sheetId="6811">
        <row r="47">
          <cell r="H47">
            <v>17098.051632633331</v>
          </cell>
        </row>
      </sheetData>
      <sheetData sheetId="6812">
        <row r="47">
          <cell r="H47">
            <v>13407.454219619998</v>
          </cell>
        </row>
      </sheetData>
      <sheetData sheetId="6813">
        <row r="47">
          <cell r="H47">
            <v>13178.048204541665</v>
          </cell>
        </row>
      </sheetData>
      <sheetData sheetId="6814">
        <row r="47">
          <cell r="H47">
            <v>19729.199486104168</v>
          </cell>
        </row>
      </sheetData>
      <sheetData sheetId="6815">
        <row r="47">
          <cell r="H47">
            <v>38405.002915416662</v>
          </cell>
        </row>
      </sheetData>
      <sheetData sheetId="6816">
        <row r="47">
          <cell r="H47">
            <v>41159.979021230996</v>
          </cell>
        </row>
      </sheetData>
      <sheetData sheetId="6817">
        <row r="47">
          <cell r="H47">
            <v>16020</v>
          </cell>
        </row>
      </sheetData>
      <sheetData sheetId="6818">
        <row r="47">
          <cell r="H47">
            <v>11675</v>
          </cell>
        </row>
      </sheetData>
      <sheetData sheetId="6819">
        <row r="47">
          <cell r="H47">
            <v>382683.1643235588</v>
          </cell>
        </row>
      </sheetData>
      <sheetData sheetId="6820">
        <row r="47">
          <cell r="H47">
            <v>27108.482479999999</v>
          </cell>
        </row>
      </sheetData>
      <sheetData sheetId="6821">
        <row r="47">
          <cell r="H47">
            <v>18945.0351992</v>
          </cell>
        </row>
      </sheetData>
      <sheetData sheetId="6822">
        <row r="47">
          <cell r="H47">
            <v>88016.225274879995</v>
          </cell>
        </row>
      </sheetData>
      <sheetData sheetId="6823">
        <row r="47">
          <cell r="H47">
            <v>11296.680928966078</v>
          </cell>
        </row>
      </sheetData>
      <sheetData sheetId="6824">
        <row r="47">
          <cell r="H47">
            <v>19660.483631249997</v>
          </cell>
        </row>
      </sheetData>
      <sheetData sheetId="6825">
        <row r="47">
          <cell r="H47">
            <v>19660.483631249997</v>
          </cell>
        </row>
      </sheetData>
      <sheetData sheetId="6826">
        <row r="47">
          <cell r="H47">
            <v>19660.483631249997</v>
          </cell>
        </row>
      </sheetData>
      <sheetData sheetId="6827">
        <row r="47">
          <cell r="H47">
            <v>39947.116768272004</v>
          </cell>
        </row>
      </sheetData>
      <sheetData sheetId="6828">
        <row r="47">
          <cell r="H47">
            <v>37450.421970255004</v>
          </cell>
        </row>
      </sheetData>
      <sheetData sheetId="6829">
        <row r="47">
          <cell r="H47">
            <v>5631.4338221939006</v>
          </cell>
        </row>
      </sheetData>
      <sheetData sheetId="6830">
        <row r="47">
          <cell r="H47">
            <v>29691.867138751997</v>
          </cell>
        </row>
      </sheetData>
      <sheetData sheetId="6831">
        <row r="47">
          <cell r="H47">
            <v>10601.359883464</v>
          </cell>
        </row>
      </sheetData>
      <sheetData sheetId="6832">
        <row r="47">
          <cell r="H47">
            <v>16440.07876665</v>
          </cell>
        </row>
      </sheetData>
      <sheetData sheetId="6833">
        <row r="47">
          <cell r="H47">
            <v>7502.6541280530009</v>
          </cell>
        </row>
      </sheetData>
      <sheetData sheetId="6834">
        <row r="47">
          <cell r="H47">
            <v>63269.394041350002</v>
          </cell>
        </row>
      </sheetData>
      <sheetData sheetId="6835">
        <row r="47">
          <cell r="H47">
            <v>38708.912732384997</v>
          </cell>
        </row>
      </sheetData>
      <sheetData sheetId="6836">
        <row r="47">
          <cell r="H47">
            <v>30140.654422727453</v>
          </cell>
        </row>
      </sheetData>
      <sheetData sheetId="6837">
        <row r="47">
          <cell r="H47">
            <v>39628.094655192057</v>
          </cell>
        </row>
      </sheetData>
      <sheetData sheetId="6838">
        <row r="47">
          <cell r="H47">
            <v>38729.542446049003</v>
          </cell>
        </row>
      </sheetData>
      <sheetData sheetId="6839">
        <row r="47">
          <cell r="H47">
            <v>7116.936965586</v>
          </cell>
        </row>
      </sheetData>
      <sheetData sheetId="6840">
        <row r="47">
          <cell r="H47">
            <v>9391.2743470000005</v>
          </cell>
        </row>
      </sheetData>
      <sheetData sheetId="6841">
        <row r="47">
          <cell r="H47">
            <v>8500.0189065630984</v>
          </cell>
        </row>
      </sheetData>
      <sheetData sheetId="6842">
        <row r="47">
          <cell r="H47">
            <v>32499.094423904498</v>
          </cell>
        </row>
      </sheetData>
      <sheetData sheetId="6843">
        <row r="47">
          <cell r="H47">
            <v>51817.028777055006</v>
          </cell>
        </row>
      </sheetData>
      <sheetData sheetId="6844">
        <row r="47">
          <cell r="H47">
            <v>55430.1575333</v>
          </cell>
        </row>
      </sheetData>
      <sheetData sheetId="6845">
        <row r="47">
          <cell r="H47">
            <v>25786.003498499998</v>
          </cell>
        </row>
      </sheetData>
      <sheetData sheetId="6846">
        <row r="47">
          <cell r="H47">
            <v>21993.806973733335</v>
          </cell>
        </row>
      </sheetData>
      <sheetData sheetId="6847"/>
      <sheetData sheetId="6848"/>
      <sheetData sheetId="6849"/>
      <sheetData sheetId="6850"/>
      <sheetData sheetId="6851"/>
      <sheetData sheetId="6852"/>
      <sheetData sheetId="6853">
        <row r="47">
          <cell r="H47">
            <v>21941.348275</v>
          </cell>
        </row>
      </sheetData>
      <sheetData sheetId="6854">
        <row r="47">
          <cell r="H47">
            <v>576269.26239999989</v>
          </cell>
        </row>
      </sheetData>
      <sheetData sheetId="6855">
        <row r="48">
          <cell r="H48">
            <v>640370.66537874995</v>
          </cell>
        </row>
      </sheetData>
      <sheetData sheetId="6856">
        <row r="49">
          <cell r="H49">
            <v>83961.133243064003</v>
          </cell>
        </row>
      </sheetData>
      <sheetData sheetId="6857">
        <row r="47">
          <cell r="H47">
            <v>14670.136122054002</v>
          </cell>
        </row>
      </sheetData>
      <sheetData sheetId="6858">
        <row r="47">
          <cell r="H47">
            <v>9078.6352040999991</v>
          </cell>
        </row>
      </sheetData>
      <sheetData sheetId="6859">
        <row r="51">
          <cell r="H51">
            <v>117309.4992738</v>
          </cell>
        </row>
      </sheetData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/>
      <sheetData sheetId="7192" refreshError="1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/>
      <sheetData sheetId="7241" refreshError="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 refreshError="1"/>
      <sheetData sheetId="7278" refreshError="1"/>
      <sheetData sheetId="7279" refreshError="1"/>
      <sheetData sheetId="7280"/>
      <sheetData sheetId="728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/>
      <sheetData sheetId="7293" refreshError="1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/>
      <sheetData sheetId="7312"/>
      <sheetData sheetId="7313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/>
      <sheetData sheetId="7337" refreshError="1"/>
      <sheetData sheetId="7338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/>
      <sheetData sheetId="7439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/>
      <sheetData sheetId="7446"/>
      <sheetData sheetId="7447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>
        <row r="36">
          <cell r="G36">
            <v>271000.00000162207</v>
          </cell>
        </row>
      </sheetData>
      <sheetData sheetId="7462">
        <row r="33">
          <cell r="G33">
            <v>283000.00002693152</v>
          </cell>
        </row>
      </sheetData>
      <sheetData sheetId="7463">
        <row r="33">
          <cell r="G33">
            <v>290000.00000013626</v>
          </cell>
        </row>
      </sheetData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>
        <row r="15">
          <cell r="B15" t="str">
            <v>ROSY ARTEAGA ORTEGA</v>
          </cell>
        </row>
      </sheetData>
      <sheetData sheetId="7778">
        <row r="15">
          <cell r="B15" t="str">
            <v>ROSY ARTEAGA ORTEGA</v>
          </cell>
        </row>
      </sheetData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/>
      <sheetData sheetId="7869" refreshError="1"/>
      <sheetData sheetId="7870" refreshError="1"/>
      <sheetData sheetId="7871" refreshError="1"/>
      <sheetData sheetId="7872"/>
      <sheetData sheetId="7873" refreshError="1"/>
      <sheetData sheetId="7874"/>
      <sheetData sheetId="7875" refreshError="1"/>
      <sheetData sheetId="7876" refreshError="1"/>
      <sheetData sheetId="7877"/>
      <sheetData sheetId="7878" refreshError="1"/>
      <sheetData sheetId="7879" refreshError="1"/>
      <sheetData sheetId="7880" refreshError="1"/>
      <sheetData sheetId="7881" refreshError="1"/>
      <sheetData sheetId="7882"/>
      <sheetData sheetId="7883"/>
      <sheetData sheetId="7884"/>
      <sheetData sheetId="7885"/>
      <sheetData sheetId="7886">
        <row r="52">
          <cell r="B52" t="str">
            <v>ANTICIPO</v>
          </cell>
        </row>
      </sheetData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 refreshError="1"/>
      <sheetData sheetId="8476">
        <row r="1">
          <cell r="A1" t="str">
            <v>INSTITUTO NACIONAL DE VIAS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PR 1"/>
      <sheetName val="\Users\HP\AppData\Local\Microso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_a  aaInformación GRUPO 4_A MIn"/>
      <sheetName val="Hoja1 (2)"/>
      <sheetName val="Hoja1 (3)"/>
      <sheetName val="precios-básicos2002"/>
      <sheetName val="APU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_aCCIDENTES_DE_1995___1996_xl_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QUIPOS"/>
      <sheetName val="MANO DE OBRA"/>
      <sheetName val="TRANSPORTE"/>
      <sheetName val="//d.docs.live.net/a  aaInformac"/>
      <sheetName val="LISTADO "/>
      <sheetName val="M.O.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_aCCIDENTES_DE_1995___1996_xl_9"/>
      <sheetName val="_aCCIDENTES_DE_1995___1996_x_10"/>
      <sheetName val="_aCCIDENTES_DE_1995___1996_x_15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Hoja2"/>
      <sheetName val="ACTA No.1 "/>
      <sheetName val="ACTA No.5"/>
      <sheetName val="ACTA MAYORES - GENERAL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\Nuevos APU Córdoba\a  aaInform"/>
      <sheetName val="\E\Nuevos APU Córdoba\a  aaInfo"/>
      <sheetName val="\Users\JoseGabriel\Documents\Mi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AC2-AG96"/>
      <sheetName val=" ACTA FINAL + MODIFICATORIA "/>
      <sheetName val="MATERIAL"/>
      <sheetName val="BASE"/>
      <sheetName val="\E\a  aaInformación GRUPO 4\A M"/>
      <sheetName val="PU (2)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Tabla CONPES 3714"/>
      <sheetName val="COSTOS UNITARIOS"/>
      <sheetName val="CA-2909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"/>
      <sheetName val="HER"/>
      <sheetName val="PER"/>
      <sheetName val="TRANS"/>
      <sheetName val="\Users\LENOVO\Downloads\a  aaIn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\Users\ANDRES FELIPE MUÑOZ\Down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IU"/>
      <sheetName val="gp05"/>
      <sheetName val="GP06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ESTADO_VÍA-CRIT_TECNICO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EST2"/>
      <sheetName val="PLAN DE INVERSION ANTICIPO"/>
      <sheetName val="inv mensual"/>
      <sheetName val="borrador flujo inv"/>
      <sheetName val="social-ambiental"/>
      <sheetName val="AU"/>
      <sheetName val="\\Gabrielaapabone\d copias\a  a"/>
      <sheetName val="GENERALIDADES"/>
      <sheetName val="analisis costo horario"/>
      <sheetName val="Lista Base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Main"/>
      <sheetName val="CorpTax"/>
      <sheetName val="PAGOS"/>
      <sheetName val="articulos"/>
      <sheetName val="ESTADO RED"/>
      <sheetName val="CARRETERAS"/>
      <sheetName val="GENERALIDADES "/>
      <sheetName val="aCCIDENTES%2520DE%25201995%2520"/>
      <sheetName val="REQUISITOS INF INTERVENTORÍA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ANALISIS RESUMIDOS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lista-precio-mat-equipos"/>
      <sheetName val="rendimiento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 refreshError="1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/>
      <sheetData sheetId="842"/>
      <sheetData sheetId="843"/>
      <sheetData sheetId="844" refreshError="1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 refreshError="1"/>
      <sheetData sheetId="917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 refreshError="1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 refreshError="1"/>
      <sheetData sheetId="1588" refreshError="1"/>
      <sheetData sheetId="1589" refreshError="1"/>
      <sheetData sheetId="1590"/>
      <sheetData sheetId="1591"/>
      <sheetData sheetId="1592"/>
      <sheetData sheetId="1593"/>
      <sheetData sheetId="1594"/>
      <sheetData sheetId="1595"/>
      <sheetData sheetId="1596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/>
      <sheetData sheetId="1608"/>
      <sheetData sheetId="1609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/>
      <sheetData sheetId="1676"/>
      <sheetData sheetId="1677"/>
      <sheetData sheetId="1678"/>
      <sheetData sheetId="1679"/>
      <sheetData sheetId="1680" refreshError="1"/>
      <sheetData sheetId="1681" refreshError="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 refreshError="1"/>
      <sheetData sheetId="1694" refreshError="1"/>
      <sheetData sheetId="1695" refreshError="1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BASES"/>
      <sheetName val="PJ"/>
      <sheetName val="MI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CCIDENTES_DE_1995___1996_xl_9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/>
      <sheetData sheetId="24">
        <row r="1">
          <cell r="A1" t="str">
            <v>ECOPETROL GERENCIA LLANOS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aCCIDENTES_DE_1995_-_1996"/>
      <sheetName val="aCCIDENTES_DE_1995_-_1996_xls"/>
      <sheetName val="ACTA_DE_MODIFICACION__(2)"/>
      <sheetName val="\a__aaInformación_GRUPO_4\A_MIn"/>
      <sheetName val="aCCIDENTES_DE_1995_-_19961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ARBOL DE PROBLEMAS final"/>
      <sheetName val="IDENTIFICACION DEL PROBLEMA fin"/>
      <sheetName val="OBJETIVOS FINALES"/>
      <sheetName val="ESTRUCTURA DE PROYECTO"/>
      <sheetName val="OBJETIVOS ESPECIFICOS final"/>
      <sheetName val="REQUISITOS INF INTERVENTORÍA"/>
      <sheetName val="\\Gabrielaapabone\d copias\a  a"/>
      <sheetName val="PU (2)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INST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Users\rosalym\Desktop\BALANCE "/>
      <sheetName val="\Nuevos APU Córdoba\a  aaInform"/>
      <sheetName val="\E\Nuevos APU Córdoba\a  aaInfo"/>
      <sheetName val="\Users\JoseGabriel\Documents\Mi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 refreshError="1"/>
      <sheetData sheetId="55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 refreshError="1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 refreshError="1"/>
      <sheetData sheetId="911" refreshError="1"/>
      <sheetData sheetId="912"/>
      <sheetData sheetId="913" refreshError="1"/>
      <sheetData sheetId="914"/>
      <sheetData sheetId="915"/>
      <sheetData sheetId="916"/>
      <sheetData sheetId="917"/>
      <sheetData sheetId="918" refreshError="1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 refreshError="1"/>
      <sheetData sheetId="944"/>
      <sheetData sheetId="945" refreshError="1"/>
      <sheetData sheetId="946"/>
      <sheetData sheetId="947"/>
      <sheetData sheetId="948"/>
      <sheetData sheetId="949" refreshError="1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/>
      <sheetData sheetId="992"/>
      <sheetData sheetId="993"/>
      <sheetData sheetId="994"/>
      <sheetData sheetId="995"/>
      <sheetData sheetId="996"/>
      <sheetData sheetId="997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Datos"/>
      <sheetName val="Cuadrillas"/>
      <sheetName val="Jornal"/>
      <sheetName val="Formulario N° 4"/>
      <sheetName val="MATERIALES"/>
      <sheetName val="EQUIPO"/>
      <sheetName val="CONT_ADI"/>
      <sheetName val="INDICMICROEMP"/>
      <sheetName val="INDICE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M.O.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[a  aaInformación]__cceficien_2"/>
      <sheetName val="[a  aaInformación]__cceficien_3"/>
      <sheetName val="[a  aaInformación]__cceficien_4"/>
      <sheetName val="[a  aaInformación]__cceficien_6"/>
      <sheetName val="[a  aaInformación]//cceficiente"/>
      <sheetName val="[a  aaInformación]__cceficien_5"/>
      <sheetName val="[a  aaInformación]__cceficien_7"/>
      <sheetName val="[a  aaInformación]__cceficien_9"/>
      <sheetName val="[a  aaInformación]__cceficien_8"/>
      <sheetName val="[a  aaInformación]__cceficie_10"/>
      <sheetName val="[a  aaInformación]__cceficie_11"/>
      <sheetName val="Emboquillar"/>
      <sheetName val="Acometidacobrerígido"/>
      <sheetName val="Acometidatoma"/>
      <sheetName val="Acometidahasta1&quot;"/>
      <sheetName val="[a  aaInformación]__cceficie_12"/>
      <sheetName val="[a  aaInformación]__cceficie_14"/>
      <sheetName val="[a  aaInformación]__cceficie_13"/>
      <sheetName val="AJIZAL 3335"/>
      <sheetName val="SABANETA 3335"/>
      <sheetName val="Datos Generales"/>
      <sheetName val="HER"/>
      <sheetName val="MAT"/>
      <sheetName val="PER"/>
      <sheetName val="TRANS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2"/>
      <sheetName val="[a  aaInformación]__cceficie_53"/>
      <sheetName val="//cceficiente_sharepoint_com/MA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PRECIOS"/>
      <sheetName val="PRESUP"/>
      <sheetName val="\Users\LENOVO\Downloads\Users\A"/>
      <sheetName val="INFORME SEMANAL"/>
      <sheetName val="AVANCE SEMANAL"/>
      <sheetName val="CLIMA mes"/>
      <sheetName val="REG FOTO"/>
      <sheetName val="SISOMA"/>
      <sheetName val="CrudosA"/>
      <sheetName val="casosWTI"/>
      <sheetName val="PANEL"/>
      <sheetName val="\MANTENIMIENTO_RUTA_1001_MARZO_"/>
      <sheetName val="ANEXO_IX"/>
      <sheetName val="\I\MANTENIMIENTO_RUTA_1001_MARZ"/>
      <sheetName val="\F\MANTENIMIENTO_RUTA_1001_MARZ"/>
      <sheetName val="OCTUBRE"/>
      <sheetName val="CRA.MODI"/>
      <sheetName val="AIU"/>
      <sheetName val="[a  aaInformación]__192_168_0_9"/>
      <sheetName val="a  aaInformaci%C3%B3n"/>
      <sheetName val="[a  aaInformación]__192_168_0_3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\\Pc2\amv1-real\MANTENIMIENTO R"/>
      <sheetName val="a__aaInformación7"/>
      <sheetName val="aCCIDENTES_DE_1995_-_19964"/>
      <sheetName val="Formulario_N°_4"/>
      <sheetName val="[a__aaInformación][a__aaInforma"/>
      <sheetName val="PRESTACIONES_SOCIALES"/>
      <sheetName val="Concretos_y_morteros"/>
      <sheetName val="Datos_iniciales_"/>
      <sheetName val="Fornato_6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  aaInformación]__192_168__16"/>
      <sheetName val="[a  aaInformación]__192_168__15"/>
      <sheetName val="[a  aaInformación]__192_168__17"/>
      <sheetName val="[a  aaInformación]__192_168__18"/>
      <sheetName val="\MANTENIMIENTO%20RUTA%201001_MA"/>
      <sheetName val="Res-Accide-10"/>
      <sheetName val="46W9"/>
      <sheetName val="Presentacion"/>
      <sheetName val="_MANTENIMIENTO RUTA 1001_MARZO "/>
      <sheetName val="__SERVIDOR_Public2_MANTENIMIENT"/>
      <sheetName val="_I_MANTENIMIENTO RUTA 1001_MARZ"/>
      <sheetName val="_I_I_MANTENIMIENTO RUTA 1001_MA"/>
      <sheetName val="Base Dat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  <sheetName val="aCCIDENTES%20DE%2019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Res-Accide-10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PDM_RUN"/>
      <sheetName val="TABLA_EQUIPOS"/>
      <sheetName val="TABLA_MATERIALES"/>
      <sheetName val="TABLA_SALARIOS"/>
      <sheetName val="RES_GASOL"/>
      <sheetName val="Soporte_Valores_"/>
      <sheetName val="Ejecutado%"/>
      <sheetName val="Ejecutado$"/>
      <sheetName val="Programado$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medelo_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  <sheetName val="BASES"/>
      <sheetName val="items"/>
      <sheetName val="Tabla 1.1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Sheet1"/>
      <sheetName val="UNITARIOS GENERALES"/>
      <sheetName val="BASES"/>
      <sheetName val="MC SF GAVIONES"/>
      <sheetName val="PESOS"/>
      <sheetName val="civ_roma"/>
      <sheetName val="Summary"/>
      <sheetName val="Modelo"/>
      <sheetName val="glvc"/>
      <sheetName val="BASE"/>
      <sheetName val="PE_02"/>
      <sheetName val="PE-02"/>
      <sheetName val="Listado"/>
      <sheetName val="PRESUPUESTO"/>
      <sheetName val="5. MODIFICATORIA"/>
      <sheetName val="letra"/>
      <sheetName val="PRECIOS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FICHA EBI 1 de 6 "/>
      <sheetName val="CRA.MODI"/>
      <sheetName val="Estruc_ Tarif"/>
      <sheetName val="UNITARIOS_GENERALES"/>
      <sheetName val="5__MODIFICATORIA"/>
      <sheetName val="BASE DATOS"/>
      <sheetName val="AIUsan"/>
      <sheetName val="ITEMS"/>
      <sheetName val="APU"/>
      <sheetName val="AIU"/>
      <sheetName val="CONS"/>
      <sheetName val="31"/>
      <sheetName val="Form5 _Pág_ 1"/>
      <sheetName val="Form5 _Pág_ 2"/>
      <sheetName val="Datos Generales"/>
      <sheetName val="7.12"/>
      <sheetName val="UNITARIOS%20GENERALES.xls"/>
      <sheetName val="UNITARIOS"/>
      <sheetName val="DATOS GRAFICOS"/>
      <sheetName val="RECIBO FINAL"/>
      <sheetName val="Lista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Jornales"/>
      <sheetName val="PU"/>
      <sheetName val="PRESUP"/>
      <sheetName val="Personalizar"/>
      <sheetName val="LSAL"/>
      <sheetName val="LIQUIDACION"/>
      <sheetName val="NOMINA"/>
      <sheetName val="Presupuesto Total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cantidades_pH3"/>
      <sheetName val="TARIFAS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  <sheetName val="EQUIPO "/>
      <sheetName val="MANO 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Análisis de precios"/>
      <sheetName val="RELACI~1"/>
      <sheetName val="RELACI~1.XLS"/>
      <sheetName val="\\Phenom_x3\d\ADMINISTRACIÓN VI"/>
      <sheetName val="PROGRAMACION "/>
      <sheetName val="Hoja1"/>
      <sheetName val="Itemes_Renovación"/>
      <sheetName val="BASE"/>
      <sheetName val="PROGRAMACION_"/>
      <sheetName val="IV. MANO DE OBRA"/>
      <sheetName val="listado apu"/>
      <sheetName val="perfi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  <sheetName val="PENDIENTES_X_COBRAR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/>
      <sheetData sheetId="1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PESOS_%"/>
      <sheetName val="TIPO_P3"/>
      <sheetName val="INF_DIARIO"/>
      <sheetName val="INF_SAGA"/>
      <sheetName val="C-3_ACTAS"/>
      <sheetName val="PESOS_%1"/>
      <sheetName val="TIPO_P31"/>
      <sheetName val="INF_DIARIO1"/>
      <sheetName val="INF_SAGA1"/>
      <sheetName val="C-3_ACTAS1"/>
      <sheetName val="PESOS_%2"/>
      <sheetName val="TIPO_P32"/>
      <sheetName val="INF_DIARIO2"/>
      <sheetName val="INF_SAGA2"/>
      <sheetName val="C-3_ACTAS2"/>
      <sheetName val="Puntos"/>
      <sheetName val="Valor_Oferta"/>
      <sheetName val="Tabla_de_amortización"/>
      <sheetName val="Mark-Up_"/>
      <sheetName val="IMPROVEMENTS_TO_SITE"/>
      <sheetName val="7422CW00"/>
      <sheetName val="Constantes"/>
      <sheetName val="ESPEC"/>
      <sheetName val="DATOS"/>
      <sheetName val="Proyectos incrementales"/>
      <sheetName val="calculation"/>
      <sheetName val="PESOS_%3"/>
      <sheetName val="TIPO_P33"/>
      <sheetName val="INF_DIARIO3"/>
      <sheetName val="INF_SAGA3"/>
      <sheetName val="C-3_ACTAS3"/>
      <sheetName val="PESOS_%4"/>
      <sheetName val="TIPO_P34"/>
      <sheetName val="INF_DIARIO4"/>
      <sheetName val="INF_SAGA4"/>
      <sheetName val="C-3_ACTAS4"/>
      <sheetName val="PESOS_%6"/>
      <sheetName val="TIPO_P36"/>
      <sheetName val="INF_DIARIO6"/>
      <sheetName val="INF_SAGA6"/>
      <sheetName val="C-3_ACTAS6"/>
      <sheetName val="PESOS_%5"/>
      <sheetName val="TIPO_P35"/>
      <sheetName val="INF_DIARIO5"/>
      <sheetName val="INF_SAGA5"/>
      <sheetName val="C-3_ACTAS5"/>
      <sheetName val="PESOS_%7"/>
      <sheetName val="TIPO_P37"/>
      <sheetName val="INF_DIARIO7"/>
      <sheetName val="INF_SAGA7"/>
      <sheetName val="C-3_ACTAS7"/>
      <sheetName val="PESOS_%8"/>
      <sheetName val="TIPO_P38"/>
      <sheetName val="INF_DIARIO8"/>
      <sheetName val="INF_SAGA8"/>
      <sheetName val="C-3_ACTAS8"/>
      <sheetName val="Imbobiliaria B2"/>
      <sheetName val="main_civil"/>
      <sheetName val="main_eléctrico"/>
      <sheetName val="main_mecánico"/>
      <sheetName val="Mec"/>
      <sheetName val="Ele"/>
      <sheetName val="Ins"/>
      <sheetName val="HOJA DE COSTOS"/>
      <sheetName val="DIAM TUB"/>
      <sheetName val="HERRAM"/>
      <sheetName val="_programado"/>
      <sheetName val="fisico"/>
      <sheetName val="GRAFICA"/>
      <sheetName val="Tablas"/>
      <sheetName val="ECP"/>
      <sheetName val="COMFABOY"/>
      <sheetName val="CONT-CUSIANA"/>
      <sheetName val="data"/>
      <sheetName val="DIA1"/>
      <sheetName val="Formato C2 % "/>
      <sheetName val="Curva S % OBRA"/>
      <sheetName val="Data Base-R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>
        <row r="33">
          <cell r="A33" t="str">
            <v xml:space="preserve">OAJA0740   </v>
          </cell>
        </row>
      </sheetData>
      <sheetData sheetId="2">
        <row r="33">
          <cell r="B33" t="str">
            <v xml:space="preserve">ESPECIALIDAD  :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Estructura"/>
      <sheetName val="Formular"/>
      <sheetName val="Recursos"/>
      <sheetName val="Duitama-La_Palmera"/>
      <sheetName val="Análisis_de_precios"/>
      <sheetName val="BASEDuitama-La_Palmera"/>
      <sheetName val="Hoja1"/>
      <sheetName val="210.2.2"/>
      <sheetName val="GENERALIDADES "/>
      <sheetName val="Info-Portaf"/>
      <sheetName val="Datos"/>
      <sheetName val="precios-básicos2002"/>
      <sheetName val="ITEMS"/>
      <sheetName val="PROGR_VER02"/>
      <sheetName val="GENERALIDADES_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EACT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SUB_APU6"/>
      <sheetName val="Cantidades_de_Obra6"/>
      <sheetName val="Itemes_Renovación1"/>
      <sheetName val="Sábana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TABLAS"/>
      <sheetName val="Design"/>
      <sheetName val="CIC-NOV"/>
      <sheetName val="base de diseño"/>
      <sheetName val="10_HS"/>
      <sheetName val="LISTA_CÓDIGOS"/>
      <sheetName val="BASE_APU"/>
      <sheetName val="MANO_DE_OBRA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/>
      <sheetData sheetId="12">
        <row r="2">
          <cell r="A2" t="str">
            <v>MUNICIPIO DE SONSON ANTIOQUIA</v>
          </cell>
        </row>
      </sheetData>
      <sheetData sheetId="13">
        <row r="2">
          <cell r="A2" t="str">
            <v>MUNICIPIO DE SONSON ANTIOQUIA</v>
          </cell>
        </row>
      </sheetData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 refreshError="1"/>
      <sheetData sheetId="51">
        <row r="1">
          <cell r="A1">
            <v>0</v>
          </cell>
        </row>
      </sheetData>
      <sheetData sheetId="52"/>
      <sheetData sheetId="53"/>
      <sheetData sheetId="54"/>
      <sheetData sheetId="55"/>
      <sheetData sheetId="56">
        <row r="1">
          <cell r="A1" t="str">
            <v>CODIGO</v>
          </cell>
        </row>
      </sheetData>
      <sheetData sheetId="57"/>
      <sheetData sheetId="58"/>
      <sheetData sheetId="59">
        <row r="1">
          <cell r="A1" t="str">
            <v>CODIGO</v>
          </cell>
        </row>
      </sheetData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>
        <row r="1">
          <cell r="A1">
            <v>0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Itemes Renovación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ManoDeObra"/>
      <sheetName val="ELECTRICO"/>
      <sheetName val="Vuelta"/>
      <sheetName val="FIBRA ÓPTICA"/>
      <sheetName val="Análisis de precios"/>
      <sheetName val="2103mar%20.xls"/>
      <sheetName val="Formula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Actual Data (MAP)"/>
      <sheetName val="Actual Data (STX)"/>
      <sheetName val="basicos"/>
      <sheetName val="Distanc"/>
      <sheetName val="Cuadro de áreas y volmúmenes"/>
      <sheetName val="Generales"/>
      <sheetName val="APU"/>
      <sheetName val="Indicadores Gestión"/>
      <sheetName val="PR-04"/>
      <sheetName val="tipo_recurso"/>
      <sheetName val="Listado"/>
      <sheetName val="tipos_entidad"/>
      <sheetName val="Unidades"/>
      <sheetName val="INV"/>
      <sheetName val="AASHTO"/>
      <sheetName val="MANTENIMIENTO"/>
      <sheetName val="TUBERI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Cálcul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>
        <row r="2">
          <cell r="A2" t="str">
            <v>INVÍAS - TERRITORIAL CORDOBA - GRUPO 3</v>
          </cell>
        </row>
      </sheetData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2">
          <cell r="A2" t="str">
            <v>INVÍAS - TERRITORIAL CORDOBA - GRUPO 3</v>
          </cell>
        </row>
      </sheetData>
      <sheetData sheetId="124"/>
      <sheetData sheetId="125">
        <row r="2">
          <cell r="A2" t="str">
            <v>INVÍAS - TERRITORIAL CORDOBA - GRUPO 3</v>
          </cell>
        </row>
      </sheetData>
      <sheetData sheetId="126">
        <row r="2">
          <cell r="A2" t="str">
            <v>INVÍAS - TERRITORIAL CORDOBA - GRUPO 3</v>
          </cell>
        </row>
      </sheetData>
      <sheetData sheetId="127"/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/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/>
      <sheetData sheetId="136">
        <row r="2">
          <cell r="A2" t="str">
            <v>INVÍAS - TERRITORIAL CORDOBA - GRUPO 3</v>
          </cell>
        </row>
      </sheetData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>
        <row r="2">
          <cell r="A2" t="str">
            <v>INVÍAS - TERRITORIAL CORDOBA - GRUPO 3</v>
          </cell>
        </row>
      </sheetData>
      <sheetData sheetId="140"/>
      <sheetData sheetId="141">
        <row r="2">
          <cell r="A2" t="str">
            <v>INVÍAS - TERRITORIAL CORDOBA - GRUPO 3</v>
          </cell>
        </row>
      </sheetData>
      <sheetData sheetId="142">
        <row r="2">
          <cell r="A2" t="str">
            <v>INVÍAS - TERRITORIAL CORDOBA - GRUPO 3</v>
          </cell>
        </row>
      </sheetData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>
        <row r="2">
          <cell r="A2" t="str">
            <v>INVÍAS - TERRITORIAL CORDOBA - GRUPO 3</v>
          </cell>
        </row>
      </sheetData>
      <sheetData sheetId="176"/>
      <sheetData sheetId="177">
        <row r="2">
          <cell r="A2" t="str">
            <v>INVÍAS - TERRITORIAL CORDOBA - GRUPO 3</v>
          </cell>
        </row>
      </sheetData>
      <sheetData sheetId="178">
        <row r="2">
          <cell r="A2" t="str">
            <v>INVÍAS - TERRITORIAL CORDOBA - GRUPO 3</v>
          </cell>
        </row>
      </sheetData>
      <sheetData sheetId="179"/>
      <sheetData sheetId="180">
        <row r="2">
          <cell r="A2" t="str">
            <v>INVÍAS - TERRITORIAL CORDOBA - GRUPO 3</v>
          </cell>
        </row>
      </sheetData>
      <sheetData sheetId="181">
        <row r="2">
          <cell r="A2" t="str">
            <v>INVÍAS - TERRITORIAL CORDOBA - GRUPO 3</v>
          </cell>
        </row>
      </sheetData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>
        <row r="2">
          <cell r="A2" t="str">
            <v>INVÍAS - TERRITORIAL CORDOBA - GRUPO 3</v>
          </cell>
        </row>
      </sheetData>
      <sheetData sheetId="189">
        <row r="2">
          <cell r="A2" t="str">
            <v>INVÍAS - TERRITORIAL CORDOBA - GRUPO 3</v>
          </cell>
        </row>
      </sheetData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>
        <row r="2">
          <cell r="A2" t="str">
            <v>INVÍAS - TERRITORIAL CORDOBA - GRUPO 3</v>
          </cell>
        </row>
      </sheetData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2">
          <cell r="A2" t="str">
            <v>INVÍAS - TERRITORIAL CORDOBA - GRUPO 3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/>
      <sheetData sheetId="481">
        <row r="2">
          <cell r="A2">
            <v>0</v>
          </cell>
        </row>
      </sheetData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Desmonte_y_Limpieza"/>
      <sheetName val="Reprograma_4"/>
      <sheetName val="PR_1"/>
      <sheetName val="5_2"/>
      <sheetName val="MC_SF_GAVIONES"/>
      <sheetName val="todos"/>
      <sheetName val="LISTADO OBRAS"/>
      <sheetName val="Dto Equip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"/>
      <sheetName val="1"/>
      <sheetName val="Datos-Gráfica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UMINISTRO PARA INFORME"/>
      <sheetName val="EQUIPO"/>
      <sheetName val="FORMATO (1)"/>
      <sheetName val="Hoja1 (1)"/>
      <sheetName val="FORMATO (2)"/>
      <sheetName val="Hoja1 (2)"/>
      <sheetName val="FORMATO (3)"/>
      <sheetName val="Hoja1 (3)"/>
      <sheetName val="Hoja2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  <sheetName val="Hoja2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FPS_(2)"/>
      <sheetName val="CCP,LEYES,_Y_DEC_"/>
      <sheetName val="FPS_(Anaco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  <sheetName val="CCP,LEYES, Y DEC.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4"/>
      <sheetName val="[Acta No 4.xlsx]__cceficiente_9"/>
      <sheetName val="[Acta No 4.xlsx]__cceficiente_5"/>
      <sheetName val="[Acta No 4.xlsx]__cceficiente_6"/>
      <sheetName val="[Acta No 4.xlsx]__cceficiente_8"/>
      <sheetName val="[Acta No 4.xlsx]__cceficiente_7"/>
      <sheetName val="[Acta No 4.xlsx]__cceficient_10"/>
      <sheetName val="[Acta No 4.xlsx]__cceficient_11"/>
      <sheetName val="[Acta No 4.xlsx]__cceficient_12"/>
      <sheetName val="[Acta No 4.xlsx]__cceficient_1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4"/>
      <sheetName val="Cronograma%20descansos%20%20-%2"/>
      <sheetName val="_Cronograma_descansos____Traf_9"/>
      <sheetName val="_Cronograma_descansos____Traf_5"/>
      <sheetName val="_Cronograma_descansos____Traf_6"/>
      <sheetName val="_Cronograma_descansos____Traf_8"/>
      <sheetName val="_Cronograma_descansos____Traf_7"/>
      <sheetName val="_Cronograma_descansos____Tra_10"/>
      <sheetName val="_Cronograma_descansos____Tra_11"/>
      <sheetName val="_Cronograma_descansos____Tra_12"/>
      <sheetName val="_Cronograma_descansos____Tra_1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$_Directo"/>
      <sheetName val="prog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Presupuesto"/>
      <sheetName val="Fornato 6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\Users\USUARIO\Downloads\MANTEN"/>
      <sheetName val="INDICMICROEMP"/>
      <sheetName val="INDICE"/>
      <sheetName val="[a  aaInformación]__cceficien_2"/>
      <sheetName val="[a  aaInformación]__cceficien_3"/>
      <sheetName val="[a  aaInformación]__cceficien_9"/>
      <sheetName val="[a  aaInformación]__cceficien_4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_10"/>
      <sheetName val="[a  aaInformación]__cceficie_11"/>
      <sheetName val="[a  aaInformación]__cceficie_12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IPR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E6">
            <v>538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  <sheetName val="Form5__Pág__1"/>
      <sheetName val="Form5__Pág__2"/>
      <sheetName val="FORMATO_1015"/>
      <sheetName val="FORMATO_3001"/>
      <sheetName val="FORMATO_3002"/>
      <sheetName val="FORMATO_3003"/>
      <sheetName val="FORMATO_5001"/>
      <sheetName val="FORMATO_3002_ap-1"/>
      <sheetName val="FORMATO_3002_ap-2"/>
      <sheetName val="3002_Lisama_este_1"/>
      <sheetName val="3002_Santa_Helena_1"/>
      <sheetName val="3002_Lisama_158"/>
      <sheetName val="Vía_de_Acceso"/>
      <sheetName val="COSTOS_UNITARIOS"/>
      <sheetName val="FICHA_EBI_1_de_6_"/>
      <sheetName val="MANO_DE_OBRA"/>
      <sheetName val="1_1"/>
      <sheetName val="5_2"/>
      <sheetName val="PROG_DIARIA"/>
      <sheetName val="tabla_retención"/>
      <sheetName val="Datos_Generales"/>
      <sheetName val="Resumen_Total"/>
      <sheetName val="Hoja_Resumen_Cantidades"/>
      <sheetName val="MEMORIAS_DE_CALCULO"/>
      <sheetName val="ANALISIS_DE_PRECIOS_UNITARIOS"/>
      <sheetName val="Tbg_Tally"/>
      <sheetName val="Reverse_Tally"/>
      <sheetName val="MAIN_MENU"/>
      <sheetName val="Installation_KSQR"/>
      <sheetName val="Pre-Job_Briefing_español"/>
      <sheetName val="Post-Job_Briefing_espnol"/>
      <sheetName val="1_Check_List_Equipo"/>
      <sheetName val="3_Kit_Phoenix"/>
      <sheetName val="4_Caja_Herramienta"/>
      <sheetName val="5_Herramienta_ESP"/>
      <sheetName val="6_Job_Act"/>
      <sheetName val="7_Reunion_Operacional"/>
      <sheetName val="8_2_Run"/>
      <sheetName val="9_DME"/>
      <sheetName val="9_1_Phoenix"/>
      <sheetName val="10_ARRANQUE_VSD"/>
      <sheetName val="11_PICTURE"/>
      <sheetName val="13_Ticket"/>
      <sheetName val="14__Evaluación_del_Servicio"/>
      <sheetName val="15__Secuencia_de_Fase"/>
      <sheetName val="16__Movimiento_de_Materiales"/>
      <sheetName val="18_Check_Spooler_Electrico"/>
      <sheetName val="5001_Lisama_158"/>
      <sheetName val="5001_Lisama_Este_1"/>
      <sheetName val="Formatos_xls"/>
      <sheetName val="FORMATO_ESTANDAR"/>
      <sheetName val="Run_Slide_Sheet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original_sist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Estrategia"/>
      <sheetName val="prestaciones"/>
      <sheetName val="Salarios"/>
      <sheetName val="seguros"/>
    </sheetNames>
    <sheetDataSet>
      <sheetData sheetId="0">
        <row r="2">
          <cell r="B2" t="str">
            <v>INFORME SEMANAL DE ACTIVIDADES</v>
          </cell>
        </row>
      </sheetData>
      <sheetData sheetId="1">
        <row r="2">
          <cell r="B2" t="str">
            <v>INFORME SEMANAL DE ACTIVIDADES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2" t="str">
            <v>INFORME SEMANAL DE ACTIVIDADES</v>
          </cell>
        </row>
      </sheetData>
      <sheetData sheetId="5">
        <row r="2">
          <cell r="B2" t="str">
            <v>INFORME SEMANAL DE ACTIVIDADES</v>
          </cell>
        </row>
      </sheetData>
      <sheetData sheetId="6">
        <row r="2">
          <cell r="B2" t="str">
            <v>INFORME SEMANAL DE ACTIVIDADES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2" t="str">
            <v>INFORME SEMANAL DE ACTIVIDADES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2">
          <cell r="BZ2" t="str">
            <v xml:space="preserve">          ACERIA   M.C.C.</v>
          </cell>
        </row>
      </sheetData>
      <sheetData sheetId="56">
        <row r="2">
          <cell r="B2" t="str">
            <v>INFORME SEMANAL DE ACTIVIDADES</v>
          </cell>
        </row>
      </sheetData>
      <sheetData sheetId="57">
        <row r="2">
          <cell r="B2" t="str">
            <v>INFORME SEMANAL DE ACTIVIDADES</v>
          </cell>
        </row>
      </sheetData>
      <sheetData sheetId="58">
        <row r="2">
          <cell r="B2" t="str">
            <v>INFORME SEMANAL DE ACTIVIDADES</v>
          </cell>
        </row>
      </sheetData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>
        <row r="2">
          <cell r="B2" t="str">
            <v>INFORME SEMANAL DE ACTIVIDADES</v>
          </cell>
        </row>
      </sheetData>
      <sheetData sheetId="65">
        <row r="2">
          <cell r="B2" t="str">
            <v>INFORME SEMANAL DE ACTIVIDADES</v>
          </cell>
        </row>
      </sheetData>
      <sheetData sheetId="66">
        <row r="2">
          <cell r="BZ2" t="str">
            <v xml:space="preserve">          ACERIA   M.C.C.</v>
          </cell>
        </row>
      </sheetData>
      <sheetData sheetId="67">
        <row r="2">
          <cell r="BZ2" t="str">
            <v xml:space="preserve">          ACERIA   M.C.C.</v>
          </cell>
        </row>
      </sheetData>
      <sheetData sheetId="68">
        <row r="2">
          <cell r="BZ2" t="str">
            <v xml:space="preserve">          ACERIA   M.C.C.</v>
          </cell>
        </row>
      </sheetData>
      <sheetData sheetId="69">
        <row r="2">
          <cell r="BZ2" t="str">
            <v xml:space="preserve">          ACERIA   M.C.C.</v>
          </cell>
        </row>
      </sheetData>
      <sheetData sheetId="70"/>
      <sheetData sheetId="71">
        <row r="2">
          <cell r="BZ2" t="str">
            <v xml:space="preserve">          ACERIA   M.C.C.</v>
          </cell>
        </row>
      </sheetData>
      <sheetData sheetId="72"/>
      <sheetData sheetId="73">
        <row r="2">
          <cell r="BZ2" t="str">
            <v xml:space="preserve">          ACERIA   M.C.C.</v>
          </cell>
        </row>
      </sheetData>
      <sheetData sheetId="74"/>
      <sheetData sheetId="75"/>
      <sheetData sheetId="76"/>
      <sheetData sheetId="77">
        <row r="2">
          <cell r="BZ2" t="str">
            <v xml:space="preserve">          ACERIA   M.C.C.</v>
          </cell>
        </row>
      </sheetData>
      <sheetData sheetId="78"/>
      <sheetData sheetId="79"/>
      <sheetData sheetId="80">
        <row r="2">
          <cell r="BZ2" t="str">
            <v xml:space="preserve">          ACERIA   M.C.C.</v>
          </cell>
        </row>
      </sheetData>
      <sheetData sheetId="81"/>
      <sheetData sheetId="82">
        <row r="2">
          <cell r="BZ2" t="str">
            <v xml:space="preserve">          ACERIA   M.C.C.</v>
          </cell>
        </row>
      </sheetData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>
        <row r="2">
          <cell r="BZ2" t="str">
            <v xml:space="preserve">          ACERIA   M.C.C.</v>
          </cell>
        </row>
      </sheetData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>
        <row r="2">
          <cell r="BZ2" t="str">
            <v xml:space="preserve">          ACERIA   M.C.C.</v>
          </cell>
        </row>
      </sheetData>
      <sheetData sheetId="165"/>
      <sheetData sheetId="166">
        <row r="2">
          <cell r="BZ2" t="str">
            <v xml:space="preserve">          ACERIA   M.C.C.</v>
          </cell>
        </row>
      </sheetData>
      <sheetData sheetId="167">
        <row r="2">
          <cell r="BZ2" t="str">
            <v xml:space="preserve">          ACERIA   M.C.C.</v>
          </cell>
        </row>
      </sheetData>
      <sheetData sheetId="168">
        <row r="2">
          <cell r="BZ2" t="str">
            <v xml:space="preserve">          ACERIA   M.C.C.</v>
          </cell>
        </row>
      </sheetData>
      <sheetData sheetId="169"/>
      <sheetData sheetId="170">
        <row r="2">
          <cell r="BZ2" t="str">
            <v xml:space="preserve">          ACERIA   M.C.C.</v>
          </cell>
        </row>
      </sheetData>
      <sheetData sheetId="171">
        <row r="2">
          <cell r="BZ2" t="str">
            <v xml:space="preserve">          ACERIA   M.C.C.</v>
          </cell>
        </row>
      </sheetData>
      <sheetData sheetId="172"/>
      <sheetData sheetId="173">
        <row r="2">
          <cell r="BZ2" t="str">
            <v xml:space="preserve">          ACERIA   M.C.C.</v>
          </cell>
        </row>
      </sheetData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>
        <row r="2">
          <cell r="BZ2" t="str">
            <v xml:space="preserve">          ACERIA   M.C.C.</v>
          </cell>
        </row>
      </sheetData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  <sheetData sheetId="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  <sheetName val="Petroq_"/>
      <sheetName val="Serv_Ind_"/>
      <sheetName val="Manto,_Otros"/>
      <sheetName val="TARIF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>
        <row r="20">
          <cell r="C20">
            <v>2265.5</v>
          </cell>
        </row>
      </sheetData>
      <sheetData sheetId="9"/>
      <sheetData sheetId="10"/>
      <sheetData sheetId="11"/>
      <sheetData sheetId="12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Bajadas"/>
      <sheetName val="NARIÑO"/>
      <sheetName val="REC-COD,"/>
      <sheetName val=" Liquidacion de Obra por Tramos"/>
      <sheetName val="2,2,6,1 Pilotes 0,3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CLASIFICACION"/>
      <sheetName val="OCTUBRE"/>
      <sheetName val="5. ELECTRICO"/>
      <sheetName val="Requisición1"/>
      <sheetName val="Summary"/>
      <sheetName val="CODCONST"/>
      <sheetName val="Lp"/>
      <sheetName val="PREACTA_61"/>
      <sheetName val="A_P_U1"/>
      <sheetName val="PREACTA_6"/>
      <sheetName val="A_P_U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B_APU"/>
      <sheetName val="ESTADO_VÍA-CRIT_TECNICO"/>
      <sheetName val="TABLA_2008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LANCE"/>
      <sheetName val="ITEMS NO REVISTOS"/>
      <sheetName val="APU ELECTRICOS"/>
      <sheetName val="CONT_ADI"/>
      <sheetName val="glvc"/>
      <sheetName val="PERSONAL"/>
      <sheetName val="Tarifa MT"/>
      <sheetName val="SALARIOS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URVA"/>
      <sheetName val="Poblacion"/>
      <sheetName val="OBRAS SES"/>
      <sheetName val="c2_5y2_613"/>
      <sheetName val="PREACTA_62"/>
      <sheetName val="TABLA_20082"/>
      <sheetName val="c2_5y2_612"/>
      <sheetName val="TABLA_20081"/>
      <sheetName val="c2_5y2_611"/>
      <sheetName val="Hoja2"/>
      <sheetName val="Cuadr."/>
      <sheetName val="PUNITARIOS PARA 241201 2S.xls"/>
      <sheetName val="APU NO PREVISTO"/>
      <sheetName val="PPTA (3)"/>
      <sheetName val="PPTA (2)"/>
      <sheetName val="PPTA"/>
      <sheetName val="CHINCHINA FINAL . A CEROS"/>
      <sheetName val="Memoria de calculo"/>
      <sheetName val="materiales"/>
      <sheetName val="otros"/>
      <sheetName val="DEST. MEDIOS"/>
      <sheetName val="COMBUASF"/>
      <sheetName val="BALCRUDO"/>
      <sheetName val="CARGASPROC."/>
      <sheetName val="G L P  FINAL"/>
      <sheetName val="PREACTA Y CONTRATISTAS"/>
      <sheetName val="Proveedores y acreedores"/>
      <sheetName val="PLAN DE INVERSION ANTICIPO"/>
      <sheetName val="inv mensual"/>
      <sheetName val="borrador flujo inv"/>
      <sheetName val="social-ambiental"/>
      <sheetName val="A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st"/>
      <sheetName val="mdo"/>
      <sheetName val="equip"/>
      <sheetName val="mat"/>
      <sheetName val="CIRCUITOS CODENSA"/>
      <sheetName val="TABLAS"/>
      <sheetName val="7.1.8.1.1"/>
      <sheetName val="c2_5y2_614"/>
      <sheetName val="BASE"/>
      <sheetName val="costos oficina"/>
      <sheetName val="costos campamento"/>
      <sheetName val="días habiles 2015"/>
      <sheetName val="PREACTA_Y_CONTRATISTAS"/>
      <sheetName val="5__ELECTRICO"/>
      <sheetName val="Tarifa_MT"/>
      <sheetName val="PUNITARIOS_PARA_241201_2S_xls"/>
      <sheetName val="MATERIAL"/>
      <sheetName val="CUMPLIMIENTO"/>
      <sheetName val="precios-básicos2002"/>
      <sheetName val="devdics"/>
      <sheetName val="Bases 2A"/>
      <sheetName val="@RISK - Correlaciones"/>
      <sheetName val="Acta"/>
      <sheetName val="for 6"/>
      <sheetName val="2,2,6,1_Pilotes_0,30"/>
      <sheetName val="APU_NO_PREVISTO"/>
      <sheetName val="PPTA_(3)"/>
      <sheetName val="PPTA_(2)"/>
      <sheetName val="gpi_526"/>
      <sheetName val="vea_374"/>
      <sheetName val="ITEMS_NO_REVISTOS"/>
      <sheetName val="APU_ELECTRICOS"/>
      <sheetName val="ACTA MODIFICACIÓN CIVIL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/>
      <sheetData sheetId="150" refreshError="1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>
        <row r="48">
          <cell r="E48">
            <v>0</v>
          </cell>
        </row>
      </sheetData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>
        <row r="48">
          <cell r="E48">
            <v>0</v>
          </cell>
        </row>
      </sheetData>
      <sheetData sheetId="196">
        <row r="48">
          <cell r="E48">
            <v>0</v>
          </cell>
        </row>
      </sheetData>
      <sheetData sheetId="197"/>
      <sheetData sheetId="198"/>
      <sheetData sheetId="199"/>
      <sheetData sheetId="200">
        <row r="48">
          <cell r="E48">
            <v>0</v>
          </cell>
        </row>
      </sheetData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>
        <row r="48">
          <cell r="E48">
            <v>0</v>
          </cell>
        </row>
      </sheetData>
      <sheetData sheetId="335"/>
      <sheetData sheetId="336"/>
      <sheetData sheetId="337"/>
      <sheetData sheetId="338"/>
      <sheetData sheetId="339"/>
      <sheetData sheetId="34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\MANTENIMIENTO RUTA 1001_MARZO "/>
      <sheetName val="\D\MANTENIMIENTO RUTA 1001_MARZ"/>
      <sheetName val="\G\D\MANTENIMIENTO RUTA 1001_MA"/>
      <sheetName val="BALANCE- RECURSOS"/>
      <sheetName val="\\SERVIDOR\Public2\MANTENIMIENT"/>
      <sheetName val="SAL_BPX"/>
      <sheetName val="Caida Escalonada Alcant"/>
      <sheetName val="Datos"/>
      <sheetName val="CUADRILLAS"/>
      <sheetName val="[A MInformes M]__cceficiente__3"/>
      <sheetName val="[A MInformes M]__cceficiente__9"/>
      <sheetName val="[A MInformes M]__cceficiente__4"/>
      <sheetName val="[A MInformes M]__cceficiente__5"/>
      <sheetName val="[A MInformes M]__cceficiente__6"/>
      <sheetName val="[A MInformes M]__cceficiente__8"/>
      <sheetName val="[A MInformes M]__cceficiente__7"/>
      <sheetName val="[A MInformes M]__cceficiente_10"/>
      <sheetName val="[A MInformes M]__cceficiente_11"/>
      <sheetName val="[A MInformes M]__cceficiente_12"/>
      <sheetName val="[A MInformes M]__cceficient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9"/>
  <sheetViews>
    <sheetView showGridLines="0" tabSelected="1" topLeftCell="B155" zoomScale="70" zoomScaleNormal="70" zoomScaleSheetLayoutView="85" zoomScalePageLayoutView="55" workbookViewId="0">
      <selection activeCell="J123" sqref="J123"/>
    </sheetView>
  </sheetViews>
  <sheetFormatPr baseColWidth="10" defaultColWidth="11.42578125" defaultRowHeight="16.5" x14ac:dyDescent="0.3"/>
  <cols>
    <col min="1" max="1" width="2.140625" style="1" customWidth="1"/>
    <col min="2" max="2" width="3.28515625" style="1" customWidth="1"/>
    <col min="3" max="3" width="5.140625" style="1" customWidth="1"/>
    <col min="4" max="4" width="15.28515625" style="48" customWidth="1"/>
    <col min="5" max="5" width="16.28515625" style="2" customWidth="1"/>
    <col min="6" max="6" width="73.28515625" style="63" customWidth="1"/>
    <col min="7" max="7" width="8.7109375" style="1" customWidth="1"/>
    <col min="8" max="8" width="22.7109375" style="109" customWidth="1"/>
    <col min="9" max="9" width="23.5703125" style="1" customWidth="1"/>
    <col min="10" max="10" width="26.42578125" style="1" customWidth="1"/>
    <col min="11" max="11" width="29.85546875" style="1" customWidth="1"/>
    <col min="12" max="12" width="3.28515625" style="1" customWidth="1"/>
    <col min="13" max="16384" width="11.42578125" style="1"/>
  </cols>
  <sheetData>
    <row r="1" spans="1:12" ht="11.25" customHeight="1" thickBot="1" x14ac:dyDescent="0.35">
      <c r="A1" s="5"/>
      <c r="B1" s="5"/>
      <c r="C1" s="5"/>
      <c r="D1" s="40"/>
      <c r="E1" s="6"/>
      <c r="F1" s="56"/>
      <c r="G1" s="5"/>
      <c r="H1" s="97"/>
      <c r="I1" s="5"/>
      <c r="J1" s="5"/>
      <c r="K1" s="5"/>
      <c r="L1" s="5"/>
    </row>
    <row r="2" spans="1:12" ht="17.25" thickTop="1" x14ac:dyDescent="0.3">
      <c r="A2" s="5"/>
      <c r="B2" s="7"/>
      <c r="C2" s="32"/>
      <c r="D2" s="41"/>
      <c r="E2" s="33"/>
      <c r="F2" s="57"/>
      <c r="G2" s="32"/>
      <c r="H2" s="98"/>
      <c r="I2" s="32"/>
      <c r="J2" s="32"/>
      <c r="K2" s="32"/>
      <c r="L2" s="8"/>
    </row>
    <row r="3" spans="1:12" ht="27" customHeight="1" x14ac:dyDescent="0.3">
      <c r="A3" s="5"/>
      <c r="B3" s="9"/>
      <c r="C3" s="168" t="s">
        <v>16</v>
      </c>
      <c r="D3" s="169"/>
      <c r="E3" s="169"/>
      <c r="F3" s="56"/>
      <c r="G3" s="5"/>
      <c r="H3" s="97"/>
      <c r="I3" s="5"/>
      <c r="J3" s="5"/>
      <c r="K3" s="5"/>
      <c r="L3" s="10"/>
    </row>
    <row r="4" spans="1:12" x14ac:dyDescent="0.3">
      <c r="A4" s="5"/>
      <c r="B4" s="9"/>
      <c r="C4" s="29" t="s">
        <v>0</v>
      </c>
      <c r="D4" s="42" t="s">
        <v>17</v>
      </c>
      <c r="E4" s="29" t="s">
        <v>1</v>
      </c>
      <c r="F4" s="56"/>
      <c r="G4" s="5"/>
      <c r="H4" s="97"/>
      <c r="I4" s="5"/>
      <c r="J4" s="5"/>
      <c r="K4" s="5"/>
      <c r="L4" s="10"/>
    </row>
    <row r="5" spans="1:12" x14ac:dyDescent="0.3">
      <c r="A5" s="5"/>
      <c r="B5" s="9"/>
      <c r="C5" s="170"/>
      <c r="D5" s="170"/>
      <c r="E5" s="170"/>
      <c r="F5" s="170"/>
      <c r="G5" s="170"/>
      <c r="H5" s="170"/>
      <c r="I5" s="170"/>
      <c r="J5" s="170"/>
      <c r="K5" s="170"/>
      <c r="L5" s="10"/>
    </row>
    <row r="6" spans="1:12" x14ac:dyDescent="0.3">
      <c r="A6" s="5"/>
      <c r="B6" s="9"/>
      <c r="C6" s="171" t="s">
        <v>90</v>
      </c>
      <c r="D6" s="171"/>
      <c r="E6" s="171"/>
      <c r="F6" s="171"/>
      <c r="G6" s="171"/>
      <c r="H6" s="171"/>
      <c r="I6" s="171"/>
      <c r="J6" s="171"/>
      <c r="K6" s="171"/>
      <c r="L6" s="10"/>
    </row>
    <row r="7" spans="1:12" s="17" customFormat="1" x14ac:dyDescent="0.3">
      <c r="A7" s="16"/>
      <c r="B7" s="49"/>
      <c r="C7" s="172" t="s">
        <v>213</v>
      </c>
      <c r="D7" s="172"/>
      <c r="E7" s="172"/>
      <c r="F7" s="172"/>
      <c r="G7" s="172"/>
      <c r="H7" s="172"/>
      <c r="I7" s="172"/>
      <c r="J7" s="172"/>
      <c r="K7" s="172"/>
      <c r="L7" s="18"/>
    </row>
    <row r="8" spans="1:12" ht="43.5" customHeight="1" x14ac:dyDescent="0.3">
      <c r="A8" s="5"/>
      <c r="B8" s="9"/>
      <c r="C8" s="172"/>
      <c r="D8" s="172"/>
      <c r="E8" s="172"/>
      <c r="F8" s="172"/>
      <c r="G8" s="172"/>
      <c r="H8" s="172"/>
      <c r="I8" s="172"/>
      <c r="J8" s="172"/>
      <c r="K8" s="172"/>
      <c r="L8" s="10"/>
    </row>
    <row r="9" spans="1:12" ht="9.9499999999999993" customHeight="1" x14ac:dyDescent="0.3">
      <c r="A9" s="5"/>
      <c r="B9" s="9"/>
      <c r="C9" s="167"/>
      <c r="D9" s="167"/>
      <c r="E9" s="167"/>
      <c r="F9" s="167"/>
      <c r="G9" s="167"/>
      <c r="H9" s="167"/>
      <c r="I9" s="167"/>
      <c r="J9" s="167"/>
      <c r="K9" s="167"/>
      <c r="L9" s="10"/>
    </row>
    <row r="10" spans="1:12" ht="30" customHeight="1" x14ac:dyDescent="0.3">
      <c r="A10" s="5"/>
      <c r="B10" s="9"/>
      <c r="C10" s="50" t="s">
        <v>2</v>
      </c>
      <c r="D10" s="51" t="s">
        <v>3</v>
      </c>
      <c r="E10" s="52" t="s">
        <v>18</v>
      </c>
      <c r="F10" s="58" t="s">
        <v>4</v>
      </c>
      <c r="G10" s="50" t="s">
        <v>5</v>
      </c>
      <c r="H10" s="99" t="s">
        <v>6</v>
      </c>
      <c r="I10" s="53" t="s">
        <v>202</v>
      </c>
      <c r="J10" s="53" t="s">
        <v>203</v>
      </c>
      <c r="K10" s="53" t="s">
        <v>7</v>
      </c>
      <c r="L10" s="10"/>
    </row>
    <row r="11" spans="1:12" ht="24.95" customHeight="1" x14ac:dyDescent="0.3">
      <c r="A11" s="5"/>
      <c r="B11" s="9"/>
      <c r="C11" s="64" t="s">
        <v>28</v>
      </c>
      <c r="D11" s="65"/>
      <c r="E11" s="65"/>
      <c r="F11" s="66"/>
      <c r="G11" s="54"/>
      <c r="H11" s="100"/>
      <c r="I11" s="54"/>
      <c r="J11" s="54"/>
      <c r="K11" s="54"/>
      <c r="L11" s="10"/>
    </row>
    <row r="12" spans="1:12" ht="20.100000000000001" customHeight="1" x14ac:dyDescent="0.3">
      <c r="A12" s="5"/>
      <c r="B12" s="9"/>
      <c r="C12" s="19">
        <v>1</v>
      </c>
      <c r="D12" s="38">
        <v>1.03</v>
      </c>
      <c r="E12" s="91">
        <v>11646</v>
      </c>
      <c r="F12" s="92" t="s">
        <v>20</v>
      </c>
      <c r="G12" s="91" t="s">
        <v>21</v>
      </c>
      <c r="H12" s="132">
        <v>420.2473452557</v>
      </c>
      <c r="I12" s="90">
        <v>32415</v>
      </c>
      <c r="J12" s="90">
        <v>35371</v>
      </c>
      <c r="K12" s="90">
        <f>+J12*H12</f>
        <v>14864568.849039365</v>
      </c>
      <c r="L12" s="10"/>
    </row>
    <row r="13" spans="1:12" ht="24.95" customHeight="1" x14ac:dyDescent="0.3">
      <c r="A13" s="5"/>
      <c r="B13" s="9"/>
      <c r="C13" s="64" t="s">
        <v>29</v>
      </c>
      <c r="D13" s="65"/>
      <c r="E13" s="65"/>
      <c r="F13" s="66"/>
      <c r="G13" s="54"/>
      <c r="H13" s="100"/>
      <c r="I13" s="54"/>
      <c r="J13" s="54"/>
      <c r="K13" s="54"/>
      <c r="L13" s="10"/>
    </row>
    <row r="14" spans="1:12" ht="20.100000000000001" customHeight="1" x14ac:dyDescent="0.3">
      <c r="A14" s="5"/>
      <c r="B14" s="9"/>
      <c r="C14" s="19">
        <v>2</v>
      </c>
      <c r="D14" s="38">
        <v>2.0099999999999998</v>
      </c>
      <c r="E14" s="75">
        <v>10149</v>
      </c>
      <c r="F14" s="79" t="s">
        <v>23</v>
      </c>
      <c r="G14" s="75" t="s">
        <v>19</v>
      </c>
      <c r="H14" s="102">
        <v>176</v>
      </c>
      <c r="I14" s="78">
        <v>30738</v>
      </c>
      <c r="J14" s="90">
        <v>33541</v>
      </c>
      <c r="K14" s="90">
        <f t="shared" ref="K14:K24" si="0">+J14*H14</f>
        <v>5903216</v>
      </c>
      <c r="L14" s="10"/>
    </row>
    <row r="15" spans="1:12" ht="20.100000000000001" customHeight="1" x14ac:dyDescent="0.3">
      <c r="A15" s="5"/>
      <c r="B15" s="9"/>
      <c r="C15" s="19">
        <v>3</v>
      </c>
      <c r="D15" s="38">
        <v>2.02</v>
      </c>
      <c r="E15" s="75">
        <v>12087</v>
      </c>
      <c r="F15" s="79" t="s">
        <v>24</v>
      </c>
      <c r="G15" s="75" t="s">
        <v>21</v>
      </c>
      <c r="H15" s="102">
        <v>34</v>
      </c>
      <c r="I15" s="78">
        <v>267616</v>
      </c>
      <c r="J15" s="90">
        <v>292023</v>
      </c>
      <c r="K15" s="90">
        <f t="shared" si="0"/>
        <v>9928782</v>
      </c>
      <c r="L15" s="10"/>
    </row>
    <row r="16" spans="1:12" ht="20.100000000000001" customHeight="1" x14ac:dyDescent="0.3">
      <c r="A16" s="5"/>
      <c r="B16" s="9"/>
      <c r="C16" s="19">
        <v>4</v>
      </c>
      <c r="D16" s="38">
        <v>2.0299999999999998</v>
      </c>
      <c r="E16" s="75">
        <v>10208</v>
      </c>
      <c r="F16" s="79" t="s">
        <v>25</v>
      </c>
      <c r="G16" s="75" t="s">
        <v>19</v>
      </c>
      <c r="H16" s="102">
        <v>198</v>
      </c>
      <c r="I16" s="78">
        <v>45622</v>
      </c>
      <c r="J16" s="90">
        <v>49783</v>
      </c>
      <c r="K16" s="90">
        <f t="shared" si="0"/>
        <v>9857034</v>
      </c>
      <c r="L16" s="10"/>
    </row>
    <row r="17" spans="1:12" ht="20.100000000000001" customHeight="1" x14ac:dyDescent="0.3">
      <c r="A17" s="5"/>
      <c r="B17" s="9"/>
      <c r="C17" s="19">
        <v>5</v>
      </c>
      <c r="D17" s="38">
        <v>2.04</v>
      </c>
      <c r="E17" s="75">
        <v>10209</v>
      </c>
      <c r="F17" s="79" t="s">
        <v>26</v>
      </c>
      <c r="G17" s="75" t="s">
        <v>19</v>
      </c>
      <c r="H17" s="102">
        <v>295</v>
      </c>
      <c r="I17" s="78">
        <v>16034</v>
      </c>
      <c r="J17" s="90">
        <v>17496</v>
      </c>
      <c r="K17" s="90">
        <f t="shared" si="0"/>
        <v>5161320</v>
      </c>
      <c r="L17" s="10"/>
    </row>
    <row r="18" spans="1:12" ht="20.100000000000001" customHeight="1" x14ac:dyDescent="0.3">
      <c r="A18" s="5"/>
      <c r="B18" s="9"/>
      <c r="C18" s="19">
        <v>6</v>
      </c>
      <c r="D18" s="38">
        <v>2.0499999999999998</v>
      </c>
      <c r="E18" s="75">
        <v>10760</v>
      </c>
      <c r="F18" s="79" t="s">
        <v>27</v>
      </c>
      <c r="G18" s="75" t="s">
        <v>21</v>
      </c>
      <c r="H18" s="102">
        <v>65</v>
      </c>
      <c r="I18" s="78">
        <v>26495</v>
      </c>
      <c r="J18" s="90">
        <v>28911</v>
      </c>
      <c r="K18" s="90">
        <f t="shared" si="0"/>
        <v>1879215</v>
      </c>
      <c r="L18" s="10"/>
    </row>
    <row r="19" spans="1:12" s="5" customFormat="1" ht="20.100000000000001" customHeight="1" x14ac:dyDescent="0.25">
      <c r="B19" s="9"/>
      <c r="C19" s="19">
        <v>7</v>
      </c>
      <c r="D19" s="38">
        <v>2.06</v>
      </c>
      <c r="E19" s="75">
        <v>13416</v>
      </c>
      <c r="F19" s="80" t="s">
        <v>92</v>
      </c>
      <c r="G19" s="81" t="s">
        <v>36</v>
      </c>
      <c r="H19" s="102">
        <v>10</v>
      </c>
      <c r="I19" s="78">
        <v>19900</v>
      </c>
      <c r="J19" s="90">
        <v>21715</v>
      </c>
      <c r="K19" s="90">
        <f t="shared" si="0"/>
        <v>217150</v>
      </c>
      <c r="L19" s="10"/>
    </row>
    <row r="20" spans="1:12" s="5" customFormat="1" ht="20.100000000000001" customHeight="1" x14ac:dyDescent="0.25">
      <c r="B20" s="9"/>
      <c r="C20" s="19">
        <v>8</v>
      </c>
      <c r="D20" s="38">
        <v>2.0699999999999998</v>
      </c>
      <c r="E20" s="82">
        <v>14910</v>
      </c>
      <c r="F20" s="83" t="s">
        <v>93</v>
      </c>
      <c r="G20" s="82" t="s">
        <v>19</v>
      </c>
      <c r="H20" s="102">
        <v>37</v>
      </c>
      <c r="I20" s="78">
        <v>37767</v>
      </c>
      <c r="J20" s="90">
        <v>41211</v>
      </c>
      <c r="K20" s="90">
        <f t="shared" si="0"/>
        <v>1524807</v>
      </c>
      <c r="L20" s="10"/>
    </row>
    <row r="21" spans="1:12" s="5" customFormat="1" ht="20.100000000000001" customHeight="1" x14ac:dyDescent="0.25">
      <c r="B21" s="9"/>
      <c r="C21" s="19">
        <v>9</v>
      </c>
      <c r="D21" s="38">
        <v>2.08</v>
      </c>
      <c r="E21" s="82">
        <v>15122</v>
      </c>
      <c r="F21" s="83" t="s">
        <v>94</v>
      </c>
      <c r="G21" s="82" t="s">
        <v>95</v>
      </c>
      <c r="H21" s="102">
        <v>45</v>
      </c>
      <c r="I21" s="78">
        <v>32467</v>
      </c>
      <c r="J21" s="90">
        <v>35428</v>
      </c>
      <c r="K21" s="90">
        <f t="shared" si="0"/>
        <v>1594260</v>
      </c>
      <c r="L21" s="10"/>
    </row>
    <row r="22" spans="1:12" s="5" customFormat="1" ht="20.100000000000001" customHeight="1" x14ac:dyDescent="0.25">
      <c r="B22" s="9"/>
      <c r="C22" s="19">
        <v>10</v>
      </c>
      <c r="D22" s="38">
        <v>2.09</v>
      </c>
      <c r="E22" s="82">
        <v>12802</v>
      </c>
      <c r="F22" s="83" t="s">
        <v>96</v>
      </c>
      <c r="G22" s="82" t="s">
        <v>97</v>
      </c>
      <c r="H22" s="102">
        <v>32</v>
      </c>
      <c r="I22" s="78">
        <v>15087</v>
      </c>
      <c r="J22" s="90">
        <v>16463</v>
      </c>
      <c r="K22" s="90">
        <f t="shared" si="0"/>
        <v>526816</v>
      </c>
      <c r="L22" s="10"/>
    </row>
    <row r="23" spans="1:12" s="5" customFormat="1" ht="20.100000000000001" customHeight="1" x14ac:dyDescent="0.25">
      <c r="B23" s="9"/>
      <c r="C23" s="19">
        <v>11</v>
      </c>
      <c r="D23" s="38">
        <v>2.1</v>
      </c>
      <c r="E23" s="82">
        <v>11373</v>
      </c>
      <c r="F23" s="83" t="s">
        <v>98</v>
      </c>
      <c r="G23" s="82" t="s">
        <v>95</v>
      </c>
      <c r="H23" s="102">
        <v>78</v>
      </c>
      <c r="I23" s="78">
        <v>19412</v>
      </c>
      <c r="J23" s="90">
        <v>21182</v>
      </c>
      <c r="K23" s="90">
        <f t="shared" si="0"/>
        <v>1652196</v>
      </c>
      <c r="L23" s="10"/>
    </row>
    <row r="24" spans="1:12" s="5" customFormat="1" ht="20.100000000000001" customHeight="1" x14ac:dyDescent="0.25">
      <c r="B24" s="9"/>
      <c r="C24" s="19">
        <v>12</v>
      </c>
      <c r="D24" s="38">
        <v>2.11</v>
      </c>
      <c r="E24" s="82">
        <v>13057</v>
      </c>
      <c r="F24" s="83" t="s">
        <v>159</v>
      </c>
      <c r="G24" s="82" t="s">
        <v>21</v>
      </c>
      <c r="H24" s="102">
        <v>29</v>
      </c>
      <c r="I24" s="78">
        <v>259501</v>
      </c>
      <c r="J24" s="90">
        <v>283167</v>
      </c>
      <c r="K24" s="90">
        <f t="shared" si="0"/>
        <v>8211843</v>
      </c>
      <c r="L24" s="10"/>
    </row>
    <row r="25" spans="1:12" ht="24.95" customHeight="1" x14ac:dyDescent="0.3">
      <c r="A25" s="5"/>
      <c r="B25" s="9"/>
      <c r="C25" s="64" t="s">
        <v>30</v>
      </c>
      <c r="D25" s="65"/>
      <c r="E25" s="65"/>
      <c r="F25" s="66"/>
      <c r="G25" s="54"/>
      <c r="H25" s="100"/>
      <c r="I25" s="54"/>
      <c r="J25" s="54"/>
      <c r="K25" s="54"/>
      <c r="L25" s="10"/>
    </row>
    <row r="26" spans="1:12" ht="20.100000000000001" customHeight="1" x14ac:dyDescent="0.3">
      <c r="A26" s="5"/>
      <c r="B26" s="9"/>
      <c r="C26" s="19">
        <v>13</v>
      </c>
      <c r="D26" s="39">
        <v>3.01</v>
      </c>
      <c r="E26" s="19">
        <v>10240</v>
      </c>
      <c r="F26" s="93" t="s">
        <v>31</v>
      </c>
      <c r="G26" s="19" t="s">
        <v>32</v>
      </c>
      <c r="H26" s="101">
        <v>8</v>
      </c>
      <c r="I26" s="90">
        <v>109285</v>
      </c>
      <c r="J26" s="90">
        <v>119252</v>
      </c>
      <c r="K26" s="90">
        <f t="shared" ref="K26:K45" si="1">+J26*H26</f>
        <v>954016</v>
      </c>
      <c r="L26" s="10"/>
    </row>
    <row r="27" spans="1:12" ht="20.100000000000001" customHeight="1" x14ac:dyDescent="0.3">
      <c r="A27" s="5"/>
      <c r="B27" s="9"/>
      <c r="C27" s="19">
        <v>14</v>
      </c>
      <c r="D27" s="39">
        <v>3.02</v>
      </c>
      <c r="E27" s="19">
        <v>10016</v>
      </c>
      <c r="F27" s="89" t="s">
        <v>99</v>
      </c>
      <c r="G27" s="19" t="s">
        <v>97</v>
      </c>
      <c r="H27" s="101">
        <v>18</v>
      </c>
      <c r="I27" s="90">
        <v>14329</v>
      </c>
      <c r="J27" s="90">
        <v>15636</v>
      </c>
      <c r="K27" s="90">
        <f t="shared" si="1"/>
        <v>281448</v>
      </c>
      <c r="L27" s="10"/>
    </row>
    <row r="28" spans="1:12" ht="20.100000000000001" customHeight="1" x14ac:dyDescent="0.3">
      <c r="A28" s="5"/>
      <c r="B28" s="9"/>
      <c r="C28" s="19">
        <v>15</v>
      </c>
      <c r="D28" s="39">
        <v>3.03</v>
      </c>
      <c r="E28" s="19">
        <v>10860</v>
      </c>
      <c r="F28" s="89" t="s">
        <v>100</v>
      </c>
      <c r="G28" s="19" t="s">
        <v>101</v>
      </c>
      <c r="H28" s="101">
        <v>8</v>
      </c>
      <c r="I28" s="90">
        <v>51484</v>
      </c>
      <c r="J28" s="90">
        <v>56179</v>
      </c>
      <c r="K28" s="90">
        <f t="shared" si="1"/>
        <v>449432</v>
      </c>
      <c r="L28" s="10"/>
    </row>
    <row r="29" spans="1:12" ht="20.100000000000001" customHeight="1" x14ac:dyDescent="0.3">
      <c r="A29" s="5"/>
      <c r="B29" s="9"/>
      <c r="C29" s="19">
        <v>16</v>
      </c>
      <c r="D29" s="39">
        <v>3.04</v>
      </c>
      <c r="E29" s="19">
        <v>16617</v>
      </c>
      <c r="F29" s="89" t="s">
        <v>102</v>
      </c>
      <c r="G29" s="19" t="s">
        <v>101</v>
      </c>
      <c r="H29" s="101">
        <v>2</v>
      </c>
      <c r="I29" s="90">
        <v>163927</v>
      </c>
      <c r="J29" s="90">
        <v>178877</v>
      </c>
      <c r="K29" s="90">
        <f t="shared" si="1"/>
        <v>357754</v>
      </c>
      <c r="L29" s="10"/>
    </row>
    <row r="30" spans="1:12" ht="20.100000000000001" customHeight="1" x14ac:dyDescent="0.3">
      <c r="A30" s="5"/>
      <c r="B30" s="9"/>
      <c r="C30" s="19">
        <v>17</v>
      </c>
      <c r="D30" s="39">
        <v>3.05</v>
      </c>
      <c r="E30" s="19">
        <v>10882</v>
      </c>
      <c r="F30" s="93" t="s">
        <v>33</v>
      </c>
      <c r="G30" s="19" t="s">
        <v>34</v>
      </c>
      <c r="H30" s="101">
        <v>12</v>
      </c>
      <c r="I30" s="90">
        <v>134526</v>
      </c>
      <c r="J30" s="90">
        <v>146795</v>
      </c>
      <c r="K30" s="90">
        <f t="shared" si="1"/>
        <v>1761540</v>
      </c>
      <c r="L30" s="10"/>
    </row>
    <row r="31" spans="1:12" ht="20.100000000000001" customHeight="1" x14ac:dyDescent="0.3">
      <c r="A31" s="5"/>
      <c r="B31" s="9"/>
      <c r="C31" s="19">
        <v>18</v>
      </c>
      <c r="D31" s="39">
        <v>3.06</v>
      </c>
      <c r="E31" s="19">
        <v>10342</v>
      </c>
      <c r="F31" s="93" t="s">
        <v>35</v>
      </c>
      <c r="G31" s="19" t="s">
        <v>36</v>
      </c>
      <c r="H31" s="101">
        <v>26</v>
      </c>
      <c r="I31" s="90">
        <v>10414</v>
      </c>
      <c r="J31" s="90">
        <v>11364</v>
      </c>
      <c r="K31" s="90">
        <f t="shared" si="1"/>
        <v>295464</v>
      </c>
      <c r="L31" s="10"/>
    </row>
    <row r="32" spans="1:12" ht="20.100000000000001" customHeight="1" x14ac:dyDescent="0.3">
      <c r="A32" s="5"/>
      <c r="B32" s="9"/>
      <c r="C32" s="19">
        <v>19</v>
      </c>
      <c r="D32" s="39">
        <v>3.07</v>
      </c>
      <c r="E32" s="19">
        <v>14439</v>
      </c>
      <c r="F32" s="93" t="s">
        <v>37</v>
      </c>
      <c r="G32" s="19" t="s">
        <v>19</v>
      </c>
      <c r="H32" s="101">
        <v>210</v>
      </c>
      <c r="I32" s="90">
        <v>10716</v>
      </c>
      <c r="J32" s="90">
        <v>11693</v>
      </c>
      <c r="K32" s="90">
        <f t="shared" si="1"/>
        <v>2455530</v>
      </c>
      <c r="L32" s="10"/>
    </row>
    <row r="33" spans="1:12" ht="20.100000000000001" customHeight="1" x14ac:dyDescent="0.3">
      <c r="A33" s="5"/>
      <c r="B33" s="9"/>
      <c r="C33" s="19">
        <v>20</v>
      </c>
      <c r="D33" s="39">
        <v>3.08</v>
      </c>
      <c r="E33" s="19">
        <v>12837</v>
      </c>
      <c r="F33" s="93" t="s">
        <v>38</v>
      </c>
      <c r="G33" s="19" t="s">
        <v>36</v>
      </c>
      <c r="H33" s="101">
        <v>10</v>
      </c>
      <c r="I33" s="90">
        <v>56943</v>
      </c>
      <c r="J33" s="90">
        <v>62136</v>
      </c>
      <c r="K33" s="90">
        <f t="shared" si="1"/>
        <v>621360</v>
      </c>
      <c r="L33" s="10"/>
    </row>
    <row r="34" spans="1:12" ht="20.100000000000001" customHeight="1" x14ac:dyDescent="0.3">
      <c r="A34" s="5"/>
      <c r="B34" s="9"/>
      <c r="C34" s="19">
        <v>21</v>
      </c>
      <c r="D34" s="39">
        <v>3.09</v>
      </c>
      <c r="E34" s="19">
        <v>12911</v>
      </c>
      <c r="F34" s="89" t="s">
        <v>104</v>
      </c>
      <c r="G34" s="19" t="s">
        <v>101</v>
      </c>
      <c r="H34" s="101">
        <v>12</v>
      </c>
      <c r="I34" s="90">
        <v>196546</v>
      </c>
      <c r="J34" s="90">
        <v>214471</v>
      </c>
      <c r="K34" s="90">
        <f t="shared" si="1"/>
        <v>2573652</v>
      </c>
      <c r="L34" s="10"/>
    </row>
    <row r="35" spans="1:12" ht="20.100000000000001" customHeight="1" x14ac:dyDescent="0.3">
      <c r="A35" s="5"/>
      <c r="B35" s="9"/>
      <c r="C35" s="19">
        <v>22</v>
      </c>
      <c r="D35" s="39">
        <v>3.1</v>
      </c>
      <c r="E35" s="82">
        <v>11314</v>
      </c>
      <c r="F35" s="83" t="s">
        <v>103</v>
      </c>
      <c r="G35" s="82" t="s">
        <v>95</v>
      </c>
      <c r="H35" s="102">
        <v>45</v>
      </c>
      <c r="I35" s="78">
        <v>203104</v>
      </c>
      <c r="J35" s="90">
        <v>221627</v>
      </c>
      <c r="K35" s="90">
        <f t="shared" si="1"/>
        <v>9973215</v>
      </c>
      <c r="L35" s="10"/>
    </row>
    <row r="36" spans="1:12" ht="20.100000000000001" customHeight="1" x14ac:dyDescent="0.3">
      <c r="A36" s="5"/>
      <c r="B36" s="9"/>
      <c r="C36" s="19">
        <v>23</v>
      </c>
      <c r="D36" s="39">
        <v>3.11</v>
      </c>
      <c r="E36" s="82">
        <v>10808</v>
      </c>
      <c r="F36" s="84" t="s">
        <v>39</v>
      </c>
      <c r="G36" s="82" t="s">
        <v>21</v>
      </c>
      <c r="H36" s="102">
        <v>108</v>
      </c>
      <c r="I36" s="78">
        <v>53325</v>
      </c>
      <c r="J36" s="90">
        <v>58188</v>
      </c>
      <c r="K36" s="90">
        <f t="shared" si="1"/>
        <v>6284304</v>
      </c>
      <c r="L36" s="10"/>
    </row>
    <row r="37" spans="1:12" ht="20.100000000000001" customHeight="1" x14ac:dyDescent="0.3">
      <c r="A37" s="5"/>
      <c r="B37" s="9"/>
      <c r="C37" s="19">
        <v>24</v>
      </c>
      <c r="D37" s="39">
        <v>3.12</v>
      </c>
      <c r="E37" s="82">
        <v>15219</v>
      </c>
      <c r="F37" s="84" t="s">
        <v>40</v>
      </c>
      <c r="G37" s="82" t="s">
        <v>36</v>
      </c>
      <c r="H37" s="102">
        <v>8</v>
      </c>
      <c r="I37" s="78">
        <v>29359</v>
      </c>
      <c r="J37" s="90">
        <v>32037</v>
      </c>
      <c r="K37" s="90">
        <f t="shared" si="1"/>
        <v>256296</v>
      </c>
      <c r="L37" s="10"/>
    </row>
    <row r="38" spans="1:12" ht="20.100000000000001" customHeight="1" x14ac:dyDescent="0.3">
      <c r="A38" s="5"/>
      <c r="B38" s="9"/>
      <c r="C38" s="19">
        <v>25</v>
      </c>
      <c r="D38" s="39">
        <v>3.13</v>
      </c>
      <c r="E38" s="82">
        <v>10439</v>
      </c>
      <c r="F38" s="83" t="s">
        <v>106</v>
      </c>
      <c r="G38" s="82" t="s">
        <v>107</v>
      </c>
      <c r="H38" s="102">
        <v>10</v>
      </c>
      <c r="I38" s="78">
        <v>438345</v>
      </c>
      <c r="J38" s="90">
        <v>478322</v>
      </c>
      <c r="K38" s="90">
        <f t="shared" si="1"/>
        <v>4783220</v>
      </c>
      <c r="L38" s="10"/>
    </row>
    <row r="39" spans="1:12" ht="20.100000000000001" customHeight="1" x14ac:dyDescent="0.3">
      <c r="A39" s="5"/>
      <c r="B39" s="9"/>
      <c r="C39" s="19">
        <v>26</v>
      </c>
      <c r="D39" s="39">
        <v>3.14</v>
      </c>
      <c r="E39" s="82">
        <v>12405</v>
      </c>
      <c r="F39" s="84" t="s">
        <v>41</v>
      </c>
      <c r="G39" s="82" t="s">
        <v>36</v>
      </c>
      <c r="H39" s="102">
        <v>12</v>
      </c>
      <c r="I39" s="78">
        <v>313258</v>
      </c>
      <c r="J39" s="90">
        <v>341827</v>
      </c>
      <c r="K39" s="90">
        <f t="shared" si="1"/>
        <v>4101924</v>
      </c>
      <c r="L39" s="10"/>
    </row>
    <row r="40" spans="1:12" ht="20.100000000000001" customHeight="1" x14ac:dyDescent="0.3">
      <c r="A40" s="5"/>
      <c r="B40" s="9"/>
      <c r="C40" s="19">
        <v>27</v>
      </c>
      <c r="D40" s="39">
        <v>3.15</v>
      </c>
      <c r="E40" s="82">
        <v>16635</v>
      </c>
      <c r="F40" s="83" t="s">
        <v>105</v>
      </c>
      <c r="G40" s="82" t="s">
        <v>95</v>
      </c>
      <c r="H40" s="102">
        <v>7</v>
      </c>
      <c r="I40" s="78">
        <v>44538</v>
      </c>
      <c r="J40" s="90">
        <v>48600</v>
      </c>
      <c r="K40" s="90">
        <f t="shared" si="1"/>
        <v>340200</v>
      </c>
      <c r="L40" s="10"/>
    </row>
    <row r="41" spans="1:12" ht="20.100000000000001" customHeight="1" x14ac:dyDescent="0.3">
      <c r="A41" s="5"/>
      <c r="B41" s="9"/>
      <c r="C41" s="19">
        <v>28</v>
      </c>
      <c r="D41" s="39">
        <v>3.16</v>
      </c>
      <c r="E41" s="82">
        <v>12408</v>
      </c>
      <c r="F41" s="83" t="s">
        <v>108</v>
      </c>
      <c r="G41" s="82" t="s">
        <v>101</v>
      </c>
      <c r="H41" s="102">
        <v>3</v>
      </c>
      <c r="I41" s="78">
        <v>653497</v>
      </c>
      <c r="J41" s="90">
        <v>713096</v>
      </c>
      <c r="K41" s="90">
        <f t="shared" si="1"/>
        <v>2139288</v>
      </c>
      <c r="L41" s="10"/>
    </row>
    <row r="42" spans="1:12" ht="20.100000000000001" customHeight="1" x14ac:dyDescent="0.3">
      <c r="A42" s="5"/>
      <c r="B42" s="9"/>
      <c r="C42" s="19">
        <v>29</v>
      </c>
      <c r="D42" s="39">
        <v>3.17</v>
      </c>
      <c r="E42" s="82">
        <v>11712</v>
      </c>
      <c r="F42" s="83" t="s">
        <v>109</v>
      </c>
      <c r="G42" s="82" t="s">
        <v>95</v>
      </c>
      <c r="H42" s="102">
        <v>9</v>
      </c>
      <c r="I42" s="78">
        <v>32543</v>
      </c>
      <c r="J42" s="90">
        <v>35511</v>
      </c>
      <c r="K42" s="90">
        <f t="shared" si="1"/>
        <v>319599</v>
      </c>
      <c r="L42" s="10"/>
    </row>
    <row r="43" spans="1:12" ht="20.100000000000001" customHeight="1" x14ac:dyDescent="0.3">
      <c r="A43" s="5"/>
      <c r="B43" s="9"/>
      <c r="C43" s="19">
        <v>30</v>
      </c>
      <c r="D43" s="39">
        <v>3.18</v>
      </c>
      <c r="E43" s="82">
        <v>12418</v>
      </c>
      <c r="F43" s="84" t="s">
        <v>42</v>
      </c>
      <c r="G43" s="82" t="s">
        <v>36</v>
      </c>
      <c r="H43" s="102">
        <v>20</v>
      </c>
      <c r="I43" s="78">
        <v>34273</v>
      </c>
      <c r="J43" s="90">
        <v>37399</v>
      </c>
      <c r="K43" s="90">
        <f t="shared" si="1"/>
        <v>747980</v>
      </c>
      <c r="L43" s="10"/>
    </row>
    <row r="44" spans="1:12" ht="20.100000000000001" customHeight="1" x14ac:dyDescent="0.3">
      <c r="A44" s="5"/>
      <c r="B44" s="9"/>
      <c r="C44" s="19">
        <v>31</v>
      </c>
      <c r="D44" s="39">
        <v>3.19</v>
      </c>
      <c r="E44" s="82">
        <v>13976</v>
      </c>
      <c r="F44" s="83" t="s">
        <v>149</v>
      </c>
      <c r="G44" s="82" t="s">
        <v>97</v>
      </c>
      <c r="H44" s="102">
        <v>2</v>
      </c>
      <c r="I44" s="78">
        <v>349218</v>
      </c>
      <c r="J44" s="90">
        <v>381067</v>
      </c>
      <c r="K44" s="90">
        <f t="shared" si="1"/>
        <v>762134</v>
      </c>
      <c r="L44" s="10"/>
    </row>
    <row r="45" spans="1:12" ht="20.100000000000001" customHeight="1" x14ac:dyDescent="0.3">
      <c r="A45" s="5"/>
      <c r="B45" s="9"/>
      <c r="C45" s="19">
        <v>32</v>
      </c>
      <c r="D45" s="39">
        <v>3.2</v>
      </c>
      <c r="E45" s="82">
        <v>12696</v>
      </c>
      <c r="F45" s="83" t="s">
        <v>152</v>
      </c>
      <c r="G45" s="82" t="s">
        <v>21</v>
      </c>
      <c r="H45" s="102">
        <v>250</v>
      </c>
      <c r="I45" s="77">
        <v>17181</v>
      </c>
      <c r="J45" s="90">
        <v>18748</v>
      </c>
      <c r="K45" s="90">
        <f t="shared" si="1"/>
        <v>4687000</v>
      </c>
      <c r="L45" s="10"/>
    </row>
    <row r="46" spans="1:12" ht="24.95" customHeight="1" x14ac:dyDescent="0.3">
      <c r="A46" s="5"/>
      <c r="B46" s="9"/>
      <c r="C46" s="64" t="s">
        <v>43</v>
      </c>
      <c r="D46" s="65"/>
      <c r="E46" s="65"/>
      <c r="F46" s="66"/>
      <c r="G46" s="54"/>
      <c r="H46" s="100"/>
      <c r="I46" s="54"/>
      <c r="J46" s="54"/>
      <c r="K46" s="54"/>
      <c r="L46" s="10"/>
    </row>
    <row r="47" spans="1:12" ht="20.100000000000001" customHeight="1" x14ac:dyDescent="0.3">
      <c r="A47" s="5"/>
      <c r="B47" s="9"/>
      <c r="C47" s="19">
        <v>33</v>
      </c>
      <c r="D47" s="39">
        <v>4.01</v>
      </c>
      <c r="E47" s="82">
        <v>18675</v>
      </c>
      <c r="F47" s="83" t="s">
        <v>111</v>
      </c>
      <c r="G47" s="82" t="s">
        <v>22</v>
      </c>
      <c r="H47" s="102">
        <v>649</v>
      </c>
      <c r="I47" s="90">
        <v>46668</v>
      </c>
      <c r="J47" s="90">
        <v>50924</v>
      </c>
      <c r="K47" s="90">
        <f t="shared" ref="K47:K56" si="2">+J47*H47</f>
        <v>33049676</v>
      </c>
      <c r="L47" s="10"/>
    </row>
    <row r="48" spans="1:12" ht="20.100000000000001" customHeight="1" x14ac:dyDescent="0.3">
      <c r="A48" s="5"/>
      <c r="B48" s="9"/>
      <c r="C48" s="19">
        <v>34</v>
      </c>
      <c r="D48" s="39">
        <v>4.0199999999999996</v>
      </c>
      <c r="E48" s="82">
        <v>12175</v>
      </c>
      <c r="F48" s="83" t="s">
        <v>110</v>
      </c>
      <c r="G48" s="82" t="s">
        <v>22</v>
      </c>
      <c r="H48" s="102">
        <v>12</v>
      </c>
      <c r="I48" s="90">
        <v>111737</v>
      </c>
      <c r="J48" s="90">
        <v>121927</v>
      </c>
      <c r="K48" s="90">
        <f t="shared" si="2"/>
        <v>1463124</v>
      </c>
      <c r="L48" s="10"/>
    </row>
    <row r="49" spans="1:12" ht="20.100000000000001" customHeight="1" x14ac:dyDescent="0.3">
      <c r="A49" s="5"/>
      <c r="B49" s="9"/>
      <c r="C49" s="19">
        <v>35</v>
      </c>
      <c r="D49" s="39">
        <v>4.03</v>
      </c>
      <c r="E49" s="82">
        <v>13195</v>
      </c>
      <c r="F49" s="84" t="s">
        <v>44</v>
      </c>
      <c r="G49" s="82" t="s">
        <v>22</v>
      </c>
      <c r="H49" s="102">
        <v>634</v>
      </c>
      <c r="I49" s="90">
        <v>103788</v>
      </c>
      <c r="J49" s="90">
        <v>113253</v>
      </c>
      <c r="K49" s="90">
        <f t="shared" si="2"/>
        <v>71802402</v>
      </c>
      <c r="L49" s="10"/>
    </row>
    <row r="50" spans="1:12" ht="20.100000000000001" customHeight="1" x14ac:dyDescent="0.3">
      <c r="A50" s="5"/>
      <c r="B50" s="9"/>
      <c r="C50" s="19">
        <v>36</v>
      </c>
      <c r="D50" s="39">
        <v>4.04</v>
      </c>
      <c r="E50" s="82">
        <v>12506</v>
      </c>
      <c r="F50" s="84" t="s">
        <v>45</v>
      </c>
      <c r="G50" s="82" t="s">
        <v>19</v>
      </c>
      <c r="H50" s="102">
        <v>15</v>
      </c>
      <c r="I50" s="90">
        <v>1149</v>
      </c>
      <c r="J50" s="90">
        <v>1254</v>
      </c>
      <c r="K50" s="90">
        <f t="shared" si="2"/>
        <v>18810</v>
      </c>
      <c r="L50" s="10"/>
    </row>
    <row r="51" spans="1:12" ht="20.100000000000001" customHeight="1" x14ac:dyDescent="0.3">
      <c r="A51" s="5"/>
      <c r="B51" s="9"/>
      <c r="C51" s="19">
        <v>37</v>
      </c>
      <c r="D51" s="39">
        <v>4.05</v>
      </c>
      <c r="E51" s="82">
        <v>10731</v>
      </c>
      <c r="F51" s="84" t="s">
        <v>46</v>
      </c>
      <c r="G51" s="82" t="s">
        <v>22</v>
      </c>
      <c r="H51" s="102">
        <v>209.65</v>
      </c>
      <c r="I51" s="90">
        <v>235248</v>
      </c>
      <c r="J51" s="90">
        <v>256703</v>
      </c>
      <c r="K51" s="90">
        <f t="shared" si="2"/>
        <v>53817783.950000003</v>
      </c>
      <c r="L51" s="10"/>
    </row>
    <row r="52" spans="1:12" ht="20.100000000000001" customHeight="1" x14ac:dyDescent="0.3">
      <c r="A52" s="5"/>
      <c r="B52" s="9"/>
      <c r="C52" s="19">
        <v>38</v>
      </c>
      <c r="D52" s="39">
        <v>4.0599999999999996</v>
      </c>
      <c r="E52" s="82">
        <v>12501</v>
      </c>
      <c r="F52" s="84" t="s">
        <v>47</v>
      </c>
      <c r="G52" s="82" t="s">
        <v>22</v>
      </c>
      <c r="H52" s="102">
        <v>15</v>
      </c>
      <c r="I52" s="90">
        <v>176670</v>
      </c>
      <c r="J52" s="90">
        <v>192782</v>
      </c>
      <c r="K52" s="90">
        <f t="shared" si="2"/>
        <v>2891730</v>
      </c>
      <c r="L52" s="10"/>
    </row>
    <row r="53" spans="1:12" ht="20.100000000000001" customHeight="1" x14ac:dyDescent="0.3">
      <c r="A53" s="5"/>
      <c r="B53" s="9"/>
      <c r="C53" s="19">
        <v>39</v>
      </c>
      <c r="D53" s="39">
        <v>4.07</v>
      </c>
      <c r="E53" s="82">
        <v>10909</v>
      </c>
      <c r="F53" s="83" t="s">
        <v>112</v>
      </c>
      <c r="G53" s="82" t="s">
        <v>22</v>
      </c>
      <c r="H53" s="103">
        <v>37</v>
      </c>
      <c r="I53" s="90">
        <v>261273</v>
      </c>
      <c r="J53" s="90">
        <v>285101</v>
      </c>
      <c r="K53" s="90">
        <f t="shared" si="2"/>
        <v>10548737</v>
      </c>
      <c r="L53" s="10"/>
    </row>
    <row r="54" spans="1:12" ht="20.100000000000001" customHeight="1" x14ac:dyDescent="0.3">
      <c r="A54" s="5"/>
      <c r="B54" s="9"/>
      <c r="C54" s="19">
        <v>40</v>
      </c>
      <c r="D54" s="39">
        <v>4.08</v>
      </c>
      <c r="E54" s="82">
        <v>19249</v>
      </c>
      <c r="F54" s="83" t="s">
        <v>113</v>
      </c>
      <c r="G54" s="82" t="s">
        <v>22</v>
      </c>
      <c r="H54" s="103">
        <v>154</v>
      </c>
      <c r="I54" s="90">
        <v>333778</v>
      </c>
      <c r="J54" s="90">
        <v>364219</v>
      </c>
      <c r="K54" s="90">
        <f t="shared" si="2"/>
        <v>56089726</v>
      </c>
      <c r="L54" s="10"/>
    </row>
    <row r="55" spans="1:12" ht="20.100000000000001" customHeight="1" x14ac:dyDescent="0.3">
      <c r="A55" s="5"/>
      <c r="B55" s="9"/>
      <c r="C55" s="19">
        <v>41</v>
      </c>
      <c r="D55" s="39">
        <v>4.09</v>
      </c>
      <c r="E55" s="82">
        <v>20766</v>
      </c>
      <c r="F55" s="83" t="s">
        <v>156</v>
      </c>
      <c r="G55" s="82" t="s">
        <v>19</v>
      </c>
      <c r="H55" s="102">
        <v>10</v>
      </c>
      <c r="I55" s="90">
        <v>75767</v>
      </c>
      <c r="J55" s="90">
        <v>82677</v>
      </c>
      <c r="K55" s="90">
        <f t="shared" si="2"/>
        <v>826770</v>
      </c>
      <c r="L55" s="10"/>
    </row>
    <row r="56" spans="1:12" ht="20.100000000000001" customHeight="1" x14ac:dyDescent="0.3">
      <c r="A56" s="5"/>
      <c r="B56" s="9"/>
      <c r="C56" s="19">
        <v>42</v>
      </c>
      <c r="D56" s="39">
        <v>4.0999999999999996</v>
      </c>
      <c r="E56" s="82">
        <v>13069</v>
      </c>
      <c r="F56" s="83" t="s">
        <v>157</v>
      </c>
      <c r="G56" s="82" t="s">
        <v>19</v>
      </c>
      <c r="H56" s="102">
        <v>35</v>
      </c>
      <c r="I56" s="90">
        <v>21992</v>
      </c>
      <c r="J56" s="90">
        <v>23998</v>
      </c>
      <c r="K56" s="90">
        <f t="shared" si="2"/>
        <v>839930</v>
      </c>
      <c r="L56" s="10"/>
    </row>
    <row r="57" spans="1:12" ht="20.100000000000001" customHeight="1" x14ac:dyDescent="0.3">
      <c r="A57" s="5"/>
      <c r="B57" s="9"/>
      <c r="C57" s="68" t="s">
        <v>114</v>
      </c>
      <c r="D57" s="69"/>
      <c r="E57" s="69"/>
      <c r="F57" s="70"/>
      <c r="G57" s="71"/>
      <c r="H57" s="104"/>
      <c r="I57" s="72"/>
      <c r="J57" s="72"/>
      <c r="K57" s="72"/>
      <c r="L57" s="10"/>
    </row>
    <row r="58" spans="1:12" ht="20.100000000000001" customHeight="1" x14ac:dyDescent="0.3">
      <c r="A58" s="5"/>
      <c r="B58" s="9"/>
      <c r="C58" s="69"/>
      <c r="D58" s="69" t="s">
        <v>115</v>
      </c>
      <c r="E58" s="69"/>
      <c r="F58" s="69"/>
      <c r="G58" s="71"/>
      <c r="H58" s="104"/>
      <c r="I58" s="72"/>
      <c r="J58" s="72"/>
      <c r="K58" s="72"/>
      <c r="L58" s="10"/>
    </row>
    <row r="59" spans="1:12" ht="20.100000000000001" customHeight="1" x14ac:dyDescent="0.3">
      <c r="A59" s="5"/>
      <c r="B59" s="9"/>
      <c r="C59" s="67">
        <v>43</v>
      </c>
      <c r="D59" s="39">
        <v>5.01</v>
      </c>
      <c r="E59" s="82">
        <v>10685</v>
      </c>
      <c r="F59" s="83" t="s">
        <v>116</v>
      </c>
      <c r="G59" s="82" t="s">
        <v>95</v>
      </c>
      <c r="H59" s="102">
        <v>186</v>
      </c>
      <c r="I59" s="90">
        <v>91043</v>
      </c>
      <c r="J59" s="90">
        <v>99346</v>
      </c>
      <c r="K59" s="90">
        <f t="shared" ref="K59:K60" si="3">+J59*H59</f>
        <v>18478356</v>
      </c>
      <c r="L59" s="10"/>
    </row>
    <row r="60" spans="1:12" ht="20.100000000000001" customHeight="1" x14ac:dyDescent="0.3">
      <c r="A60" s="5"/>
      <c r="B60" s="9"/>
      <c r="C60" s="67">
        <v>44</v>
      </c>
      <c r="D60" s="39">
        <v>5.0199999999999996</v>
      </c>
      <c r="E60" s="82">
        <v>11147</v>
      </c>
      <c r="F60" s="83" t="s">
        <v>117</v>
      </c>
      <c r="G60" s="82" t="s">
        <v>95</v>
      </c>
      <c r="H60" s="102">
        <v>294</v>
      </c>
      <c r="I60" s="90">
        <v>49251</v>
      </c>
      <c r="J60" s="90">
        <v>53743</v>
      </c>
      <c r="K60" s="90">
        <f t="shared" si="3"/>
        <v>15800442</v>
      </c>
      <c r="L60" s="10"/>
    </row>
    <row r="61" spans="1:12" ht="20.100000000000001" customHeight="1" x14ac:dyDescent="0.3">
      <c r="A61" s="5"/>
      <c r="B61" s="9"/>
      <c r="C61" s="176" t="s">
        <v>118</v>
      </c>
      <c r="D61" s="177"/>
      <c r="E61" s="73"/>
      <c r="F61" s="74"/>
      <c r="G61" s="71"/>
      <c r="H61" s="104"/>
      <c r="I61" s="72"/>
      <c r="J61" s="72"/>
      <c r="K61" s="72"/>
      <c r="L61" s="10"/>
    </row>
    <row r="62" spans="1:12" ht="20.100000000000001" customHeight="1" x14ac:dyDescent="0.3">
      <c r="A62" s="5"/>
      <c r="B62" s="9"/>
      <c r="C62" s="67">
        <v>45</v>
      </c>
      <c r="D62" s="39">
        <v>6.01</v>
      </c>
      <c r="E62" s="82">
        <v>13878</v>
      </c>
      <c r="F62" s="83" t="s">
        <v>119</v>
      </c>
      <c r="G62" s="82" t="s">
        <v>97</v>
      </c>
      <c r="H62" s="102">
        <v>290</v>
      </c>
      <c r="I62" s="90">
        <v>44742</v>
      </c>
      <c r="J62" s="90">
        <v>48822</v>
      </c>
      <c r="K62" s="90">
        <f>+J62*H62</f>
        <v>14158380</v>
      </c>
      <c r="L62" s="10"/>
    </row>
    <row r="63" spans="1:12" ht="20.100000000000001" customHeight="1" x14ac:dyDescent="0.3">
      <c r="A63" s="5"/>
      <c r="B63" s="9"/>
      <c r="C63" s="68"/>
      <c r="D63" s="69" t="s">
        <v>120</v>
      </c>
      <c r="E63" s="73"/>
      <c r="F63" s="74"/>
      <c r="G63" s="71"/>
      <c r="H63" s="104"/>
      <c r="I63" s="72"/>
      <c r="J63" s="72"/>
      <c r="K63" s="72"/>
      <c r="L63" s="10"/>
    </row>
    <row r="64" spans="1:12" ht="20.100000000000001" customHeight="1" x14ac:dyDescent="0.3">
      <c r="A64" s="5"/>
      <c r="B64" s="9"/>
      <c r="C64" s="67">
        <v>46</v>
      </c>
      <c r="D64" s="39">
        <v>7.01</v>
      </c>
      <c r="E64" s="19">
        <v>1879</v>
      </c>
      <c r="F64" s="89" t="s">
        <v>190</v>
      </c>
      <c r="G64" s="19" t="s">
        <v>121</v>
      </c>
      <c r="H64" s="101">
        <v>5</v>
      </c>
      <c r="I64" s="90">
        <v>6349.99</v>
      </c>
      <c r="J64" s="90">
        <v>6929</v>
      </c>
      <c r="K64" s="90">
        <f t="shared" ref="K64:K65" si="4">+J64*H64</f>
        <v>34645</v>
      </c>
      <c r="L64" s="10"/>
    </row>
    <row r="65" spans="1:12" ht="20.100000000000001" customHeight="1" x14ac:dyDescent="0.3">
      <c r="A65" s="5"/>
      <c r="B65" s="9"/>
      <c r="C65" s="67">
        <v>47</v>
      </c>
      <c r="D65" s="39">
        <v>7.02</v>
      </c>
      <c r="E65" s="19">
        <v>105796</v>
      </c>
      <c r="F65" s="89" t="s">
        <v>191</v>
      </c>
      <c r="G65" s="19" t="s">
        <v>95</v>
      </c>
      <c r="H65" s="101">
        <v>188</v>
      </c>
      <c r="I65" s="90">
        <v>37485</v>
      </c>
      <c r="J65" s="90">
        <v>40904</v>
      </c>
      <c r="K65" s="90">
        <f t="shared" si="4"/>
        <v>7689952</v>
      </c>
      <c r="L65" s="10"/>
    </row>
    <row r="66" spans="1:12" ht="24.95" customHeight="1" x14ac:dyDescent="0.3">
      <c r="A66" s="5"/>
      <c r="B66" s="9"/>
      <c r="C66" s="64" t="s">
        <v>48</v>
      </c>
      <c r="D66" s="65"/>
      <c r="E66" s="65"/>
      <c r="F66" s="66"/>
      <c r="G66" s="54"/>
      <c r="H66" s="100"/>
      <c r="I66" s="54"/>
      <c r="J66" s="54"/>
      <c r="K66" s="54"/>
      <c r="L66" s="10"/>
    </row>
    <row r="67" spans="1:12" ht="20.100000000000001" customHeight="1" x14ac:dyDescent="0.3">
      <c r="A67" s="5"/>
      <c r="B67" s="9"/>
      <c r="C67" s="19">
        <v>48</v>
      </c>
      <c r="D67" s="39">
        <v>8.01</v>
      </c>
      <c r="E67" s="19">
        <v>106644</v>
      </c>
      <c r="F67" s="89" t="s">
        <v>122</v>
      </c>
      <c r="G67" s="19" t="s">
        <v>95</v>
      </c>
      <c r="H67" s="101">
        <v>150</v>
      </c>
      <c r="I67" s="90">
        <v>722143</v>
      </c>
      <c r="J67" s="90">
        <v>788002</v>
      </c>
      <c r="K67" s="90">
        <f t="shared" ref="K67:K97" si="5">+J67*H67</f>
        <v>118200300</v>
      </c>
      <c r="L67" s="10"/>
    </row>
    <row r="68" spans="1:12" ht="20.100000000000001" customHeight="1" x14ac:dyDescent="0.3">
      <c r="A68" s="5"/>
      <c r="B68" s="9"/>
      <c r="C68" s="19">
        <v>49</v>
      </c>
      <c r="D68" s="39">
        <v>8.02</v>
      </c>
      <c r="E68" s="19">
        <v>17345</v>
      </c>
      <c r="F68" s="89" t="s">
        <v>123</v>
      </c>
      <c r="G68" s="19" t="s">
        <v>95</v>
      </c>
      <c r="H68" s="101">
        <v>15</v>
      </c>
      <c r="I68" s="90">
        <v>89322</v>
      </c>
      <c r="J68" s="90">
        <v>97468</v>
      </c>
      <c r="K68" s="90">
        <f t="shared" si="5"/>
        <v>1462020</v>
      </c>
      <c r="L68" s="10"/>
    </row>
    <row r="69" spans="1:12" ht="20.100000000000001" customHeight="1" x14ac:dyDescent="0.3">
      <c r="A69" s="5"/>
      <c r="B69" s="9"/>
      <c r="C69" s="19">
        <v>50</v>
      </c>
      <c r="D69" s="39">
        <v>8.0299999999999994</v>
      </c>
      <c r="E69" s="19">
        <v>13430</v>
      </c>
      <c r="F69" s="89" t="s">
        <v>192</v>
      </c>
      <c r="G69" s="19" t="s">
        <v>19</v>
      </c>
      <c r="H69" s="101">
        <v>90</v>
      </c>
      <c r="I69" s="90">
        <v>52660</v>
      </c>
      <c r="J69" s="90">
        <v>57463</v>
      </c>
      <c r="K69" s="90">
        <f t="shared" si="5"/>
        <v>5171670</v>
      </c>
      <c r="L69" s="10"/>
    </row>
    <row r="70" spans="1:12" ht="20.100000000000001" customHeight="1" x14ac:dyDescent="0.3">
      <c r="A70" s="5"/>
      <c r="B70" s="9"/>
      <c r="C70" s="19">
        <v>51</v>
      </c>
      <c r="D70" s="39">
        <v>8.0399999999999991</v>
      </c>
      <c r="E70" s="19">
        <v>13438</v>
      </c>
      <c r="F70" s="89" t="s">
        <v>193</v>
      </c>
      <c r="G70" s="19" t="s">
        <v>19</v>
      </c>
      <c r="H70" s="101">
        <v>80</v>
      </c>
      <c r="I70" s="90">
        <v>70166.67</v>
      </c>
      <c r="J70" s="90">
        <v>76566</v>
      </c>
      <c r="K70" s="90">
        <f t="shared" si="5"/>
        <v>6125280</v>
      </c>
      <c r="L70" s="10"/>
    </row>
    <row r="71" spans="1:12" ht="20.100000000000001" customHeight="1" x14ac:dyDescent="0.3">
      <c r="A71" s="5"/>
      <c r="B71" s="9"/>
      <c r="C71" s="19">
        <v>52</v>
      </c>
      <c r="D71" s="39">
        <v>8.0500000000000007</v>
      </c>
      <c r="E71" s="19">
        <v>16999</v>
      </c>
      <c r="F71" s="89" t="s">
        <v>145</v>
      </c>
      <c r="G71" s="19" t="s">
        <v>97</v>
      </c>
      <c r="H71" s="101">
        <v>6</v>
      </c>
      <c r="I71" s="90">
        <v>130685</v>
      </c>
      <c r="J71" s="90">
        <v>142603</v>
      </c>
      <c r="K71" s="90">
        <f t="shared" si="5"/>
        <v>855618</v>
      </c>
      <c r="L71" s="10"/>
    </row>
    <row r="72" spans="1:12" ht="20.100000000000001" customHeight="1" x14ac:dyDescent="0.3">
      <c r="A72" s="5"/>
      <c r="B72" s="9"/>
      <c r="C72" s="19">
        <v>53</v>
      </c>
      <c r="D72" s="39">
        <v>8.06</v>
      </c>
      <c r="E72" s="19">
        <v>12804</v>
      </c>
      <c r="F72" s="93" t="s">
        <v>49</v>
      </c>
      <c r="G72" s="19" t="s">
        <v>21</v>
      </c>
      <c r="H72" s="101">
        <v>45</v>
      </c>
      <c r="I72" s="90">
        <v>36548</v>
      </c>
      <c r="J72" s="90">
        <v>39881</v>
      </c>
      <c r="K72" s="90">
        <f t="shared" si="5"/>
        <v>1794645</v>
      </c>
      <c r="L72" s="10"/>
    </row>
    <row r="73" spans="1:12" ht="20.100000000000001" customHeight="1" x14ac:dyDescent="0.3">
      <c r="A73" s="5"/>
      <c r="B73" s="9"/>
      <c r="C73" s="19">
        <v>54</v>
      </c>
      <c r="D73" s="39">
        <v>8.07</v>
      </c>
      <c r="E73" s="19">
        <v>106642</v>
      </c>
      <c r="F73" s="93" t="s">
        <v>50</v>
      </c>
      <c r="G73" s="19" t="s">
        <v>19</v>
      </c>
      <c r="H73" s="101">
        <v>30</v>
      </c>
      <c r="I73" s="90">
        <v>574988</v>
      </c>
      <c r="J73" s="90">
        <v>627427</v>
      </c>
      <c r="K73" s="90">
        <f t="shared" si="5"/>
        <v>18822810</v>
      </c>
      <c r="L73" s="10"/>
    </row>
    <row r="74" spans="1:12" ht="20.100000000000001" customHeight="1" x14ac:dyDescent="0.3">
      <c r="A74" s="5"/>
      <c r="B74" s="9"/>
      <c r="C74" s="19">
        <v>55</v>
      </c>
      <c r="D74" s="39">
        <v>8.08</v>
      </c>
      <c r="E74" s="19">
        <v>106646</v>
      </c>
      <c r="F74" s="93" t="s">
        <v>51</v>
      </c>
      <c r="G74" s="19" t="s">
        <v>19</v>
      </c>
      <c r="H74" s="101">
        <v>15</v>
      </c>
      <c r="I74" s="90">
        <v>756937</v>
      </c>
      <c r="J74" s="90">
        <v>825970</v>
      </c>
      <c r="K74" s="90">
        <f t="shared" si="5"/>
        <v>12389550</v>
      </c>
      <c r="L74" s="10"/>
    </row>
    <row r="75" spans="1:12" ht="20.100000000000001" customHeight="1" x14ac:dyDescent="0.3">
      <c r="A75" s="5"/>
      <c r="B75" s="9"/>
      <c r="C75" s="19">
        <v>56</v>
      </c>
      <c r="D75" s="39">
        <v>8.09</v>
      </c>
      <c r="E75" s="19">
        <v>11560</v>
      </c>
      <c r="F75" s="89" t="s">
        <v>160</v>
      </c>
      <c r="G75" s="19" t="s">
        <v>19</v>
      </c>
      <c r="H75" s="101">
        <v>43</v>
      </c>
      <c r="I75" s="94">
        <v>21772</v>
      </c>
      <c r="J75" s="90">
        <v>23758</v>
      </c>
      <c r="K75" s="90">
        <f t="shared" si="5"/>
        <v>1021594</v>
      </c>
      <c r="L75" s="10"/>
    </row>
    <row r="76" spans="1:12" ht="20.100000000000001" customHeight="1" x14ac:dyDescent="0.3">
      <c r="A76" s="5"/>
      <c r="B76" s="9"/>
      <c r="C76" s="19">
        <v>57</v>
      </c>
      <c r="D76" s="39">
        <v>8.1</v>
      </c>
      <c r="E76" s="19">
        <v>12534</v>
      </c>
      <c r="F76" s="93" t="s">
        <v>53</v>
      </c>
      <c r="G76" s="19" t="s">
        <v>19</v>
      </c>
      <c r="H76" s="101">
        <v>210</v>
      </c>
      <c r="I76" s="90">
        <v>35977</v>
      </c>
      <c r="J76" s="90">
        <v>39258</v>
      </c>
      <c r="K76" s="90">
        <f t="shared" si="5"/>
        <v>8244180</v>
      </c>
      <c r="L76" s="10"/>
    </row>
    <row r="77" spans="1:12" ht="20.100000000000001" customHeight="1" x14ac:dyDescent="0.3">
      <c r="A77" s="5"/>
      <c r="B77" s="9"/>
      <c r="C77" s="19">
        <v>58</v>
      </c>
      <c r="D77" s="39">
        <v>8.11</v>
      </c>
      <c r="E77" s="19">
        <v>103479</v>
      </c>
      <c r="F77" s="93" t="s">
        <v>194</v>
      </c>
      <c r="G77" s="19" t="s">
        <v>36</v>
      </c>
      <c r="H77" s="101">
        <v>333</v>
      </c>
      <c r="I77" s="90">
        <v>10002</v>
      </c>
      <c r="J77" s="90">
        <v>10914</v>
      </c>
      <c r="K77" s="90">
        <f t="shared" si="5"/>
        <v>3634362</v>
      </c>
      <c r="L77" s="10"/>
    </row>
    <row r="78" spans="1:12" ht="20.100000000000001" customHeight="1" x14ac:dyDescent="0.3">
      <c r="A78" s="5"/>
      <c r="B78" s="9"/>
      <c r="C78" s="19">
        <v>59</v>
      </c>
      <c r="D78" s="39">
        <v>8.1199999999999992</v>
      </c>
      <c r="E78" s="19">
        <v>13552</v>
      </c>
      <c r="F78" s="89" t="s">
        <v>52</v>
      </c>
      <c r="G78" s="19" t="s">
        <v>21</v>
      </c>
      <c r="H78" s="101">
        <v>167</v>
      </c>
      <c r="I78" s="94">
        <v>4462</v>
      </c>
      <c r="J78" s="90">
        <v>4869</v>
      </c>
      <c r="K78" s="90">
        <f t="shared" si="5"/>
        <v>813123</v>
      </c>
      <c r="L78" s="10"/>
    </row>
    <row r="79" spans="1:12" ht="20.100000000000001" customHeight="1" x14ac:dyDescent="0.3">
      <c r="A79" s="5"/>
      <c r="B79" s="9"/>
      <c r="C79" s="19">
        <v>60</v>
      </c>
      <c r="D79" s="39">
        <v>8.1300000000000008</v>
      </c>
      <c r="E79" s="19">
        <v>10344</v>
      </c>
      <c r="F79" s="89" t="s">
        <v>169</v>
      </c>
      <c r="G79" s="19" t="s">
        <v>147</v>
      </c>
      <c r="H79" s="101">
        <v>5</v>
      </c>
      <c r="I79" s="90">
        <v>506031</v>
      </c>
      <c r="J79" s="90">
        <v>552181</v>
      </c>
      <c r="K79" s="90">
        <f t="shared" si="5"/>
        <v>2760905</v>
      </c>
      <c r="L79" s="10"/>
    </row>
    <row r="80" spans="1:12" ht="20.100000000000001" customHeight="1" x14ac:dyDescent="0.3">
      <c r="A80" s="5"/>
      <c r="B80" s="9"/>
      <c r="C80" s="19">
        <v>61</v>
      </c>
      <c r="D80" s="39">
        <v>8.14</v>
      </c>
      <c r="E80" s="19">
        <v>15807</v>
      </c>
      <c r="F80" s="89" t="s">
        <v>154</v>
      </c>
      <c r="G80" s="19" t="s">
        <v>147</v>
      </c>
      <c r="H80" s="101">
        <v>5</v>
      </c>
      <c r="I80" s="90">
        <v>190952</v>
      </c>
      <c r="J80" s="90">
        <v>208367</v>
      </c>
      <c r="K80" s="90">
        <f t="shared" si="5"/>
        <v>1041835</v>
      </c>
      <c r="L80" s="10"/>
    </row>
    <row r="81" spans="1:12" ht="34.5" customHeight="1" x14ac:dyDescent="0.3">
      <c r="A81" s="5"/>
      <c r="B81" s="9"/>
      <c r="C81" s="19">
        <v>62</v>
      </c>
      <c r="D81" s="39">
        <v>8.15</v>
      </c>
      <c r="E81" s="95">
        <v>10742</v>
      </c>
      <c r="F81" s="93" t="s">
        <v>195</v>
      </c>
      <c r="G81" s="95" t="s">
        <v>101</v>
      </c>
      <c r="H81" s="101">
        <v>58</v>
      </c>
      <c r="I81" s="90">
        <v>900000</v>
      </c>
      <c r="J81" s="90">
        <v>982080</v>
      </c>
      <c r="K81" s="90">
        <f t="shared" si="5"/>
        <v>56960640</v>
      </c>
      <c r="L81" s="10"/>
    </row>
    <row r="82" spans="1:12" ht="20.100000000000001" customHeight="1" x14ac:dyDescent="0.3">
      <c r="A82" s="5"/>
      <c r="B82" s="9"/>
      <c r="C82" s="19">
        <v>63</v>
      </c>
      <c r="D82" s="39">
        <v>8.16</v>
      </c>
      <c r="E82" s="19">
        <v>10021</v>
      </c>
      <c r="F82" s="89" t="s">
        <v>124</v>
      </c>
      <c r="G82" s="19" t="s">
        <v>95</v>
      </c>
      <c r="H82" s="101">
        <v>68</v>
      </c>
      <c r="I82" s="90">
        <v>28688</v>
      </c>
      <c r="J82" s="90">
        <v>31304</v>
      </c>
      <c r="K82" s="90">
        <f t="shared" si="5"/>
        <v>2128672</v>
      </c>
      <c r="L82" s="10"/>
    </row>
    <row r="83" spans="1:12" ht="20.100000000000001" customHeight="1" x14ac:dyDescent="0.3">
      <c r="A83" s="5"/>
      <c r="B83" s="9"/>
      <c r="C83" s="19">
        <v>64</v>
      </c>
      <c r="D83" s="39">
        <v>8.17</v>
      </c>
      <c r="E83" s="19">
        <v>13985</v>
      </c>
      <c r="F83" s="89" t="s">
        <v>168</v>
      </c>
      <c r="G83" s="19" t="s">
        <v>21</v>
      </c>
      <c r="H83" s="101">
        <v>62</v>
      </c>
      <c r="I83" s="90">
        <v>43581</v>
      </c>
      <c r="J83" s="90">
        <v>47556</v>
      </c>
      <c r="K83" s="90">
        <f t="shared" si="5"/>
        <v>2948472</v>
      </c>
      <c r="L83" s="10"/>
    </row>
    <row r="84" spans="1:12" ht="20.100000000000001" customHeight="1" x14ac:dyDescent="0.3">
      <c r="A84" s="5"/>
      <c r="B84" s="9"/>
      <c r="C84" s="19">
        <v>65</v>
      </c>
      <c r="D84" s="39">
        <v>8.18</v>
      </c>
      <c r="E84" s="19">
        <v>10256</v>
      </c>
      <c r="F84" s="93" t="s">
        <v>54</v>
      </c>
      <c r="G84" s="19" t="s">
        <v>19</v>
      </c>
      <c r="H84" s="101">
        <v>88</v>
      </c>
      <c r="I84" s="90">
        <v>10931</v>
      </c>
      <c r="J84" s="90">
        <v>11928</v>
      </c>
      <c r="K84" s="90">
        <f t="shared" si="5"/>
        <v>1049664</v>
      </c>
      <c r="L84" s="10"/>
    </row>
    <row r="85" spans="1:12" ht="20.100000000000001" customHeight="1" x14ac:dyDescent="0.3">
      <c r="A85" s="5"/>
      <c r="B85" s="9"/>
      <c r="C85" s="19">
        <v>66</v>
      </c>
      <c r="D85" s="39">
        <v>8.19</v>
      </c>
      <c r="E85" s="19">
        <v>14528</v>
      </c>
      <c r="F85" s="89" t="s">
        <v>166</v>
      </c>
      <c r="G85" s="19" t="s">
        <v>147</v>
      </c>
      <c r="H85" s="101">
        <v>3</v>
      </c>
      <c r="I85" s="90">
        <v>5700759</v>
      </c>
      <c r="J85" s="90">
        <v>6220668</v>
      </c>
      <c r="K85" s="90">
        <f t="shared" si="5"/>
        <v>18662004</v>
      </c>
      <c r="L85" s="10"/>
    </row>
    <row r="86" spans="1:12" ht="20.100000000000001" customHeight="1" x14ac:dyDescent="0.3">
      <c r="A86" s="5"/>
      <c r="B86" s="9"/>
      <c r="C86" s="19">
        <v>67</v>
      </c>
      <c r="D86" s="39">
        <v>8.1999999999999993</v>
      </c>
      <c r="E86" s="19">
        <v>15788</v>
      </c>
      <c r="F86" s="89" t="s">
        <v>167</v>
      </c>
      <c r="G86" s="19" t="s">
        <v>147</v>
      </c>
      <c r="H86" s="101">
        <v>2</v>
      </c>
      <c r="I86" s="90">
        <v>1282828</v>
      </c>
      <c r="J86" s="90">
        <v>1399822</v>
      </c>
      <c r="K86" s="90">
        <f t="shared" si="5"/>
        <v>2799644</v>
      </c>
      <c r="L86" s="10"/>
    </row>
    <row r="87" spans="1:12" ht="20.100000000000001" customHeight="1" x14ac:dyDescent="0.3">
      <c r="A87" s="5"/>
      <c r="B87" s="9"/>
      <c r="C87" s="19">
        <v>68</v>
      </c>
      <c r="D87" s="39">
        <v>8.2100000000000009</v>
      </c>
      <c r="E87" s="19">
        <v>10851</v>
      </c>
      <c r="F87" s="93" t="s">
        <v>55</v>
      </c>
      <c r="G87" s="19" t="s">
        <v>32</v>
      </c>
      <c r="H87" s="101">
        <v>3</v>
      </c>
      <c r="I87" s="90">
        <v>850729</v>
      </c>
      <c r="J87" s="90">
        <v>928315</v>
      </c>
      <c r="K87" s="90">
        <f t="shared" si="5"/>
        <v>2784945</v>
      </c>
      <c r="L87" s="10"/>
    </row>
    <row r="88" spans="1:12" ht="20.100000000000001" customHeight="1" x14ac:dyDescent="0.3">
      <c r="A88" s="5"/>
      <c r="B88" s="9"/>
      <c r="C88" s="19">
        <v>69</v>
      </c>
      <c r="D88" s="39">
        <v>8.2200000000000006</v>
      </c>
      <c r="E88" s="19">
        <v>12198</v>
      </c>
      <c r="F88" s="93" t="s">
        <v>56</v>
      </c>
      <c r="G88" s="19" t="s">
        <v>21</v>
      </c>
      <c r="H88" s="101">
        <v>750</v>
      </c>
      <c r="I88" s="90">
        <v>25767</v>
      </c>
      <c r="J88" s="90">
        <v>28117</v>
      </c>
      <c r="K88" s="90">
        <f t="shared" si="5"/>
        <v>21087750</v>
      </c>
      <c r="L88" s="10"/>
    </row>
    <row r="89" spans="1:12" ht="20.100000000000001" customHeight="1" x14ac:dyDescent="0.3">
      <c r="A89" s="5"/>
      <c r="B89" s="9"/>
      <c r="C89" s="19">
        <v>70</v>
      </c>
      <c r="D89" s="39">
        <v>8.23</v>
      </c>
      <c r="E89" s="19">
        <v>13030</v>
      </c>
      <c r="F89" s="93" t="s">
        <v>57</v>
      </c>
      <c r="G89" s="19" t="s">
        <v>32</v>
      </c>
      <c r="H89" s="101">
        <v>6</v>
      </c>
      <c r="I89" s="90">
        <v>303474</v>
      </c>
      <c r="J89" s="90">
        <v>331151</v>
      </c>
      <c r="K89" s="90">
        <f t="shared" si="5"/>
        <v>1986906</v>
      </c>
      <c r="L89" s="10"/>
    </row>
    <row r="90" spans="1:12" ht="20.100000000000001" customHeight="1" x14ac:dyDescent="0.3">
      <c r="A90" s="5"/>
      <c r="B90" s="9"/>
      <c r="C90" s="19">
        <v>71</v>
      </c>
      <c r="D90" s="39">
        <v>8.2399999999999896</v>
      </c>
      <c r="E90" s="19">
        <v>13923</v>
      </c>
      <c r="F90" s="93" t="s">
        <v>58</v>
      </c>
      <c r="G90" s="19" t="s">
        <v>36</v>
      </c>
      <c r="H90" s="101">
        <v>3</v>
      </c>
      <c r="I90" s="90">
        <v>769330</v>
      </c>
      <c r="J90" s="90">
        <v>839493</v>
      </c>
      <c r="K90" s="90">
        <f t="shared" si="5"/>
        <v>2518479</v>
      </c>
      <c r="L90" s="10"/>
    </row>
    <row r="91" spans="1:12" ht="20.100000000000001" customHeight="1" x14ac:dyDescent="0.3">
      <c r="A91" s="5"/>
      <c r="B91" s="9"/>
      <c r="C91" s="19">
        <v>72</v>
      </c>
      <c r="D91" s="39">
        <v>8.2499999999999893</v>
      </c>
      <c r="E91" s="19">
        <v>12801</v>
      </c>
      <c r="F91" s="93" t="s">
        <v>59</v>
      </c>
      <c r="G91" s="19" t="s">
        <v>19</v>
      </c>
      <c r="H91" s="101">
        <v>980</v>
      </c>
      <c r="I91" s="90">
        <v>37428</v>
      </c>
      <c r="J91" s="90">
        <v>40841</v>
      </c>
      <c r="K91" s="90">
        <f t="shared" si="5"/>
        <v>40024180</v>
      </c>
      <c r="L91" s="10"/>
    </row>
    <row r="92" spans="1:12" ht="20.100000000000001" customHeight="1" x14ac:dyDescent="0.3">
      <c r="A92" s="5"/>
      <c r="B92" s="9"/>
      <c r="C92" s="19">
        <v>73</v>
      </c>
      <c r="D92" s="39">
        <v>8.2599999999999891</v>
      </c>
      <c r="E92" s="19">
        <v>103045</v>
      </c>
      <c r="F92" s="93" t="s">
        <v>196</v>
      </c>
      <c r="G92" s="19" t="s">
        <v>36</v>
      </c>
      <c r="H92" s="101">
        <v>20</v>
      </c>
      <c r="I92" s="90">
        <v>1044366</v>
      </c>
      <c r="J92" s="90">
        <v>1139612</v>
      </c>
      <c r="K92" s="90">
        <f t="shared" si="5"/>
        <v>22792240</v>
      </c>
      <c r="L92" s="10"/>
    </row>
    <row r="93" spans="1:12" ht="20.100000000000001" customHeight="1" x14ac:dyDescent="0.3">
      <c r="A93" s="5"/>
      <c r="B93" s="9"/>
      <c r="C93" s="19">
        <v>74</v>
      </c>
      <c r="D93" s="39">
        <v>8.2699999999999907</v>
      </c>
      <c r="E93" s="19">
        <v>10253</v>
      </c>
      <c r="F93" s="89" t="s">
        <v>125</v>
      </c>
      <c r="G93" s="19" t="s">
        <v>95</v>
      </c>
      <c r="H93" s="105">
        <v>2678</v>
      </c>
      <c r="I93" s="90">
        <v>3691</v>
      </c>
      <c r="J93" s="90">
        <v>4028</v>
      </c>
      <c r="K93" s="90">
        <f t="shared" si="5"/>
        <v>10786984</v>
      </c>
      <c r="L93" s="10"/>
    </row>
    <row r="94" spans="1:12" ht="20.100000000000001" customHeight="1" x14ac:dyDescent="0.3">
      <c r="A94" s="5"/>
      <c r="B94" s="9"/>
      <c r="C94" s="19">
        <v>75</v>
      </c>
      <c r="D94" s="39">
        <v>8.2799999999999905</v>
      </c>
      <c r="E94" s="19">
        <v>13924</v>
      </c>
      <c r="F94" s="89" t="s">
        <v>126</v>
      </c>
      <c r="G94" s="19" t="s">
        <v>101</v>
      </c>
      <c r="H94" s="105">
        <v>905</v>
      </c>
      <c r="I94" s="90">
        <v>49705</v>
      </c>
      <c r="J94" s="90">
        <v>54238</v>
      </c>
      <c r="K94" s="90">
        <f t="shared" si="5"/>
        <v>49085390</v>
      </c>
      <c r="L94" s="10"/>
    </row>
    <row r="95" spans="1:12" ht="20.100000000000001" customHeight="1" x14ac:dyDescent="0.3">
      <c r="A95" s="5"/>
      <c r="B95" s="9"/>
      <c r="C95" s="19">
        <v>76</v>
      </c>
      <c r="D95" s="39">
        <v>8.2899999999999903</v>
      </c>
      <c r="E95" s="19">
        <v>10254</v>
      </c>
      <c r="F95" s="93" t="s">
        <v>61</v>
      </c>
      <c r="G95" s="19" t="s">
        <v>19</v>
      </c>
      <c r="H95" s="101">
        <v>705</v>
      </c>
      <c r="I95" s="90">
        <v>5650</v>
      </c>
      <c r="J95" s="90">
        <v>6165</v>
      </c>
      <c r="K95" s="90">
        <f t="shared" si="5"/>
        <v>4346325</v>
      </c>
      <c r="L95" s="10"/>
    </row>
    <row r="96" spans="1:12" ht="31.9" customHeight="1" x14ac:dyDescent="0.3">
      <c r="A96" s="5"/>
      <c r="B96" s="9"/>
      <c r="C96" s="19">
        <v>77</v>
      </c>
      <c r="D96" s="39">
        <v>8.2999999999999901</v>
      </c>
      <c r="E96" s="19">
        <v>11151</v>
      </c>
      <c r="F96" s="89" t="s">
        <v>197</v>
      </c>
      <c r="G96" s="19" t="s">
        <v>95</v>
      </c>
      <c r="H96" s="105">
        <v>153</v>
      </c>
      <c r="I96" s="90">
        <v>37213</v>
      </c>
      <c r="J96" s="90">
        <v>40607</v>
      </c>
      <c r="K96" s="90">
        <f t="shared" si="5"/>
        <v>6212871</v>
      </c>
      <c r="L96" s="10"/>
    </row>
    <row r="97" spans="1:12" ht="20.100000000000001" customHeight="1" x14ac:dyDescent="0.3">
      <c r="A97" s="5"/>
      <c r="B97" s="9"/>
      <c r="C97" s="19">
        <v>78</v>
      </c>
      <c r="D97" s="39">
        <v>8.3099999999999898</v>
      </c>
      <c r="E97" s="19">
        <v>12352</v>
      </c>
      <c r="F97" s="93" t="s">
        <v>62</v>
      </c>
      <c r="G97" s="19" t="s">
        <v>19</v>
      </c>
      <c r="H97" s="101">
        <v>610</v>
      </c>
      <c r="I97" s="90">
        <v>587</v>
      </c>
      <c r="J97" s="90">
        <v>641</v>
      </c>
      <c r="K97" s="90">
        <f t="shared" si="5"/>
        <v>391010</v>
      </c>
      <c r="L97" s="10"/>
    </row>
    <row r="98" spans="1:12" ht="30" customHeight="1" x14ac:dyDescent="0.3">
      <c r="A98" s="5"/>
      <c r="B98" s="9"/>
      <c r="C98" s="54" t="s">
        <v>63</v>
      </c>
      <c r="D98" s="54"/>
      <c r="E98" s="54"/>
      <c r="F98" s="54"/>
      <c r="G98" s="54"/>
      <c r="H98" s="100"/>
      <c r="I98" s="54"/>
      <c r="J98" s="54"/>
      <c r="K98" s="54"/>
      <c r="L98" s="10"/>
    </row>
    <row r="99" spans="1:12" ht="20.100000000000001" customHeight="1" x14ac:dyDescent="0.3">
      <c r="A99" s="5"/>
      <c r="B99" s="9"/>
      <c r="C99" s="19">
        <v>79</v>
      </c>
      <c r="D99" s="39">
        <v>9.01</v>
      </c>
      <c r="E99" s="82">
        <v>12001</v>
      </c>
      <c r="F99" s="84" t="s">
        <v>198</v>
      </c>
      <c r="G99" s="82" t="s">
        <v>19</v>
      </c>
      <c r="H99" s="102">
        <v>80</v>
      </c>
      <c r="I99" s="90">
        <v>226165</v>
      </c>
      <c r="J99" s="90">
        <v>246791</v>
      </c>
      <c r="K99" s="90">
        <f t="shared" ref="K99:K115" si="6">+J99*H99</f>
        <v>19743280</v>
      </c>
      <c r="L99" s="10"/>
    </row>
    <row r="100" spans="1:12" ht="20.100000000000001" customHeight="1" x14ac:dyDescent="0.3">
      <c r="A100" s="5"/>
      <c r="B100" s="9"/>
      <c r="C100" s="19">
        <v>80</v>
      </c>
      <c r="D100" s="39">
        <v>9.02</v>
      </c>
      <c r="E100" s="82">
        <v>10335</v>
      </c>
      <c r="F100" s="83" t="s">
        <v>153</v>
      </c>
      <c r="G100" s="82" t="s">
        <v>19</v>
      </c>
      <c r="H100" s="102">
        <v>108</v>
      </c>
      <c r="I100" s="90">
        <v>117865</v>
      </c>
      <c r="J100" s="90">
        <v>128614</v>
      </c>
      <c r="K100" s="90">
        <f t="shared" si="6"/>
        <v>13890312</v>
      </c>
      <c r="L100" s="10"/>
    </row>
    <row r="101" spans="1:12" ht="20.100000000000001" customHeight="1" x14ac:dyDescent="0.3">
      <c r="A101" s="5"/>
      <c r="B101" s="9"/>
      <c r="C101" s="19">
        <v>81</v>
      </c>
      <c r="D101" s="39">
        <v>9.0299999999999994</v>
      </c>
      <c r="E101" s="82">
        <v>12019</v>
      </c>
      <c r="F101" s="84" t="s">
        <v>199</v>
      </c>
      <c r="G101" s="82" t="s">
        <v>19</v>
      </c>
      <c r="H101" s="103">
        <v>80</v>
      </c>
      <c r="I101" s="90">
        <v>218941.08</v>
      </c>
      <c r="J101" s="90">
        <v>238909</v>
      </c>
      <c r="K101" s="90">
        <f t="shared" si="6"/>
        <v>19112720</v>
      </c>
      <c r="L101" s="10"/>
    </row>
    <row r="102" spans="1:12" ht="20.100000000000001" customHeight="1" x14ac:dyDescent="0.3">
      <c r="A102" s="5"/>
      <c r="B102" s="9"/>
      <c r="C102" s="19">
        <v>82</v>
      </c>
      <c r="D102" s="39">
        <v>9.0399999999999991</v>
      </c>
      <c r="E102" s="82">
        <v>353</v>
      </c>
      <c r="F102" s="83" t="s">
        <v>161</v>
      </c>
      <c r="G102" s="82" t="s">
        <v>19</v>
      </c>
      <c r="H102" s="103">
        <v>95</v>
      </c>
      <c r="I102" s="90">
        <v>191234</v>
      </c>
      <c r="J102" s="90">
        <v>208675</v>
      </c>
      <c r="K102" s="90">
        <f t="shared" si="6"/>
        <v>19824125</v>
      </c>
      <c r="L102" s="10"/>
    </row>
    <row r="103" spans="1:12" ht="20.100000000000001" customHeight="1" x14ac:dyDescent="0.3">
      <c r="A103" s="5"/>
      <c r="B103" s="9"/>
      <c r="C103" s="19">
        <v>83</v>
      </c>
      <c r="D103" s="39">
        <v>9.0500000000000007</v>
      </c>
      <c r="E103" s="82">
        <v>18657</v>
      </c>
      <c r="F103" s="83" t="s">
        <v>132</v>
      </c>
      <c r="G103" s="82" t="s">
        <v>19</v>
      </c>
      <c r="H103" s="103">
        <v>996</v>
      </c>
      <c r="I103" s="90">
        <v>12387</v>
      </c>
      <c r="J103" s="90">
        <v>13517</v>
      </c>
      <c r="K103" s="90">
        <f t="shared" si="6"/>
        <v>13462932</v>
      </c>
      <c r="L103" s="10"/>
    </row>
    <row r="104" spans="1:12" ht="20.100000000000001" customHeight="1" x14ac:dyDescent="0.3">
      <c r="A104" s="5"/>
      <c r="B104" s="9"/>
      <c r="C104" s="19">
        <v>84</v>
      </c>
      <c r="D104" s="39">
        <v>9.06</v>
      </c>
      <c r="E104" s="19">
        <v>11559</v>
      </c>
      <c r="F104" s="89" t="s">
        <v>131</v>
      </c>
      <c r="G104" s="19" t="s">
        <v>19</v>
      </c>
      <c r="H104" s="105">
        <v>564</v>
      </c>
      <c r="I104" s="90">
        <v>67054.27</v>
      </c>
      <c r="J104" s="90">
        <v>73170</v>
      </c>
      <c r="K104" s="90">
        <f t="shared" si="6"/>
        <v>41267880</v>
      </c>
      <c r="L104" s="10"/>
    </row>
    <row r="105" spans="1:12" ht="20.100000000000001" customHeight="1" x14ac:dyDescent="0.3">
      <c r="A105" s="5"/>
      <c r="B105" s="9"/>
      <c r="C105" s="19">
        <v>85</v>
      </c>
      <c r="D105" s="39">
        <v>9.07</v>
      </c>
      <c r="E105" s="82">
        <v>13743</v>
      </c>
      <c r="F105" s="83" t="s">
        <v>130</v>
      </c>
      <c r="G105" s="82" t="s">
        <v>19</v>
      </c>
      <c r="H105" s="103">
        <v>3632</v>
      </c>
      <c r="I105" s="90">
        <v>2633</v>
      </c>
      <c r="J105" s="90">
        <v>2873</v>
      </c>
      <c r="K105" s="90">
        <f t="shared" si="6"/>
        <v>10434736</v>
      </c>
      <c r="L105" s="10"/>
    </row>
    <row r="106" spans="1:12" ht="20.100000000000001" customHeight="1" x14ac:dyDescent="0.3">
      <c r="A106" s="5"/>
      <c r="B106" s="9"/>
      <c r="C106" s="19">
        <v>86</v>
      </c>
      <c r="D106" s="39">
        <v>9.08</v>
      </c>
      <c r="E106" s="82">
        <v>12065</v>
      </c>
      <c r="F106" s="84" t="s">
        <v>64</v>
      </c>
      <c r="G106" s="82" t="s">
        <v>21</v>
      </c>
      <c r="H106" s="102">
        <v>232</v>
      </c>
      <c r="I106" s="90">
        <v>108786</v>
      </c>
      <c r="J106" s="90">
        <v>118707</v>
      </c>
      <c r="K106" s="90">
        <f t="shared" si="6"/>
        <v>27540024</v>
      </c>
      <c r="L106" s="10"/>
    </row>
    <row r="107" spans="1:12" ht="20.100000000000001" customHeight="1" x14ac:dyDescent="0.3">
      <c r="A107" s="5"/>
      <c r="B107" s="9"/>
      <c r="C107" s="19">
        <v>87</v>
      </c>
      <c r="D107" s="39">
        <v>9.09</v>
      </c>
      <c r="E107" s="82">
        <v>13751</v>
      </c>
      <c r="F107" s="83" t="s">
        <v>133</v>
      </c>
      <c r="G107" s="82" t="s">
        <v>19</v>
      </c>
      <c r="H107" s="103">
        <v>995</v>
      </c>
      <c r="I107" s="90">
        <v>7618</v>
      </c>
      <c r="J107" s="90">
        <v>8313</v>
      </c>
      <c r="K107" s="90">
        <f t="shared" si="6"/>
        <v>8271435</v>
      </c>
      <c r="L107" s="10"/>
    </row>
    <row r="108" spans="1:12" ht="20.100000000000001" customHeight="1" x14ac:dyDescent="0.3">
      <c r="A108" s="5"/>
      <c r="B108" s="9"/>
      <c r="C108" s="19">
        <v>88</v>
      </c>
      <c r="D108" s="39">
        <v>9.1</v>
      </c>
      <c r="E108" s="82">
        <v>10352</v>
      </c>
      <c r="F108" s="84" t="s">
        <v>65</v>
      </c>
      <c r="G108" s="82" t="s">
        <v>21</v>
      </c>
      <c r="H108" s="102">
        <v>190</v>
      </c>
      <c r="I108" s="94">
        <v>109668</v>
      </c>
      <c r="J108" s="90">
        <v>119670</v>
      </c>
      <c r="K108" s="90">
        <f t="shared" si="6"/>
        <v>22737300</v>
      </c>
      <c r="L108" s="10"/>
    </row>
    <row r="109" spans="1:12" ht="20.100000000000001" customHeight="1" x14ac:dyDescent="0.3">
      <c r="A109" s="5"/>
      <c r="B109" s="9"/>
      <c r="C109" s="19">
        <v>89</v>
      </c>
      <c r="D109" s="39">
        <v>9.11</v>
      </c>
      <c r="E109" s="82">
        <v>13055</v>
      </c>
      <c r="F109" s="83" t="s">
        <v>129</v>
      </c>
      <c r="G109" s="82" t="s">
        <v>21</v>
      </c>
      <c r="H109" s="103">
        <v>980</v>
      </c>
      <c r="I109" s="90">
        <v>14716</v>
      </c>
      <c r="J109" s="90">
        <v>16058</v>
      </c>
      <c r="K109" s="90">
        <f t="shared" si="6"/>
        <v>15736840</v>
      </c>
      <c r="L109" s="10"/>
    </row>
    <row r="110" spans="1:12" ht="20.100000000000001" customHeight="1" x14ac:dyDescent="0.3">
      <c r="A110" s="5"/>
      <c r="B110" s="9"/>
      <c r="C110" s="19">
        <v>90</v>
      </c>
      <c r="D110" s="39">
        <v>9.1199999999999992</v>
      </c>
      <c r="E110" s="82">
        <v>13441</v>
      </c>
      <c r="F110" s="83" t="s">
        <v>128</v>
      </c>
      <c r="G110" s="82" t="s">
        <v>21</v>
      </c>
      <c r="H110" s="103">
        <v>120</v>
      </c>
      <c r="I110" s="90">
        <v>121802</v>
      </c>
      <c r="J110" s="90">
        <v>132910</v>
      </c>
      <c r="K110" s="90">
        <f t="shared" si="6"/>
        <v>15949200</v>
      </c>
      <c r="L110" s="10"/>
    </row>
    <row r="111" spans="1:12" ht="20.100000000000001" customHeight="1" x14ac:dyDescent="0.3">
      <c r="A111" s="5"/>
      <c r="B111" s="9"/>
      <c r="C111" s="19">
        <v>91</v>
      </c>
      <c r="D111" s="39">
        <v>9.1300000000000008</v>
      </c>
      <c r="E111" s="82">
        <v>10269</v>
      </c>
      <c r="F111" s="84" t="s">
        <v>66</v>
      </c>
      <c r="G111" s="82" t="s">
        <v>21</v>
      </c>
      <c r="H111" s="102">
        <v>189</v>
      </c>
      <c r="I111" s="90">
        <v>73835</v>
      </c>
      <c r="J111" s="90">
        <v>80569</v>
      </c>
      <c r="K111" s="90">
        <f t="shared" si="6"/>
        <v>15227541</v>
      </c>
      <c r="L111" s="10"/>
    </row>
    <row r="112" spans="1:12" ht="20.100000000000001" customHeight="1" x14ac:dyDescent="0.3">
      <c r="A112" s="5"/>
      <c r="B112" s="9"/>
      <c r="C112" s="19">
        <v>92</v>
      </c>
      <c r="D112" s="39">
        <v>9.14</v>
      </c>
      <c r="E112" s="82">
        <v>15004</v>
      </c>
      <c r="F112" s="83" t="s">
        <v>200</v>
      </c>
      <c r="G112" s="82" t="s">
        <v>19</v>
      </c>
      <c r="H112" s="103">
        <v>75</v>
      </c>
      <c r="I112" s="90">
        <v>229593</v>
      </c>
      <c r="J112" s="90">
        <v>250532</v>
      </c>
      <c r="K112" s="90">
        <f t="shared" si="6"/>
        <v>18789900</v>
      </c>
      <c r="L112" s="10"/>
    </row>
    <row r="113" spans="1:12" ht="20.100000000000001" customHeight="1" x14ac:dyDescent="0.3">
      <c r="A113" s="5"/>
      <c r="B113" s="9"/>
      <c r="C113" s="19">
        <v>93</v>
      </c>
      <c r="D113" s="39">
        <v>9.15</v>
      </c>
      <c r="E113" s="82">
        <v>10094</v>
      </c>
      <c r="F113" s="83" t="s">
        <v>127</v>
      </c>
      <c r="G113" s="82" t="s">
        <v>22</v>
      </c>
      <c r="H113" s="103">
        <v>5</v>
      </c>
      <c r="I113" s="90">
        <v>851259</v>
      </c>
      <c r="J113" s="90">
        <v>928894</v>
      </c>
      <c r="K113" s="90">
        <f t="shared" si="6"/>
        <v>4644470</v>
      </c>
      <c r="L113" s="10"/>
    </row>
    <row r="114" spans="1:12" ht="20.100000000000001" customHeight="1" x14ac:dyDescent="0.3">
      <c r="A114" s="5"/>
      <c r="B114" s="9"/>
      <c r="C114" s="19">
        <v>94</v>
      </c>
      <c r="D114" s="39">
        <v>9.16</v>
      </c>
      <c r="E114" s="82">
        <v>12031</v>
      </c>
      <c r="F114" s="83" t="s">
        <v>201</v>
      </c>
      <c r="G114" s="82" t="s">
        <v>19</v>
      </c>
      <c r="H114" s="103">
        <v>128</v>
      </c>
      <c r="I114" s="90">
        <v>229324</v>
      </c>
      <c r="J114" s="90">
        <v>250238</v>
      </c>
      <c r="K114" s="90">
        <f t="shared" si="6"/>
        <v>32030464</v>
      </c>
      <c r="L114" s="10"/>
    </row>
    <row r="115" spans="1:12" ht="20.100000000000001" customHeight="1" x14ac:dyDescent="0.3">
      <c r="A115" s="5"/>
      <c r="B115" s="9"/>
      <c r="C115" s="19">
        <v>95</v>
      </c>
      <c r="D115" s="39">
        <v>9.17</v>
      </c>
      <c r="E115" s="82">
        <v>10143</v>
      </c>
      <c r="F115" s="83" t="s">
        <v>155</v>
      </c>
      <c r="G115" s="82" t="s">
        <v>147</v>
      </c>
      <c r="H115" s="103">
        <v>20</v>
      </c>
      <c r="I115" s="90">
        <v>104568</v>
      </c>
      <c r="J115" s="90">
        <v>114105</v>
      </c>
      <c r="K115" s="90">
        <f t="shared" si="6"/>
        <v>2282100</v>
      </c>
      <c r="L115" s="10"/>
    </row>
    <row r="116" spans="1:12" ht="30" customHeight="1" x14ac:dyDescent="0.3">
      <c r="A116" s="5"/>
      <c r="B116" s="9"/>
      <c r="C116" s="54" t="s">
        <v>67</v>
      </c>
      <c r="D116" s="54"/>
      <c r="E116" s="54"/>
      <c r="F116" s="54"/>
      <c r="G116" s="54"/>
      <c r="H116" s="100"/>
      <c r="I116" s="54"/>
      <c r="J116" s="54"/>
      <c r="K116" s="54"/>
      <c r="L116" s="10"/>
    </row>
    <row r="117" spans="1:12" ht="20.100000000000001" customHeight="1" x14ac:dyDescent="0.3">
      <c r="A117" s="5"/>
      <c r="B117" s="9"/>
      <c r="C117" s="19">
        <v>96</v>
      </c>
      <c r="D117" s="39">
        <v>10.01</v>
      </c>
      <c r="E117" s="19">
        <v>14651</v>
      </c>
      <c r="F117" s="93" t="s">
        <v>68</v>
      </c>
      <c r="G117" s="19" t="s">
        <v>36</v>
      </c>
      <c r="H117" s="101">
        <v>74</v>
      </c>
      <c r="I117" s="90">
        <v>642336</v>
      </c>
      <c r="J117" s="90">
        <v>700917</v>
      </c>
      <c r="K117" s="90">
        <f t="shared" ref="K117:K161" si="7">+J117*H117</f>
        <v>51867858</v>
      </c>
      <c r="L117" s="10"/>
    </row>
    <row r="118" spans="1:12" ht="20.100000000000001" customHeight="1" x14ac:dyDescent="0.3">
      <c r="A118" s="5"/>
      <c r="B118" s="9"/>
      <c r="C118" s="19">
        <v>97</v>
      </c>
      <c r="D118" s="39">
        <v>10.02</v>
      </c>
      <c r="E118" s="19">
        <v>16067</v>
      </c>
      <c r="F118" s="93" t="s">
        <v>69</v>
      </c>
      <c r="G118" s="19" t="s">
        <v>36</v>
      </c>
      <c r="H118" s="101">
        <v>2</v>
      </c>
      <c r="I118" s="90">
        <v>8257843</v>
      </c>
      <c r="J118" s="90">
        <v>9010958</v>
      </c>
      <c r="K118" s="90">
        <f t="shared" si="7"/>
        <v>18021916</v>
      </c>
      <c r="L118" s="10"/>
    </row>
    <row r="119" spans="1:12" ht="20.100000000000001" customHeight="1" x14ac:dyDescent="0.3">
      <c r="A119" s="5"/>
      <c r="B119" s="9"/>
      <c r="C119" s="19">
        <v>98</v>
      </c>
      <c r="D119" s="39">
        <v>10.029999999999999</v>
      </c>
      <c r="E119" s="19">
        <v>16069</v>
      </c>
      <c r="F119" s="93" t="s">
        <v>70</v>
      </c>
      <c r="G119" s="19" t="s">
        <v>36</v>
      </c>
      <c r="H119" s="101">
        <v>1</v>
      </c>
      <c r="I119" s="90">
        <v>6285843</v>
      </c>
      <c r="J119" s="90">
        <v>6859112</v>
      </c>
      <c r="K119" s="90">
        <f t="shared" si="7"/>
        <v>6859112</v>
      </c>
      <c r="L119" s="10"/>
    </row>
    <row r="120" spans="1:12" ht="20.100000000000001" customHeight="1" x14ac:dyDescent="0.3">
      <c r="A120" s="5"/>
      <c r="B120" s="9"/>
      <c r="C120" s="19">
        <v>99</v>
      </c>
      <c r="D120" s="39">
        <v>10.039999999999999</v>
      </c>
      <c r="E120" s="19">
        <v>16071</v>
      </c>
      <c r="F120" s="93" t="s">
        <v>71</v>
      </c>
      <c r="G120" s="19" t="s">
        <v>36</v>
      </c>
      <c r="H120" s="101">
        <v>1</v>
      </c>
      <c r="I120" s="90">
        <v>7568932</v>
      </c>
      <c r="J120" s="90">
        <v>8259219</v>
      </c>
      <c r="K120" s="90">
        <f t="shared" si="7"/>
        <v>8259219</v>
      </c>
      <c r="L120" s="10"/>
    </row>
    <row r="121" spans="1:12" ht="20.100000000000001" customHeight="1" x14ac:dyDescent="0.3">
      <c r="A121" s="5"/>
      <c r="B121" s="9"/>
      <c r="C121" s="19">
        <v>100</v>
      </c>
      <c r="D121" s="39">
        <v>10.050000000000001</v>
      </c>
      <c r="E121" s="19">
        <v>14617</v>
      </c>
      <c r="F121" s="89" t="s">
        <v>146</v>
      </c>
      <c r="G121" s="19" t="s">
        <v>147</v>
      </c>
      <c r="H121" s="101">
        <v>32</v>
      </c>
      <c r="I121" s="90">
        <v>124952</v>
      </c>
      <c r="J121" s="90">
        <v>136348</v>
      </c>
      <c r="K121" s="90">
        <f t="shared" si="7"/>
        <v>4363136</v>
      </c>
      <c r="L121" s="10"/>
    </row>
    <row r="122" spans="1:12" ht="20.100000000000001" customHeight="1" x14ac:dyDescent="0.3">
      <c r="A122" s="5"/>
      <c r="B122" s="9"/>
      <c r="C122" s="19">
        <v>101</v>
      </c>
      <c r="D122" s="39">
        <v>10.06</v>
      </c>
      <c r="E122" s="19">
        <v>14785</v>
      </c>
      <c r="F122" s="89" t="s">
        <v>148</v>
      </c>
      <c r="G122" s="19" t="s">
        <v>147</v>
      </c>
      <c r="H122" s="101">
        <v>32</v>
      </c>
      <c r="I122" s="94">
        <v>138747</v>
      </c>
      <c r="J122" s="90">
        <v>151401</v>
      </c>
      <c r="K122" s="90">
        <f t="shared" si="7"/>
        <v>4844832</v>
      </c>
      <c r="L122" s="10"/>
    </row>
    <row r="123" spans="1:12" ht="20.100000000000001" customHeight="1" x14ac:dyDescent="0.3">
      <c r="A123" s="5"/>
      <c r="B123" s="9"/>
      <c r="C123" s="19">
        <v>102</v>
      </c>
      <c r="D123" s="39">
        <v>10.07</v>
      </c>
      <c r="E123" s="19">
        <v>15825</v>
      </c>
      <c r="F123" s="93" t="s">
        <v>72</v>
      </c>
      <c r="G123" s="19" t="s">
        <v>36</v>
      </c>
      <c r="H123" s="101">
        <v>5</v>
      </c>
      <c r="I123" s="90">
        <v>9207165</v>
      </c>
      <c r="J123" s="90">
        <v>10046858</v>
      </c>
      <c r="K123" s="90">
        <f t="shared" si="7"/>
        <v>50234290</v>
      </c>
      <c r="L123" s="10"/>
    </row>
    <row r="124" spans="1:12" ht="20.100000000000001" customHeight="1" x14ac:dyDescent="0.3">
      <c r="A124" s="5"/>
      <c r="B124" s="9"/>
      <c r="C124" s="19">
        <v>103</v>
      </c>
      <c r="D124" s="39">
        <v>10.08</v>
      </c>
      <c r="E124" s="19">
        <v>14697</v>
      </c>
      <c r="F124" s="89" t="s">
        <v>138</v>
      </c>
      <c r="G124" s="19" t="s">
        <v>101</v>
      </c>
      <c r="H124" s="101">
        <v>12</v>
      </c>
      <c r="I124" s="90">
        <v>1223784</v>
      </c>
      <c r="J124" s="90">
        <v>1335393</v>
      </c>
      <c r="K124" s="90">
        <f t="shared" si="7"/>
        <v>16024716</v>
      </c>
      <c r="L124" s="10"/>
    </row>
    <row r="125" spans="1:12" ht="20.100000000000001" customHeight="1" x14ac:dyDescent="0.3">
      <c r="A125" s="5"/>
      <c r="B125" s="9"/>
      <c r="C125" s="19">
        <v>104</v>
      </c>
      <c r="D125" s="39">
        <v>10.09</v>
      </c>
      <c r="E125" s="19">
        <v>14670</v>
      </c>
      <c r="F125" s="93" t="s">
        <v>73</v>
      </c>
      <c r="G125" s="19" t="s">
        <v>32</v>
      </c>
      <c r="H125" s="101">
        <v>8</v>
      </c>
      <c r="I125" s="90">
        <v>5046450</v>
      </c>
      <c r="J125" s="90">
        <v>5506686</v>
      </c>
      <c r="K125" s="90">
        <f t="shared" si="7"/>
        <v>44053488</v>
      </c>
      <c r="L125" s="10"/>
    </row>
    <row r="126" spans="1:12" ht="20.100000000000001" customHeight="1" x14ac:dyDescent="0.3">
      <c r="A126" s="5"/>
      <c r="B126" s="9"/>
      <c r="C126" s="19">
        <v>105</v>
      </c>
      <c r="D126" s="39">
        <v>10.1</v>
      </c>
      <c r="E126" s="19">
        <v>14771</v>
      </c>
      <c r="F126" s="93" t="s">
        <v>74</v>
      </c>
      <c r="G126" s="19" t="s">
        <v>36</v>
      </c>
      <c r="H126" s="101">
        <v>10</v>
      </c>
      <c r="I126" s="94">
        <v>3841433</v>
      </c>
      <c r="J126" s="90">
        <v>4191772</v>
      </c>
      <c r="K126" s="90">
        <f t="shared" si="7"/>
        <v>41917720</v>
      </c>
      <c r="L126" s="10"/>
    </row>
    <row r="127" spans="1:12" ht="20.100000000000001" customHeight="1" x14ac:dyDescent="0.3">
      <c r="A127" s="5"/>
      <c r="B127" s="9"/>
      <c r="C127" s="19">
        <v>106</v>
      </c>
      <c r="D127" s="39">
        <v>10.11</v>
      </c>
      <c r="E127" s="19">
        <v>16070</v>
      </c>
      <c r="F127" s="93" t="s">
        <v>76</v>
      </c>
      <c r="G127" s="19" t="s">
        <v>36</v>
      </c>
      <c r="H127" s="101">
        <v>2</v>
      </c>
      <c r="I127" s="90">
        <v>19674199</v>
      </c>
      <c r="J127" s="90">
        <v>21468486</v>
      </c>
      <c r="K127" s="90">
        <f t="shared" si="7"/>
        <v>42936972</v>
      </c>
      <c r="L127" s="10"/>
    </row>
    <row r="128" spans="1:12" ht="20.100000000000001" customHeight="1" x14ac:dyDescent="0.3">
      <c r="A128" s="5"/>
      <c r="B128" s="9"/>
      <c r="C128" s="19">
        <v>107</v>
      </c>
      <c r="D128" s="39">
        <v>10.119999999999999</v>
      </c>
      <c r="E128" s="19">
        <v>14624</v>
      </c>
      <c r="F128" s="89" t="s">
        <v>135</v>
      </c>
      <c r="G128" s="19" t="s">
        <v>101</v>
      </c>
      <c r="H128" s="101">
        <v>30</v>
      </c>
      <c r="I128" s="90">
        <v>206277</v>
      </c>
      <c r="J128" s="90">
        <v>225089</v>
      </c>
      <c r="K128" s="90">
        <f t="shared" si="7"/>
        <v>6752670</v>
      </c>
      <c r="L128" s="10"/>
    </row>
    <row r="129" spans="1:12" ht="20.100000000000001" customHeight="1" x14ac:dyDescent="0.3">
      <c r="A129" s="5"/>
      <c r="B129" s="9"/>
      <c r="C129" s="19">
        <v>108</v>
      </c>
      <c r="D129" s="39">
        <v>10.130000000000001</v>
      </c>
      <c r="E129" s="19">
        <v>14619</v>
      </c>
      <c r="F129" s="89" t="s">
        <v>134</v>
      </c>
      <c r="G129" s="19" t="s">
        <v>101</v>
      </c>
      <c r="H129" s="101">
        <v>4</v>
      </c>
      <c r="I129" s="90">
        <v>2556123</v>
      </c>
      <c r="J129" s="90">
        <v>2789241</v>
      </c>
      <c r="K129" s="90">
        <f t="shared" si="7"/>
        <v>11156964</v>
      </c>
      <c r="L129" s="10"/>
    </row>
    <row r="130" spans="1:12" ht="20.100000000000001" customHeight="1" x14ac:dyDescent="0.3">
      <c r="A130" s="5"/>
      <c r="B130" s="9"/>
      <c r="C130" s="19">
        <v>109</v>
      </c>
      <c r="D130" s="39">
        <v>10.14</v>
      </c>
      <c r="E130" s="19">
        <v>11186</v>
      </c>
      <c r="F130" s="89" t="s">
        <v>60</v>
      </c>
      <c r="G130" s="19" t="s">
        <v>95</v>
      </c>
      <c r="H130" s="105">
        <v>132</v>
      </c>
      <c r="I130" s="90">
        <v>32995</v>
      </c>
      <c r="J130" s="90">
        <v>36004</v>
      </c>
      <c r="K130" s="90">
        <f t="shared" si="7"/>
        <v>4752528</v>
      </c>
      <c r="L130" s="10"/>
    </row>
    <row r="131" spans="1:12" ht="20.100000000000001" customHeight="1" x14ac:dyDescent="0.3">
      <c r="A131" s="5"/>
      <c r="B131" s="9"/>
      <c r="C131" s="19">
        <v>110</v>
      </c>
      <c r="D131" s="39">
        <v>10.15</v>
      </c>
      <c r="E131" s="19">
        <v>10074</v>
      </c>
      <c r="F131" s="93" t="s">
        <v>77</v>
      </c>
      <c r="G131" s="19" t="s">
        <v>21</v>
      </c>
      <c r="H131" s="101">
        <v>12</v>
      </c>
      <c r="I131" s="90">
        <v>1080810</v>
      </c>
      <c r="J131" s="90">
        <v>1179380</v>
      </c>
      <c r="K131" s="90">
        <f t="shared" si="7"/>
        <v>14152560</v>
      </c>
      <c r="L131" s="10"/>
    </row>
    <row r="132" spans="1:12" ht="20.100000000000001" customHeight="1" x14ac:dyDescent="0.3">
      <c r="A132" s="5"/>
      <c r="B132" s="9"/>
      <c r="C132" s="19">
        <v>111</v>
      </c>
      <c r="D132" s="39">
        <v>10.16</v>
      </c>
      <c r="E132" s="19">
        <v>10087</v>
      </c>
      <c r="F132" s="93" t="s">
        <v>78</v>
      </c>
      <c r="G132" s="19" t="s">
        <v>21</v>
      </c>
      <c r="H132" s="101">
        <v>1</v>
      </c>
      <c r="I132" s="90">
        <v>1605231.05</v>
      </c>
      <c r="J132" s="90">
        <v>1751628</v>
      </c>
      <c r="K132" s="90">
        <f t="shared" si="7"/>
        <v>1751628</v>
      </c>
      <c r="L132" s="10"/>
    </row>
    <row r="133" spans="1:12" ht="20.100000000000001" customHeight="1" x14ac:dyDescent="0.3">
      <c r="A133" s="5"/>
      <c r="B133" s="9"/>
      <c r="C133" s="19">
        <v>112</v>
      </c>
      <c r="D133" s="39">
        <v>10.17</v>
      </c>
      <c r="E133" s="19">
        <v>13959</v>
      </c>
      <c r="F133" s="89" t="s">
        <v>158</v>
      </c>
      <c r="G133" s="19" t="s">
        <v>21</v>
      </c>
      <c r="H133" s="101">
        <v>32</v>
      </c>
      <c r="I133" s="90">
        <v>516337</v>
      </c>
      <c r="J133" s="90">
        <v>563427</v>
      </c>
      <c r="K133" s="90">
        <f t="shared" si="7"/>
        <v>18029664</v>
      </c>
      <c r="L133" s="10"/>
    </row>
    <row r="134" spans="1:12" ht="20.100000000000001" customHeight="1" x14ac:dyDescent="0.3">
      <c r="A134" s="5"/>
      <c r="B134" s="9"/>
      <c r="C134" s="19">
        <v>113</v>
      </c>
      <c r="D134" s="39">
        <v>10.18</v>
      </c>
      <c r="E134" s="19">
        <v>15504</v>
      </c>
      <c r="F134" s="89" t="s">
        <v>164</v>
      </c>
      <c r="G134" s="19" t="s">
        <v>147</v>
      </c>
      <c r="H134" s="101">
        <v>12</v>
      </c>
      <c r="I134" s="94">
        <v>1760900</v>
      </c>
      <c r="J134" s="90">
        <v>1921494</v>
      </c>
      <c r="K134" s="90">
        <f t="shared" si="7"/>
        <v>23057928</v>
      </c>
      <c r="L134" s="10"/>
    </row>
    <row r="135" spans="1:12" ht="20.100000000000001" customHeight="1" x14ac:dyDescent="0.3">
      <c r="A135" s="5"/>
      <c r="B135" s="9"/>
      <c r="C135" s="19">
        <v>114</v>
      </c>
      <c r="D135" s="39">
        <v>10.19</v>
      </c>
      <c r="E135" s="19">
        <v>15507</v>
      </c>
      <c r="F135" s="89" t="s">
        <v>165</v>
      </c>
      <c r="G135" s="19" t="s">
        <v>147</v>
      </c>
      <c r="H135" s="101">
        <v>12</v>
      </c>
      <c r="I135" s="94">
        <v>898092</v>
      </c>
      <c r="J135" s="90">
        <v>979998</v>
      </c>
      <c r="K135" s="90">
        <f t="shared" si="7"/>
        <v>11759976</v>
      </c>
      <c r="L135" s="10"/>
    </row>
    <row r="136" spans="1:12" ht="20.100000000000001" customHeight="1" x14ac:dyDescent="0.3">
      <c r="A136" s="5"/>
      <c r="B136" s="9"/>
      <c r="C136" s="19">
        <v>115</v>
      </c>
      <c r="D136" s="39">
        <v>10.199999999999999</v>
      </c>
      <c r="E136" s="19">
        <v>15508</v>
      </c>
      <c r="F136" s="89" t="s">
        <v>163</v>
      </c>
      <c r="G136" s="19" t="s">
        <v>147</v>
      </c>
      <c r="H136" s="101">
        <v>6</v>
      </c>
      <c r="I136" s="90">
        <v>3979674</v>
      </c>
      <c r="J136" s="90">
        <v>4342620</v>
      </c>
      <c r="K136" s="90">
        <f t="shared" si="7"/>
        <v>26055720</v>
      </c>
      <c r="L136" s="10"/>
    </row>
    <row r="137" spans="1:12" ht="20.100000000000001" customHeight="1" x14ac:dyDescent="0.3">
      <c r="A137" s="5"/>
      <c r="B137" s="9"/>
      <c r="C137" s="19">
        <v>116</v>
      </c>
      <c r="D137" s="39">
        <v>10.210000000000001</v>
      </c>
      <c r="E137" s="19">
        <v>15506</v>
      </c>
      <c r="F137" s="89" t="s">
        <v>162</v>
      </c>
      <c r="G137" s="19" t="s">
        <v>147</v>
      </c>
      <c r="H137" s="101">
        <v>6</v>
      </c>
      <c r="I137" s="90">
        <v>1843978</v>
      </c>
      <c r="J137" s="90">
        <v>2012149</v>
      </c>
      <c r="K137" s="90">
        <f t="shared" si="7"/>
        <v>12072894</v>
      </c>
      <c r="L137" s="10"/>
    </row>
    <row r="138" spans="1:12" ht="20.100000000000001" customHeight="1" x14ac:dyDescent="0.3">
      <c r="A138" s="5"/>
      <c r="B138" s="9"/>
      <c r="C138" s="19">
        <v>117</v>
      </c>
      <c r="D138" s="39">
        <v>10.220000000000001</v>
      </c>
      <c r="E138" s="19">
        <v>10226</v>
      </c>
      <c r="F138" s="93" t="s">
        <v>79</v>
      </c>
      <c r="G138" s="19" t="s">
        <v>36</v>
      </c>
      <c r="H138" s="101">
        <v>6</v>
      </c>
      <c r="I138" s="90">
        <v>2869297</v>
      </c>
      <c r="J138" s="90">
        <v>3130977</v>
      </c>
      <c r="K138" s="90">
        <f t="shared" si="7"/>
        <v>18785862</v>
      </c>
      <c r="L138" s="10"/>
    </row>
    <row r="139" spans="1:12" ht="20.100000000000001" customHeight="1" x14ac:dyDescent="0.3">
      <c r="A139" s="5"/>
      <c r="B139" s="9"/>
      <c r="C139" s="19">
        <v>118</v>
      </c>
      <c r="D139" s="39">
        <v>10.23</v>
      </c>
      <c r="E139" s="19">
        <v>10945</v>
      </c>
      <c r="F139" s="93" t="s">
        <v>80</v>
      </c>
      <c r="G139" s="19" t="s">
        <v>21</v>
      </c>
      <c r="H139" s="101">
        <v>12</v>
      </c>
      <c r="I139" s="90">
        <v>753850</v>
      </c>
      <c r="J139" s="90">
        <v>822601</v>
      </c>
      <c r="K139" s="90">
        <f t="shared" si="7"/>
        <v>9871212</v>
      </c>
      <c r="L139" s="10"/>
    </row>
    <row r="140" spans="1:12" ht="20.100000000000001" customHeight="1" x14ac:dyDescent="0.3">
      <c r="A140" s="5"/>
      <c r="B140" s="9"/>
      <c r="C140" s="19">
        <v>119</v>
      </c>
      <c r="D140" s="39">
        <v>10.24</v>
      </c>
      <c r="E140" s="19">
        <v>14650</v>
      </c>
      <c r="F140" s="93" t="s">
        <v>81</v>
      </c>
      <c r="G140" s="19" t="s">
        <v>36</v>
      </c>
      <c r="H140" s="101">
        <v>30</v>
      </c>
      <c r="I140" s="90">
        <v>424991</v>
      </c>
      <c r="J140" s="90">
        <v>463750</v>
      </c>
      <c r="K140" s="90">
        <f t="shared" si="7"/>
        <v>13912500</v>
      </c>
      <c r="L140" s="10"/>
    </row>
    <row r="141" spans="1:12" ht="20.100000000000001" customHeight="1" x14ac:dyDescent="0.3">
      <c r="A141" s="5"/>
      <c r="B141" s="9"/>
      <c r="C141" s="19">
        <v>120</v>
      </c>
      <c r="D141" s="39">
        <v>10.25</v>
      </c>
      <c r="E141" s="19">
        <v>14665</v>
      </c>
      <c r="F141" s="89" t="s">
        <v>137</v>
      </c>
      <c r="G141" s="19" t="s">
        <v>101</v>
      </c>
      <c r="H141" s="101">
        <v>6</v>
      </c>
      <c r="I141" s="90">
        <v>910815</v>
      </c>
      <c r="J141" s="90">
        <v>993881</v>
      </c>
      <c r="K141" s="90">
        <f t="shared" si="7"/>
        <v>5963286</v>
      </c>
      <c r="L141" s="10"/>
    </row>
    <row r="142" spans="1:12" ht="20.100000000000001" customHeight="1" x14ac:dyDescent="0.3">
      <c r="A142" s="5"/>
      <c r="B142" s="9"/>
      <c r="C142" s="19">
        <v>121</v>
      </c>
      <c r="D142" s="39">
        <v>10.26</v>
      </c>
      <c r="E142" s="19">
        <v>10452</v>
      </c>
      <c r="F142" s="89" t="s">
        <v>136</v>
      </c>
      <c r="G142" s="19" t="s">
        <v>107</v>
      </c>
      <c r="H142" s="101">
        <v>2</v>
      </c>
      <c r="I142" s="90">
        <v>8257843</v>
      </c>
      <c r="J142" s="90">
        <v>9010958</v>
      </c>
      <c r="K142" s="90">
        <f t="shared" si="7"/>
        <v>18021916</v>
      </c>
      <c r="L142" s="10"/>
    </row>
    <row r="143" spans="1:12" ht="20.100000000000001" customHeight="1" x14ac:dyDescent="0.3">
      <c r="A143" s="5"/>
      <c r="B143" s="9"/>
      <c r="C143" s="19">
        <v>122</v>
      </c>
      <c r="D143" s="39">
        <v>10.27</v>
      </c>
      <c r="E143" s="19">
        <v>14663</v>
      </c>
      <c r="F143" s="93" t="s">
        <v>82</v>
      </c>
      <c r="G143" s="19" t="s">
        <v>32</v>
      </c>
      <c r="H143" s="101">
        <v>8</v>
      </c>
      <c r="I143" s="90">
        <v>3856502</v>
      </c>
      <c r="J143" s="90">
        <v>4208215</v>
      </c>
      <c r="K143" s="90">
        <f t="shared" si="7"/>
        <v>33665720</v>
      </c>
      <c r="L143" s="10"/>
    </row>
    <row r="144" spans="1:12" ht="20.100000000000001" customHeight="1" x14ac:dyDescent="0.3">
      <c r="A144" s="5"/>
      <c r="B144" s="9"/>
      <c r="C144" s="19">
        <v>123</v>
      </c>
      <c r="D144" s="39">
        <v>10.28</v>
      </c>
      <c r="E144" s="19">
        <v>14769</v>
      </c>
      <c r="F144" s="89" t="s">
        <v>143</v>
      </c>
      <c r="G144" s="19" t="s">
        <v>101</v>
      </c>
      <c r="H144" s="101">
        <v>12</v>
      </c>
      <c r="I144" s="90">
        <v>2255398</v>
      </c>
      <c r="J144" s="90">
        <v>2461090</v>
      </c>
      <c r="K144" s="90">
        <f t="shared" si="7"/>
        <v>29533080</v>
      </c>
      <c r="L144" s="10"/>
    </row>
    <row r="145" spans="1:12" ht="20.100000000000001" customHeight="1" x14ac:dyDescent="0.3">
      <c r="A145" s="5"/>
      <c r="B145" s="9"/>
      <c r="C145" s="19">
        <v>124</v>
      </c>
      <c r="D145" s="39">
        <v>10.29</v>
      </c>
      <c r="E145" s="19">
        <v>10313</v>
      </c>
      <c r="F145" s="89" t="s">
        <v>142</v>
      </c>
      <c r="G145" s="19" t="s">
        <v>101</v>
      </c>
      <c r="H145" s="101">
        <v>20</v>
      </c>
      <c r="I145" s="90">
        <v>542299</v>
      </c>
      <c r="J145" s="90">
        <v>591757</v>
      </c>
      <c r="K145" s="90">
        <f t="shared" si="7"/>
        <v>11835140</v>
      </c>
      <c r="L145" s="10"/>
    </row>
    <row r="146" spans="1:12" ht="20.100000000000001" customHeight="1" x14ac:dyDescent="0.3">
      <c r="A146" s="5"/>
      <c r="B146" s="9"/>
      <c r="C146" s="19">
        <v>125</v>
      </c>
      <c r="D146" s="39">
        <v>10.3</v>
      </c>
      <c r="E146" s="19">
        <v>10086</v>
      </c>
      <c r="F146" s="89" t="s">
        <v>141</v>
      </c>
      <c r="G146" s="19" t="s">
        <v>101</v>
      </c>
      <c r="H146" s="101">
        <v>11</v>
      </c>
      <c r="I146" s="90">
        <v>1177280</v>
      </c>
      <c r="J146" s="90">
        <v>1284648</v>
      </c>
      <c r="K146" s="90">
        <f t="shared" si="7"/>
        <v>14131128</v>
      </c>
      <c r="L146" s="10"/>
    </row>
    <row r="147" spans="1:12" ht="20.100000000000001" customHeight="1" x14ac:dyDescent="0.3">
      <c r="A147" s="5"/>
      <c r="B147" s="9"/>
      <c r="C147" s="19">
        <v>126</v>
      </c>
      <c r="D147" s="39">
        <v>10.31</v>
      </c>
      <c r="E147" s="19">
        <v>14887</v>
      </c>
      <c r="F147" s="89" t="s">
        <v>140</v>
      </c>
      <c r="G147" s="19" t="s">
        <v>101</v>
      </c>
      <c r="H147" s="101">
        <v>2</v>
      </c>
      <c r="I147" s="90">
        <v>468069</v>
      </c>
      <c r="J147" s="90">
        <v>510757</v>
      </c>
      <c r="K147" s="90">
        <f t="shared" si="7"/>
        <v>1021514</v>
      </c>
      <c r="L147" s="10"/>
    </row>
    <row r="148" spans="1:12" ht="20.100000000000001" customHeight="1" x14ac:dyDescent="0.3">
      <c r="A148" s="5"/>
      <c r="B148" s="9"/>
      <c r="C148" s="19">
        <v>127</v>
      </c>
      <c r="D148" s="39">
        <v>10.32</v>
      </c>
      <c r="E148" s="19">
        <v>10227</v>
      </c>
      <c r="F148" s="89" t="s">
        <v>139</v>
      </c>
      <c r="G148" s="19" t="s">
        <v>101</v>
      </c>
      <c r="H148" s="101">
        <v>2</v>
      </c>
      <c r="I148" s="90">
        <v>11540329</v>
      </c>
      <c r="J148" s="90">
        <v>12592807</v>
      </c>
      <c r="K148" s="90">
        <f t="shared" si="7"/>
        <v>25185614</v>
      </c>
      <c r="L148" s="10"/>
    </row>
    <row r="149" spans="1:12" ht="20.100000000000001" customHeight="1" x14ac:dyDescent="0.3">
      <c r="A149" s="5"/>
      <c r="B149" s="9"/>
      <c r="C149" s="19">
        <v>128</v>
      </c>
      <c r="D149" s="39">
        <v>10.33</v>
      </c>
      <c r="E149" s="19">
        <v>14705</v>
      </c>
      <c r="F149" s="93" t="s">
        <v>83</v>
      </c>
      <c r="G149" s="19" t="s">
        <v>36</v>
      </c>
      <c r="H149" s="101">
        <v>2</v>
      </c>
      <c r="I149" s="90">
        <v>5972657</v>
      </c>
      <c r="J149" s="90">
        <v>6517363</v>
      </c>
      <c r="K149" s="90">
        <f t="shared" si="7"/>
        <v>13034726</v>
      </c>
      <c r="L149" s="10"/>
    </row>
    <row r="150" spans="1:12" ht="20.100000000000001" customHeight="1" x14ac:dyDescent="0.3">
      <c r="A150" s="5"/>
      <c r="B150" s="9"/>
      <c r="C150" s="19">
        <v>129</v>
      </c>
      <c r="D150" s="39">
        <v>10.34</v>
      </c>
      <c r="E150" s="19">
        <v>14714</v>
      </c>
      <c r="F150" s="93" t="s">
        <v>84</v>
      </c>
      <c r="G150" s="19" t="s">
        <v>36</v>
      </c>
      <c r="H150" s="101">
        <v>7</v>
      </c>
      <c r="I150" s="90">
        <v>1255131</v>
      </c>
      <c r="J150" s="90">
        <v>1369599</v>
      </c>
      <c r="K150" s="90">
        <f t="shared" si="7"/>
        <v>9587193</v>
      </c>
      <c r="L150" s="10"/>
    </row>
    <row r="151" spans="1:12" ht="20.100000000000001" customHeight="1" x14ac:dyDescent="0.3">
      <c r="A151" s="5"/>
      <c r="B151" s="9"/>
      <c r="C151" s="19">
        <v>130</v>
      </c>
      <c r="D151" s="39">
        <v>10.35</v>
      </c>
      <c r="E151" s="19">
        <v>15816</v>
      </c>
      <c r="F151" s="89" t="s">
        <v>150</v>
      </c>
      <c r="G151" s="19" t="s">
        <v>101</v>
      </c>
      <c r="H151" s="101">
        <v>6</v>
      </c>
      <c r="I151" s="90">
        <v>4713174</v>
      </c>
      <c r="J151" s="90">
        <v>5143015</v>
      </c>
      <c r="K151" s="90">
        <f t="shared" si="7"/>
        <v>30858090</v>
      </c>
      <c r="L151" s="10"/>
    </row>
    <row r="152" spans="1:12" ht="20.100000000000001" customHeight="1" x14ac:dyDescent="0.3">
      <c r="A152" s="5"/>
      <c r="B152" s="9"/>
      <c r="C152" s="19">
        <v>131</v>
      </c>
      <c r="D152" s="39">
        <v>10.36</v>
      </c>
      <c r="E152" s="19">
        <v>15814</v>
      </c>
      <c r="F152" s="89" t="s">
        <v>151</v>
      </c>
      <c r="G152" s="19" t="s">
        <v>101</v>
      </c>
      <c r="H152" s="101">
        <v>6</v>
      </c>
      <c r="I152" s="90">
        <v>3599960</v>
      </c>
      <c r="J152" s="90">
        <v>3928276</v>
      </c>
      <c r="K152" s="90">
        <f t="shared" si="7"/>
        <v>23569656</v>
      </c>
      <c r="L152" s="10"/>
    </row>
    <row r="153" spans="1:12" ht="20.100000000000001" customHeight="1" x14ac:dyDescent="0.3">
      <c r="A153" s="5"/>
      <c r="B153" s="9"/>
      <c r="C153" s="19">
        <v>132</v>
      </c>
      <c r="D153" s="39">
        <v>10.37</v>
      </c>
      <c r="E153" s="19">
        <v>11304</v>
      </c>
      <c r="F153" s="93" t="s">
        <v>85</v>
      </c>
      <c r="G153" s="96" t="s">
        <v>36</v>
      </c>
      <c r="H153" s="101">
        <v>3</v>
      </c>
      <c r="I153" s="90">
        <v>307210</v>
      </c>
      <c r="J153" s="90">
        <v>335228</v>
      </c>
      <c r="K153" s="90">
        <f t="shared" si="7"/>
        <v>1005684</v>
      </c>
      <c r="L153" s="10"/>
    </row>
    <row r="154" spans="1:12" ht="20.100000000000001" customHeight="1" x14ac:dyDescent="0.3">
      <c r="A154" s="5"/>
      <c r="B154" s="9"/>
      <c r="C154" s="19">
        <v>133</v>
      </c>
      <c r="D154" s="39">
        <v>10.38</v>
      </c>
      <c r="E154" s="19">
        <v>14642</v>
      </c>
      <c r="F154" s="93" t="s">
        <v>75</v>
      </c>
      <c r="G154" s="19" t="s">
        <v>21</v>
      </c>
      <c r="H154" s="101">
        <v>34</v>
      </c>
      <c r="I154" s="90">
        <v>621364</v>
      </c>
      <c r="J154" s="90">
        <v>678032</v>
      </c>
      <c r="K154" s="90">
        <f t="shared" si="7"/>
        <v>23053088</v>
      </c>
      <c r="L154" s="10"/>
    </row>
    <row r="155" spans="1:12" ht="20.100000000000001" customHeight="1" x14ac:dyDescent="0.3">
      <c r="A155" s="5"/>
      <c r="B155" s="9"/>
      <c r="C155" s="19">
        <v>134</v>
      </c>
      <c r="D155" s="39">
        <v>10.39</v>
      </c>
      <c r="E155" s="19">
        <v>16072</v>
      </c>
      <c r="F155" s="89" t="s">
        <v>144</v>
      </c>
      <c r="G155" s="19" t="s">
        <v>101</v>
      </c>
      <c r="H155" s="101">
        <v>6</v>
      </c>
      <c r="I155" s="90">
        <v>3036360</v>
      </c>
      <c r="J155" s="90">
        <v>3313276</v>
      </c>
      <c r="K155" s="90">
        <f t="shared" si="7"/>
        <v>19879656</v>
      </c>
      <c r="L155" s="10"/>
    </row>
    <row r="156" spans="1:12" ht="20.100000000000001" customHeight="1" x14ac:dyDescent="0.3">
      <c r="A156" s="5"/>
      <c r="B156" s="9"/>
      <c r="C156" s="19">
        <v>135</v>
      </c>
      <c r="D156" s="39">
        <v>10.4</v>
      </c>
      <c r="E156" s="19">
        <v>14773</v>
      </c>
      <c r="F156" s="93" t="s">
        <v>86</v>
      </c>
      <c r="G156" s="19" t="s">
        <v>36</v>
      </c>
      <c r="H156" s="101">
        <v>6</v>
      </c>
      <c r="I156" s="90">
        <v>2387295</v>
      </c>
      <c r="J156" s="90">
        <v>2605016</v>
      </c>
      <c r="K156" s="90">
        <f t="shared" si="7"/>
        <v>15630096</v>
      </c>
      <c r="L156" s="10"/>
    </row>
    <row r="157" spans="1:12" ht="20.100000000000001" customHeight="1" x14ac:dyDescent="0.3">
      <c r="A157" s="5"/>
      <c r="B157" s="9"/>
      <c r="C157" s="19">
        <v>136</v>
      </c>
      <c r="D157" s="39">
        <v>10.41</v>
      </c>
      <c r="E157" s="19">
        <v>14678</v>
      </c>
      <c r="F157" s="89" t="s">
        <v>170</v>
      </c>
      <c r="G157" s="19" t="s">
        <v>147</v>
      </c>
      <c r="H157" s="101">
        <v>10</v>
      </c>
      <c r="I157" s="90">
        <v>445779</v>
      </c>
      <c r="J157" s="90">
        <v>486434</v>
      </c>
      <c r="K157" s="90">
        <f t="shared" si="7"/>
        <v>4864340</v>
      </c>
      <c r="L157" s="10"/>
    </row>
    <row r="158" spans="1:12" ht="20.100000000000001" customHeight="1" x14ac:dyDescent="0.3">
      <c r="A158" s="5"/>
      <c r="B158" s="9"/>
      <c r="C158" s="19">
        <v>137</v>
      </c>
      <c r="D158" s="39">
        <v>10.42</v>
      </c>
      <c r="E158" s="19">
        <v>14681</v>
      </c>
      <c r="F158" s="89" t="s">
        <v>171</v>
      </c>
      <c r="G158" s="19" t="s">
        <v>147</v>
      </c>
      <c r="H158" s="101">
        <v>16</v>
      </c>
      <c r="I158" s="90">
        <v>452478</v>
      </c>
      <c r="J158" s="90">
        <v>493744</v>
      </c>
      <c r="K158" s="90">
        <f t="shared" si="7"/>
        <v>7899904</v>
      </c>
      <c r="L158" s="10"/>
    </row>
    <row r="159" spans="1:12" ht="20.100000000000001" customHeight="1" x14ac:dyDescent="0.3">
      <c r="A159" s="5"/>
      <c r="B159" s="9"/>
      <c r="C159" s="19">
        <v>138</v>
      </c>
      <c r="D159" s="39">
        <v>10.43</v>
      </c>
      <c r="E159" s="19">
        <v>15650</v>
      </c>
      <c r="F159" s="89" t="s">
        <v>172</v>
      </c>
      <c r="G159" s="19" t="s">
        <v>147</v>
      </c>
      <c r="H159" s="101">
        <v>16</v>
      </c>
      <c r="I159" s="90">
        <v>544299</v>
      </c>
      <c r="J159" s="90">
        <v>593939</v>
      </c>
      <c r="K159" s="90">
        <f t="shared" si="7"/>
        <v>9503024</v>
      </c>
      <c r="L159" s="10"/>
    </row>
    <row r="160" spans="1:12" ht="20.100000000000001" customHeight="1" x14ac:dyDescent="0.3">
      <c r="A160" s="5"/>
      <c r="B160" s="9"/>
      <c r="C160" s="19">
        <v>139</v>
      </c>
      <c r="D160" s="39">
        <v>10.44</v>
      </c>
      <c r="E160" s="19">
        <v>16803</v>
      </c>
      <c r="F160" s="89" t="s">
        <v>173</v>
      </c>
      <c r="G160" s="19" t="s">
        <v>147</v>
      </c>
      <c r="H160" s="101">
        <v>16</v>
      </c>
      <c r="I160" s="90">
        <v>1036156</v>
      </c>
      <c r="J160" s="90">
        <v>1130653</v>
      </c>
      <c r="K160" s="90">
        <f t="shared" si="7"/>
        <v>18090448</v>
      </c>
      <c r="L160" s="10"/>
    </row>
    <row r="161" spans="1:12" ht="20.100000000000001" customHeight="1" x14ac:dyDescent="0.3">
      <c r="A161" s="5"/>
      <c r="B161" s="9"/>
      <c r="C161" s="19">
        <v>140</v>
      </c>
      <c r="D161" s="39">
        <v>10.45</v>
      </c>
      <c r="E161" s="19">
        <v>16648</v>
      </c>
      <c r="F161" s="89" t="s">
        <v>174</v>
      </c>
      <c r="G161" s="19" t="s">
        <v>147</v>
      </c>
      <c r="H161" s="101">
        <v>11</v>
      </c>
      <c r="I161" s="90">
        <v>289347</v>
      </c>
      <c r="J161" s="90">
        <v>315735</v>
      </c>
      <c r="K161" s="90">
        <f t="shared" si="7"/>
        <v>3473085</v>
      </c>
      <c r="L161" s="10"/>
    </row>
    <row r="162" spans="1:12" s="3" customFormat="1" ht="15.75" x14ac:dyDescent="0.25">
      <c r="A162" s="11"/>
      <c r="B162" s="12"/>
      <c r="C162" s="20"/>
      <c r="D162" s="43"/>
      <c r="E162" s="20"/>
      <c r="F162" s="59"/>
      <c r="G162" s="20"/>
      <c r="H162" s="106"/>
      <c r="I162" s="20"/>
      <c r="J162" s="20"/>
      <c r="K162" s="21"/>
      <c r="L162" s="13"/>
    </row>
    <row r="163" spans="1:12" s="3" customFormat="1" ht="30" customHeight="1" x14ac:dyDescent="0.25">
      <c r="A163" s="11"/>
      <c r="B163" s="12"/>
      <c r="C163" s="22"/>
      <c r="D163" s="44"/>
      <c r="E163" s="22"/>
      <c r="F163" s="184" t="s">
        <v>87</v>
      </c>
      <c r="G163" s="185"/>
      <c r="H163" s="185"/>
      <c r="I163" s="186"/>
      <c r="J163" s="134">
        <f>SUM(K12:K161)</f>
        <v>1904128107.7990394</v>
      </c>
      <c r="K163" s="135"/>
      <c r="L163" s="13"/>
    </row>
    <row r="164" spans="1:12" s="3" customFormat="1" ht="30" customHeight="1" x14ac:dyDescent="0.25">
      <c r="A164" s="11"/>
      <c r="B164" s="12"/>
      <c r="C164" s="22"/>
      <c r="D164" s="44"/>
      <c r="E164" s="22"/>
      <c r="F164" s="181" t="s">
        <v>88</v>
      </c>
      <c r="G164" s="182"/>
      <c r="H164" s="182"/>
      <c r="I164" s="183"/>
      <c r="J164" s="134">
        <f>J163*J176</f>
        <v>593516731.20096052</v>
      </c>
      <c r="K164" s="135"/>
      <c r="L164" s="13"/>
    </row>
    <row r="165" spans="1:12" s="3" customFormat="1" ht="30" customHeight="1" x14ac:dyDescent="0.25">
      <c r="A165" s="11"/>
      <c r="B165" s="12"/>
      <c r="C165" s="22"/>
      <c r="D165" s="45"/>
      <c r="E165" s="24"/>
      <c r="F165" s="178" t="s">
        <v>179</v>
      </c>
      <c r="G165" s="179"/>
      <c r="H165" s="180"/>
      <c r="I165" s="55">
        <f>ROUND(J165/J163,6)</f>
        <v>4.2109000000000001E-2</v>
      </c>
      <c r="J165" s="134">
        <v>80181212</v>
      </c>
      <c r="K165" s="135"/>
      <c r="L165" s="13"/>
    </row>
    <row r="166" spans="1:12" s="3" customFormat="1" ht="30" customHeight="1" x14ac:dyDescent="0.25">
      <c r="A166" s="11"/>
      <c r="B166" s="12"/>
      <c r="C166" s="22"/>
      <c r="D166" s="45"/>
      <c r="E166" s="24"/>
      <c r="F166" s="178" t="s">
        <v>180</v>
      </c>
      <c r="G166" s="179"/>
      <c r="H166" s="180"/>
      <c r="I166" s="55">
        <f>ROUND(J166/J163,6)</f>
        <v>4.4596999999999998E-2</v>
      </c>
      <c r="J166" s="134">
        <v>84917975</v>
      </c>
      <c r="K166" s="135"/>
      <c r="L166" s="13"/>
    </row>
    <row r="167" spans="1:12" s="3" customFormat="1" ht="30" customHeight="1" x14ac:dyDescent="0.25">
      <c r="A167" s="11"/>
      <c r="B167" s="12"/>
      <c r="C167" s="22"/>
      <c r="D167" s="45"/>
      <c r="E167" s="24"/>
      <c r="F167" s="178" t="s">
        <v>181</v>
      </c>
      <c r="G167" s="179"/>
      <c r="H167" s="180"/>
      <c r="I167" s="55">
        <f>ROUND(J167/J163,6)</f>
        <v>4.6611E-2</v>
      </c>
      <c r="J167" s="134">
        <v>88753247</v>
      </c>
      <c r="K167" s="135"/>
      <c r="L167" s="13"/>
    </row>
    <row r="168" spans="1:12" s="3" customFormat="1" ht="30" customHeight="1" x14ac:dyDescent="0.25">
      <c r="A168" s="11"/>
      <c r="B168" s="12"/>
      <c r="C168" s="22"/>
      <c r="D168" s="45"/>
      <c r="E168" s="24"/>
      <c r="F168" s="173" t="s">
        <v>183</v>
      </c>
      <c r="G168" s="174"/>
      <c r="H168" s="174"/>
      <c r="I168" s="175"/>
      <c r="J168" s="187"/>
      <c r="K168" s="188"/>
      <c r="L168" s="13"/>
    </row>
    <row r="169" spans="1:12" s="3" customFormat="1" ht="30" customHeight="1" x14ac:dyDescent="0.25">
      <c r="A169" s="11"/>
      <c r="B169" s="12"/>
      <c r="C169" s="22"/>
      <c r="D169" s="44"/>
      <c r="E169" s="22"/>
      <c r="F169" s="164" t="s">
        <v>182</v>
      </c>
      <c r="G169" s="165"/>
      <c r="H169" s="165"/>
      <c r="I169" s="166"/>
      <c r="J169" s="134">
        <f>+J168+J167+J166+J165+J164+J163</f>
        <v>2751497273</v>
      </c>
      <c r="K169" s="135"/>
      <c r="L169" s="13"/>
    </row>
    <row r="170" spans="1:12" s="3" customFormat="1" thickBot="1" x14ac:dyDescent="0.3">
      <c r="A170" s="11"/>
      <c r="B170" s="12"/>
      <c r="C170" s="22"/>
      <c r="D170" s="44"/>
      <c r="E170" s="23"/>
      <c r="F170" s="60"/>
      <c r="G170" s="22"/>
      <c r="H170" s="107"/>
      <c r="I170" s="26"/>
      <c r="J170" s="26"/>
      <c r="K170" s="27"/>
      <c r="L170" s="13"/>
    </row>
    <row r="171" spans="1:12" s="3" customFormat="1" ht="15.75" x14ac:dyDescent="0.25">
      <c r="A171" s="11"/>
      <c r="B171" s="12"/>
      <c r="C171" s="159" t="s">
        <v>176</v>
      </c>
      <c r="D171" s="160"/>
      <c r="E171" s="160"/>
      <c r="F171" s="160"/>
      <c r="G171" s="160"/>
      <c r="H171" s="160"/>
      <c r="I171" s="160"/>
      <c r="J171" s="160"/>
      <c r="K171" s="161"/>
      <c r="L171" s="14"/>
    </row>
    <row r="172" spans="1:12" s="3" customFormat="1" ht="72" customHeight="1" x14ac:dyDescent="0.25">
      <c r="A172" s="11"/>
      <c r="B172" s="12"/>
      <c r="C172" s="136" t="s">
        <v>177</v>
      </c>
      <c r="D172" s="137"/>
      <c r="E172" s="137"/>
      <c r="F172" s="138"/>
      <c r="G172" s="158" t="s">
        <v>8</v>
      </c>
      <c r="H172" s="158"/>
      <c r="I172" s="158"/>
      <c r="J172" s="162" t="s">
        <v>9</v>
      </c>
      <c r="K172" s="163"/>
      <c r="L172" s="15"/>
    </row>
    <row r="173" spans="1:12" s="3" customFormat="1" ht="48.75" customHeight="1" x14ac:dyDescent="0.25">
      <c r="A173" s="11"/>
      <c r="B173" s="12"/>
      <c r="C173" s="136" t="s">
        <v>175</v>
      </c>
      <c r="D173" s="137"/>
      <c r="E173" s="137"/>
      <c r="F173" s="138"/>
      <c r="G173" s="142" t="s">
        <v>10</v>
      </c>
      <c r="H173" s="142"/>
      <c r="I173" s="28" t="s">
        <v>11</v>
      </c>
      <c r="J173" s="154">
        <v>0.25169999999999998</v>
      </c>
      <c r="K173" s="155"/>
      <c r="L173" s="15"/>
    </row>
    <row r="174" spans="1:12" s="3" customFormat="1" ht="30" customHeight="1" x14ac:dyDescent="0.25">
      <c r="A174" s="11"/>
      <c r="B174" s="12"/>
      <c r="C174" s="136" t="s">
        <v>89</v>
      </c>
      <c r="D174" s="137"/>
      <c r="E174" s="137"/>
      <c r="F174" s="138"/>
      <c r="G174" s="139" t="s">
        <v>91</v>
      </c>
      <c r="H174" s="140"/>
      <c r="I174" s="28" t="s">
        <v>12</v>
      </c>
      <c r="J174" s="154">
        <v>0.01</v>
      </c>
      <c r="K174" s="155"/>
      <c r="L174" s="15"/>
    </row>
    <row r="175" spans="1:12" s="4" customFormat="1" ht="25.5" customHeight="1" x14ac:dyDescent="0.25">
      <c r="A175" s="11"/>
      <c r="B175" s="12"/>
      <c r="C175" s="146"/>
      <c r="D175" s="147"/>
      <c r="E175" s="147"/>
      <c r="F175" s="148"/>
      <c r="G175" s="141" t="s">
        <v>178</v>
      </c>
      <c r="H175" s="142"/>
      <c r="I175" s="28" t="s">
        <v>13</v>
      </c>
      <c r="J175" s="154">
        <v>0.05</v>
      </c>
      <c r="K175" s="155"/>
      <c r="L175" s="13"/>
    </row>
    <row r="176" spans="1:12" s="4" customFormat="1" ht="15.75" x14ac:dyDescent="0.25">
      <c r="A176" s="11"/>
      <c r="B176" s="12"/>
      <c r="C176" s="151"/>
      <c r="D176" s="152"/>
      <c r="E176" s="152"/>
      <c r="F176" s="153"/>
      <c r="G176" s="149" t="s">
        <v>14</v>
      </c>
      <c r="H176" s="150"/>
      <c r="I176" s="28" t="s">
        <v>15</v>
      </c>
      <c r="J176" s="156">
        <f>SUM(J173:K175)</f>
        <v>0.31169999999999998</v>
      </c>
      <c r="K176" s="157"/>
      <c r="L176" s="13"/>
    </row>
    <row r="177" spans="1:12" ht="17.25" thickBot="1" x14ac:dyDescent="0.35">
      <c r="A177" s="5"/>
      <c r="B177" s="9"/>
      <c r="C177" s="31"/>
      <c r="D177" s="46"/>
      <c r="E177" s="30"/>
      <c r="F177" s="61"/>
      <c r="G177" s="143"/>
      <c r="H177" s="143"/>
      <c r="I177" s="143"/>
      <c r="J177" s="144"/>
      <c r="K177" s="145"/>
      <c r="L177" s="10"/>
    </row>
    <row r="178" spans="1:12" ht="17.25" thickBot="1" x14ac:dyDescent="0.35">
      <c r="A178" s="5"/>
      <c r="B178" s="34"/>
      <c r="C178" s="35"/>
      <c r="D178" s="47"/>
      <c r="E178" s="36"/>
      <c r="F178" s="62"/>
      <c r="G178" s="35"/>
      <c r="H178" s="108"/>
      <c r="I178" s="35"/>
      <c r="J178" s="35"/>
      <c r="K178" s="35"/>
      <c r="L178" s="37"/>
    </row>
    <row r="179" spans="1:12" ht="17.25" thickTop="1" x14ac:dyDescent="0.3">
      <c r="A179" s="5"/>
      <c r="B179" s="5"/>
      <c r="C179" s="5"/>
      <c r="D179" s="40"/>
      <c r="E179" s="6"/>
      <c r="F179" s="56"/>
      <c r="G179" s="5"/>
      <c r="H179" s="97"/>
      <c r="I179" s="5"/>
      <c r="J179" s="5"/>
      <c r="K179" s="5"/>
      <c r="L179" s="5"/>
    </row>
  </sheetData>
  <mergeCells count="37">
    <mergeCell ref="J163:K163"/>
    <mergeCell ref="F168:I168"/>
    <mergeCell ref="C61:D61"/>
    <mergeCell ref="F167:H167"/>
    <mergeCell ref="F165:H165"/>
    <mergeCell ref="F164:I164"/>
    <mergeCell ref="F163:I163"/>
    <mergeCell ref="F166:H166"/>
    <mergeCell ref="J168:K168"/>
    <mergeCell ref="C9:K9"/>
    <mergeCell ref="C3:E3"/>
    <mergeCell ref="C5:K5"/>
    <mergeCell ref="C6:K6"/>
    <mergeCell ref="C7:K8"/>
    <mergeCell ref="G175:H175"/>
    <mergeCell ref="G177:K177"/>
    <mergeCell ref="C175:F175"/>
    <mergeCell ref="G176:H176"/>
    <mergeCell ref="C176:F176"/>
    <mergeCell ref="J175:K175"/>
    <mergeCell ref="J176:K176"/>
    <mergeCell ref="J164:K164"/>
    <mergeCell ref="J165:K165"/>
    <mergeCell ref="J166:K166"/>
    <mergeCell ref="J167:K167"/>
    <mergeCell ref="C174:F174"/>
    <mergeCell ref="G174:H174"/>
    <mergeCell ref="J174:K174"/>
    <mergeCell ref="C172:F172"/>
    <mergeCell ref="G172:I172"/>
    <mergeCell ref="C173:F173"/>
    <mergeCell ref="G173:H173"/>
    <mergeCell ref="C171:K171"/>
    <mergeCell ref="J172:K172"/>
    <mergeCell ref="J173:K173"/>
    <mergeCell ref="F169:I169"/>
    <mergeCell ref="J169:K169"/>
  </mergeCells>
  <conditionalFormatting sqref="F163">
    <cfRule type="duplicateValues" dxfId="1" priority="2" stopIfTrue="1"/>
  </conditionalFormatting>
  <pageMargins left="0.11811023622047245" right="0.11811023622047245" top="0.15748031496062992" bottom="0.15748031496062992" header="0.31496062992125984" footer="0.31496062992125984"/>
  <pageSetup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D032D-B958-4804-B137-C47BE8464244}">
  <dimension ref="A1:K180"/>
  <sheetViews>
    <sheetView showGridLines="0" topLeftCell="A157" zoomScale="85" zoomScaleNormal="85" zoomScaleSheetLayoutView="85" zoomScalePageLayoutView="55" workbookViewId="0">
      <selection activeCell="J174" sqref="J174"/>
    </sheetView>
  </sheetViews>
  <sheetFormatPr baseColWidth="10" defaultColWidth="11.42578125" defaultRowHeight="16.5" x14ac:dyDescent="0.3"/>
  <cols>
    <col min="1" max="1" width="2.140625" style="1" customWidth="1"/>
    <col min="2" max="2" width="3.28515625" style="1" customWidth="1"/>
    <col min="3" max="3" width="5.140625" style="1" customWidth="1"/>
    <col min="4" max="4" width="15.28515625" style="48" customWidth="1"/>
    <col min="5" max="5" width="16.28515625" style="2" customWidth="1"/>
    <col min="6" max="6" width="73.28515625" style="63" customWidth="1"/>
    <col min="7" max="7" width="8.7109375" style="1" customWidth="1"/>
    <col min="8" max="8" width="21.7109375" style="1" customWidth="1"/>
    <col min="9" max="9" width="26.42578125" style="1" customWidth="1"/>
    <col min="10" max="10" width="29.85546875" style="131" customWidth="1"/>
    <col min="11" max="11" width="3.28515625" style="1" customWidth="1"/>
    <col min="12" max="16384" width="11.42578125" style="1"/>
  </cols>
  <sheetData>
    <row r="1" spans="1:11" ht="11.25" customHeight="1" thickBot="1" x14ac:dyDescent="0.35">
      <c r="A1" s="5"/>
      <c r="B1" s="5"/>
      <c r="C1" s="5"/>
      <c r="D1" s="40"/>
      <c r="E1" s="6"/>
      <c r="F1" s="56"/>
      <c r="G1" s="5"/>
      <c r="H1" s="5"/>
      <c r="I1" s="5"/>
      <c r="J1" s="117"/>
      <c r="K1" s="5"/>
    </row>
    <row r="2" spans="1:11" ht="17.25" thickTop="1" x14ac:dyDescent="0.3">
      <c r="A2" s="5"/>
      <c r="B2" s="7"/>
      <c r="C2" s="32"/>
      <c r="D2" s="41"/>
      <c r="E2" s="33"/>
      <c r="F2" s="57"/>
      <c r="G2" s="32"/>
      <c r="H2" s="32"/>
      <c r="I2" s="32"/>
      <c r="J2" s="118"/>
      <c r="K2" s="8"/>
    </row>
    <row r="3" spans="1:11" ht="27" customHeight="1" x14ac:dyDescent="0.3">
      <c r="A3" s="5"/>
      <c r="B3" s="9"/>
      <c r="C3" s="168" t="s">
        <v>16</v>
      </c>
      <c r="D3" s="169"/>
      <c r="E3" s="169"/>
      <c r="F3" s="56"/>
      <c r="G3" s="5"/>
      <c r="H3" s="5"/>
      <c r="I3" s="5"/>
      <c r="J3" s="117"/>
      <c r="K3" s="10"/>
    </row>
    <row r="4" spans="1:11" x14ac:dyDescent="0.3">
      <c r="A4" s="5"/>
      <c r="B4" s="9"/>
      <c r="C4" s="29" t="s">
        <v>0</v>
      </c>
      <c r="D4" s="42" t="s">
        <v>17</v>
      </c>
      <c r="E4" s="29" t="s">
        <v>1</v>
      </c>
      <c r="F4" s="56"/>
      <c r="G4" s="5"/>
      <c r="H4" s="5"/>
      <c r="I4" s="5"/>
      <c r="J4" s="117"/>
      <c r="K4" s="10"/>
    </row>
    <row r="5" spans="1:11" x14ac:dyDescent="0.3">
      <c r="A5" s="5"/>
      <c r="B5" s="9"/>
      <c r="C5" s="170"/>
      <c r="D5" s="170"/>
      <c r="E5" s="170"/>
      <c r="F5" s="170"/>
      <c r="G5" s="170"/>
      <c r="H5" s="170"/>
      <c r="I5" s="170"/>
      <c r="J5" s="170"/>
      <c r="K5" s="10"/>
    </row>
    <row r="6" spans="1:11" x14ac:dyDescent="0.3">
      <c r="A6" s="5"/>
      <c r="B6" s="9"/>
      <c r="C6" s="171" t="s">
        <v>184</v>
      </c>
      <c r="D6" s="171"/>
      <c r="E6" s="171"/>
      <c r="F6" s="171"/>
      <c r="G6" s="171"/>
      <c r="H6" s="171"/>
      <c r="I6" s="171"/>
      <c r="J6" s="171"/>
      <c r="K6" s="10"/>
    </row>
    <row r="7" spans="1:11" s="17" customFormat="1" x14ac:dyDescent="0.3">
      <c r="A7" s="16"/>
      <c r="B7" s="49"/>
      <c r="C7" s="172" t="s">
        <v>213</v>
      </c>
      <c r="D7" s="172"/>
      <c r="E7" s="172"/>
      <c r="F7" s="172"/>
      <c r="G7" s="172"/>
      <c r="H7" s="172"/>
      <c r="I7" s="172"/>
      <c r="J7" s="172"/>
      <c r="K7" s="18"/>
    </row>
    <row r="8" spans="1:11" ht="43.5" customHeight="1" x14ac:dyDescent="0.3">
      <c r="A8" s="5"/>
      <c r="B8" s="9"/>
      <c r="C8" s="172"/>
      <c r="D8" s="172"/>
      <c r="E8" s="172"/>
      <c r="F8" s="172"/>
      <c r="G8" s="172"/>
      <c r="H8" s="172"/>
      <c r="I8" s="172"/>
      <c r="J8" s="172"/>
      <c r="K8" s="10"/>
    </row>
    <row r="9" spans="1:11" ht="9.9499999999999993" customHeight="1" x14ac:dyDescent="0.3">
      <c r="A9" s="5"/>
      <c r="B9" s="9"/>
      <c r="C9" s="167"/>
      <c r="D9" s="167"/>
      <c r="E9" s="167"/>
      <c r="F9" s="167"/>
      <c r="G9" s="167"/>
      <c r="H9" s="167"/>
      <c r="I9" s="167"/>
      <c r="J9" s="167"/>
      <c r="K9" s="10"/>
    </row>
    <row r="10" spans="1:11" ht="30" customHeight="1" x14ac:dyDescent="0.3">
      <c r="A10" s="5"/>
      <c r="B10" s="9"/>
      <c r="C10" s="50" t="s">
        <v>2</v>
      </c>
      <c r="D10" s="51" t="s">
        <v>3</v>
      </c>
      <c r="E10" s="52" t="s">
        <v>18</v>
      </c>
      <c r="F10" s="58" t="s">
        <v>4</v>
      </c>
      <c r="G10" s="50" t="s">
        <v>5</v>
      </c>
      <c r="H10" s="99" t="s">
        <v>204</v>
      </c>
      <c r="I10" s="110" t="s">
        <v>205</v>
      </c>
      <c r="J10" s="119" t="s">
        <v>206</v>
      </c>
      <c r="K10" s="10"/>
    </row>
    <row r="11" spans="1:11" ht="24.95" customHeight="1" x14ac:dyDescent="0.3">
      <c r="A11" s="5"/>
      <c r="B11" s="9"/>
      <c r="C11" s="64" t="s">
        <v>28</v>
      </c>
      <c r="D11" s="65"/>
      <c r="E11" s="65"/>
      <c r="F11" s="66"/>
      <c r="G11" s="54"/>
      <c r="H11" s="54"/>
      <c r="I11" s="54"/>
      <c r="J11" s="120"/>
      <c r="K11" s="10"/>
    </row>
    <row r="12" spans="1:11" ht="20.100000000000001" customHeight="1" x14ac:dyDescent="0.3">
      <c r="A12" s="5"/>
      <c r="B12" s="9"/>
      <c r="C12" s="19">
        <v>1</v>
      </c>
      <c r="D12" s="38">
        <v>1.03</v>
      </c>
      <c r="E12" s="75">
        <v>11646</v>
      </c>
      <c r="F12" s="76" t="s">
        <v>20</v>
      </c>
      <c r="G12" s="75" t="s">
        <v>21</v>
      </c>
      <c r="H12" s="132">
        <v>420.2473452557</v>
      </c>
      <c r="I12" s="111"/>
      <c r="J12" s="121"/>
      <c r="K12" s="10"/>
    </row>
    <row r="13" spans="1:11" ht="24.95" customHeight="1" x14ac:dyDescent="0.3">
      <c r="A13" s="5"/>
      <c r="B13" s="9"/>
      <c r="C13" s="64" t="s">
        <v>29</v>
      </c>
      <c r="D13" s="65"/>
      <c r="E13" s="65"/>
      <c r="F13" s="66"/>
      <c r="G13" s="54"/>
      <c r="H13" s="100"/>
      <c r="I13" s="112"/>
      <c r="J13" s="122"/>
      <c r="K13" s="10"/>
    </row>
    <row r="14" spans="1:11" ht="20.100000000000001" customHeight="1" x14ac:dyDescent="0.3">
      <c r="A14" s="5"/>
      <c r="B14" s="9"/>
      <c r="C14" s="19">
        <v>2</v>
      </c>
      <c r="D14" s="38">
        <v>2.0099999999999998</v>
      </c>
      <c r="E14" s="75">
        <v>10149</v>
      </c>
      <c r="F14" s="79" t="s">
        <v>23</v>
      </c>
      <c r="G14" s="75" t="s">
        <v>19</v>
      </c>
      <c r="H14" s="102">
        <v>176</v>
      </c>
      <c r="I14" s="111"/>
      <c r="J14" s="121"/>
      <c r="K14" s="10"/>
    </row>
    <row r="15" spans="1:11" ht="20.100000000000001" customHeight="1" x14ac:dyDescent="0.3">
      <c r="A15" s="5"/>
      <c r="B15" s="9"/>
      <c r="C15" s="19">
        <v>3</v>
      </c>
      <c r="D15" s="38">
        <v>2.02</v>
      </c>
      <c r="E15" s="75">
        <v>12087</v>
      </c>
      <c r="F15" s="79" t="s">
        <v>24</v>
      </c>
      <c r="G15" s="75" t="s">
        <v>21</v>
      </c>
      <c r="H15" s="102">
        <v>34</v>
      </c>
      <c r="I15" s="111"/>
      <c r="J15" s="121"/>
      <c r="K15" s="10"/>
    </row>
    <row r="16" spans="1:11" ht="20.100000000000001" customHeight="1" x14ac:dyDescent="0.3">
      <c r="A16" s="5"/>
      <c r="B16" s="9"/>
      <c r="C16" s="19">
        <v>4</v>
      </c>
      <c r="D16" s="38">
        <v>2.0299999999999998</v>
      </c>
      <c r="E16" s="75">
        <v>10208</v>
      </c>
      <c r="F16" s="79" t="s">
        <v>25</v>
      </c>
      <c r="G16" s="75" t="s">
        <v>19</v>
      </c>
      <c r="H16" s="102">
        <v>198</v>
      </c>
      <c r="I16" s="111"/>
      <c r="J16" s="121"/>
      <c r="K16" s="10"/>
    </row>
    <row r="17" spans="1:11" ht="20.100000000000001" customHeight="1" x14ac:dyDescent="0.3">
      <c r="A17" s="5"/>
      <c r="B17" s="9"/>
      <c r="C17" s="19">
        <v>5</v>
      </c>
      <c r="D17" s="38">
        <v>2.04</v>
      </c>
      <c r="E17" s="75">
        <v>10209</v>
      </c>
      <c r="F17" s="79" t="s">
        <v>26</v>
      </c>
      <c r="G17" s="75" t="s">
        <v>19</v>
      </c>
      <c r="H17" s="102">
        <v>295</v>
      </c>
      <c r="I17" s="111"/>
      <c r="J17" s="121"/>
      <c r="K17" s="10"/>
    </row>
    <row r="18" spans="1:11" ht="20.100000000000001" customHeight="1" x14ac:dyDescent="0.3">
      <c r="A18" s="5"/>
      <c r="B18" s="9"/>
      <c r="C18" s="19">
        <v>6</v>
      </c>
      <c r="D18" s="38">
        <v>2.0499999999999998</v>
      </c>
      <c r="E18" s="75">
        <v>10760</v>
      </c>
      <c r="F18" s="79" t="s">
        <v>27</v>
      </c>
      <c r="G18" s="75" t="s">
        <v>21</v>
      </c>
      <c r="H18" s="102">
        <v>65</v>
      </c>
      <c r="I18" s="111"/>
      <c r="J18" s="121"/>
      <c r="K18" s="10"/>
    </row>
    <row r="19" spans="1:11" s="5" customFormat="1" ht="20.100000000000001" customHeight="1" x14ac:dyDescent="0.25">
      <c r="B19" s="9"/>
      <c r="C19" s="19">
        <v>7</v>
      </c>
      <c r="D19" s="38">
        <v>2.06</v>
      </c>
      <c r="E19" s="75">
        <v>13416</v>
      </c>
      <c r="F19" s="80" t="s">
        <v>92</v>
      </c>
      <c r="G19" s="81" t="s">
        <v>36</v>
      </c>
      <c r="H19" s="102">
        <v>10</v>
      </c>
      <c r="I19" s="111"/>
      <c r="J19" s="121"/>
      <c r="K19" s="10"/>
    </row>
    <row r="20" spans="1:11" s="5" customFormat="1" ht="20.100000000000001" customHeight="1" x14ac:dyDescent="0.25">
      <c r="B20" s="9"/>
      <c r="C20" s="19">
        <v>8</v>
      </c>
      <c r="D20" s="38">
        <v>2.0699999999999998</v>
      </c>
      <c r="E20" s="82">
        <v>14910</v>
      </c>
      <c r="F20" s="83" t="s">
        <v>93</v>
      </c>
      <c r="G20" s="82" t="s">
        <v>19</v>
      </c>
      <c r="H20" s="102">
        <v>37</v>
      </c>
      <c r="I20" s="111"/>
      <c r="J20" s="121"/>
      <c r="K20" s="10"/>
    </row>
    <row r="21" spans="1:11" s="5" customFormat="1" ht="20.100000000000001" customHeight="1" x14ac:dyDescent="0.25">
      <c r="B21" s="9"/>
      <c r="C21" s="19">
        <v>9</v>
      </c>
      <c r="D21" s="38">
        <v>2.08</v>
      </c>
      <c r="E21" s="82">
        <v>15122</v>
      </c>
      <c r="F21" s="83" t="s">
        <v>94</v>
      </c>
      <c r="G21" s="82" t="s">
        <v>95</v>
      </c>
      <c r="H21" s="102">
        <v>45</v>
      </c>
      <c r="I21" s="111"/>
      <c r="J21" s="121"/>
      <c r="K21" s="10"/>
    </row>
    <row r="22" spans="1:11" s="5" customFormat="1" ht="20.100000000000001" customHeight="1" x14ac:dyDescent="0.25">
      <c r="B22" s="9"/>
      <c r="C22" s="19">
        <v>10</v>
      </c>
      <c r="D22" s="38">
        <v>2.09</v>
      </c>
      <c r="E22" s="82">
        <v>12802</v>
      </c>
      <c r="F22" s="83" t="s">
        <v>96</v>
      </c>
      <c r="G22" s="82" t="s">
        <v>97</v>
      </c>
      <c r="H22" s="102">
        <v>32</v>
      </c>
      <c r="I22" s="111"/>
      <c r="J22" s="121"/>
      <c r="K22" s="10"/>
    </row>
    <row r="23" spans="1:11" s="5" customFormat="1" ht="20.100000000000001" customHeight="1" x14ac:dyDescent="0.25">
      <c r="B23" s="9"/>
      <c r="C23" s="19">
        <v>11</v>
      </c>
      <c r="D23" s="38">
        <v>2.1</v>
      </c>
      <c r="E23" s="82">
        <v>11373</v>
      </c>
      <c r="F23" s="83" t="s">
        <v>98</v>
      </c>
      <c r="G23" s="82" t="s">
        <v>95</v>
      </c>
      <c r="H23" s="102">
        <v>78</v>
      </c>
      <c r="I23" s="111"/>
      <c r="J23" s="121"/>
      <c r="K23" s="10"/>
    </row>
    <row r="24" spans="1:11" s="5" customFormat="1" ht="20.100000000000001" customHeight="1" x14ac:dyDescent="0.25">
      <c r="B24" s="9"/>
      <c r="C24" s="19">
        <v>12</v>
      </c>
      <c r="D24" s="38">
        <v>2.11</v>
      </c>
      <c r="E24" s="82">
        <v>13057</v>
      </c>
      <c r="F24" s="83" t="s">
        <v>159</v>
      </c>
      <c r="G24" s="82" t="s">
        <v>21</v>
      </c>
      <c r="H24" s="102">
        <v>29</v>
      </c>
      <c r="I24" s="111"/>
      <c r="J24" s="121"/>
      <c r="K24" s="10"/>
    </row>
    <row r="25" spans="1:11" ht="24.95" customHeight="1" x14ac:dyDescent="0.3">
      <c r="A25" s="5"/>
      <c r="B25" s="9"/>
      <c r="C25" s="64" t="s">
        <v>30</v>
      </c>
      <c r="D25" s="65"/>
      <c r="E25" s="65"/>
      <c r="F25" s="66"/>
      <c r="G25" s="54"/>
      <c r="H25" s="100"/>
      <c r="I25" s="112"/>
      <c r="J25" s="122"/>
      <c r="K25" s="10"/>
    </row>
    <row r="26" spans="1:11" ht="20.100000000000001" customHeight="1" x14ac:dyDescent="0.3">
      <c r="A26" s="5"/>
      <c r="B26" s="9"/>
      <c r="C26" s="19">
        <v>13</v>
      </c>
      <c r="D26" s="39">
        <v>3.01</v>
      </c>
      <c r="E26" s="19">
        <v>10240</v>
      </c>
      <c r="F26" s="93" t="s">
        <v>31</v>
      </c>
      <c r="G26" s="19" t="s">
        <v>32</v>
      </c>
      <c r="H26" s="101">
        <v>8</v>
      </c>
      <c r="I26" s="111"/>
      <c r="J26" s="121"/>
      <c r="K26" s="10"/>
    </row>
    <row r="27" spans="1:11" ht="20.100000000000001" customHeight="1" x14ac:dyDescent="0.3">
      <c r="A27" s="5"/>
      <c r="B27" s="9"/>
      <c r="C27" s="19">
        <v>14</v>
      </c>
      <c r="D27" s="39">
        <v>3.02</v>
      </c>
      <c r="E27" s="19">
        <v>10016</v>
      </c>
      <c r="F27" s="89" t="s">
        <v>99</v>
      </c>
      <c r="G27" s="19" t="s">
        <v>97</v>
      </c>
      <c r="H27" s="101">
        <v>18</v>
      </c>
      <c r="I27" s="111"/>
      <c r="J27" s="121"/>
      <c r="K27" s="10"/>
    </row>
    <row r="28" spans="1:11" ht="20.100000000000001" customHeight="1" x14ac:dyDescent="0.3">
      <c r="A28" s="5"/>
      <c r="B28" s="9"/>
      <c r="C28" s="19">
        <v>15</v>
      </c>
      <c r="D28" s="39">
        <v>3.03</v>
      </c>
      <c r="E28" s="19">
        <v>10860</v>
      </c>
      <c r="F28" s="89" t="s">
        <v>100</v>
      </c>
      <c r="G28" s="19" t="s">
        <v>101</v>
      </c>
      <c r="H28" s="101">
        <v>8</v>
      </c>
      <c r="I28" s="111"/>
      <c r="J28" s="121"/>
      <c r="K28" s="10"/>
    </row>
    <row r="29" spans="1:11" ht="20.100000000000001" customHeight="1" x14ac:dyDescent="0.3">
      <c r="A29" s="5"/>
      <c r="B29" s="9"/>
      <c r="C29" s="19">
        <v>16</v>
      </c>
      <c r="D29" s="39">
        <v>3.04</v>
      </c>
      <c r="E29" s="19">
        <v>16617</v>
      </c>
      <c r="F29" s="89" t="s">
        <v>102</v>
      </c>
      <c r="G29" s="19" t="s">
        <v>101</v>
      </c>
      <c r="H29" s="101">
        <v>2</v>
      </c>
      <c r="I29" s="111"/>
      <c r="J29" s="121"/>
      <c r="K29" s="10"/>
    </row>
    <row r="30" spans="1:11" ht="20.100000000000001" customHeight="1" x14ac:dyDescent="0.3">
      <c r="A30" s="5"/>
      <c r="B30" s="9"/>
      <c r="C30" s="19">
        <v>17</v>
      </c>
      <c r="D30" s="39">
        <v>3.05</v>
      </c>
      <c r="E30" s="19">
        <v>10882</v>
      </c>
      <c r="F30" s="93" t="s">
        <v>33</v>
      </c>
      <c r="G30" s="19" t="s">
        <v>34</v>
      </c>
      <c r="H30" s="101">
        <v>12</v>
      </c>
      <c r="I30" s="111"/>
      <c r="J30" s="121"/>
      <c r="K30" s="10"/>
    </row>
    <row r="31" spans="1:11" ht="20.100000000000001" customHeight="1" x14ac:dyDescent="0.3">
      <c r="A31" s="5"/>
      <c r="B31" s="9"/>
      <c r="C31" s="19">
        <v>18</v>
      </c>
      <c r="D31" s="39">
        <v>3.06</v>
      </c>
      <c r="E31" s="19">
        <v>10342</v>
      </c>
      <c r="F31" s="93" t="s">
        <v>35</v>
      </c>
      <c r="G31" s="19" t="s">
        <v>36</v>
      </c>
      <c r="H31" s="101">
        <v>26</v>
      </c>
      <c r="I31" s="111"/>
      <c r="J31" s="121"/>
      <c r="K31" s="10"/>
    </row>
    <row r="32" spans="1:11" ht="20.100000000000001" customHeight="1" x14ac:dyDescent="0.3">
      <c r="A32" s="5"/>
      <c r="B32" s="9"/>
      <c r="C32" s="19">
        <v>19</v>
      </c>
      <c r="D32" s="39">
        <v>3.07</v>
      </c>
      <c r="E32" s="19">
        <v>14439</v>
      </c>
      <c r="F32" s="93" t="s">
        <v>37</v>
      </c>
      <c r="G32" s="19" t="s">
        <v>19</v>
      </c>
      <c r="H32" s="101">
        <v>210</v>
      </c>
      <c r="I32" s="111"/>
      <c r="J32" s="121"/>
      <c r="K32" s="10"/>
    </row>
    <row r="33" spans="1:11" ht="20.100000000000001" customHeight="1" x14ac:dyDescent="0.3">
      <c r="A33" s="5"/>
      <c r="B33" s="9"/>
      <c r="C33" s="19">
        <v>20</v>
      </c>
      <c r="D33" s="39">
        <v>3.08</v>
      </c>
      <c r="E33" s="19">
        <v>12837</v>
      </c>
      <c r="F33" s="93" t="s">
        <v>38</v>
      </c>
      <c r="G33" s="19" t="s">
        <v>36</v>
      </c>
      <c r="H33" s="101">
        <v>10</v>
      </c>
      <c r="I33" s="111"/>
      <c r="J33" s="121"/>
      <c r="K33" s="10"/>
    </row>
    <row r="34" spans="1:11" ht="20.100000000000001" customHeight="1" x14ac:dyDescent="0.3">
      <c r="A34" s="5"/>
      <c r="B34" s="9"/>
      <c r="C34" s="19">
        <v>21</v>
      </c>
      <c r="D34" s="39">
        <v>3.09</v>
      </c>
      <c r="E34" s="19">
        <v>12911</v>
      </c>
      <c r="F34" s="89" t="s">
        <v>104</v>
      </c>
      <c r="G34" s="19" t="s">
        <v>101</v>
      </c>
      <c r="H34" s="101">
        <v>12</v>
      </c>
      <c r="I34" s="111"/>
      <c r="J34" s="121"/>
      <c r="K34" s="10"/>
    </row>
    <row r="35" spans="1:11" ht="20.100000000000001" customHeight="1" x14ac:dyDescent="0.3">
      <c r="A35" s="5"/>
      <c r="B35" s="9"/>
      <c r="C35" s="19">
        <v>22</v>
      </c>
      <c r="D35" s="39">
        <v>3.1</v>
      </c>
      <c r="E35" s="82">
        <v>11314</v>
      </c>
      <c r="F35" s="83" t="s">
        <v>103</v>
      </c>
      <c r="G35" s="82" t="s">
        <v>95</v>
      </c>
      <c r="H35" s="102">
        <v>45</v>
      </c>
      <c r="I35" s="111"/>
      <c r="J35" s="121"/>
      <c r="K35" s="10"/>
    </row>
    <row r="36" spans="1:11" ht="20.100000000000001" customHeight="1" x14ac:dyDescent="0.3">
      <c r="A36" s="5"/>
      <c r="B36" s="9"/>
      <c r="C36" s="19">
        <v>23</v>
      </c>
      <c r="D36" s="39">
        <v>3.11</v>
      </c>
      <c r="E36" s="82">
        <v>10808</v>
      </c>
      <c r="F36" s="84" t="s">
        <v>39</v>
      </c>
      <c r="G36" s="82" t="s">
        <v>21</v>
      </c>
      <c r="H36" s="102">
        <v>108</v>
      </c>
      <c r="I36" s="111"/>
      <c r="J36" s="121"/>
      <c r="K36" s="10"/>
    </row>
    <row r="37" spans="1:11" ht="20.100000000000001" customHeight="1" x14ac:dyDescent="0.3">
      <c r="A37" s="5"/>
      <c r="B37" s="9"/>
      <c r="C37" s="19">
        <v>24</v>
      </c>
      <c r="D37" s="39">
        <v>3.12</v>
      </c>
      <c r="E37" s="82">
        <v>15219</v>
      </c>
      <c r="F37" s="84" t="s">
        <v>40</v>
      </c>
      <c r="G37" s="82" t="s">
        <v>36</v>
      </c>
      <c r="H37" s="102">
        <v>8</v>
      </c>
      <c r="I37" s="111"/>
      <c r="J37" s="121"/>
      <c r="K37" s="10"/>
    </row>
    <row r="38" spans="1:11" ht="20.100000000000001" customHeight="1" x14ac:dyDescent="0.3">
      <c r="A38" s="5"/>
      <c r="B38" s="9"/>
      <c r="C38" s="19">
        <v>25</v>
      </c>
      <c r="D38" s="39">
        <v>3.13</v>
      </c>
      <c r="E38" s="82">
        <v>10439</v>
      </c>
      <c r="F38" s="83" t="s">
        <v>106</v>
      </c>
      <c r="G38" s="82" t="s">
        <v>107</v>
      </c>
      <c r="H38" s="102">
        <v>10</v>
      </c>
      <c r="I38" s="111"/>
      <c r="J38" s="121"/>
      <c r="K38" s="10"/>
    </row>
    <row r="39" spans="1:11" ht="20.100000000000001" customHeight="1" x14ac:dyDescent="0.3">
      <c r="A39" s="5"/>
      <c r="B39" s="9"/>
      <c r="C39" s="19">
        <v>26</v>
      </c>
      <c r="D39" s="39">
        <v>3.14</v>
      </c>
      <c r="E39" s="82">
        <v>12405</v>
      </c>
      <c r="F39" s="84" t="s">
        <v>41</v>
      </c>
      <c r="G39" s="82" t="s">
        <v>36</v>
      </c>
      <c r="H39" s="102">
        <v>12</v>
      </c>
      <c r="I39" s="111"/>
      <c r="J39" s="121"/>
      <c r="K39" s="10"/>
    </row>
    <row r="40" spans="1:11" ht="20.100000000000001" customHeight="1" x14ac:dyDescent="0.3">
      <c r="A40" s="5"/>
      <c r="B40" s="9"/>
      <c r="C40" s="19">
        <v>27</v>
      </c>
      <c r="D40" s="39">
        <v>3.15</v>
      </c>
      <c r="E40" s="82">
        <v>16635</v>
      </c>
      <c r="F40" s="83" t="s">
        <v>105</v>
      </c>
      <c r="G40" s="82" t="s">
        <v>95</v>
      </c>
      <c r="H40" s="102">
        <v>7</v>
      </c>
      <c r="I40" s="111"/>
      <c r="J40" s="121"/>
      <c r="K40" s="10"/>
    </row>
    <row r="41" spans="1:11" ht="20.100000000000001" customHeight="1" x14ac:dyDescent="0.3">
      <c r="A41" s="5"/>
      <c r="B41" s="9"/>
      <c r="C41" s="19">
        <v>28</v>
      </c>
      <c r="D41" s="39">
        <v>3.16</v>
      </c>
      <c r="E41" s="82">
        <v>12408</v>
      </c>
      <c r="F41" s="83" t="s">
        <v>108</v>
      </c>
      <c r="G41" s="82" t="s">
        <v>101</v>
      </c>
      <c r="H41" s="102">
        <v>3</v>
      </c>
      <c r="I41" s="111"/>
      <c r="J41" s="121"/>
      <c r="K41" s="10"/>
    </row>
    <row r="42" spans="1:11" ht="20.100000000000001" customHeight="1" x14ac:dyDescent="0.3">
      <c r="A42" s="5"/>
      <c r="B42" s="9"/>
      <c r="C42" s="19">
        <v>29</v>
      </c>
      <c r="D42" s="39">
        <v>3.17</v>
      </c>
      <c r="E42" s="82">
        <v>11712</v>
      </c>
      <c r="F42" s="83" t="s">
        <v>109</v>
      </c>
      <c r="G42" s="82" t="s">
        <v>95</v>
      </c>
      <c r="H42" s="102">
        <v>9</v>
      </c>
      <c r="I42" s="111"/>
      <c r="J42" s="121"/>
      <c r="K42" s="10"/>
    </row>
    <row r="43" spans="1:11" ht="20.100000000000001" customHeight="1" x14ac:dyDescent="0.3">
      <c r="A43" s="5"/>
      <c r="B43" s="9"/>
      <c r="C43" s="19">
        <v>30</v>
      </c>
      <c r="D43" s="39">
        <v>3.18</v>
      </c>
      <c r="E43" s="82">
        <v>12418</v>
      </c>
      <c r="F43" s="84" t="s">
        <v>42</v>
      </c>
      <c r="G43" s="82" t="s">
        <v>36</v>
      </c>
      <c r="H43" s="102">
        <v>20</v>
      </c>
      <c r="I43" s="111"/>
      <c r="J43" s="121"/>
      <c r="K43" s="10"/>
    </row>
    <row r="44" spans="1:11" ht="20.100000000000001" customHeight="1" x14ac:dyDescent="0.3">
      <c r="A44" s="5"/>
      <c r="B44" s="9"/>
      <c r="C44" s="19">
        <v>31</v>
      </c>
      <c r="D44" s="39">
        <v>3.19</v>
      </c>
      <c r="E44" s="82">
        <v>13976</v>
      </c>
      <c r="F44" s="83" t="s">
        <v>149</v>
      </c>
      <c r="G44" s="82" t="s">
        <v>97</v>
      </c>
      <c r="H44" s="102">
        <v>2</v>
      </c>
      <c r="I44" s="111"/>
      <c r="J44" s="121"/>
      <c r="K44" s="10"/>
    </row>
    <row r="45" spans="1:11" ht="20.100000000000001" customHeight="1" x14ac:dyDescent="0.3">
      <c r="A45" s="5"/>
      <c r="B45" s="9"/>
      <c r="C45" s="19">
        <v>32</v>
      </c>
      <c r="D45" s="39">
        <v>3.2</v>
      </c>
      <c r="E45" s="82">
        <v>12696</v>
      </c>
      <c r="F45" s="83" t="s">
        <v>152</v>
      </c>
      <c r="G45" s="82" t="s">
        <v>21</v>
      </c>
      <c r="H45" s="102">
        <v>250</v>
      </c>
      <c r="I45" s="113"/>
      <c r="J45" s="121"/>
      <c r="K45" s="10"/>
    </row>
    <row r="46" spans="1:11" ht="24.95" customHeight="1" x14ac:dyDescent="0.3">
      <c r="A46" s="5"/>
      <c r="B46" s="9"/>
      <c r="C46" s="64" t="s">
        <v>43</v>
      </c>
      <c r="D46" s="65"/>
      <c r="E46" s="65"/>
      <c r="F46" s="66"/>
      <c r="G46" s="54"/>
      <c r="H46" s="100"/>
      <c r="I46" s="112"/>
      <c r="J46" s="122"/>
      <c r="K46" s="10"/>
    </row>
    <row r="47" spans="1:11" ht="20.100000000000001" customHeight="1" x14ac:dyDescent="0.3">
      <c r="A47" s="5"/>
      <c r="B47" s="9"/>
      <c r="C47" s="19">
        <v>33</v>
      </c>
      <c r="D47" s="39">
        <v>4.01</v>
      </c>
      <c r="E47" s="82">
        <v>18675</v>
      </c>
      <c r="F47" s="83" t="s">
        <v>111</v>
      </c>
      <c r="G47" s="82" t="s">
        <v>22</v>
      </c>
      <c r="H47" s="102">
        <v>649</v>
      </c>
      <c r="I47" s="111"/>
      <c r="J47" s="121"/>
      <c r="K47" s="10"/>
    </row>
    <row r="48" spans="1:11" ht="20.100000000000001" customHeight="1" x14ac:dyDescent="0.3">
      <c r="A48" s="5"/>
      <c r="B48" s="9"/>
      <c r="C48" s="19">
        <v>34</v>
      </c>
      <c r="D48" s="39">
        <v>4.0199999999999996</v>
      </c>
      <c r="E48" s="82">
        <v>12175</v>
      </c>
      <c r="F48" s="83" t="s">
        <v>110</v>
      </c>
      <c r="G48" s="82" t="s">
        <v>22</v>
      </c>
      <c r="H48" s="102">
        <v>12</v>
      </c>
      <c r="I48" s="111"/>
      <c r="J48" s="121"/>
      <c r="K48" s="10"/>
    </row>
    <row r="49" spans="1:11" ht="20.100000000000001" customHeight="1" x14ac:dyDescent="0.3">
      <c r="A49" s="5"/>
      <c r="B49" s="9"/>
      <c r="C49" s="19">
        <v>35</v>
      </c>
      <c r="D49" s="39">
        <v>4.03</v>
      </c>
      <c r="E49" s="82">
        <v>13195</v>
      </c>
      <c r="F49" s="84" t="s">
        <v>44</v>
      </c>
      <c r="G49" s="82" t="s">
        <v>22</v>
      </c>
      <c r="H49" s="102">
        <v>634</v>
      </c>
      <c r="I49" s="111"/>
      <c r="J49" s="121"/>
      <c r="K49" s="10"/>
    </row>
    <row r="50" spans="1:11" ht="20.100000000000001" customHeight="1" x14ac:dyDescent="0.3">
      <c r="A50" s="5"/>
      <c r="B50" s="9"/>
      <c r="C50" s="19">
        <v>36</v>
      </c>
      <c r="D50" s="39">
        <v>4.04</v>
      </c>
      <c r="E50" s="82">
        <v>12506</v>
      </c>
      <c r="F50" s="84" t="s">
        <v>45</v>
      </c>
      <c r="G50" s="82" t="s">
        <v>19</v>
      </c>
      <c r="H50" s="102">
        <v>15</v>
      </c>
      <c r="I50" s="111"/>
      <c r="J50" s="121"/>
      <c r="K50" s="10"/>
    </row>
    <row r="51" spans="1:11" ht="20.100000000000001" customHeight="1" x14ac:dyDescent="0.3">
      <c r="A51" s="5"/>
      <c r="B51" s="9"/>
      <c r="C51" s="19">
        <v>37</v>
      </c>
      <c r="D51" s="39">
        <v>4.05</v>
      </c>
      <c r="E51" s="82">
        <v>10731</v>
      </c>
      <c r="F51" s="84" t="s">
        <v>46</v>
      </c>
      <c r="G51" s="82" t="s">
        <v>22</v>
      </c>
      <c r="H51" s="102">
        <v>209.65</v>
      </c>
      <c r="I51" s="111"/>
      <c r="J51" s="121"/>
      <c r="K51" s="10"/>
    </row>
    <row r="52" spans="1:11" ht="20.100000000000001" customHeight="1" x14ac:dyDescent="0.3">
      <c r="A52" s="5"/>
      <c r="B52" s="9"/>
      <c r="C52" s="19">
        <v>38</v>
      </c>
      <c r="D52" s="39">
        <v>4.0599999999999996</v>
      </c>
      <c r="E52" s="82">
        <v>12501</v>
      </c>
      <c r="F52" s="84" t="s">
        <v>47</v>
      </c>
      <c r="G52" s="82" t="s">
        <v>22</v>
      </c>
      <c r="H52" s="102">
        <v>15</v>
      </c>
      <c r="I52" s="111"/>
      <c r="J52" s="121"/>
      <c r="K52" s="10"/>
    </row>
    <row r="53" spans="1:11" ht="20.100000000000001" customHeight="1" x14ac:dyDescent="0.3">
      <c r="A53" s="5"/>
      <c r="B53" s="9"/>
      <c r="C53" s="19">
        <v>39</v>
      </c>
      <c r="D53" s="39">
        <v>4.07</v>
      </c>
      <c r="E53" s="82">
        <v>10909</v>
      </c>
      <c r="F53" s="83" t="s">
        <v>112</v>
      </c>
      <c r="G53" s="82" t="s">
        <v>22</v>
      </c>
      <c r="H53" s="103">
        <v>37</v>
      </c>
      <c r="I53" s="111"/>
      <c r="J53" s="121"/>
      <c r="K53" s="10"/>
    </row>
    <row r="54" spans="1:11" ht="20.100000000000001" customHeight="1" x14ac:dyDescent="0.3">
      <c r="A54" s="5"/>
      <c r="B54" s="9"/>
      <c r="C54" s="19">
        <v>40</v>
      </c>
      <c r="D54" s="39">
        <v>4.08</v>
      </c>
      <c r="E54" s="82">
        <v>19249</v>
      </c>
      <c r="F54" s="83" t="s">
        <v>113</v>
      </c>
      <c r="G54" s="82" t="s">
        <v>22</v>
      </c>
      <c r="H54" s="103">
        <v>154</v>
      </c>
      <c r="I54" s="111"/>
      <c r="J54" s="121"/>
      <c r="K54" s="10"/>
    </row>
    <row r="55" spans="1:11" ht="20.100000000000001" customHeight="1" x14ac:dyDescent="0.3">
      <c r="A55" s="5"/>
      <c r="B55" s="9"/>
      <c r="C55" s="19">
        <v>41</v>
      </c>
      <c r="D55" s="39">
        <v>4.09</v>
      </c>
      <c r="E55" s="82">
        <v>20766</v>
      </c>
      <c r="F55" s="83" t="s">
        <v>156</v>
      </c>
      <c r="G55" s="82" t="s">
        <v>19</v>
      </c>
      <c r="H55" s="102">
        <v>10</v>
      </c>
      <c r="I55" s="111"/>
      <c r="J55" s="121"/>
      <c r="K55" s="10"/>
    </row>
    <row r="56" spans="1:11" ht="20.100000000000001" customHeight="1" x14ac:dyDescent="0.3">
      <c r="A56" s="5"/>
      <c r="B56" s="9"/>
      <c r="C56" s="19">
        <v>42</v>
      </c>
      <c r="D56" s="39">
        <v>4.0999999999999996</v>
      </c>
      <c r="E56" s="82">
        <v>13069</v>
      </c>
      <c r="F56" s="83" t="s">
        <v>157</v>
      </c>
      <c r="G56" s="82" t="s">
        <v>19</v>
      </c>
      <c r="H56" s="102">
        <v>35</v>
      </c>
      <c r="I56" s="111"/>
      <c r="J56" s="121"/>
      <c r="K56" s="10"/>
    </row>
    <row r="57" spans="1:11" ht="20.100000000000001" customHeight="1" x14ac:dyDescent="0.3">
      <c r="A57" s="5"/>
      <c r="B57" s="9"/>
      <c r="C57" s="68" t="s">
        <v>114</v>
      </c>
      <c r="D57" s="69"/>
      <c r="E57" s="69"/>
      <c r="F57" s="70"/>
      <c r="G57" s="71"/>
      <c r="H57" s="104"/>
      <c r="I57" s="114"/>
      <c r="J57" s="123"/>
      <c r="K57" s="10"/>
    </row>
    <row r="58" spans="1:11" ht="20.100000000000001" customHeight="1" x14ac:dyDescent="0.3">
      <c r="A58" s="5"/>
      <c r="B58" s="9"/>
      <c r="C58" s="69"/>
      <c r="D58" s="69" t="s">
        <v>115</v>
      </c>
      <c r="E58" s="69"/>
      <c r="F58" s="69"/>
      <c r="G58" s="71"/>
      <c r="H58" s="104"/>
      <c r="I58" s="114"/>
      <c r="J58" s="123"/>
      <c r="K58" s="10"/>
    </row>
    <row r="59" spans="1:11" ht="20.100000000000001" customHeight="1" x14ac:dyDescent="0.3">
      <c r="A59" s="5"/>
      <c r="B59" s="9"/>
      <c r="C59" s="67">
        <v>43</v>
      </c>
      <c r="D59" s="39">
        <v>5.01</v>
      </c>
      <c r="E59" s="82">
        <v>10685</v>
      </c>
      <c r="F59" s="83" t="s">
        <v>116</v>
      </c>
      <c r="G59" s="82" t="s">
        <v>95</v>
      </c>
      <c r="H59" s="102">
        <v>186</v>
      </c>
      <c r="I59" s="111"/>
      <c r="J59" s="121"/>
      <c r="K59" s="10"/>
    </row>
    <row r="60" spans="1:11" ht="20.100000000000001" customHeight="1" x14ac:dyDescent="0.3">
      <c r="A60" s="5"/>
      <c r="B60" s="9"/>
      <c r="C60" s="67">
        <v>44</v>
      </c>
      <c r="D60" s="39">
        <v>5.0199999999999996</v>
      </c>
      <c r="E60" s="82">
        <v>11147</v>
      </c>
      <c r="F60" s="83" t="s">
        <v>117</v>
      </c>
      <c r="G60" s="82" t="s">
        <v>95</v>
      </c>
      <c r="H60" s="102">
        <v>294</v>
      </c>
      <c r="I60" s="111"/>
      <c r="J60" s="121"/>
      <c r="K60" s="10"/>
    </row>
    <row r="61" spans="1:11" ht="20.100000000000001" customHeight="1" x14ac:dyDescent="0.3">
      <c r="A61" s="5"/>
      <c r="B61" s="9"/>
      <c r="C61" s="176" t="s">
        <v>118</v>
      </c>
      <c r="D61" s="177"/>
      <c r="E61" s="73"/>
      <c r="F61" s="74"/>
      <c r="G61" s="71"/>
      <c r="H61" s="104"/>
      <c r="I61" s="114"/>
      <c r="J61" s="123"/>
      <c r="K61" s="10"/>
    </row>
    <row r="62" spans="1:11" ht="20.100000000000001" customHeight="1" x14ac:dyDescent="0.3">
      <c r="A62" s="5"/>
      <c r="B62" s="9"/>
      <c r="C62" s="67">
        <v>45</v>
      </c>
      <c r="D62" s="39">
        <v>6.01</v>
      </c>
      <c r="E62" s="82">
        <v>13878</v>
      </c>
      <c r="F62" s="83" t="s">
        <v>119</v>
      </c>
      <c r="G62" s="82" t="s">
        <v>97</v>
      </c>
      <c r="H62" s="102">
        <v>290</v>
      </c>
      <c r="I62" s="111"/>
      <c r="J62" s="121"/>
      <c r="K62" s="10"/>
    </row>
    <row r="63" spans="1:11" ht="20.100000000000001" customHeight="1" x14ac:dyDescent="0.3">
      <c r="A63" s="5"/>
      <c r="B63" s="9"/>
      <c r="C63" s="68"/>
      <c r="D63" s="69" t="s">
        <v>120</v>
      </c>
      <c r="E63" s="73"/>
      <c r="F63" s="74"/>
      <c r="G63" s="71"/>
      <c r="H63" s="104"/>
      <c r="I63" s="114"/>
      <c r="J63" s="123"/>
      <c r="K63" s="10"/>
    </row>
    <row r="64" spans="1:11" ht="20.100000000000001" customHeight="1" x14ac:dyDescent="0.3">
      <c r="A64" s="5"/>
      <c r="B64" s="9"/>
      <c r="C64" s="67">
        <v>46</v>
      </c>
      <c r="D64" s="39">
        <v>7.01</v>
      </c>
      <c r="E64" s="19">
        <v>1879</v>
      </c>
      <c r="F64" s="89" t="s">
        <v>190</v>
      </c>
      <c r="G64" s="19" t="s">
        <v>121</v>
      </c>
      <c r="H64" s="101">
        <v>5</v>
      </c>
      <c r="I64" s="111"/>
      <c r="J64" s="121"/>
      <c r="K64" s="10"/>
    </row>
    <row r="65" spans="1:11" ht="20.100000000000001" customHeight="1" x14ac:dyDescent="0.3">
      <c r="A65" s="5"/>
      <c r="B65" s="9"/>
      <c r="C65" s="67">
        <v>47</v>
      </c>
      <c r="D65" s="39">
        <v>7.02</v>
      </c>
      <c r="E65" s="19">
        <v>105796</v>
      </c>
      <c r="F65" s="89" t="s">
        <v>191</v>
      </c>
      <c r="G65" s="19" t="s">
        <v>95</v>
      </c>
      <c r="H65" s="101">
        <v>188</v>
      </c>
      <c r="I65" s="111"/>
      <c r="J65" s="121"/>
      <c r="K65" s="10"/>
    </row>
    <row r="66" spans="1:11" ht="24.95" customHeight="1" x14ac:dyDescent="0.3">
      <c r="A66" s="5"/>
      <c r="B66" s="9"/>
      <c r="C66" s="64" t="s">
        <v>48</v>
      </c>
      <c r="D66" s="65"/>
      <c r="E66" s="65"/>
      <c r="F66" s="66"/>
      <c r="G66" s="54"/>
      <c r="H66" s="100"/>
      <c r="I66" s="112"/>
      <c r="J66" s="122"/>
      <c r="K66" s="10"/>
    </row>
    <row r="67" spans="1:11" ht="20.100000000000001" customHeight="1" x14ac:dyDescent="0.3">
      <c r="A67" s="5"/>
      <c r="B67" s="9"/>
      <c r="C67" s="19">
        <v>48</v>
      </c>
      <c r="D67" s="39">
        <v>8.01</v>
      </c>
      <c r="E67" s="19">
        <v>106644</v>
      </c>
      <c r="F67" s="89" t="s">
        <v>122</v>
      </c>
      <c r="G67" s="19" t="s">
        <v>95</v>
      </c>
      <c r="H67" s="101">
        <v>150</v>
      </c>
      <c r="I67" s="111"/>
      <c r="J67" s="121"/>
      <c r="K67" s="10"/>
    </row>
    <row r="68" spans="1:11" ht="20.100000000000001" customHeight="1" x14ac:dyDescent="0.3">
      <c r="A68" s="5"/>
      <c r="B68" s="9"/>
      <c r="C68" s="19">
        <v>49</v>
      </c>
      <c r="D68" s="39">
        <v>8.02</v>
      </c>
      <c r="E68" s="19">
        <v>17345</v>
      </c>
      <c r="F68" s="89" t="s">
        <v>123</v>
      </c>
      <c r="G68" s="19" t="s">
        <v>95</v>
      </c>
      <c r="H68" s="101">
        <v>15</v>
      </c>
      <c r="I68" s="111"/>
      <c r="J68" s="121"/>
      <c r="K68" s="10"/>
    </row>
    <row r="69" spans="1:11" ht="20.100000000000001" customHeight="1" x14ac:dyDescent="0.3">
      <c r="A69" s="5"/>
      <c r="B69" s="9"/>
      <c r="C69" s="19">
        <v>50</v>
      </c>
      <c r="D69" s="39">
        <v>8.0299999999999994</v>
      </c>
      <c r="E69" s="19">
        <v>13430</v>
      </c>
      <c r="F69" s="89" t="s">
        <v>192</v>
      </c>
      <c r="G69" s="19" t="s">
        <v>19</v>
      </c>
      <c r="H69" s="101">
        <v>90</v>
      </c>
      <c r="I69" s="111"/>
      <c r="J69" s="121"/>
      <c r="K69" s="10"/>
    </row>
    <row r="70" spans="1:11" ht="20.100000000000001" customHeight="1" x14ac:dyDescent="0.3">
      <c r="A70" s="5"/>
      <c r="B70" s="9"/>
      <c r="C70" s="19">
        <v>51</v>
      </c>
      <c r="D70" s="39">
        <v>8.0399999999999991</v>
      </c>
      <c r="E70" s="19">
        <v>13438</v>
      </c>
      <c r="F70" s="89" t="s">
        <v>193</v>
      </c>
      <c r="G70" s="19" t="s">
        <v>19</v>
      </c>
      <c r="H70" s="101">
        <v>80</v>
      </c>
      <c r="I70" s="111"/>
      <c r="J70" s="121"/>
      <c r="K70" s="10"/>
    </row>
    <row r="71" spans="1:11" ht="20.100000000000001" customHeight="1" x14ac:dyDescent="0.3">
      <c r="A71" s="5"/>
      <c r="B71" s="9"/>
      <c r="C71" s="19">
        <v>52</v>
      </c>
      <c r="D71" s="39">
        <v>8.0500000000000007</v>
      </c>
      <c r="E71" s="19">
        <v>16999</v>
      </c>
      <c r="F71" s="89" t="s">
        <v>145</v>
      </c>
      <c r="G71" s="19" t="s">
        <v>97</v>
      </c>
      <c r="H71" s="101">
        <v>6</v>
      </c>
      <c r="I71" s="111"/>
      <c r="J71" s="121"/>
      <c r="K71" s="10"/>
    </row>
    <row r="72" spans="1:11" ht="20.100000000000001" customHeight="1" x14ac:dyDescent="0.3">
      <c r="A72" s="5"/>
      <c r="B72" s="9"/>
      <c r="C72" s="19">
        <v>53</v>
      </c>
      <c r="D72" s="39">
        <v>8.06</v>
      </c>
      <c r="E72" s="19">
        <v>12804</v>
      </c>
      <c r="F72" s="93" t="s">
        <v>49</v>
      </c>
      <c r="G72" s="19" t="s">
        <v>21</v>
      </c>
      <c r="H72" s="101">
        <v>45</v>
      </c>
      <c r="I72" s="111"/>
      <c r="J72" s="121"/>
      <c r="K72" s="10"/>
    </row>
    <row r="73" spans="1:11" ht="20.100000000000001" customHeight="1" x14ac:dyDescent="0.3">
      <c r="A73" s="5"/>
      <c r="B73" s="9"/>
      <c r="C73" s="19">
        <v>54</v>
      </c>
      <c r="D73" s="39">
        <v>8.07</v>
      </c>
      <c r="E73" s="19">
        <v>106642</v>
      </c>
      <c r="F73" s="93" t="s">
        <v>50</v>
      </c>
      <c r="G73" s="19" t="s">
        <v>19</v>
      </c>
      <c r="H73" s="101">
        <v>30</v>
      </c>
      <c r="I73" s="111"/>
      <c r="J73" s="121"/>
      <c r="K73" s="10"/>
    </row>
    <row r="74" spans="1:11" ht="20.100000000000001" customHeight="1" x14ac:dyDescent="0.3">
      <c r="A74" s="5"/>
      <c r="B74" s="9"/>
      <c r="C74" s="19">
        <v>55</v>
      </c>
      <c r="D74" s="39">
        <v>8.08</v>
      </c>
      <c r="E74" s="19">
        <v>106646</v>
      </c>
      <c r="F74" s="93" t="s">
        <v>51</v>
      </c>
      <c r="G74" s="19" t="s">
        <v>19</v>
      </c>
      <c r="H74" s="101">
        <v>15</v>
      </c>
      <c r="I74" s="111"/>
      <c r="J74" s="121"/>
      <c r="K74" s="10"/>
    </row>
    <row r="75" spans="1:11" ht="20.100000000000001" customHeight="1" x14ac:dyDescent="0.3">
      <c r="A75" s="5"/>
      <c r="B75" s="9"/>
      <c r="C75" s="19">
        <v>56</v>
      </c>
      <c r="D75" s="39">
        <v>8.09</v>
      </c>
      <c r="E75" s="19">
        <v>11560</v>
      </c>
      <c r="F75" s="89" t="s">
        <v>160</v>
      </c>
      <c r="G75" s="19" t="s">
        <v>19</v>
      </c>
      <c r="H75" s="101">
        <v>43</v>
      </c>
      <c r="I75" s="111"/>
      <c r="J75" s="121"/>
      <c r="K75" s="10"/>
    </row>
    <row r="76" spans="1:11" ht="20.100000000000001" customHeight="1" x14ac:dyDescent="0.3">
      <c r="A76" s="5"/>
      <c r="B76" s="9"/>
      <c r="C76" s="19">
        <v>57</v>
      </c>
      <c r="D76" s="39">
        <v>8.1</v>
      </c>
      <c r="E76" s="19">
        <v>12534</v>
      </c>
      <c r="F76" s="93" t="s">
        <v>53</v>
      </c>
      <c r="G76" s="19" t="s">
        <v>19</v>
      </c>
      <c r="H76" s="101">
        <v>210</v>
      </c>
      <c r="I76" s="113"/>
      <c r="J76" s="121"/>
      <c r="K76" s="10"/>
    </row>
    <row r="77" spans="1:11" ht="20.100000000000001" customHeight="1" x14ac:dyDescent="0.3">
      <c r="A77" s="5"/>
      <c r="B77" s="9"/>
      <c r="C77" s="19">
        <v>58</v>
      </c>
      <c r="D77" s="39">
        <v>8.11</v>
      </c>
      <c r="E77" s="19">
        <v>103479</v>
      </c>
      <c r="F77" s="93" t="s">
        <v>194</v>
      </c>
      <c r="G77" s="19" t="s">
        <v>36</v>
      </c>
      <c r="H77" s="101">
        <v>333</v>
      </c>
      <c r="I77" s="111"/>
      <c r="J77" s="121"/>
      <c r="K77" s="10"/>
    </row>
    <row r="78" spans="1:11" ht="20.100000000000001" customHeight="1" x14ac:dyDescent="0.3">
      <c r="A78" s="5"/>
      <c r="B78" s="9"/>
      <c r="C78" s="19">
        <v>59</v>
      </c>
      <c r="D78" s="39">
        <v>8.1199999999999992</v>
      </c>
      <c r="E78" s="19">
        <v>13552</v>
      </c>
      <c r="F78" s="89" t="s">
        <v>52</v>
      </c>
      <c r="G78" s="19" t="s">
        <v>21</v>
      </c>
      <c r="H78" s="101">
        <v>167</v>
      </c>
      <c r="I78" s="111"/>
      <c r="J78" s="121"/>
      <c r="K78" s="10"/>
    </row>
    <row r="79" spans="1:11" ht="20.100000000000001" customHeight="1" x14ac:dyDescent="0.3">
      <c r="A79" s="5"/>
      <c r="B79" s="9"/>
      <c r="C79" s="19">
        <v>60</v>
      </c>
      <c r="D79" s="39">
        <v>8.1300000000000008</v>
      </c>
      <c r="E79" s="19">
        <v>10344</v>
      </c>
      <c r="F79" s="89" t="s">
        <v>169</v>
      </c>
      <c r="G79" s="19" t="s">
        <v>147</v>
      </c>
      <c r="H79" s="101">
        <v>5</v>
      </c>
      <c r="I79" s="113"/>
      <c r="J79" s="121"/>
      <c r="K79" s="10"/>
    </row>
    <row r="80" spans="1:11" ht="20.100000000000001" customHeight="1" x14ac:dyDescent="0.3">
      <c r="A80" s="5"/>
      <c r="B80" s="9"/>
      <c r="C80" s="19">
        <v>61</v>
      </c>
      <c r="D80" s="39">
        <v>8.14</v>
      </c>
      <c r="E80" s="19">
        <v>15807</v>
      </c>
      <c r="F80" s="89" t="s">
        <v>154</v>
      </c>
      <c r="G80" s="19" t="s">
        <v>147</v>
      </c>
      <c r="H80" s="101">
        <v>5</v>
      </c>
      <c r="I80" s="111"/>
      <c r="J80" s="121"/>
      <c r="K80" s="10"/>
    </row>
    <row r="81" spans="1:11" ht="20.100000000000001" customHeight="1" x14ac:dyDescent="0.3">
      <c r="A81" s="5"/>
      <c r="B81" s="9"/>
      <c r="C81" s="19">
        <v>62</v>
      </c>
      <c r="D81" s="39">
        <v>8.15</v>
      </c>
      <c r="E81" s="95">
        <v>10742</v>
      </c>
      <c r="F81" s="93" t="s">
        <v>195</v>
      </c>
      <c r="G81" s="95" t="s">
        <v>101</v>
      </c>
      <c r="H81" s="101">
        <v>58</v>
      </c>
      <c r="I81" s="111"/>
      <c r="J81" s="121"/>
      <c r="K81" s="10"/>
    </row>
    <row r="82" spans="1:11" ht="20.100000000000001" customHeight="1" x14ac:dyDescent="0.3">
      <c r="A82" s="5"/>
      <c r="B82" s="9"/>
      <c r="C82" s="19">
        <v>63</v>
      </c>
      <c r="D82" s="39">
        <v>8.16</v>
      </c>
      <c r="E82" s="19">
        <v>10021</v>
      </c>
      <c r="F82" s="89" t="s">
        <v>124</v>
      </c>
      <c r="G82" s="19" t="s">
        <v>95</v>
      </c>
      <c r="H82" s="101">
        <v>68</v>
      </c>
      <c r="I82" s="111"/>
      <c r="J82" s="121"/>
      <c r="K82" s="10"/>
    </row>
    <row r="83" spans="1:11" ht="20.100000000000001" customHeight="1" x14ac:dyDescent="0.3">
      <c r="A83" s="5"/>
      <c r="B83" s="9"/>
      <c r="C83" s="19">
        <v>64</v>
      </c>
      <c r="D83" s="39">
        <v>8.17</v>
      </c>
      <c r="E83" s="19">
        <v>13985</v>
      </c>
      <c r="F83" s="89" t="s">
        <v>168</v>
      </c>
      <c r="G83" s="19" t="s">
        <v>21</v>
      </c>
      <c r="H83" s="101">
        <v>62</v>
      </c>
      <c r="I83" s="111"/>
      <c r="J83" s="121"/>
      <c r="K83" s="10"/>
    </row>
    <row r="84" spans="1:11" ht="20.100000000000001" customHeight="1" x14ac:dyDescent="0.3">
      <c r="A84" s="5"/>
      <c r="B84" s="9"/>
      <c r="C84" s="19">
        <v>65</v>
      </c>
      <c r="D84" s="39">
        <v>8.18</v>
      </c>
      <c r="E84" s="19">
        <v>10256</v>
      </c>
      <c r="F84" s="93" t="s">
        <v>54</v>
      </c>
      <c r="G84" s="19" t="s">
        <v>19</v>
      </c>
      <c r="H84" s="101">
        <v>88</v>
      </c>
      <c r="I84" s="111"/>
      <c r="J84" s="121"/>
      <c r="K84" s="10"/>
    </row>
    <row r="85" spans="1:11" ht="20.100000000000001" customHeight="1" x14ac:dyDescent="0.3">
      <c r="A85" s="5"/>
      <c r="B85" s="9"/>
      <c r="C85" s="19">
        <v>66</v>
      </c>
      <c r="D85" s="39">
        <v>8.19</v>
      </c>
      <c r="E85" s="19">
        <v>14528</v>
      </c>
      <c r="F85" s="89" t="s">
        <v>166</v>
      </c>
      <c r="G85" s="19" t="s">
        <v>147</v>
      </c>
      <c r="H85" s="101">
        <v>3</v>
      </c>
      <c r="I85" s="111"/>
      <c r="J85" s="121"/>
      <c r="K85" s="10"/>
    </row>
    <row r="86" spans="1:11" ht="20.100000000000001" customHeight="1" x14ac:dyDescent="0.3">
      <c r="A86" s="5"/>
      <c r="B86" s="9"/>
      <c r="C86" s="19">
        <v>67</v>
      </c>
      <c r="D86" s="39">
        <v>8.1999999999999993</v>
      </c>
      <c r="E86" s="19">
        <v>15788</v>
      </c>
      <c r="F86" s="89" t="s">
        <v>167</v>
      </c>
      <c r="G86" s="19" t="s">
        <v>147</v>
      </c>
      <c r="H86" s="101">
        <v>2</v>
      </c>
      <c r="I86" s="111"/>
      <c r="J86" s="121"/>
      <c r="K86" s="10"/>
    </row>
    <row r="87" spans="1:11" ht="20.100000000000001" customHeight="1" x14ac:dyDescent="0.3">
      <c r="A87" s="5"/>
      <c r="B87" s="9"/>
      <c r="C87" s="19">
        <v>68</v>
      </c>
      <c r="D87" s="39">
        <v>8.2100000000000009</v>
      </c>
      <c r="E87" s="19">
        <v>10851</v>
      </c>
      <c r="F87" s="93" t="s">
        <v>55</v>
      </c>
      <c r="G87" s="19" t="s">
        <v>32</v>
      </c>
      <c r="H87" s="101">
        <v>3</v>
      </c>
      <c r="I87" s="111"/>
      <c r="J87" s="121"/>
      <c r="K87" s="10"/>
    </row>
    <row r="88" spans="1:11" ht="20.100000000000001" customHeight="1" x14ac:dyDescent="0.3">
      <c r="A88" s="5"/>
      <c r="B88" s="9"/>
      <c r="C88" s="19">
        <v>69</v>
      </c>
      <c r="D88" s="39">
        <v>8.2200000000000006</v>
      </c>
      <c r="E88" s="19">
        <v>12198</v>
      </c>
      <c r="F88" s="93" t="s">
        <v>56</v>
      </c>
      <c r="G88" s="19" t="s">
        <v>21</v>
      </c>
      <c r="H88" s="101">
        <v>750</v>
      </c>
      <c r="I88" s="111"/>
      <c r="J88" s="121"/>
      <c r="K88" s="10"/>
    </row>
    <row r="89" spans="1:11" ht="20.100000000000001" customHeight="1" x14ac:dyDescent="0.3">
      <c r="A89" s="5"/>
      <c r="B89" s="9"/>
      <c r="C89" s="19">
        <v>70</v>
      </c>
      <c r="D89" s="39">
        <v>8.23</v>
      </c>
      <c r="E89" s="19">
        <v>13030</v>
      </c>
      <c r="F89" s="93" t="s">
        <v>57</v>
      </c>
      <c r="G89" s="19" t="s">
        <v>32</v>
      </c>
      <c r="H89" s="101">
        <v>6</v>
      </c>
      <c r="I89" s="111"/>
      <c r="J89" s="121"/>
      <c r="K89" s="10"/>
    </row>
    <row r="90" spans="1:11" ht="20.100000000000001" customHeight="1" x14ac:dyDescent="0.3">
      <c r="A90" s="5"/>
      <c r="B90" s="9"/>
      <c r="C90" s="19">
        <v>71</v>
      </c>
      <c r="D90" s="39">
        <v>8.2399999999999896</v>
      </c>
      <c r="E90" s="19">
        <v>13923</v>
      </c>
      <c r="F90" s="93" t="s">
        <v>58</v>
      </c>
      <c r="G90" s="19" t="s">
        <v>36</v>
      </c>
      <c r="H90" s="101">
        <v>3</v>
      </c>
      <c r="I90" s="111"/>
      <c r="J90" s="121"/>
      <c r="K90" s="10"/>
    </row>
    <row r="91" spans="1:11" ht="20.100000000000001" customHeight="1" x14ac:dyDescent="0.3">
      <c r="A91" s="5"/>
      <c r="B91" s="9"/>
      <c r="C91" s="19">
        <v>72</v>
      </c>
      <c r="D91" s="39">
        <v>8.2499999999999893</v>
      </c>
      <c r="E91" s="19">
        <v>12801</v>
      </c>
      <c r="F91" s="93" t="s">
        <v>59</v>
      </c>
      <c r="G91" s="19" t="s">
        <v>19</v>
      </c>
      <c r="H91" s="101">
        <v>980</v>
      </c>
      <c r="I91" s="111"/>
      <c r="J91" s="121"/>
      <c r="K91" s="10"/>
    </row>
    <row r="92" spans="1:11" ht="20.100000000000001" customHeight="1" x14ac:dyDescent="0.3">
      <c r="A92" s="5"/>
      <c r="B92" s="9"/>
      <c r="C92" s="19">
        <v>73</v>
      </c>
      <c r="D92" s="39">
        <v>8.2599999999999891</v>
      </c>
      <c r="E92" s="19">
        <v>103045</v>
      </c>
      <c r="F92" s="93" t="s">
        <v>196</v>
      </c>
      <c r="G92" s="19" t="s">
        <v>36</v>
      </c>
      <c r="H92" s="101">
        <v>20</v>
      </c>
      <c r="I92" s="111"/>
      <c r="J92" s="121"/>
      <c r="K92" s="10"/>
    </row>
    <row r="93" spans="1:11" ht="20.100000000000001" customHeight="1" x14ac:dyDescent="0.3">
      <c r="A93" s="5"/>
      <c r="B93" s="9"/>
      <c r="C93" s="19">
        <v>74</v>
      </c>
      <c r="D93" s="39">
        <v>8.2699999999999907</v>
      </c>
      <c r="E93" s="19">
        <v>10253</v>
      </c>
      <c r="F93" s="89" t="s">
        <v>125</v>
      </c>
      <c r="G93" s="19" t="s">
        <v>95</v>
      </c>
      <c r="H93" s="105">
        <v>2678</v>
      </c>
      <c r="I93" s="111"/>
      <c r="J93" s="121"/>
      <c r="K93" s="10"/>
    </row>
    <row r="94" spans="1:11" ht="20.100000000000001" customHeight="1" x14ac:dyDescent="0.3">
      <c r="A94" s="5"/>
      <c r="B94" s="9"/>
      <c r="C94" s="19">
        <v>75</v>
      </c>
      <c r="D94" s="39">
        <v>8.2799999999999905</v>
      </c>
      <c r="E94" s="19">
        <v>13924</v>
      </c>
      <c r="F94" s="89" t="s">
        <v>126</v>
      </c>
      <c r="G94" s="19" t="s">
        <v>101</v>
      </c>
      <c r="H94" s="105">
        <v>905</v>
      </c>
      <c r="I94" s="111"/>
      <c r="J94" s="121"/>
      <c r="K94" s="10"/>
    </row>
    <row r="95" spans="1:11" ht="20.100000000000001" customHeight="1" x14ac:dyDescent="0.3">
      <c r="A95" s="5"/>
      <c r="B95" s="9"/>
      <c r="C95" s="19">
        <v>76</v>
      </c>
      <c r="D95" s="39">
        <v>8.2899999999999903</v>
      </c>
      <c r="E95" s="19">
        <v>10254</v>
      </c>
      <c r="F95" s="93" t="s">
        <v>61</v>
      </c>
      <c r="G95" s="19" t="s">
        <v>19</v>
      </c>
      <c r="H95" s="101">
        <v>705</v>
      </c>
      <c r="I95" s="111"/>
      <c r="J95" s="121"/>
      <c r="K95" s="10"/>
    </row>
    <row r="96" spans="1:11" ht="20.100000000000001" customHeight="1" x14ac:dyDescent="0.3">
      <c r="A96" s="5"/>
      <c r="B96" s="9"/>
      <c r="C96" s="19">
        <v>77</v>
      </c>
      <c r="D96" s="39">
        <v>8.2999999999999901</v>
      </c>
      <c r="E96" s="19">
        <v>11151</v>
      </c>
      <c r="F96" s="89" t="s">
        <v>197</v>
      </c>
      <c r="G96" s="19" t="s">
        <v>95</v>
      </c>
      <c r="H96" s="105">
        <v>153</v>
      </c>
      <c r="I96" s="111"/>
      <c r="J96" s="121"/>
      <c r="K96" s="10"/>
    </row>
    <row r="97" spans="1:11" ht="31.9" customHeight="1" x14ac:dyDescent="0.3">
      <c r="A97" s="5"/>
      <c r="B97" s="9"/>
      <c r="C97" s="19">
        <v>78</v>
      </c>
      <c r="D97" s="39">
        <v>8.3099999999999898</v>
      </c>
      <c r="E97" s="19">
        <v>12352</v>
      </c>
      <c r="F97" s="93" t="s">
        <v>62</v>
      </c>
      <c r="G97" s="19" t="s">
        <v>19</v>
      </c>
      <c r="H97" s="101">
        <v>610</v>
      </c>
      <c r="I97" s="111"/>
      <c r="J97" s="121"/>
      <c r="K97" s="10"/>
    </row>
    <row r="98" spans="1:11" ht="30" customHeight="1" x14ac:dyDescent="0.3">
      <c r="A98" s="5"/>
      <c r="B98" s="9"/>
      <c r="C98" s="54" t="s">
        <v>63</v>
      </c>
      <c r="D98" s="54"/>
      <c r="E98" s="54"/>
      <c r="F98" s="54"/>
      <c r="G98" s="54"/>
      <c r="H98" s="100"/>
      <c r="I98" s="112"/>
      <c r="J98" s="122"/>
      <c r="K98" s="10"/>
    </row>
    <row r="99" spans="1:11" ht="20.100000000000001" customHeight="1" x14ac:dyDescent="0.3">
      <c r="A99" s="5"/>
      <c r="B99" s="9"/>
      <c r="C99" s="19">
        <v>79</v>
      </c>
      <c r="D99" s="39">
        <v>9.01</v>
      </c>
      <c r="E99" s="82">
        <v>12001</v>
      </c>
      <c r="F99" s="84" t="s">
        <v>198</v>
      </c>
      <c r="G99" s="82" t="s">
        <v>19</v>
      </c>
      <c r="H99" s="102">
        <v>80</v>
      </c>
      <c r="I99" s="111"/>
      <c r="J99" s="121"/>
      <c r="K99" s="10"/>
    </row>
    <row r="100" spans="1:11" ht="20.100000000000001" customHeight="1" x14ac:dyDescent="0.3">
      <c r="A100" s="5"/>
      <c r="B100" s="9"/>
      <c r="C100" s="19">
        <v>80</v>
      </c>
      <c r="D100" s="39">
        <v>9.02</v>
      </c>
      <c r="E100" s="82">
        <v>10335</v>
      </c>
      <c r="F100" s="83" t="s">
        <v>153</v>
      </c>
      <c r="G100" s="82" t="s">
        <v>19</v>
      </c>
      <c r="H100" s="102">
        <v>108</v>
      </c>
      <c r="I100" s="111"/>
      <c r="J100" s="121"/>
      <c r="K100" s="10"/>
    </row>
    <row r="101" spans="1:11" ht="20.100000000000001" customHeight="1" x14ac:dyDescent="0.3">
      <c r="A101" s="5"/>
      <c r="B101" s="9"/>
      <c r="C101" s="19">
        <v>81</v>
      </c>
      <c r="D101" s="39">
        <v>9.0299999999999994</v>
      </c>
      <c r="E101" s="82">
        <v>12019</v>
      </c>
      <c r="F101" s="84" t="s">
        <v>199</v>
      </c>
      <c r="G101" s="82" t="s">
        <v>19</v>
      </c>
      <c r="H101" s="103">
        <v>80</v>
      </c>
      <c r="I101" s="111"/>
      <c r="J101" s="121"/>
      <c r="K101" s="10"/>
    </row>
    <row r="102" spans="1:11" ht="20.100000000000001" customHeight="1" x14ac:dyDescent="0.3">
      <c r="A102" s="5"/>
      <c r="B102" s="9"/>
      <c r="C102" s="19">
        <v>82</v>
      </c>
      <c r="D102" s="39">
        <v>9.0399999999999991</v>
      </c>
      <c r="E102" s="82">
        <v>353</v>
      </c>
      <c r="F102" s="83" t="s">
        <v>161</v>
      </c>
      <c r="G102" s="82" t="s">
        <v>19</v>
      </c>
      <c r="H102" s="103">
        <v>95</v>
      </c>
      <c r="I102" s="111"/>
      <c r="J102" s="121"/>
      <c r="K102" s="10"/>
    </row>
    <row r="103" spans="1:11" ht="20.100000000000001" customHeight="1" x14ac:dyDescent="0.3">
      <c r="A103" s="5"/>
      <c r="B103" s="9"/>
      <c r="C103" s="19">
        <v>83</v>
      </c>
      <c r="D103" s="39">
        <v>9.0500000000000007</v>
      </c>
      <c r="E103" s="82">
        <v>18657</v>
      </c>
      <c r="F103" s="83" t="s">
        <v>132</v>
      </c>
      <c r="G103" s="82" t="s">
        <v>19</v>
      </c>
      <c r="H103" s="103">
        <v>996</v>
      </c>
      <c r="I103" s="111"/>
      <c r="J103" s="121"/>
      <c r="K103" s="10"/>
    </row>
    <row r="104" spans="1:11" ht="20.100000000000001" customHeight="1" x14ac:dyDescent="0.3">
      <c r="A104" s="5"/>
      <c r="B104" s="9"/>
      <c r="C104" s="19">
        <v>84</v>
      </c>
      <c r="D104" s="39">
        <v>9.06</v>
      </c>
      <c r="E104" s="19">
        <v>11559</v>
      </c>
      <c r="F104" s="89" t="s">
        <v>131</v>
      </c>
      <c r="G104" s="19" t="s">
        <v>19</v>
      </c>
      <c r="H104" s="105">
        <v>564</v>
      </c>
      <c r="I104" s="111"/>
      <c r="J104" s="121"/>
      <c r="K104" s="10"/>
    </row>
    <row r="105" spans="1:11" ht="20.100000000000001" customHeight="1" x14ac:dyDescent="0.3">
      <c r="A105" s="5"/>
      <c r="B105" s="9"/>
      <c r="C105" s="19">
        <v>85</v>
      </c>
      <c r="D105" s="39">
        <v>9.07</v>
      </c>
      <c r="E105" s="82">
        <v>13743</v>
      </c>
      <c r="F105" s="83" t="s">
        <v>130</v>
      </c>
      <c r="G105" s="82" t="s">
        <v>19</v>
      </c>
      <c r="H105" s="103">
        <v>3632</v>
      </c>
      <c r="I105" s="111"/>
      <c r="J105" s="121"/>
      <c r="K105" s="10"/>
    </row>
    <row r="106" spans="1:11" ht="20.100000000000001" customHeight="1" x14ac:dyDescent="0.3">
      <c r="A106" s="5"/>
      <c r="B106" s="9"/>
      <c r="C106" s="19">
        <v>86</v>
      </c>
      <c r="D106" s="39">
        <v>9.08</v>
      </c>
      <c r="E106" s="82">
        <v>12065</v>
      </c>
      <c r="F106" s="84" t="s">
        <v>64</v>
      </c>
      <c r="G106" s="82" t="s">
        <v>21</v>
      </c>
      <c r="H106" s="102">
        <v>232</v>
      </c>
      <c r="I106" s="111"/>
      <c r="J106" s="121"/>
      <c r="K106" s="10"/>
    </row>
    <row r="107" spans="1:11" ht="20.100000000000001" customHeight="1" x14ac:dyDescent="0.3">
      <c r="A107" s="5"/>
      <c r="B107" s="9"/>
      <c r="C107" s="19">
        <v>87</v>
      </c>
      <c r="D107" s="39">
        <v>9.09</v>
      </c>
      <c r="E107" s="82">
        <v>13751</v>
      </c>
      <c r="F107" s="83" t="s">
        <v>133</v>
      </c>
      <c r="G107" s="82" t="s">
        <v>19</v>
      </c>
      <c r="H107" s="103">
        <v>995</v>
      </c>
      <c r="I107" s="111"/>
      <c r="J107" s="121"/>
      <c r="K107" s="10"/>
    </row>
    <row r="108" spans="1:11" ht="20.100000000000001" customHeight="1" x14ac:dyDescent="0.3">
      <c r="A108" s="5"/>
      <c r="B108" s="9"/>
      <c r="C108" s="19">
        <v>88</v>
      </c>
      <c r="D108" s="39">
        <v>9.1</v>
      </c>
      <c r="E108" s="82">
        <v>10352</v>
      </c>
      <c r="F108" s="84" t="s">
        <v>65</v>
      </c>
      <c r="G108" s="82" t="s">
        <v>21</v>
      </c>
      <c r="H108" s="102">
        <v>190</v>
      </c>
      <c r="I108" s="113"/>
      <c r="J108" s="121"/>
      <c r="K108" s="10"/>
    </row>
    <row r="109" spans="1:11" ht="20.100000000000001" customHeight="1" x14ac:dyDescent="0.3">
      <c r="A109" s="5"/>
      <c r="B109" s="9"/>
      <c r="C109" s="19">
        <v>89</v>
      </c>
      <c r="D109" s="39">
        <v>9.11</v>
      </c>
      <c r="E109" s="82">
        <v>13055</v>
      </c>
      <c r="F109" s="83" t="s">
        <v>129</v>
      </c>
      <c r="G109" s="82" t="s">
        <v>21</v>
      </c>
      <c r="H109" s="103">
        <v>980</v>
      </c>
      <c r="I109" s="111"/>
      <c r="J109" s="121"/>
      <c r="K109" s="10"/>
    </row>
    <row r="110" spans="1:11" ht="20.100000000000001" customHeight="1" x14ac:dyDescent="0.3">
      <c r="A110" s="5"/>
      <c r="B110" s="9"/>
      <c r="C110" s="19">
        <v>90</v>
      </c>
      <c r="D110" s="39">
        <v>9.1199999999999992</v>
      </c>
      <c r="E110" s="82">
        <v>13441</v>
      </c>
      <c r="F110" s="83" t="s">
        <v>128</v>
      </c>
      <c r="G110" s="82" t="s">
        <v>21</v>
      </c>
      <c r="H110" s="103">
        <v>120</v>
      </c>
      <c r="I110" s="111"/>
      <c r="J110" s="121"/>
      <c r="K110" s="10"/>
    </row>
    <row r="111" spans="1:11" ht="20.100000000000001" customHeight="1" x14ac:dyDescent="0.3">
      <c r="A111" s="5"/>
      <c r="B111" s="9"/>
      <c r="C111" s="19">
        <v>91</v>
      </c>
      <c r="D111" s="39">
        <v>9.1300000000000008</v>
      </c>
      <c r="E111" s="82">
        <v>10269</v>
      </c>
      <c r="F111" s="84" t="s">
        <v>66</v>
      </c>
      <c r="G111" s="82" t="s">
        <v>21</v>
      </c>
      <c r="H111" s="102">
        <v>189</v>
      </c>
      <c r="I111" s="111"/>
      <c r="J111" s="121"/>
      <c r="K111" s="10"/>
    </row>
    <row r="112" spans="1:11" ht="20.100000000000001" customHeight="1" x14ac:dyDescent="0.3">
      <c r="A112" s="5"/>
      <c r="B112" s="9"/>
      <c r="C112" s="19">
        <v>92</v>
      </c>
      <c r="D112" s="39">
        <v>9.14</v>
      </c>
      <c r="E112" s="82">
        <v>15004</v>
      </c>
      <c r="F112" s="83" t="s">
        <v>200</v>
      </c>
      <c r="G112" s="82" t="s">
        <v>19</v>
      </c>
      <c r="H112" s="103">
        <v>75</v>
      </c>
      <c r="I112" s="111"/>
      <c r="J112" s="121"/>
      <c r="K112" s="10"/>
    </row>
    <row r="113" spans="1:11" ht="20.100000000000001" customHeight="1" x14ac:dyDescent="0.3">
      <c r="A113" s="5"/>
      <c r="B113" s="9"/>
      <c r="C113" s="19">
        <v>93</v>
      </c>
      <c r="D113" s="39">
        <v>9.15</v>
      </c>
      <c r="E113" s="82">
        <v>10094</v>
      </c>
      <c r="F113" s="83" t="s">
        <v>127</v>
      </c>
      <c r="G113" s="82" t="s">
        <v>22</v>
      </c>
      <c r="H113" s="103">
        <v>5</v>
      </c>
      <c r="I113" s="111"/>
      <c r="J113" s="121"/>
      <c r="K113" s="10"/>
    </row>
    <row r="114" spans="1:11" ht="20.100000000000001" customHeight="1" x14ac:dyDescent="0.3">
      <c r="A114" s="5"/>
      <c r="B114" s="9"/>
      <c r="C114" s="19">
        <v>94</v>
      </c>
      <c r="D114" s="39">
        <v>9.16</v>
      </c>
      <c r="E114" s="82">
        <v>12031</v>
      </c>
      <c r="F114" s="83" t="s">
        <v>201</v>
      </c>
      <c r="G114" s="82" t="s">
        <v>19</v>
      </c>
      <c r="H114" s="103">
        <v>128</v>
      </c>
      <c r="I114" s="111"/>
      <c r="J114" s="121"/>
      <c r="K114" s="10"/>
    </row>
    <row r="115" spans="1:11" ht="20.100000000000001" customHeight="1" x14ac:dyDescent="0.3">
      <c r="A115" s="5"/>
      <c r="B115" s="9"/>
      <c r="C115" s="19">
        <v>95</v>
      </c>
      <c r="D115" s="39">
        <v>9.17</v>
      </c>
      <c r="E115" s="82">
        <v>10143</v>
      </c>
      <c r="F115" s="83" t="s">
        <v>155</v>
      </c>
      <c r="G115" s="82" t="s">
        <v>147</v>
      </c>
      <c r="H115" s="103">
        <v>20</v>
      </c>
      <c r="I115" s="111"/>
      <c r="J115" s="121"/>
      <c r="K115" s="10"/>
    </row>
    <row r="116" spans="1:11" ht="30" customHeight="1" x14ac:dyDescent="0.3">
      <c r="A116" s="5"/>
      <c r="B116" s="9"/>
      <c r="C116" s="54"/>
      <c r="D116" s="54"/>
      <c r="E116" s="54"/>
      <c r="F116" s="54"/>
      <c r="G116" s="54"/>
      <c r="H116" s="100"/>
      <c r="I116" s="112"/>
      <c r="J116" s="122"/>
      <c r="K116" s="10"/>
    </row>
    <row r="117" spans="1:11" ht="20.100000000000001" customHeight="1" x14ac:dyDescent="0.3">
      <c r="A117" s="5"/>
      <c r="B117" s="9"/>
      <c r="C117" s="19">
        <v>96</v>
      </c>
      <c r="D117" s="39">
        <v>10.01</v>
      </c>
      <c r="E117" s="19">
        <v>14651</v>
      </c>
      <c r="F117" s="93" t="s">
        <v>68</v>
      </c>
      <c r="G117" s="19" t="s">
        <v>36</v>
      </c>
      <c r="H117" s="101">
        <v>74</v>
      </c>
      <c r="I117" s="111"/>
      <c r="J117" s="121"/>
      <c r="K117" s="10"/>
    </row>
    <row r="118" spans="1:11" ht="20.100000000000001" customHeight="1" x14ac:dyDescent="0.3">
      <c r="A118" s="5"/>
      <c r="B118" s="9"/>
      <c r="C118" s="19">
        <v>97</v>
      </c>
      <c r="D118" s="39">
        <v>10.02</v>
      </c>
      <c r="E118" s="19">
        <v>16067</v>
      </c>
      <c r="F118" s="93" t="s">
        <v>69</v>
      </c>
      <c r="G118" s="19" t="s">
        <v>36</v>
      </c>
      <c r="H118" s="101">
        <v>2</v>
      </c>
      <c r="I118" s="111"/>
      <c r="J118" s="121"/>
      <c r="K118" s="10"/>
    </row>
    <row r="119" spans="1:11" ht="20.100000000000001" customHeight="1" x14ac:dyDescent="0.3">
      <c r="A119" s="5"/>
      <c r="B119" s="9"/>
      <c r="C119" s="19">
        <v>98</v>
      </c>
      <c r="D119" s="39">
        <v>10.029999999999999</v>
      </c>
      <c r="E119" s="19">
        <v>16069</v>
      </c>
      <c r="F119" s="93" t="s">
        <v>70</v>
      </c>
      <c r="G119" s="19" t="s">
        <v>36</v>
      </c>
      <c r="H119" s="101">
        <v>1</v>
      </c>
      <c r="I119" s="111"/>
      <c r="J119" s="121"/>
      <c r="K119" s="10"/>
    </row>
    <row r="120" spans="1:11" ht="20.100000000000001" customHeight="1" x14ac:dyDescent="0.3">
      <c r="A120" s="5"/>
      <c r="B120" s="9"/>
      <c r="C120" s="19">
        <v>99</v>
      </c>
      <c r="D120" s="39">
        <v>10.039999999999999</v>
      </c>
      <c r="E120" s="19">
        <v>16071</v>
      </c>
      <c r="F120" s="93" t="s">
        <v>71</v>
      </c>
      <c r="G120" s="19" t="s">
        <v>36</v>
      </c>
      <c r="H120" s="101">
        <v>1</v>
      </c>
      <c r="I120" s="111"/>
      <c r="J120" s="121"/>
      <c r="K120" s="10"/>
    </row>
    <row r="121" spans="1:11" ht="20.100000000000001" customHeight="1" x14ac:dyDescent="0.3">
      <c r="A121" s="5"/>
      <c r="B121" s="9"/>
      <c r="C121" s="19">
        <v>100</v>
      </c>
      <c r="D121" s="39">
        <v>10.050000000000001</v>
      </c>
      <c r="E121" s="19">
        <v>14617</v>
      </c>
      <c r="F121" s="89" t="s">
        <v>146</v>
      </c>
      <c r="G121" s="19" t="s">
        <v>147</v>
      </c>
      <c r="H121" s="101">
        <v>32</v>
      </c>
      <c r="I121" s="111"/>
      <c r="J121" s="121"/>
      <c r="K121" s="10"/>
    </row>
    <row r="122" spans="1:11" ht="20.100000000000001" customHeight="1" x14ac:dyDescent="0.3">
      <c r="A122" s="5"/>
      <c r="B122" s="9"/>
      <c r="C122" s="19">
        <v>101</v>
      </c>
      <c r="D122" s="39">
        <v>10.06</v>
      </c>
      <c r="E122" s="19">
        <v>14785</v>
      </c>
      <c r="F122" s="89" t="s">
        <v>148</v>
      </c>
      <c r="G122" s="19" t="s">
        <v>147</v>
      </c>
      <c r="H122" s="101">
        <v>32</v>
      </c>
      <c r="I122" s="113"/>
      <c r="J122" s="121"/>
      <c r="K122" s="10"/>
    </row>
    <row r="123" spans="1:11" ht="20.100000000000001" customHeight="1" x14ac:dyDescent="0.3">
      <c r="A123" s="5"/>
      <c r="B123" s="9"/>
      <c r="C123" s="19">
        <v>102</v>
      </c>
      <c r="D123" s="39">
        <v>10.07</v>
      </c>
      <c r="E123" s="19">
        <v>15825</v>
      </c>
      <c r="F123" s="93" t="s">
        <v>72</v>
      </c>
      <c r="G123" s="19" t="s">
        <v>36</v>
      </c>
      <c r="H123" s="101">
        <v>5</v>
      </c>
      <c r="I123" s="111"/>
      <c r="J123" s="121"/>
      <c r="K123" s="10"/>
    </row>
    <row r="124" spans="1:11" ht="20.100000000000001" customHeight="1" x14ac:dyDescent="0.3">
      <c r="A124" s="5"/>
      <c r="B124" s="9"/>
      <c r="C124" s="19">
        <v>103</v>
      </c>
      <c r="D124" s="39">
        <v>10.08</v>
      </c>
      <c r="E124" s="19">
        <v>14697</v>
      </c>
      <c r="F124" s="89" t="s">
        <v>138</v>
      </c>
      <c r="G124" s="19" t="s">
        <v>101</v>
      </c>
      <c r="H124" s="101">
        <v>12</v>
      </c>
      <c r="I124" s="111"/>
      <c r="J124" s="121"/>
      <c r="K124" s="10"/>
    </row>
    <row r="125" spans="1:11" ht="20.100000000000001" customHeight="1" x14ac:dyDescent="0.3">
      <c r="A125" s="5"/>
      <c r="B125" s="9"/>
      <c r="C125" s="19">
        <v>104</v>
      </c>
      <c r="D125" s="39">
        <v>10.09</v>
      </c>
      <c r="E125" s="19">
        <v>14670</v>
      </c>
      <c r="F125" s="93" t="s">
        <v>73</v>
      </c>
      <c r="G125" s="19" t="s">
        <v>32</v>
      </c>
      <c r="H125" s="101">
        <v>8</v>
      </c>
      <c r="I125" s="111"/>
      <c r="J125" s="121"/>
      <c r="K125" s="10"/>
    </row>
    <row r="126" spans="1:11" ht="20.100000000000001" customHeight="1" x14ac:dyDescent="0.3">
      <c r="A126" s="5"/>
      <c r="B126" s="9"/>
      <c r="C126" s="19">
        <v>105</v>
      </c>
      <c r="D126" s="39">
        <v>10.1</v>
      </c>
      <c r="E126" s="19">
        <v>14771</v>
      </c>
      <c r="F126" s="93" t="s">
        <v>74</v>
      </c>
      <c r="G126" s="19" t="s">
        <v>36</v>
      </c>
      <c r="H126" s="101">
        <v>10</v>
      </c>
      <c r="I126" s="113"/>
      <c r="J126" s="121"/>
      <c r="K126" s="10"/>
    </row>
    <row r="127" spans="1:11" ht="20.100000000000001" customHeight="1" x14ac:dyDescent="0.3">
      <c r="A127" s="5"/>
      <c r="B127" s="9"/>
      <c r="C127" s="19">
        <v>106</v>
      </c>
      <c r="D127" s="39">
        <v>10.11</v>
      </c>
      <c r="E127" s="19">
        <v>16070</v>
      </c>
      <c r="F127" s="93" t="s">
        <v>76</v>
      </c>
      <c r="G127" s="19" t="s">
        <v>36</v>
      </c>
      <c r="H127" s="101">
        <v>2</v>
      </c>
      <c r="I127" s="111"/>
      <c r="J127" s="121"/>
      <c r="K127" s="10"/>
    </row>
    <row r="128" spans="1:11" ht="20.100000000000001" customHeight="1" x14ac:dyDescent="0.3">
      <c r="A128" s="5"/>
      <c r="B128" s="9"/>
      <c r="C128" s="19">
        <v>107</v>
      </c>
      <c r="D128" s="39">
        <v>10.119999999999999</v>
      </c>
      <c r="E128" s="19">
        <v>14624</v>
      </c>
      <c r="F128" s="89" t="s">
        <v>135</v>
      </c>
      <c r="G128" s="19" t="s">
        <v>101</v>
      </c>
      <c r="H128" s="101">
        <v>30</v>
      </c>
      <c r="I128" s="111"/>
      <c r="J128" s="121"/>
      <c r="K128" s="10"/>
    </row>
    <row r="129" spans="1:11" ht="20.100000000000001" customHeight="1" x14ac:dyDescent="0.3">
      <c r="A129" s="5"/>
      <c r="B129" s="9"/>
      <c r="C129" s="19">
        <v>108</v>
      </c>
      <c r="D129" s="39">
        <v>10.130000000000001</v>
      </c>
      <c r="E129" s="19">
        <v>14619</v>
      </c>
      <c r="F129" s="89" t="s">
        <v>134</v>
      </c>
      <c r="G129" s="19" t="s">
        <v>101</v>
      </c>
      <c r="H129" s="101">
        <v>4</v>
      </c>
      <c r="I129" s="111"/>
      <c r="J129" s="121"/>
      <c r="K129" s="10"/>
    </row>
    <row r="130" spans="1:11" ht="20.100000000000001" customHeight="1" x14ac:dyDescent="0.3">
      <c r="A130" s="5"/>
      <c r="B130" s="9"/>
      <c r="C130" s="19">
        <v>109</v>
      </c>
      <c r="D130" s="39">
        <v>10.14</v>
      </c>
      <c r="E130" s="19">
        <v>11186</v>
      </c>
      <c r="F130" s="89" t="s">
        <v>60</v>
      </c>
      <c r="G130" s="19" t="s">
        <v>95</v>
      </c>
      <c r="H130" s="105">
        <v>132</v>
      </c>
      <c r="I130" s="111"/>
      <c r="J130" s="121"/>
      <c r="K130" s="10"/>
    </row>
    <row r="131" spans="1:11" ht="20.100000000000001" customHeight="1" x14ac:dyDescent="0.3">
      <c r="A131" s="5"/>
      <c r="B131" s="9"/>
      <c r="C131" s="19">
        <v>110</v>
      </c>
      <c r="D131" s="39">
        <v>10.15</v>
      </c>
      <c r="E131" s="19">
        <v>10074</v>
      </c>
      <c r="F131" s="93" t="s">
        <v>77</v>
      </c>
      <c r="G131" s="19" t="s">
        <v>21</v>
      </c>
      <c r="H131" s="101">
        <v>12</v>
      </c>
      <c r="I131" s="111"/>
      <c r="J131" s="121"/>
      <c r="K131" s="10"/>
    </row>
    <row r="132" spans="1:11" ht="20.100000000000001" customHeight="1" x14ac:dyDescent="0.3">
      <c r="A132" s="5"/>
      <c r="B132" s="9"/>
      <c r="C132" s="19">
        <v>111</v>
      </c>
      <c r="D132" s="39">
        <v>10.16</v>
      </c>
      <c r="E132" s="19">
        <v>10087</v>
      </c>
      <c r="F132" s="93" t="s">
        <v>78</v>
      </c>
      <c r="G132" s="19" t="s">
        <v>21</v>
      </c>
      <c r="H132" s="101">
        <v>1</v>
      </c>
      <c r="I132" s="111"/>
      <c r="J132" s="121"/>
      <c r="K132" s="10"/>
    </row>
    <row r="133" spans="1:11" ht="20.100000000000001" customHeight="1" x14ac:dyDescent="0.3">
      <c r="A133" s="5"/>
      <c r="B133" s="9"/>
      <c r="C133" s="19">
        <v>112</v>
      </c>
      <c r="D133" s="39">
        <v>10.17</v>
      </c>
      <c r="E133" s="19">
        <v>13959</v>
      </c>
      <c r="F133" s="89" t="s">
        <v>158</v>
      </c>
      <c r="G133" s="19" t="s">
        <v>21</v>
      </c>
      <c r="H133" s="101">
        <v>32</v>
      </c>
      <c r="I133" s="111"/>
      <c r="J133" s="121"/>
      <c r="K133" s="10"/>
    </row>
    <row r="134" spans="1:11" ht="20.100000000000001" customHeight="1" x14ac:dyDescent="0.3">
      <c r="A134" s="5"/>
      <c r="B134" s="9"/>
      <c r="C134" s="19">
        <v>113</v>
      </c>
      <c r="D134" s="39">
        <v>10.18</v>
      </c>
      <c r="E134" s="19">
        <v>15504</v>
      </c>
      <c r="F134" s="89" t="s">
        <v>164</v>
      </c>
      <c r="G134" s="19" t="s">
        <v>147</v>
      </c>
      <c r="H134" s="101">
        <v>12</v>
      </c>
      <c r="I134" s="113"/>
      <c r="J134" s="121"/>
      <c r="K134" s="10"/>
    </row>
    <row r="135" spans="1:11" ht="20.100000000000001" customHeight="1" x14ac:dyDescent="0.3">
      <c r="A135" s="5"/>
      <c r="B135" s="9"/>
      <c r="C135" s="19">
        <v>114</v>
      </c>
      <c r="D135" s="39">
        <v>10.19</v>
      </c>
      <c r="E135" s="19">
        <v>15507</v>
      </c>
      <c r="F135" s="89" t="s">
        <v>165</v>
      </c>
      <c r="G135" s="19" t="s">
        <v>147</v>
      </c>
      <c r="H135" s="101">
        <v>12</v>
      </c>
      <c r="I135" s="113"/>
      <c r="J135" s="121"/>
      <c r="K135" s="10"/>
    </row>
    <row r="136" spans="1:11" ht="20.100000000000001" customHeight="1" x14ac:dyDescent="0.3">
      <c r="A136" s="5"/>
      <c r="B136" s="9"/>
      <c r="C136" s="19">
        <v>115</v>
      </c>
      <c r="D136" s="39">
        <v>10.199999999999999</v>
      </c>
      <c r="E136" s="19">
        <v>15508</v>
      </c>
      <c r="F136" s="89" t="s">
        <v>163</v>
      </c>
      <c r="G136" s="19" t="s">
        <v>147</v>
      </c>
      <c r="H136" s="101">
        <v>6</v>
      </c>
      <c r="I136" s="111"/>
      <c r="J136" s="121"/>
      <c r="K136" s="10"/>
    </row>
    <row r="137" spans="1:11" ht="20.100000000000001" customHeight="1" x14ac:dyDescent="0.3">
      <c r="A137" s="5"/>
      <c r="B137" s="9"/>
      <c r="C137" s="19">
        <v>116</v>
      </c>
      <c r="D137" s="39">
        <v>10.210000000000001</v>
      </c>
      <c r="E137" s="19">
        <v>15506</v>
      </c>
      <c r="F137" s="89" t="s">
        <v>162</v>
      </c>
      <c r="G137" s="19" t="s">
        <v>147</v>
      </c>
      <c r="H137" s="101">
        <v>6</v>
      </c>
      <c r="I137" s="111"/>
      <c r="J137" s="121"/>
      <c r="K137" s="10"/>
    </row>
    <row r="138" spans="1:11" ht="20.100000000000001" customHeight="1" x14ac:dyDescent="0.3">
      <c r="A138" s="5"/>
      <c r="B138" s="9"/>
      <c r="C138" s="19">
        <v>117</v>
      </c>
      <c r="D138" s="39">
        <v>10.220000000000001</v>
      </c>
      <c r="E138" s="19">
        <v>10226</v>
      </c>
      <c r="F138" s="93" t="s">
        <v>79</v>
      </c>
      <c r="G138" s="19" t="s">
        <v>36</v>
      </c>
      <c r="H138" s="101">
        <v>6</v>
      </c>
      <c r="I138" s="111"/>
      <c r="J138" s="121"/>
      <c r="K138" s="10"/>
    </row>
    <row r="139" spans="1:11" ht="20.100000000000001" customHeight="1" x14ac:dyDescent="0.3">
      <c r="A139" s="5"/>
      <c r="B139" s="9"/>
      <c r="C139" s="19">
        <v>118</v>
      </c>
      <c r="D139" s="39">
        <v>10.23</v>
      </c>
      <c r="E139" s="19">
        <v>10945</v>
      </c>
      <c r="F139" s="93" t="s">
        <v>80</v>
      </c>
      <c r="G139" s="19" t="s">
        <v>21</v>
      </c>
      <c r="H139" s="101">
        <v>12</v>
      </c>
      <c r="I139" s="111"/>
      <c r="J139" s="121"/>
      <c r="K139" s="10"/>
    </row>
    <row r="140" spans="1:11" ht="20.100000000000001" customHeight="1" x14ac:dyDescent="0.3">
      <c r="A140" s="5"/>
      <c r="B140" s="9"/>
      <c r="C140" s="19">
        <v>119</v>
      </c>
      <c r="D140" s="39">
        <v>10.24</v>
      </c>
      <c r="E140" s="19">
        <v>14650</v>
      </c>
      <c r="F140" s="93" t="s">
        <v>81</v>
      </c>
      <c r="G140" s="19" t="s">
        <v>36</v>
      </c>
      <c r="H140" s="101">
        <v>30</v>
      </c>
      <c r="I140" s="111"/>
      <c r="J140" s="121"/>
      <c r="K140" s="10"/>
    </row>
    <row r="141" spans="1:11" ht="20.100000000000001" customHeight="1" x14ac:dyDescent="0.3">
      <c r="A141" s="5"/>
      <c r="B141" s="9"/>
      <c r="C141" s="19">
        <v>120</v>
      </c>
      <c r="D141" s="39">
        <v>10.25</v>
      </c>
      <c r="E141" s="19">
        <v>14665</v>
      </c>
      <c r="F141" s="89" t="s">
        <v>137</v>
      </c>
      <c r="G141" s="19" t="s">
        <v>101</v>
      </c>
      <c r="H141" s="101">
        <v>6</v>
      </c>
      <c r="I141" s="111"/>
      <c r="J141" s="121"/>
      <c r="K141" s="10"/>
    </row>
    <row r="142" spans="1:11" ht="20.100000000000001" customHeight="1" x14ac:dyDescent="0.3">
      <c r="A142" s="5"/>
      <c r="B142" s="9"/>
      <c r="C142" s="19">
        <v>121</v>
      </c>
      <c r="D142" s="39">
        <v>10.26</v>
      </c>
      <c r="E142" s="19">
        <v>10452</v>
      </c>
      <c r="F142" s="89" t="s">
        <v>136</v>
      </c>
      <c r="G142" s="19" t="s">
        <v>107</v>
      </c>
      <c r="H142" s="101">
        <v>2</v>
      </c>
      <c r="I142" s="111"/>
      <c r="J142" s="121"/>
      <c r="K142" s="10"/>
    </row>
    <row r="143" spans="1:11" ht="20.100000000000001" customHeight="1" x14ac:dyDescent="0.3">
      <c r="A143" s="5"/>
      <c r="B143" s="9"/>
      <c r="C143" s="19">
        <v>122</v>
      </c>
      <c r="D143" s="39">
        <v>10.27</v>
      </c>
      <c r="E143" s="19">
        <v>14663</v>
      </c>
      <c r="F143" s="93" t="s">
        <v>82</v>
      </c>
      <c r="G143" s="19" t="s">
        <v>32</v>
      </c>
      <c r="H143" s="101">
        <v>8</v>
      </c>
      <c r="I143" s="111"/>
      <c r="J143" s="121"/>
      <c r="K143" s="10"/>
    </row>
    <row r="144" spans="1:11" ht="20.100000000000001" customHeight="1" x14ac:dyDescent="0.3">
      <c r="A144" s="5"/>
      <c r="B144" s="9"/>
      <c r="C144" s="19">
        <v>123</v>
      </c>
      <c r="D144" s="39">
        <v>10.28</v>
      </c>
      <c r="E144" s="19">
        <v>14769</v>
      </c>
      <c r="F144" s="89" t="s">
        <v>143</v>
      </c>
      <c r="G144" s="19" t="s">
        <v>101</v>
      </c>
      <c r="H144" s="101">
        <v>12</v>
      </c>
      <c r="I144" s="111"/>
      <c r="J144" s="121"/>
      <c r="K144" s="10"/>
    </row>
    <row r="145" spans="1:11" ht="20.100000000000001" customHeight="1" x14ac:dyDescent="0.3">
      <c r="A145" s="5"/>
      <c r="B145" s="9"/>
      <c r="C145" s="19">
        <v>124</v>
      </c>
      <c r="D145" s="39">
        <v>10.29</v>
      </c>
      <c r="E145" s="19">
        <v>10313</v>
      </c>
      <c r="F145" s="89" t="s">
        <v>142</v>
      </c>
      <c r="G145" s="19" t="s">
        <v>101</v>
      </c>
      <c r="H145" s="101">
        <v>20</v>
      </c>
      <c r="I145" s="111"/>
      <c r="J145" s="121"/>
      <c r="K145" s="10"/>
    </row>
    <row r="146" spans="1:11" ht="20.100000000000001" customHeight="1" x14ac:dyDescent="0.3">
      <c r="A146" s="5"/>
      <c r="B146" s="9"/>
      <c r="C146" s="19">
        <v>125</v>
      </c>
      <c r="D146" s="39">
        <v>10.3</v>
      </c>
      <c r="E146" s="19">
        <v>10086</v>
      </c>
      <c r="F146" s="89" t="s">
        <v>141</v>
      </c>
      <c r="G146" s="19" t="s">
        <v>101</v>
      </c>
      <c r="H146" s="101">
        <v>11</v>
      </c>
      <c r="I146" s="111"/>
      <c r="J146" s="121"/>
      <c r="K146" s="10"/>
    </row>
    <row r="147" spans="1:11" ht="20.100000000000001" customHeight="1" x14ac:dyDescent="0.3">
      <c r="A147" s="5"/>
      <c r="B147" s="9"/>
      <c r="C147" s="19">
        <v>126</v>
      </c>
      <c r="D147" s="39">
        <v>10.31</v>
      </c>
      <c r="E147" s="19">
        <v>14887</v>
      </c>
      <c r="F147" s="89" t="s">
        <v>140</v>
      </c>
      <c r="G147" s="19" t="s">
        <v>101</v>
      </c>
      <c r="H147" s="101">
        <v>2</v>
      </c>
      <c r="I147" s="111"/>
      <c r="J147" s="121"/>
      <c r="K147" s="10"/>
    </row>
    <row r="148" spans="1:11" ht="20.100000000000001" customHeight="1" x14ac:dyDescent="0.3">
      <c r="A148" s="5"/>
      <c r="B148" s="9"/>
      <c r="C148" s="19">
        <v>127</v>
      </c>
      <c r="D148" s="39">
        <v>10.32</v>
      </c>
      <c r="E148" s="19">
        <v>10227</v>
      </c>
      <c r="F148" s="89" t="s">
        <v>139</v>
      </c>
      <c r="G148" s="19" t="s">
        <v>101</v>
      </c>
      <c r="H148" s="101">
        <v>2</v>
      </c>
      <c r="I148" s="111"/>
      <c r="J148" s="121"/>
      <c r="K148" s="10"/>
    </row>
    <row r="149" spans="1:11" ht="20.100000000000001" customHeight="1" x14ac:dyDescent="0.3">
      <c r="A149" s="5"/>
      <c r="B149" s="9"/>
      <c r="C149" s="19">
        <v>128</v>
      </c>
      <c r="D149" s="39">
        <v>10.33</v>
      </c>
      <c r="E149" s="19">
        <v>14705</v>
      </c>
      <c r="F149" s="93" t="s">
        <v>83</v>
      </c>
      <c r="G149" s="19" t="s">
        <v>36</v>
      </c>
      <c r="H149" s="101">
        <v>2</v>
      </c>
      <c r="I149" s="111"/>
      <c r="J149" s="121"/>
      <c r="K149" s="10"/>
    </row>
    <row r="150" spans="1:11" ht="20.100000000000001" customHeight="1" x14ac:dyDescent="0.3">
      <c r="A150" s="5"/>
      <c r="B150" s="9"/>
      <c r="C150" s="19">
        <v>129</v>
      </c>
      <c r="D150" s="39">
        <v>10.34</v>
      </c>
      <c r="E150" s="19">
        <v>14714</v>
      </c>
      <c r="F150" s="93" t="s">
        <v>84</v>
      </c>
      <c r="G150" s="19" t="s">
        <v>36</v>
      </c>
      <c r="H150" s="101">
        <v>7</v>
      </c>
      <c r="I150" s="111"/>
      <c r="J150" s="121"/>
      <c r="K150" s="10"/>
    </row>
    <row r="151" spans="1:11" ht="20.100000000000001" customHeight="1" x14ac:dyDescent="0.3">
      <c r="A151" s="5"/>
      <c r="B151" s="9"/>
      <c r="C151" s="19">
        <v>130</v>
      </c>
      <c r="D151" s="39">
        <v>10.35</v>
      </c>
      <c r="E151" s="19">
        <v>15816</v>
      </c>
      <c r="F151" s="89" t="s">
        <v>150</v>
      </c>
      <c r="G151" s="19" t="s">
        <v>101</v>
      </c>
      <c r="H151" s="101">
        <v>6</v>
      </c>
      <c r="I151" s="111"/>
      <c r="J151" s="121"/>
      <c r="K151" s="10"/>
    </row>
    <row r="152" spans="1:11" ht="20.100000000000001" customHeight="1" x14ac:dyDescent="0.3">
      <c r="A152" s="5"/>
      <c r="B152" s="9"/>
      <c r="C152" s="19">
        <v>131</v>
      </c>
      <c r="D152" s="39">
        <v>10.36</v>
      </c>
      <c r="E152" s="19">
        <v>15814</v>
      </c>
      <c r="F152" s="89" t="s">
        <v>151</v>
      </c>
      <c r="G152" s="19" t="s">
        <v>101</v>
      </c>
      <c r="H152" s="101">
        <v>6</v>
      </c>
      <c r="I152" s="111"/>
      <c r="J152" s="121"/>
      <c r="K152" s="10"/>
    </row>
    <row r="153" spans="1:11" ht="20.100000000000001" customHeight="1" x14ac:dyDescent="0.3">
      <c r="A153" s="5"/>
      <c r="B153" s="9"/>
      <c r="C153" s="19">
        <v>132</v>
      </c>
      <c r="D153" s="39">
        <v>10.37</v>
      </c>
      <c r="E153" s="19">
        <v>11304</v>
      </c>
      <c r="F153" s="93" t="s">
        <v>85</v>
      </c>
      <c r="G153" s="96" t="s">
        <v>36</v>
      </c>
      <c r="H153" s="101">
        <v>3</v>
      </c>
      <c r="I153" s="111"/>
      <c r="J153" s="121"/>
      <c r="K153" s="10"/>
    </row>
    <row r="154" spans="1:11" ht="20.100000000000001" customHeight="1" x14ac:dyDescent="0.3">
      <c r="A154" s="5"/>
      <c r="B154" s="9"/>
      <c r="C154" s="19">
        <v>133</v>
      </c>
      <c r="D154" s="39">
        <v>10.38</v>
      </c>
      <c r="E154" s="19">
        <v>14642</v>
      </c>
      <c r="F154" s="93" t="s">
        <v>75</v>
      </c>
      <c r="G154" s="19" t="s">
        <v>21</v>
      </c>
      <c r="H154" s="101">
        <v>34</v>
      </c>
      <c r="I154" s="111"/>
      <c r="J154" s="121"/>
      <c r="K154" s="10"/>
    </row>
    <row r="155" spans="1:11" ht="20.100000000000001" customHeight="1" x14ac:dyDescent="0.3">
      <c r="A155" s="5"/>
      <c r="B155" s="9"/>
      <c r="C155" s="19">
        <v>134</v>
      </c>
      <c r="D155" s="39">
        <v>10.39</v>
      </c>
      <c r="E155" s="19">
        <v>16072</v>
      </c>
      <c r="F155" s="89" t="s">
        <v>144</v>
      </c>
      <c r="G155" s="19" t="s">
        <v>101</v>
      </c>
      <c r="H155" s="101">
        <v>6</v>
      </c>
      <c r="I155" s="111"/>
      <c r="J155" s="121"/>
      <c r="K155" s="10"/>
    </row>
    <row r="156" spans="1:11" ht="20.100000000000001" customHeight="1" x14ac:dyDescent="0.3">
      <c r="A156" s="5"/>
      <c r="B156" s="9"/>
      <c r="C156" s="19">
        <v>135</v>
      </c>
      <c r="D156" s="39">
        <v>10.4</v>
      </c>
      <c r="E156" s="19">
        <v>14773</v>
      </c>
      <c r="F156" s="93" t="s">
        <v>86</v>
      </c>
      <c r="G156" s="19" t="s">
        <v>36</v>
      </c>
      <c r="H156" s="101">
        <v>6</v>
      </c>
      <c r="I156" s="111"/>
      <c r="J156" s="121"/>
      <c r="K156" s="10"/>
    </row>
    <row r="157" spans="1:11" ht="20.100000000000001" customHeight="1" x14ac:dyDescent="0.3">
      <c r="A157" s="5"/>
      <c r="B157" s="9"/>
      <c r="C157" s="19">
        <v>136</v>
      </c>
      <c r="D157" s="39">
        <v>10.41</v>
      </c>
      <c r="E157" s="19">
        <v>14678</v>
      </c>
      <c r="F157" s="89" t="s">
        <v>170</v>
      </c>
      <c r="G157" s="19" t="s">
        <v>147</v>
      </c>
      <c r="H157" s="101">
        <v>10</v>
      </c>
      <c r="I157" s="111"/>
      <c r="J157" s="121"/>
      <c r="K157" s="10"/>
    </row>
    <row r="158" spans="1:11" ht="20.100000000000001" customHeight="1" x14ac:dyDescent="0.3">
      <c r="A158" s="5"/>
      <c r="B158" s="9"/>
      <c r="C158" s="19">
        <v>137</v>
      </c>
      <c r="D158" s="39">
        <v>10.42</v>
      </c>
      <c r="E158" s="19">
        <v>14681</v>
      </c>
      <c r="F158" s="89" t="s">
        <v>171</v>
      </c>
      <c r="G158" s="19" t="s">
        <v>147</v>
      </c>
      <c r="H158" s="101">
        <v>16</v>
      </c>
      <c r="I158" s="111"/>
      <c r="J158" s="121"/>
      <c r="K158" s="10"/>
    </row>
    <row r="159" spans="1:11" ht="20.100000000000001" customHeight="1" x14ac:dyDescent="0.3">
      <c r="A159" s="5"/>
      <c r="B159" s="9"/>
      <c r="C159" s="19">
        <v>138</v>
      </c>
      <c r="D159" s="39">
        <v>10.43</v>
      </c>
      <c r="E159" s="19">
        <v>15650</v>
      </c>
      <c r="F159" s="89" t="s">
        <v>172</v>
      </c>
      <c r="G159" s="19" t="s">
        <v>147</v>
      </c>
      <c r="H159" s="101">
        <v>16</v>
      </c>
      <c r="I159" s="111"/>
      <c r="J159" s="121"/>
      <c r="K159" s="10"/>
    </row>
    <row r="160" spans="1:11" ht="20.100000000000001" customHeight="1" x14ac:dyDescent="0.3">
      <c r="A160" s="5"/>
      <c r="B160" s="9"/>
      <c r="C160" s="19">
        <v>139</v>
      </c>
      <c r="D160" s="39">
        <v>10.44</v>
      </c>
      <c r="E160" s="19">
        <v>16803</v>
      </c>
      <c r="F160" s="89" t="s">
        <v>173</v>
      </c>
      <c r="G160" s="19" t="s">
        <v>147</v>
      </c>
      <c r="H160" s="101">
        <v>16</v>
      </c>
      <c r="I160" s="111"/>
      <c r="J160" s="121"/>
      <c r="K160" s="10"/>
    </row>
    <row r="161" spans="1:11" ht="20.100000000000001" customHeight="1" x14ac:dyDescent="0.3">
      <c r="A161" s="5"/>
      <c r="B161" s="9"/>
      <c r="C161" s="19">
        <v>140</v>
      </c>
      <c r="D161" s="39">
        <v>10.45</v>
      </c>
      <c r="E161" s="19">
        <v>16648</v>
      </c>
      <c r="F161" s="89" t="s">
        <v>174</v>
      </c>
      <c r="G161" s="19" t="s">
        <v>147</v>
      </c>
      <c r="H161" s="101">
        <v>11</v>
      </c>
      <c r="I161" s="111"/>
      <c r="J161" s="121"/>
      <c r="K161" s="10"/>
    </row>
    <row r="162" spans="1:11" s="3" customFormat="1" ht="15.75" x14ac:dyDescent="0.25">
      <c r="A162" s="11"/>
      <c r="B162" s="12"/>
      <c r="C162" s="20"/>
      <c r="D162" s="43"/>
      <c r="E162" s="20"/>
      <c r="F162" s="59"/>
      <c r="G162" s="20"/>
      <c r="H162" s="20"/>
      <c r="I162" s="20"/>
      <c r="J162" s="124"/>
      <c r="K162" s="13"/>
    </row>
    <row r="163" spans="1:11" s="3" customFormat="1" ht="33" customHeight="1" x14ac:dyDescent="0.25">
      <c r="A163" s="11"/>
      <c r="B163" s="12"/>
      <c r="C163" s="22"/>
      <c r="D163" s="44"/>
      <c r="E163" s="22"/>
      <c r="F163" s="200" t="s">
        <v>212</v>
      </c>
      <c r="G163" s="201"/>
      <c r="H163" s="201"/>
      <c r="I163" s="202"/>
      <c r="J163" s="125"/>
      <c r="K163" s="13"/>
    </row>
    <row r="164" spans="1:11" s="3" customFormat="1" ht="30" customHeight="1" x14ac:dyDescent="0.25">
      <c r="A164" s="11"/>
      <c r="B164" s="12"/>
      <c r="C164" s="22"/>
      <c r="D164" s="44"/>
      <c r="E164" s="22"/>
      <c r="F164" s="189" t="s">
        <v>187</v>
      </c>
      <c r="G164" s="189"/>
      <c r="H164" s="189"/>
      <c r="I164" s="86" t="s">
        <v>185</v>
      </c>
      <c r="J164" s="126" t="s">
        <v>186</v>
      </c>
      <c r="K164" s="13"/>
    </row>
    <row r="165" spans="1:11" s="3" customFormat="1" ht="30" customHeight="1" x14ac:dyDescent="0.25">
      <c r="A165" s="11"/>
      <c r="B165" s="12"/>
      <c r="C165" s="22"/>
      <c r="D165" s="45"/>
      <c r="E165" s="24"/>
      <c r="F165" s="203" t="s">
        <v>179</v>
      </c>
      <c r="G165" s="204"/>
      <c r="H165" s="205"/>
      <c r="I165" s="85">
        <v>4.2109000000000001E-2</v>
      </c>
      <c r="J165" s="115"/>
      <c r="K165" s="13"/>
    </row>
    <row r="166" spans="1:11" s="3" customFormat="1" ht="30" customHeight="1" x14ac:dyDescent="0.25">
      <c r="A166" s="11"/>
      <c r="B166" s="12"/>
      <c r="C166" s="22"/>
      <c r="D166" s="45"/>
      <c r="E166" s="24"/>
      <c r="F166" s="203" t="s">
        <v>180</v>
      </c>
      <c r="G166" s="204"/>
      <c r="H166" s="205"/>
      <c r="I166" s="85">
        <v>4.4596999999999998E-2</v>
      </c>
      <c r="J166" s="115"/>
      <c r="K166" s="13"/>
    </row>
    <row r="167" spans="1:11" s="3" customFormat="1" ht="30" customHeight="1" x14ac:dyDescent="0.25">
      <c r="A167" s="11"/>
      <c r="B167" s="12"/>
      <c r="C167" s="22"/>
      <c r="D167" s="45"/>
      <c r="E167" s="24"/>
      <c r="F167" s="203" t="s">
        <v>181</v>
      </c>
      <c r="G167" s="204"/>
      <c r="H167" s="205"/>
      <c r="I167" s="85">
        <v>4.6611E-2</v>
      </c>
      <c r="J167" s="115"/>
      <c r="K167" s="13"/>
    </row>
    <row r="168" spans="1:11" s="3" customFormat="1" ht="30" customHeight="1" x14ac:dyDescent="0.25">
      <c r="A168" s="11"/>
      <c r="B168" s="12"/>
      <c r="C168" s="22"/>
      <c r="D168" s="45"/>
      <c r="E168" s="24"/>
      <c r="F168" s="173" t="s">
        <v>188</v>
      </c>
      <c r="G168" s="174"/>
      <c r="H168" s="174"/>
      <c r="I168" s="175"/>
      <c r="J168" s="116"/>
      <c r="K168" s="13"/>
    </row>
    <row r="169" spans="1:11" s="3" customFormat="1" ht="65.25" customHeight="1" x14ac:dyDescent="0.25">
      <c r="A169" s="11"/>
      <c r="B169" s="12"/>
      <c r="C169" s="22"/>
      <c r="D169" s="45"/>
      <c r="E169" s="24"/>
      <c r="F169" s="196" t="s">
        <v>208</v>
      </c>
      <c r="G169" s="197"/>
      <c r="H169" s="197"/>
      <c r="I169" s="198"/>
      <c r="J169" s="115"/>
      <c r="K169" s="13"/>
    </row>
    <row r="170" spans="1:11" s="3" customFormat="1" ht="30" customHeight="1" x14ac:dyDescent="0.25">
      <c r="A170" s="11"/>
      <c r="B170" s="12"/>
      <c r="C170" s="22"/>
      <c r="D170" s="44"/>
      <c r="E170" s="22"/>
      <c r="F170" s="173" t="s">
        <v>209</v>
      </c>
      <c r="G170" s="174"/>
      <c r="H170" s="174"/>
      <c r="I170" s="175"/>
      <c r="J170" s="116"/>
      <c r="K170" s="13"/>
    </row>
    <row r="171" spans="1:11" s="3" customFormat="1" thickBot="1" x14ac:dyDescent="0.3">
      <c r="A171" s="11"/>
      <c r="B171" s="12"/>
      <c r="C171" s="22"/>
      <c r="D171" s="44"/>
      <c r="E171" s="23"/>
      <c r="F171" s="60"/>
      <c r="G171" s="22"/>
      <c r="H171" s="25"/>
      <c r="I171" s="26"/>
      <c r="J171" s="127"/>
      <c r="K171" s="13"/>
    </row>
    <row r="172" spans="1:11" s="3" customFormat="1" ht="15.75" x14ac:dyDescent="0.25">
      <c r="A172" s="11"/>
      <c r="B172" s="12"/>
      <c r="C172" s="159" t="s">
        <v>176</v>
      </c>
      <c r="D172" s="160"/>
      <c r="E172" s="160"/>
      <c r="F172" s="160"/>
      <c r="G172" s="160"/>
      <c r="H172" s="160"/>
      <c r="I172" s="160"/>
      <c r="J172" s="161"/>
      <c r="K172" s="14"/>
    </row>
    <row r="173" spans="1:11" s="3" customFormat="1" ht="51" customHeight="1" x14ac:dyDescent="0.25">
      <c r="A173" s="11"/>
      <c r="B173" s="12"/>
      <c r="C173" s="136" t="s">
        <v>210</v>
      </c>
      <c r="D173" s="137"/>
      <c r="E173" s="137"/>
      <c r="F173" s="138"/>
      <c r="G173" s="199" t="s">
        <v>8</v>
      </c>
      <c r="H173" s="199"/>
      <c r="I173" s="199"/>
      <c r="J173" s="133" t="s">
        <v>207</v>
      </c>
      <c r="K173" s="15"/>
    </row>
    <row r="174" spans="1:11" s="3" customFormat="1" ht="67.5" customHeight="1" x14ac:dyDescent="0.25">
      <c r="A174" s="11"/>
      <c r="B174" s="12"/>
      <c r="C174" s="136" t="s">
        <v>211</v>
      </c>
      <c r="D174" s="137"/>
      <c r="E174" s="137"/>
      <c r="F174" s="138"/>
      <c r="G174" s="193" t="s">
        <v>10</v>
      </c>
      <c r="H174" s="193"/>
      <c r="I174" s="88" t="s">
        <v>11</v>
      </c>
      <c r="J174" s="128"/>
      <c r="K174" s="15"/>
    </row>
    <row r="175" spans="1:11" s="3" customFormat="1" ht="15.75" x14ac:dyDescent="0.25">
      <c r="A175" s="11"/>
      <c r="B175" s="12"/>
      <c r="C175" s="136" t="s">
        <v>189</v>
      </c>
      <c r="D175" s="137"/>
      <c r="E175" s="137"/>
      <c r="F175" s="138"/>
      <c r="G175" s="190" t="s">
        <v>91</v>
      </c>
      <c r="H175" s="191"/>
      <c r="I175" s="88" t="s">
        <v>12</v>
      </c>
      <c r="J175" s="128"/>
      <c r="K175" s="15"/>
    </row>
    <row r="176" spans="1:11" s="4" customFormat="1" ht="25.5" customHeight="1" x14ac:dyDescent="0.25">
      <c r="A176" s="11"/>
      <c r="B176" s="12"/>
      <c r="C176" s="146"/>
      <c r="D176" s="147"/>
      <c r="E176" s="147"/>
      <c r="F176" s="148"/>
      <c r="G176" s="192" t="s">
        <v>178</v>
      </c>
      <c r="H176" s="193"/>
      <c r="I176" s="88" t="s">
        <v>13</v>
      </c>
      <c r="J176" s="128"/>
      <c r="K176" s="13"/>
    </row>
    <row r="177" spans="1:11" s="4" customFormat="1" ht="15.75" x14ac:dyDescent="0.25">
      <c r="A177" s="11"/>
      <c r="B177" s="12"/>
      <c r="C177" s="151"/>
      <c r="D177" s="152"/>
      <c r="E177" s="152"/>
      <c r="F177" s="153"/>
      <c r="G177" s="194" t="s">
        <v>14</v>
      </c>
      <c r="H177" s="195"/>
      <c r="I177" s="87" t="s">
        <v>15</v>
      </c>
      <c r="J177" s="129"/>
      <c r="K177" s="13"/>
    </row>
    <row r="178" spans="1:11" ht="17.25" thickBot="1" x14ac:dyDescent="0.35">
      <c r="A178" s="5"/>
      <c r="B178" s="9"/>
      <c r="C178" s="31"/>
      <c r="D178" s="46"/>
      <c r="E178" s="30"/>
      <c r="F178" s="61"/>
      <c r="G178" s="143"/>
      <c r="H178" s="143"/>
      <c r="I178" s="143"/>
      <c r="J178" s="145"/>
      <c r="K178" s="10"/>
    </row>
    <row r="179" spans="1:11" ht="17.25" thickBot="1" x14ac:dyDescent="0.35">
      <c r="A179" s="5"/>
      <c r="B179" s="34"/>
      <c r="C179" s="35"/>
      <c r="D179" s="47"/>
      <c r="E179" s="36"/>
      <c r="F179" s="62"/>
      <c r="G179" s="35"/>
      <c r="H179" s="35"/>
      <c r="I179" s="35"/>
      <c r="J179" s="130"/>
      <c r="K179" s="37"/>
    </row>
    <row r="180" spans="1:11" ht="17.25" thickTop="1" x14ac:dyDescent="0.3">
      <c r="A180" s="5"/>
      <c r="B180" s="5"/>
      <c r="C180" s="5"/>
      <c r="D180" s="40"/>
      <c r="E180" s="6"/>
      <c r="F180" s="56"/>
      <c r="G180" s="5"/>
      <c r="H180" s="5"/>
      <c r="I180" s="5"/>
      <c r="J180" s="117"/>
      <c r="K180" s="5"/>
    </row>
  </sheetData>
  <mergeCells count="26">
    <mergeCell ref="C9:J9"/>
    <mergeCell ref="C3:E3"/>
    <mergeCell ref="C5:J5"/>
    <mergeCell ref="C6:J6"/>
    <mergeCell ref="C7:J8"/>
    <mergeCell ref="C61:D61"/>
    <mergeCell ref="F163:I163"/>
    <mergeCell ref="F165:H165"/>
    <mergeCell ref="F166:H166"/>
    <mergeCell ref="F167:H167"/>
    <mergeCell ref="G178:J178"/>
    <mergeCell ref="F164:H164"/>
    <mergeCell ref="F168:I168"/>
    <mergeCell ref="C175:F175"/>
    <mergeCell ref="G175:H175"/>
    <mergeCell ref="C176:F176"/>
    <mergeCell ref="G176:H176"/>
    <mergeCell ref="C177:F177"/>
    <mergeCell ref="G177:H177"/>
    <mergeCell ref="F169:I169"/>
    <mergeCell ref="F170:I170"/>
    <mergeCell ref="C172:J172"/>
    <mergeCell ref="C173:F173"/>
    <mergeCell ref="G173:I173"/>
    <mergeCell ref="C174:F174"/>
    <mergeCell ref="G174:H174"/>
  </mergeCells>
  <conditionalFormatting sqref="F163">
    <cfRule type="duplicateValues" dxfId="0" priority="1" stopIfTrue="1"/>
  </conditionalFormatting>
  <pageMargins left="0.11811023622047245" right="0.11811023622047245" top="0.15748031496062992" bottom="0.15748031496062992" header="0.31496062992125984" footer="0.31496062992125984"/>
  <pageSetup scale="4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www.w3.org/XML/1998/namespace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7C936614-B34C-494F-B43A-C11F330A8A8F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9d85dbaf-23eb-4e57-a637-93dcacc8b1a1"/>
    <ds:schemaRef ds:uri="a6cb9e4b-f1d1-4245-83ec-6cad768d538a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 (Entidad)</vt:lpstr>
      <vt:lpstr>PROPUESTA ECONOMICA (PROPONENTE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Magda Davila</dc:creator>
  <cp:keywords/>
  <cp:lastModifiedBy>Magda Davila</cp:lastModifiedBy>
  <cp:revision/>
  <cp:lastPrinted>2021-07-22T21:21:55Z</cp:lastPrinted>
  <dcterms:created xsi:type="dcterms:W3CDTF">2006-06-27T16:47:25Z</dcterms:created>
  <dcterms:modified xsi:type="dcterms:W3CDTF">2025-07-04T18:56:20Z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